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3DA9B32A-308B-4554-A81F-CA6A838A5515}" xr6:coauthVersionLast="47" xr6:coauthVersionMax="47" xr10:uidLastSave="{00000000-0000-0000-0000-000000000000}"/>
  <bookViews>
    <workbookView xWindow="7104" yWindow="0" windowWidth="21432" windowHeight="16656" tabRatio="750" xr2:uid="{0027CCD0-5032-4FAA-90A9-8BA3B24FEC20}"/>
  </bookViews>
  <sheets>
    <sheet name="１２表１" sheetId="1" r:id="rId1"/>
    <sheet name="１２表２" sheetId="2" r:id="rId2"/>
    <sheet name="１２表３" sheetId="3" r:id="rId3"/>
    <sheet name="１２表４" sheetId="4" r:id="rId4"/>
    <sheet name="１２表５" sheetId="5" r:id="rId5"/>
    <sheet name="１２表６" sheetId="6" r:id="rId6"/>
    <sheet name="１２表７" sheetId="7" r:id="rId7"/>
    <sheet name="１２表８" sheetId="8" r:id="rId8"/>
    <sheet name="１２表９" sheetId="9" r:id="rId9"/>
    <sheet name="１２表１０" sheetId="10" r:id="rId10"/>
    <sheet name="１２表１１" sheetId="11" r:id="rId11"/>
    <sheet name="１２表１２" sheetId="12" r:id="rId12"/>
    <sheet name="１２表１３" sheetId="13" r:id="rId13"/>
    <sheet name="１２表１４" sheetId="14" r:id="rId14"/>
    <sheet name="１２表１５" sheetId="15" r:id="rId15"/>
    <sheet name="１２表１６" sheetId="16" r:id="rId16"/>
  </sheets>
  <definedNames>
    <definedName name="_xlnm.Print_Area" localSheetId="0">'１２表１'!$A$1:$P$35</definedName>
    <definedName name="_xlnm.Print_Area" localSheetId="9">'１２表１０'!$A$1:$P$35</definedName>
    <definedName name="_xlnm.Print_Area" localSheetId="10">'１２表１１'!$A$1:$P$35</definedName>
    <definedName name="_xlnm.Print_Area" localSheetId="11">'１２表１２'!$A$1:$P$35</definedName>
    <definedName name="_xlnm.Print_Area" localSheetId="12">'１２表１３'!$A$1:$P$35</definedName>
    <definedName name="_xlnm.Print_Area" localSheetId="13">'１２表１４'!$A$1:$P$35</definedName>
    <definedName name="_xlnm.Print_Area" localSheetId="14">'１２表１５'!$A$1:$P$35</definedName>
    <definedName name="_xlnm.Print_Area" localSheetId="15">'１２表１６'!$A$1:$Q$35</definedName>
    <definedName name="_xlnm.Print_Area" localSheetId="1">'１２表２'!$A$1:$P$35</definedName>
    <definedName name="_xlnm.Print_Area" localSheetId="2">'１２表３'!$A$1:$W$35</definedName>
    <definedName name="_xlnm.Print_Area" localSheetId="3">'１２表４'!$A$1:$J$35</definedName>
    <definedName name="_xlnm.Print_Area" localSheetId="4">'１２表５'!$A$1:$P$35</definedName>
    <definedName name="_xlnm.Print_Area" localSheetId="5">'１２表６'!$A$1:$P$35</definedName>
    <definedName name="_xlnm.Print_Area" localSheetId="6">'１２表７'!$A$1:$P$35</definedName>
    <definedName name="_xlnm.Print_Area" localSheetId="7">'１２表８'!$A$1:$P$35</definedName>
    <definedName name="_xlnm.Print_Area" localSheetId="8">'１２表９'!$A$1:$P$35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6" l="1"/>
  <c r="N12" i="16"/>
  <c r="M12" i="16"/>
  <c r="J12" i="16"/>
  <c r="I12" i="16"/>
  <c r="H12" i="16"/>
  <c r="G12" i="16"/>
  <c r="F12" i="16"/>
  <c r="E12" i="16"/>
  <c r="D12" i="16"/>
  <c r="O11" i="16"/>
  <c r="N11" i="16"/>
  <c r="M11" i="16"/>
  <c r="J11" i="16"/>
  <c r="J10" i="16" s="1"/>
  <c r="I11" i="16"/>
  <c r="H11" i="16"/>
  <c r="G11" i="16"/>
  <c r="F11" i="16"/>
  <c r="E11" i="16"/>
  <c r="D11" i="16"/>
  <c r="D10" i="16" s="1"/>
  <c r="O10" i="16"/>
  <c r="N10" i="16"/>
  <c r="M10" i="16"/>
  <c r="I10" i="16"/>
  <c r="H10" i="16"/>
  <c r="G10" i="16"/>
  <c r="F10" i="16"/>
  <c r="E10" i="16"/>
  <c r="M34" i="15"/>
  <c r="K34" i="16" s="1"/>
  <c r="N31" i="15"/>
  <c r="O28" i="15"/>
  <c r="L28" i="16" s="1"/>
  <c r="M26" i="15"/>
  <c r="K26" i="16" s="1"/>
  <c r="N23" i="15"/>
  <c r="O20" i="15"/>
  <c r="L20" i="16" s="1"/>
  <c r="M18" i="15"/>
  <c r="K18" i="16" s="1"/>
  <c r="N15" i="15"/>
  <c r="L12" i="15"/>
  <c r="K12" i="15"/>
  <c r="J12" i="15"/>
  <c r="I12" i="15"/>
  <c r="H12" i="15"/>
  <c r="G12" i="15"/>
  <c r="F12" i="15"/>
  <c r="E12" i="15"/>
  <c r="D12" i="15"/>
  <c r="L11" i="15"/>
  <c r="K11" i="15"/>
  <c r="K10" i="15" s="1"/>
  <c r="J11" i="15"/>
  <c r="I11" i="15"/>
  <c r="H11" i="15"/>
  <c r="G11" i="15"/>
  <c r="F11" i="15"/>
  <c r="E11" i="15"/>
  <c r="D11" i="15"/>
  <c r="L10" i="15"/>
  <c r="J10" i="15"/>
  <c r="I10" i="15"/>
  <c r="H10" i="15"/>
  <c r="G10" i="15"/>
  <c r="F10" i="15"/>
  <c r="E10" i="15"/>
  <c r="D10" i="15"/>
  <c r="O35" i="14"/>
  <c r="O35" i="15" s="1"/>
  <c r="L35" i="16" s="1"/>
  <c r="N35" i="14"/>
  <c r="N35" i="15" s="1"/>
  <c r="M35" i="14"/>
  <c r="M35" i="15" s="1"/>
  <c r="K35" i="16" s="1"/>
  <c r="O34" i="14"/>
  <c r="O12" i="14" s="1"/>
  <c r="N34" i="14"/>
  <c r="N34" i="15" s="1"/>
  <c r="M34" i="14"/>
  <c r="O33" i="14"/>
  <c r="O33" i="15" s="1"/>
  <c r="N33" i="14"/>
  <c r="N33" i="15" s="1"/>
  <c r="M33" i="14"/>
  <c r="M33" i="15" s="1"/>
  <c r="O32" i="14"/>
  <c r="O32" i="15" s="1"/>
  <c r="L32" i="16" s="1"/>
  <c r="N32" i="14"/>
  <c r="N32" i="15" s="1"/>
  <c r="M32" i="14"/>
  <c r="M32" i="15" s="1"/>
  <c r="K32" i="16" s="1"/>
  <c r="O31" i="14"/>
  <c r="O31" i="15" s="1"/>
  <c r="L31" i="16" s="1"/>
  <c r="N31" i="14"/>
  <c r="M31" i="14"/>
  <c r="M31" i="15" s="1"/>
  <c r="K31" i="16" s="1"/>
  <c r="O30" i="14"/>
  <c r="O30" i="15" s="1"/>
  <c r="L30" i="16" s="1"/>
  <c r="N30" i="14"/>
  <c r="N30" i="15" s="1"/>
  <c r="M30" i="14"/>
  <c r="M30" i="15" s="1"/>
  <c r="K30" i="16" s="1"/>
  <c r="O29" i="14"/>
  <c r="O29" i="15" s="1"/>
  <c r="L29" i="16" s="1"/>
  <c r="N29" i="14"/>
  <c r="N29" i="15" s="1"/>
  <c r="M29" i="14"/>
  <c r="M29" i="15" s="1"/>
  <c r="K29" i="16" s="1"/>
  <c r="O28" i="14"/>
  <c r="N28" i="14"/>
  <c r="N28" i="15" s="1"/>
  <c r="M28" i="14"/>
  <c r="M28" i="15" s="1"/>
  <c r="K28" i="16" s="1"/>
  <c r="O27" i="14"/>
  <c r="O27" i="15" s="1"/>
  <c r="L27" i="16" s="1"/>
  <c r="N27" i="14"/>
  <c r="N27" i="15" s="1"/>
  <c r="M27" i="14"/>
  <c r="M27" i="15" s="1"/>
  <c r="K27" i="16" s="1"/>
  <c r="O26" i="14"/>
  <c r="O26" i="15" s="1"/>
  <c r="L26" i="16" s="1"/>
  <c r="N26" i="14"/>
  <c r="N26" i="15" s="1"/>
  <c r="M26" i="14"/>
  <c r="O25" i="14"/>
  <c r="O25" i="15" s="1"/>
  <c r="L25" i="16" s="1"/>
  <c r="N25" i="14"/>
  <c r="N25" i="15" s="1"/>
  <c r="M25" i="14"/>
  <c r="M25" i="15" s="1"/>
  <c r="K25" i="16" s="1"/>
  <c r="O24" i="14"/>
  <c r="O24" i="15" s="1"/>
  <c r="L24" i="16" s="1"/>
  <c r="N24" i="14"/>
  <c r="N24" i="15" s="1"/>
  <c r="M24" i="14"/>
  <c r="M24" i="15" s="1"/>
  <c r="K24" i="16" s="1"/>
  <c r="O23" i="14"/>
  <c r="O23" i="15" s="1"/>
  <c r="L23" i="16" s="1"/>
  <c r="N23" i="14"/>
  <c r="M23" i="14"/>
  <c r="M23" i="15" s="1"/>
  <c r="K23" i="16" s="1"/>
  <c r="O22" i="14"/>
  <c r="O22" i="15" s="1"/>
  <c r="L22" i="16" s="1"/>
  <c r="N22" i="14"/>
  <c r="N22" i="15" s="1"/>
  <c r="M22" i="14"/>
  <c r="M22" i="15" s="1"/>
  <c r="K22" i="16" s="1"/>
  <c r="O21" i="14"/>
  <c r="O21" i="15" s="1"/>
  <c r="L21" i="16" s="1"/>
  <c r="N21" i="14"/>
  <c r="N21" i="15" s="1"/>
  <c r="M21" i="14"/>
  <c r="M21" i="15" s="1"/>
  <c r="K21" i="16" s="1"/>
  <c r="O20" i="14"/>
  <c r="N20" i="14"/>
  <c r="N20" i="15" s="1"/>
  <c r="M20" i="14"/>
  <c r="M20" i="15" s="1"/>
  <c r="K20" i="16" s="1"/>
  <c r="O19" i="14"/>
  <c r="O19" i="15" s="1"/>
  <c r="L19" i="16" s="1"/>
  <c r="N19" i="14"/>
  <c r="N19" i="15" s="1"/>
  <c r="M19" i="14"/>
  <c r="M19" i="15" s="1"/>
  <c r="K19" i="16" s="1"/>
  <c r="O18" i="14"/>
  <c r="O18" i="15" s="1"/>
  <c r="L18" i="16" s="1"/>
  <c r="N18" i="14"/>
  <c r="N18" i="15" s="1"/>
  <c r="M18" i="14"/>
  <c r="O17" i="14"/>
  <c r="O17" i="15" s="1"/>
  <c r="L17" i="16" s="1"/>
  <c r="N17" i="14"/>
  <c r="N17" i="15" s="1"/>
  <c r="M17" i="14"/>
  <c r="M17" i="15" s="1"/>
  <c r="K17" i="16" s="1"/>
  <c r="O16" i="14"/>
  <c r="O16" i="15" s="1"/>
  <c r="L16" i="16" s="1"/>
  <c r="N16" i="14"/>
  <c r="N16" i="15" s="1"/>
  <c r="M16" i="14"/>
  <c r="M16" i="15" s="1"/>
  <c r="K16" i="16" s="1"/>
  <c r="O15" i="14"/>
  <c r="O15" i="15" s="1"/>
  <c r="L15" i="16" s="1"/>
  <c r="N15" i="14"/>
  <c r="M15" i="14"/>
  <c r="M15" i="15" s="1"/>
  <c r="K15" i="16" s="1"/>
  <c r="O14" i="14"/>
  <c r="O14" i="15" s="1"/>
  <c r="L14" i="16" s="1"/>
  <c r="N14" i="14"/>
  <c r="N14" i="15" s="1"/>
  <c r="M14" i="14"/>
  <c r="M14" i="15" s="1"/>
  <c r="K14" i="16" s="1"/>
  <c r="O13" i="14"/>
  <c r="O13" i="15" s="1"/>
  <c r="N13" i="14"/>
  <c r="N13" i="15" s="1"/>
  <c r="N11" i="15" s="1"/>
  <c r="M13" i="14"/>
  <c r="M13" i="15" s="1"/>
  <c r="M12" i="14"/>
  <c r="L12" i="14"/>
  <c r="K12" i="14"/>
  <c r="J12" i="14"/>
  <c r="I12" i="14"/>
  <c r="H12" i="14"/>
  <c r="G12" i="14"/>
  <c r="F12" i="14"/>
  <c r="E12" i="14"/>
  <c r="D12" i="14"/>
  <c r="L11" i="14"/>
  <c r="L10" i="14" s="1"/>
  <c r="K11" i="14"/>
  <c r="J11" i="14"/>
  <c r="I11" i="14"/>
  <c r="I10" i="14" s="1"/>
  <c r="H11" i="14"/>
  <c r="G11" i="14"/>
  <c r="F11" i="14"/>
  <c r="E11" i="14"/>
  <c r="D11" i="14"/>
  <c r="D10" i="14" s="1"/>
  <c r="K10" i="14"/>
  <c r="J10" i="14"/>
  <c r="H10" i="14"/>
  <c r="G10" i="14"/>
  <c r="F10" i="14"/>
  <c r="E10" i="14"/>
  <c r="L32" i="13"/>
  <c r="L24" i="13"/>
  <c r="L16" i="13"/>
  <c r="O12" i="13"/>
  <c r="N12" i="13"/>
  <c r="M12" i="13"/>
  <c r="J12" i="13"/>
  <c r="I12" i="13"/>
  <c r="H12" i="13"/>
  <c r="G12" i="13"/>
  <c r="F12" i="13"/>
  <c r="E12" i="13"/>
  <c r="D12" i="13"/>
  <c r="O11" i="13"/>
  <c r="N11" i="13"/>
  <c r="N10" i="13" s="1"/>
  <c r="M11" i="13"/>
  <c r="J11" i="13"/>
  <c r="I11" i="13"/>
  <c r="H11" i="13"/>
  <c r="G11" i="13"/>
  <c r="F11" i="13"/>
  <c r="F10" i="13" s="1"/>
  <c r="E11" i="13"/>
  <c r="D11" i="13"/>
  <c r="O10" i="13"/>
  <c r="M10" i="13"/>
  <c r="J10" i="13"/>
  <c r="I10" i="13"/>
  <c r="H10" i="13"/>
  <c r="G10" i="13"/>
  <c r="E10" i="13"/>
  <c r="D10" i="13"/>
  <c r="N35" i="12"/>
  <c r="N34" i="12"/>
  <c r="O32" i="12"/>
  <c r="O31" i="12"/>
  <c r="L31" i="13" s="1"/>
  <c r="M30" i="12"/>
  <c r="K30" i="13" s="1"/>
  <c r="M29" i="12"/>
  <c r="K29" i="13" s="1"/>
  <c r="N27" i="12"/>
  <c r="N26" i="12"/>
  <c r="O24" i="12"/>
  <c r="O23" i="12"/>
  <c r="L23" i="13" s="1"/>
  <c r="M22" i="12"/>
  <c r="K22" i="13" s="1"/>
  <c r="M21" i="12"/>
  <c r="K21" i="13" s="1"/>
  <c r="N19" i="12"/>
  <c r="N18" i="12"/>
  <c r="O16" i="12"/>
  <c r="O15" i="12"/>
  <c r="L15" i="13" s="1"/>
  <c r="M14" i="12"/>
  <c r="K14" i="13" s="1"/>
  <c r="M13" i="12"/>
  <c r="L12" i="12"/>
  <c r="K12" i="12"/>
  <c r="J12" i="12"/>
  <c r="I12" i="12"/>
  <c r="H12" i="12"/>
  <c r="H10" i="12" s="1"/>
  <c r="G12" i="12"/>
  <c r="F12" i="12"/>
  <c r="E12" i="12"/>
  <c r="D12" i="12"/>
  <c r="L11" i="12"/>
  <c r="L10" i="12" s="1"/>
  <c r="K11" i="12"/>
  <c r="J11" i="12"/>
  <c r="I11" i="12"/>
  <c r="H11" i="12"/>
  <c r="G11" i="12"/>
  <c r="G10" i="12" s="1"/>
  <c r="F11" i="12"/>
  <c r="E11" i="12"/>
  <c r="D11" i="12"/>
  <c r="D10" i="12" s="1"/>
  <c r="K10" i="12"/>
  <c r="J10" i="12"/>
  <c r="I10" i="12"/>
  <c r="F10" i="12"/>
  <c r="E10" i="12"/>
  <c r="O35" i="11"/>
  <c r="O35" i="12" s="1"/>
  <c r="L35" i="13" s="1"/>
  <c r="N35" i="11"/>
  <c r="M35" i="11"/>
  <c r="M35" i="12" s="1"/>
  <c r="K35" i="13" s="1"/>
  <c r="O34" i="11"/>
  <c r="N34" i="11"/>
  <c r="M34" i="11"/>
  <c r="M34" i="12" s="1"/>
  <c r="K34" i="13" s="1"/>
  <c r="O33" i="11"/>
  <c r="O33" i="12" s="1"/>
  <c r="N33" i="11"/>
  <c r="N33" i="12" s="1"/>
  <c r="N12" i="12" s="1"/>
  <c r="M33" i="11"/>
  <c r="M33" i="12" s="1"/>
  <c r="O32" i="11"/>
  <c r="N32" i="11"/>
  <c r="N32" i="12" s="1"/>
  <c r="M32" i="11"/>
  <c r="M32" i="12" s="1"/>
  <c r="K32" i="13" s="1"/>
  <c r="O31" i="11"/>
  <c r="N31" i="11"/>
  <c r="N31" i="12" s="1"/>
  <c r="M31" i="11"/>
  <c r="M31" i="12" s="1"/>
  <c r="K31" i="13" s="1"/>
  <c r="O30" i="11"/>
  <c r="O30" i="12" s="1"/>
  <c r="L30" i="13" s="1"/>
  <c r="N30" i="11"/>
  <c r="N30" i="12" s="1"/>
  <c r="M30" i="11"/>
  <c r="O29" i="11"/>
  <c r="O29" i="12" s="1"/>
  <c r="L29" i="13" s="1"/>
  <c r="N29" i="11"/>
  <c r="N29" i="12" s="1"/>
  <c r="M29" i="11"/>
  <c r="O28" i="11"/>
  <c r="O28" i="12" s="1"/>
  <c r="L28" i="13" s="1"/>
  <c r="N28" i="11"/>
  <c r="N28" i="12" s="1"/>
  <c r="M28" i="11"/>
  <c r="M28" i="12" s="1"/>
  <c r="K28" i="13" s="1"/>
  <c r="O27" i="11"/>
  <c r="O27" i="12" s="1"/>
  <c r="L27" i="13" s="1"/>
  <c r="N27" i="11"/>
  <c r="M27" i="11"/>
  <c r="M27" i="12" s="1"/>
  <c r="K27" i="13" s="1"/>
  <c r="O26" i="11"/>
  <c r="O26" i="12" s="1"/>
  <c r="L26" i="13" s="1"/>
  <c r="N26" i="11"/>
  <c r="M26" i="11"/>
  <c r="M26" i="12" s="1"/>
  <c r="K26" i="13" s="1"/>
  <c r="O25" i="11"/>
  <c r="O25" i="12" s="1"/>
  <c r="L25" i="13" s="1"/>
  <c r="N25" i="11"/>
  <c r="N25" i="12" s="1"/>
  <c r="M25" i="11"/>
  <c r="M25" i="12" s="1"/>
  <c r="K25" i="13" s="1"/>
  <c r="O24" i="11"/>
  <c r="N24" i="11"/>
  <c r="N24" i="12" s="1"/>
  <c r="M24" i="11"/>
  <c r="M24" i="12" s="1"/>
  <c r="K24" i="13" s="1"/>
  <c r="O23" i="11"/>
  <c r="N23" i="11"/>
  <c r="N23" i="12" s="1"/>
  <c r="M23" i="11"/>
  <c r="M23" i="12" s="1"/>
  <c r="K23" i="13" s="1"/>
  <c r="O22" i="11"/>
  <c r="O22" i="12" s="1"/>
  <c r="L22" i="13" s="1"/>
  <c r="N22" i="11"/>
  <c r="N22" i="12" s="1"/>
  <c r="M22" i="11"/>
  <c r="O21" i="11"/>
  <c r="O21" i="12" s="1"/>
  <c r="L21" i="13" s="1"/>
  <c r="N21" i="11"/>
  <c r="N21" i="12" s="1"/>
  <c r="M21" i="11"/>
  <c r="O20" i="11"/>
  <c r="O20" i="12" s="1"/>
  <c r="L20" i="13" s="1"/>
  <c r="N20" i="11"/>
  <c r="N20" i="12" s="1"/>
  <c r="M20" i="11"/>
  <c r="M20" i="12" s="1"/>
  <c r="K20" i="13" s="1"/>
  <c r="O19" i="11"/>
  <c r="O19" i="12" s="1"/>
  <c r="L19" i="13" s="1"/>
  <c r="N19" i="11"/>
  <c r="M19" i="11"/>
  <c r="M19" i="12" s="1"/>
  <c r="K19" i="13" s="1"/>
  <c r="O18" i="11"/>
  <c r="O18" i="12" s="1"/>
  <c r="L18" i="13" s="1"/>
  <c r="N18" i="11"/>
  <c r="M18" i="11"/>
  <c r="M18" i="12" s="1"/>
  <c r="K18" i="13" s="1"/>
  <c r="O17" i="11"/>
  <c r="O17" i="12" s="1"/>
  <c r="L17" i="13" s="1"/>
  <c r="N17" i="11"/>
  <c r="N17" i="12" s="1"/>
  <c r="M17" i="11"/>
  <c r="M17" i="12" s="1"/>
  <c r="K17" i="13" s="1"/>
  <c r="O16" i="11"/>
  <c r="N16" i="11"/>
  <c r="N16" i="12" s="1"/>
  <c r="M16" i="11"/>
  <c r="M16" i="12" s="1"/>
  <c r="K16" i="13" s="1"/>
  <c r="O15" i="11"/>
  <c r="N15" i="11"/>
  <c r="N15" i="12" s="1"/>
  <c r="M15" i="11"/>
  <c r="M15" i="12" s="1"/>
  <c r="K15" i="13" s="1"/>
  <c r="O14" i="11"/>
  <c r="O14" i="12" s="1"/>
  <c r="L14" i="13" s="1"/>
  <c r="N14" i="11"/>
  <c r="N14" i="12" s="1"/>
  <c r="M14" i="11"/>
  <c r="O13" i="11"/>
  <c r="O13" i="12" s="1"/>
  <c r="N13" i="11"/>
  <c r="M13" i="11"/>
  <c r="N12" i="11"/>
  <c r="L12" i="11"/>
  <c r="K12" i="11"/>
  <c r="J12" i="11"/>
  <c r="I12" i="11"/>
  <c r="H12" i="11"/>
  <c r="G12" i="11"/>
  <c r="F12" i="11"/>
  <c r="E12" i="11"/>
  <c r="D12" i="11"/>
  <c r="L11" i="11"/>
  <c r="K11" i="11"/>
  <c r="K10" i="11" s="1"/>
  <c r="J11" i="11"/>
  <c r="I11" i="11"/>
  <c r="H11" i="11"/>
  <c r="H10" i="11" s="1"/>
  <c r="G11" i="11"/>
  <c r="F11" i="11"/>
  <c r="F10" i="11" s="1"/>
  <c r="E11" i="11"/>
  <c r="E10" i="11" s="1"/>
  <c r="D11" i="11"/>
  <c r="L10" i="11"/>
  <c r="J10" i="11"/>
  <c r="I10" i="11"/>
  <c r="G10" i="11"/>
  <c r="D10" i="11"/>
  <c r="L26" i="10"/>
  <c r="L14" i="10"/>
  <c r="O12" i="10"/>
  <c r="N12" i="10"/>
  <c r="M12" i="10"/>
  <c r="J12" i="10"/>
  <c r="I12" i="10"/>
  <c r="H12" i="10"/>
  <c r="G12" i="10"/>
  <c r="F12" i="10"/>
  <c r="E12" i="10"/>
  <c r="D12" i="10"/>
  <c r="O11" i="10"/>
  <c r="O10" i="10" s="1"/>
  <c r="N11" i="10"/>
  <c r="M11" i="10"/>
  <c r="J11" i="10"/>
  <c r="J10" i="10" s="1"/>
  <c r="I11" i="10"/>
  <c r="H11" i="10"/>
  <c r="G11" i="10"/>
  <c r="G10" i="10" s="1"/>
  <c r="F11" i="10"/>
  <c r="E11" i="10"/>
  <c r="D11" i="10"/>
  <c r="N10" i="10"/>
  <c r="M10" i="10"/>
  <c r="I10" i="10"/>
  <c r="H10" i="10"/>
  <c r="F10" i="10"/>
  <c r="E10" i="10"/>
  <c r="D10" i="10"/>
  <c r="O35" i="9"/>
  <c r="L35" i="10" s="1"/>
  <c r="M34" i="9"/>
  <c r="K34" i="10" s="1"/>
  <c r="M33" i="9"/>
  <c r="N31" i="9"/>
  <c r="N30" i="9"/>
  <c r="O28" i="9"/>
  <c r="L28" i="10" s="1"/>
  <c r="O27" i="9"/>
  <c r="L27" i="10" s="1"/>
  <c r="M26" i="9"/>
  <c r="K26" i="10" s="1"/>
  <c r="M25" i="9"/>
  <c r="K25" i="10" s="1"/>
  <c r="N23" i="9"/>
  <c r="N22" i="9"/>
  <c r="O20" i="9"/>
  <c r="L20" i="10" s="1"/>
  <c r="O19" i="9"/>
  <c r="L19" i="10" s="1"/>
  <c r="M18" i="9"/>
  <c r="K18" i="10" s="1"/>
  <c r="M17" i="9"/>
  <c r="K17" i="10" s="1"/>
  <c r="N15" i="9"/>
  <c r="N14" i="9"/>
  <c r="L12" i="9"/>
  <c r="L10" i="9" s="1"/>
  <c r="K12" i="9"/>
  <c r="J12" i="9"/>
  <c r="I12" i="9"/>
  <c r="H12" i="9"/>
  <c r="G12" i="9"/>
  <c r="F12" i="9"/>
  <c r="E12" i="9"/>
  <c r="D12" i="9"/>
  <c r="L11" i="9"/>
  <c r="K11" i="9"/>
  <c r="K10" i="9" s="1"/>
  <c r="J11" i="9"/>
  <c r="I11" i="9"/>
  <c r="H11" i="9"/>
  <c r="H10" i="9" s="1"/>
  <c r="G11" i="9"/>
  <c r="F11" i="9"/>
  <c r="E11" i="9"/>
  <c r="D11" i="9"/>
  <c r="J10" i="9"/>
  <c r="I10" i="9"/>
  <c r="G10" i="9"/>
  <c r="F10" i="9"/>
  <c r="E10" i="9"/>
  <c r="D10" i="9"/>
  <c r="O35" i="8"/>
  <c r="N35" i="8"/>
  <c r="N35" i="9" s="1"/>
  <c r="M35" i="8"/>
  <c r="M35" i="9" s="1"/>
  <c r="K35" i="10" s="1"/>
  <c r="O34" i="8"/>
  <c r="O34" i="9" s="1"/>
  <c r="L34" i="10" s="1"/>
  <c r="N34" i="8"/>
  <c r="N34" i="9" s="1"/>
  <c r="M34" i="8"/>
  <c r="O33" i="8"/>
  <c r="O33" i="9" s="1"/>
  <c r="N33" i="8"/>
  <c r="M33" i="8"/>
  <c r="O32" i="8"/>
  <c r="O32" i="9" s="1"/>
  <c r="L32" i="10" s="1"/>
  <c r="N32" i="8"/>
  <c r="N32" i="9" s="1"/>
  <c r="M32" i="8"/>
  <c r="M32" i="9" s="1"/>
  <c r="K32" i="10" s="1"/>
  <c r="O31" i="8"/>
  <c r="O31" i="9" s="1"/>
  <c r="L31" i="10" s="1"/>
  <c r="N31" i="8"/>
  <c r="M31" i="8"/>
  <c r="M31" i="9" s="1"/>
  <c r="K31" i="10" s="1"/>
  <c r="O30" i="8"/>
  <c r="O30" i="9" s="1"/>
  <c r="L30" i="10" s="1"/>
  <c r="N30" i="8"/>
  <c r="M30" i="8"/>
  <c r="M30" i="9" s="1"/>
  <c r="K30" i="10" s="1"/>
  <c r="O29" i="8"/>
  <c r="O29" i="9" s="1"/>
  <c r="L29" i="10" s="1"/>
  <c r="N29" i="8"/>
  <c r="N29" i="9" s="1"/>
  <c r="M29" i="8"/>
  <c r="M29" i="9" s="1"/>
  <c r="K29" i="10" s="1"/>
  <c r="O28" i="8"/>
  <c r="N28" i="8"/>
  <c r="N28" i="9" s="1"/>
  <c r="M28" i="8"/>
  <c r="M28" i="9" s="1"/>
  <c r="K28" i="10" s="1"/>
  <c r="O27" i="8"/>
  <c r="N27" i="8"/>
  <c r="N27" i="9" s="1"/>
  <c r="M27" i="8"/>
  <c r="M27" i="9" s="1"/>
  <c r="K27" i="10" s="1"/>
  <c r="O26" i="8"/>
  <c r="O26" i="9" s="1"/>
  <c r="N26" i="8"/>
  <c r="N26" i="9" s="1"/>
  <c r="M26" i="8"/>
  <c r="O25" i="8"/>
  <c r="O25" i="9" s="1"/>
  <c r="L25" i="10" s="1"/>
  <c r="N25" i="8"/>
  <c r="N25" i="9" s="1"/>
  <c r="M25" i="8"/>
  <c r="O24" i="8"/>
  <c r="O24" i="9" s="1"/>
  <c r="L24" i="10" s="1"/>
  <c r="N24" i="8"/>
  <c r="N24" i="9" s="1"/>
  <c r="M24" i="8"/>
  <c r="M24" i="9" s="1"/>
  <c r="K24" i="10" s="1"/>
  <c r="O23" i="8"/>
  <c r="O23" i="9" s="1"/>
  <c r="L23" i="10" s="1"/>
  <c r="N23" i="8"/>
  <c r="M23" i="8"/>
  <c r="M23" i="9" s="1"/>
  <c r="K23" i="10" s="1"/>
  <c r="O22" i="8"/>
  <c r="O22" i="9" s="1"/>
  <c r="L22" i="10" s="1"/>
  <c r="N22" i="8"/>
  <c r="M22" i="8"/>
  <c r="M22" i="9" s="1"/>
  <c r="K22" i="10" s="1"/>
  <c r="O21" i="8"/>
  <c r="O21" i="9" s="1"/>
  <c r="L21" i="10" s="1"/>
  <c r="N21" i="8"/>
  <c r="N21" i="9" s="1"/>
  <c r="M21" i="8"/>
  <c r="M21" i="9" s="1"/>
  <c r="K21" i="10" s="1"/>
  <c r="O20" i="8"/>
  <c r="N20" i="8"/>
  <c r="N20" i="9" s="1"/>
  <c r="M20" i="8"/>
  <c r="M20" i="9" s="1"/>
  <c r="K20" i="10" s="1"/>
  <c r="O19" i="8"/>
  <c r="N19" i="8"/>
  <c r="N19" i="9" s="1"/>
  <c r="M19" i="8"/>
  <c r="M19" i="9" s="1"/>
  <c r="K19" i="10" s="1"/>
  <c r="O18" i="8"/>
  <c r="O18" i="9" s="1"/>
  <c r="L18" i="10" s="1"/>
  <c r="N18" i="8"/>
  <c r="N18" i="9" s="1"/>
  <c r="M18" i="8"/>
  <c r="O17" i="8"/>
  <c r="O17" i="9" s="1"/>
  <c r="L17" i="10" s="1"/>
  <c r="N17" i="8"/>
  <c r="M17" i="8"/>
  <c r="O16" i="8"/>
  <c r="O16" i="9" s="1"/>
  <c r="L16" i="10" s="1"/>
  <c r="N16" i="8"/>
  <c r="N16" i="9" s="1"/>
  <c r="M16" i="8"/>
  <c r="M16" i="9" s="1"/>
  <c r="K16" i="10" s="1"/>
  <c r="O15" i="8"/>
  <c r="O15" i="9" s="1"/>
  <c r="L15" i="10" s="1"/>
  <c r="N15" i="8"/>
  <c r="M15" i="8"/>
  <c r="M15" i="9" s="1"/>
  <c r="K15" i="10" s="1"/>
  <c r="O14" i="8"/>
  <c r="O14" i="9" s="1"/>
  <c r="N14" i="8"/>
  <c r="M14" i="8"/>
  <c r="M14" i="9" s="1"/>
  <c r="K14" i="10" s="1"/>
  <c r="O13" i="8"/>
  <c r="O13" i="9" s="1"/>
  <c r="N13" i="8"/>
  <c r="N13" i="9" s="1"/>
  <c r="M13" i="8"/>
  <c r="M13" i="9" s="1"/>
  <c r="O12" i="8"/>
  <c r="M12" i="8"/>
  <c r="L12" i="8"/>
  <c r="K12" i="8"/>
  <c r="J12" i="8"/>
  <c r="I12" i="8"/>
  <c r="H12" i="8"/>
  <c r="G12" i="8"/>
  <c r="F12" i="8"/>
  <c r="E12" i="8"/>
  <c r="D12" i="8"/>
  <c r="L11" i="8"/>
  <c r="L10" i="8" s="1"/>
  <c r="K11" i="8"/>
  <c r="J11" i="8"/>
  <c r="I11" i="8"/>
  <c r="I10" i="8" s="1"/>
  <c r="H11" i="8"/>
  <c r="G11" i="8"/>
  <c r="F11" i="8"/>
  <c r="E11" i="8"/>
  <c r="D11" i="8"/>
  <c r="D10" i="8" s="1"/>
  <c r="K10" i="8"/>
  <c r="J10" i="8"/>
  <c r="H10" i="8"/>
  <c r="G10" i="8"/>
  <c r="F10" i="8"/>
  <c r="E10" i="8"/>
  <c r="L32" i="7"/>
  <c r="L28" i="7"/>
  <c r="L20" i="7"/>
  <c r="L16" i="7"/>
  <c r="O12" i="7"/>
  <c r="O10" i="7" s="1"/>
  <c r="O9" i="7" s="1"/>
  <c r="N12" i="7"/>
  <c r="M12" i="7"/>
  <c r="J12" i="7"/>
  <c r="I12" i="7"/>
  <c r="H12" i="7"/>
  <c r="G12" i="7"/>
  <c r="G10" i="7" s="1"/>
  <c r="G9" i="7" s="1"/>
  <c r="F12" i="7"/>
  <c r="E12" i="7"/>
  <c r="D12" i="7"/>
  <c r="O11" i="7"/>
  <c r="N11" i="7"/>
  <c r="N10" i="7" s="1"/>
  <c r="N9" i="7" s="1"/>
  <c r="M11" i="7"/>
  <c r="J11" i="7"/>
  <c r="I11" i="7"/>
  <c r="H11" i="7"/>
  <c r="G11" i="7"/>
  <c r="F11" i="7"/>
  <c r="F10" i="7" s="1"/>
  <c r="F9" i="7" s="1"/>
  <c r="E11" i="7"/>
  <c r="D11" i="7"/>
  <c r="M10" i="7"/>
  <c r="J10" i="7"/>
  <c r="J9" i="7" s="1"/>
  <c r="I10" i="7"/>
  <c r="H10" i="7"/>
  <c r="E10" i="7"/>
  <c r="D10" i="7"/>
  <c r="M9" i="7"/>
  <c r="I9" i="7"/>
  <c r="H9" i="7"/>
  <c r="E9" i="7"/>
  <c r="D9" i="7"/>
  <c r="O35" i="6"/>
  <c r="L35" i="7" s="1"/>
  <c r="M34" i="6"/>
  <c r="K34" i="7" s="1"/>
  <c r="M33" i="6"/>
  <c r="N31" i="6"/>
  <c r="N30" i="6"/>
  <c r="O28" i="6"/>
  <c r="O27" i="6"/>
  <c r="L27" i="7" s="1"/>
  <c r="M26" i="6"/>
  <c r="K26" i="7" s="1"/>
  <c r="M25" i="6"/>
  <c r="K25" i="7" s="1"/>
  <c r="N23" i="6"/>
  <c r="N22" i="6"/>
  <c r="O20" i="6"/>
  <c r="O19" i="6"/>
  <c r="L19" i="7" s="1"/>
  <c r="M18" i="6"/>
  <c r="K18" i="7" s="1"/>
  <c r="M17" i="6"/>
  <c r="K17" i="7" s="1"/>
  <c r="N15" i="6"/>
  <c r="N14" i="6"/>
  <c r="L12" i="6"/>
  <c r="L10" i="6" s="1"/>
  <c r="K12" i="6"/>
  <c r="J12" i="6"/>
  <c r="I12" i="6"/>
  <c r="H12" i="6"/>
  <c r="G12" i="6"/>
  <c r="F12" i="6"/>
  <c r="E12" i="6"/>
  <c r="D12" i="6"/>
  <c r="L11" i="6"/>
  <c r="K11" i="6"/>
  <c r="K10" i="6" s="1"/>
  <c r="J11" i="6"/>
  <c r="I11" i="6"/>
  <c r="I10" i="6" s="1"/>
  <c r="H11" i="6"/>
  <c r="H10" i="6" s="1"/>
  <c r="G11" i="6"/>
  <c r="F11" i="6"/>
  <c r="F10" i="6" s="1"/>
  <c r="E11" i="6"/>
  <c r="D11" i="6"/>
  <c r="J10" i="6"/>
  <c r="G10" i="6"/>
  <c r="E10" i="6"/>
  <c r="D10" i="6"/>
  <c r="O35" i="5"/>
  <c r="N35" i="5"/>
  <c r="N35" i="6" s="1"/>
  <c r="M35" i="5"/>
  <c r="M35" i="6" s="1"/>
  <c r="K35" i="7" s="1"/>
  <c r="O34" i="5"/>
  <c r="O34" i="6" s="1"/>
  <c r="L34" i="7" s="1"/>
  <c r="N34" i="5"/>
  <c r="N34" i="6" s="1"/>
  <c r="M34" i="5"/>
  <c r="O33" i="5"/>
  <c r="N33" i="5"/>
  <c r="N33" i="6" s="1"/>
  <c r="N12" i="6" s="1"/>
  <c r="M33" i="5"/>
  <c r="O32" i="5"/>
  <c r="O32" i="6" s="1"/>
  <c r="N32" i="5"/>
  <c r="N32" i="6" s="1"/>
  <c r="M32" i="5"/>
  <c r="M32" i="6" s="1"/>
  <c r="K32" i="7" s="1"/>
  <c r="O31" i="5"/>
  <c r="O31" i="6" s="1"/>
  <c r="L31" i="7" s="1"/>
  <c r="N31" i="5"/>
  <c r="M31" i="5"/>
  <c r="M31" i="6" s="1"/>
  <c r="K31" i="7" s="1"/>
  <c r="O30" i="5"/>
  <c r="O30" i="6" s="1"/>
  <c r="L30" i="7" s="1"/>
  <c r="N30" i="5"/>
  <c r="M30" i="5"/>
  <c r="M30" i="6" s="1"/>
  <c r="K30" i="7" s="1"/>
  <c r="O29" i="5"/>
  <c r="O29" i="6" s="1"/>
  <c r="L29" i="7" s="1"/>
  <c r="N29" i="5"/>
  <c r="N29" i="6" s="1"/>
  <c r="M29" i="5"/>
  <c r="M29" i="6" s="1"/>
  <c r="K29" i="7" s="1"/>
  <c r="O28" i="5"/>
  <c r="N28" i="5"/>
  <c r="N28" i="6" s="1"/>
  <c r="M28" i="5"/>
  <c r="M28" i="6" s="1"/>
  <c r="K28" i="7" s="1"/>
  <c r="O27" i="5"/>
  <c r="N27" i="5"/>
  <c r="N27" i="6" s="1"/>
  <c r="M27" i="5"/>
  <c r="M27" i="6" s="1"/>
  <c r="K27" i="7" s="1"/>
  <c r="O26" i="5"/>
  <c r="O26" i="6" s="1"/>
  <c r="L26" i="7" s="1"/>
  <c r="N26" i="5"/>
  <c r="N26" i="6" s="1"/>
  <c r="M26" i="5"/>
  <c r="O25" i="5"/>
  <c r="O25" i="6" s="1"/>
  <c r="L25" i="7" s="1"/>
  <c r="N25" i="5"/>
  <c r="N25" i="6" s="1"/>
  <c r="M25" i="5"/>
  <c r="O24" i="5"/>
  <c r="O24" i="6" s="1"/>
  <c r="L24" i="7" s="1"/>
  <c r="N24" i="5"/>
  <c r="N24" i="6" s="1"/>
  <c r="M24" i="5"/>
  <c r="M24" i="6" s="1"/>
  <c r="K24" i="7" s="1"/>
  <c r="O23" i="5"/>
  <c r="O23" i="6" s="1"/>
  <c r="L23" i="7" s="1"/>
  <c r="N23" i="5"/>
  <c r="M23" i="5"/>
  <c r="M23" i="6" s="1"/>
  <c r="K23" i="7" s="1"/>
  <c r="O22" i="5"/>
  <c r="O22" i="6" s="1"/>
  <c r="L22" i="7" s="1"/>
  <c r="N22" i="5"/>
  <c r="M22" i="5"/>
  <c r="M22" i="6" s="1"/>
  <c r="K22" i="7" s="1"/>
  <c r="O21" i="5"/>
  <c r="O21" i="6" s="1"/>
  <c r="L21" i="7" s="1"/>
  <c r="N21" i="5"/>
  <c r="N21" i="6" s="1"/>
  <c r="M21" i="5"/>
  <c r="M21" i="6" s="1"/>
  <c r="K21" i="7" s="1"/>
  <c r="O20" i="5"/>
  <c r="N20" i="5"/>
  <c r="N20" i="6" s="1"/>
  <c r="M20" i="5"/>
  <c r="M20" i="6" s="1"/>
  <c r="K20" i="7" s="1"/>
  <c r="O19" i="5"/>
  <c r="N19" i="5"/>
  <c r="N19" i="6" s="1"/>
  <c r="M19" i="5"/>
  <c r="M19" i="6" s="1"/>
  <c r="K19" i="7" s="1"/>
  <c r="O18" i="5"/>
  <c r="O18" i="6" s="1"/>
  <c r="L18" i="7" s="1"/>
  <c r="N18" i="5"/>
  <c r="N18" i="6" s="1"/>
  <c r="M18" i="5"/>
  <c r="O17" i="5"/>
  <c r="O17" i="6" s="1"/>
  <c r="L17" i="7" s="1"/>
  <c r="N17" i="5"/>
  <c r="M17" i="5"/>
  <c r="O16" i="5"/>
  <c r="O16" i="6" s="1"/>
  <c r="N16" i="5"/>
  <c r="N16" i="6" s="1"/>
  <c r="M16" i="5"/>
  <c r="M16" i="6" s="1"/>
  <c r="K16" i="7" s="1"/>
  <c r="O15" i="5"/>
  <c r="O15" i="6" s="1"/>
  <c r="L15" i="7" s="1"/>
  <c r="N15" i="5"/>
  <c r="M15" i="5"/>
  <c r="M15" i="6" s="1"/>
  <c r="K15" i="7" s="1"/>
  <c r="O14" i="5"/>
  <c r="N14" i="5"/>
  <c r="M14" i="5"/>
  <c r="M14" i="6" s="1"/>
  <c r="K14" i="7" s="1"/>
  <c r="O13" i="5"/>
  <c r="O13" i="6" s="1"/>
  <c r="N13" i="5"/>
  <c r="N13" i="6" s="1"/>
  <c r="M13" i="5"/>
  <c r="M12" i="5"/>
  <c r="L12" i="5"/>
  <c r="K12" i="5"/>
  <c r="J12" i="5"/>
  <c r="I12" i="5"/>
  <c r="H12" i="5"/>
  <c r="G12" i="5"/>
  <c r="F12" i="5"/>
  <c r="E12" i="5"/>
  <c r="D12" i="5"/>
  <c r="L11" i="5"/>
  <c r="L10" i="5" s="1"/>
  <c r="K11" i="5"/>
  <c r="J11" i="5"/>
  <c r="J10" i="5" s="1"/>
  <c r="I11" i="5"/>
  <c r="I10" i="5" s="1"/>
  <c r="H11" i="5"/>
  <c r="G11" i="5"/>
  <c r="G10" i="5" s="1"/>
  <c r="F11" i="5"/>
  <c r="E11" i="5"/>
  <c r="D11" i="5"/>
  <c r="D10" i="5" s="1"/>
  <c r="K10" i="5"/>
  <c r="H10" i="5"/>
  <c r="F10" i="5"/>
  <c r="E10" i="5"/>
  <c r="D34" i="4"/>
  <c r="E28" i="4"/>
  <c r="D18" i="4"/>
  <c r="E14" i="4"/>
  <c r="I12" i="4"/>
  <c r="H12" i="4"/>
  <c r="G12" i="4"/>
  <c r="G10" i="4" s="1"/>
  <c r="F12" i="4"/>
  <c r="I11" i="4"/>
  <c r="H11" i="4"/>
  <c r="H10" i="4" s="1"/>
  <c r="G11" i="4"/>
  <c r="F11" i="4"/>
  <c r="I10" i="4"/>
  <c r="F10" i="4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V11" i="3"/>
  <c r="V10" i="3" s="1"/>
  <c r="U11" i="3"/>
  <c r="U10" i="3" s="1"/>
  <c r="T11" i="3"/>
  <c r="T10" i="3" s="1"/>
  <c r="S11" i="3"/>
  <c r="R11" i="3"/>
  <c r="Q11" i="3"/>
  <c r="Q10" i="3" s="1"/>
  <c r="P11" i="3"/>
  <c r="O11" i="3"/>
  <c r="N11" i="3"/>
  <c r="N10" i="3" s="1"/>
  <c r="M11" i="3"/>
  <c r="M10" i="3" s="1"/>
  <c r="L11" i="3"/>
  <c r="L10" i="3" s="1"/>
  <c r="K11" i="3"/>
  <c r="J11" i="3"/>
  <c r="I11" i="3"/>
  <c r="I10" i="3" s="1"/>
  <c r="H11" i="3"/>
  <c r="G11" i="3"/>
  <c r="F11" i="3"/>
  <c r="F10" i="3" s="1"/>
  <c r="E11" i="3"/>
  <c r="E10" i="3" s="1"/>
  <c r="D11" i="3"/>
  <c r="D10" i="3" s="1"/>
  <c r="S10" i="3"/>
  <c r="R10" i="3"/>
  <c r="P10" i="3"/>
  <c r="O10" i="3"/>
  <c r="K10" i="3"/>
  <c r="J10" i="3"/>
  <c r="H10" i="3"/>
  <c r="G10" i="3"/>
  <c r="N35" i="2"/>
  <c r="N34" i="2"/>
  <c r="M34" i="2"/>
  <c r="N33" i="2"/>
  <c r="N12" i="2" s="1"/>
  <c r="O32" i="2"/>
  <c r="E32" i="4" s="1"/>
  <c r="O31" i="2"/>
  <c r="E31" i="4" s="1"/>
  <c r="N31" i="2"/>
  <c r="O30" i="2"/>
  <c r="E30" i="4" s="1"/>
  <c r="M30" i="2"/>
  <c r="D30" i="4" s="1"/>
  <c r="M29" i="2"/>
  <c r="D29" i="4" s="1"/>
  <c r="O28" i="2"/>
  <c r="M28" i="2"/>
  <c r="D28" i="4" s="1"/>
  <c r="N27" i="2"/>
  <c r="N26" i="2"/>
  <c r="M26" i="2"/>
  <c r="D26" i="4" s="1"/>
  <c r="N25" i="2"/>
  <c r="O24" i="2"/>
  <c r="E24" i="4" s="1"/>
  <c r="O23" i="2"/>
  <c r="E23" i="4" s="1"/>
  <c r="N23" i="2"/>
  <c r="O22" i="2"/>
  <c r="E22" i="4" s="1"/>
  <c r="M22" i="2"/>
  <c r="D22" i="4" s="1"/>
  <c r="M21" i="2"/>
  <c r="D21" i="4" s="1"/>
  <c r="O20" i="2"/>
  <c r="E20" i="4" s="1"/>
  <c r="M20" i="2"/>
  <c r="D20" i="4" s="1"/>
  <c r="N19" i="2"/>
  <c r="N18" i="2"/>
  <c r="M18" i="2"/>
  <c r="N17" i="2"/>
  <c r="O16" i="2"/>
  <c r="E16" i="4" s="1"/>
  <c r="O15" i="2"/>
  <c r="E15" i="4" s="1"/>
  <c r="N15" i="2"/>
  <c r="O14" i="2"/>
  <c r="M14" i="2"/>
  <c r="D14" i="4" s="1"/>
  <c r="M13" i="2"/>
  <c r="L12" i="2"/>
  <c r="K12" i="2"/>
  <c r="J12" i="2"/>
  <c r="I12" i="2"/>
  <c r="H12" i="2"/>
  <c r="G12" i="2"/>
  <c r="F12" i="2"/>
  <c r="E12" i="2"/>
  <c r="D12" i="2"/>
  <c r="L11" i="2"/>
  <c r="L10" i="2" s="1"/>
  <c r="K11" i="2"/>
  <c r="J11" i="2"/>
  <c r="I11" i="2"/>
  <c r="I10" i="2" s="1"/>
  <c r="H11" i="2"/>
  <c r="G11" i="2"/>
  <c r="G10" i="2" s="1"/>
  <c r="F11" i="2"/>
  <c r="F10" i="2" s="1"/>
  <c r="E11" i="2"/>
  <c r="D11" i="2"/>
  <c r="D10" i="2" s="1"/>
  <c r="K10" i="2"/>
  <c r="J10" i="2"/>
  <c r="H10" i="2"/>
  <c r="E10" i="2"/>
  <c r="O35" i="1"/>
  <c r="O35" i="2" s="1"/>
  <c r="E35" i="4" s="1"/>
  <c r="N35" i="1"/>
  <c r="M35" i="1"/>
  <c r="M35" i="2" s="1"/>
  <c r="D35" i="4" s="1"/>
  <c r="O34" i="1"/>
  <c r="O34" i="2" s="1"/>
  <c r="E34" i="4" s="1"/>
  <c r="N34" i="1"/>
  <c r="M34" i="1"/>
  <c r="O33" i="1"/>
  <c r="O33" i="2" s="1"/>
  <c r="N33" i="1"/>
  <c r="M33" i="1"/>
  <c r="M33" i="2" s="1"/>
  <c r="O32" i="1"/>
  <c r="N32" i="1"/>
  <c r="N32" i="2" s="1"/>
  <c r="M32" i="1"/>
  <c r="M32" i="2" s="1"/>
  <c r="D32" i="4" s="1"/>
  <c r="O31" i="1"/>
  <c r="N31" i="1"/>
  <c r="M31" i="1"/>
  <c r="M31" i="2" s="1"/>
  <c r="D31" i="4" s="1"/>
  <c r="O30" i="1"/>
  <c r="N30" i="1"/>
  <c r="N30" i="2" s="1"/>
  <c r="M30" i="1"/>
  <c r="O29" i="1"/>
  <c r="O29" i="2" s="1"/>
  <c r="E29" i="4" s="1"/>
  <c r="N29" i="1"/>
  <c r="N29" i="2" s="1"/>
  <c r="M29" i="1"/>
  <c r="O28" i="1"/>
  <c r="N28" i="1"/>
  <c r="N28" i="2" s="1"/>
  <c r="M28" i="1"/>
  <c r="O27" i="1"/>
  <c r="O27" i="2" s="1"/>
  <c r="E27" i="4" s="1"/>
  <c r="N27" i="1"/>
  <c r="M27" i="1"/>
  <c r="M27" i="2" s="1"/>
  <c r="D27" i="4" s="1"/>
  <c r="O26" i="1"/>
  <c r="O26" i="2" s="1"/>
  <c r="E26" i="4" s="1"/>
  <c r="N26" i="1"/>
  <c r="M26" i="1"/>
  <c r="O25" i="1"/>
  <c r="O25" i="2" s="1"/>
  <c r="E25" i="4" s="1"/>
  <c r="N25" i="1"/>
  <c r="M25" i="1"/>
  <c r="M25" i="2" s="1"/>
  <c r="D25" i="4" s="1"/>
  <c r="O24" i="1"/>
  <c r="N24" i="1"/>
  <c r="N24" i="2" s="1"/>
  <c r="M24" i="1"/>
  <c r="M24" i="2" s="1"/>
  <c r="D24" i="4" s="1"/>
  <c r="O23" i="1"/>
  <c r="N23" i="1"/>
  <c r="M23" i="1"/>
  <c r="M23" i="2" s="1"/>
  <c r="D23" i="4" s="1"/>
  <c r="O22" i="1"/>
  <c r="N22" i="1"/>
  <c r="N22" i="2" s="1"/>
  <c r="M22" i="1"/>
  <c r="O21" i="1"/>
  <c r="O21" i="2" s="1"/>
  <c r="E21" i="4" s="1"/>
  <c r="N21" i="1"/>
  <c r="N21" i="2" s="1"/>
  <c r="M21" i="1"/>
  <c r="O20" i="1"/>
  <c r="N20" i="1"/>
  <c r="N20" i="2" s="1"/>
  <c r="M20" i="1"/>
  <c r="O19" i="1"/>
  <c r="O19" i="2" s="1"/>
  <c r="E19" i="4" s="1"/>
  <c r="N19" i="1"/>
  <c r="M19" i="1"/>
  <c r="M19" i="2" s="1"/>
  <c r="D19" i="4" s="1"/>
  <c r="O18" i="1"/>
  <c r="O18" i="2" s="1"/>
  <c r="E18" i="4" s="1"/>
  <c r="N18" i="1"/>
  <c r="M18" i="1"/>
  <c r="O17" i="1"/>
  <c r="O17" i="2" s="1"/>
  <c r="E17" i="4" s="1"/>
  <c r="N17" i="1"/>
  <c r="M17" i="1"/>
  <c r="M17" i="2" s="1"/>
  <c r="D17" i="4" s="1"/>
  <c r="O16" i="1"/>
  <c r="N16" i="1"/>
  <c r="N16" i="2" s="1"/>
  <c r="M16" i="1"/>
  <c r="M16" i="2" s="1"/>
  <c r="D16" i="4" s="1"/>
  <c r="O15" i="1"/>
  <c r="N15" i="1"/>
  <c r="M15" i="1"/>
  <c r="M15" i="2" s="1"/>
  <c r="D15" i="4" s="1"/>
  <c r="O14" i="1"/>
  <c r="N14" i="1"/>
  <c r="N14" i="2" s="1"/>
  <c r="M14" i="1"/>
  <c r="O13" i="1"/>
  <c r="O13" i="2" s="1"/>
  <c r="N13" i="1"/>
  <c r="N13" i="2" s="1"/>
  <c r="N11" i="2" s="1"/>
  <c r="N10" i="2" s="1"/>
  <c r="M13" i="1"/>
  <c r="N12" i="1"/>
  <c r="L12" i="1"/>
  <c r="K12" i="1"/>
  <c r="J12" i="1"/>
  <c r="I12" i="1"/>
  <c r="H12" i="1"/>
  <c r="G12" i="1"/>
  <c r="F12" i="1"/>
  <c r="E12" i="1"/>
  <c r="D12" i="1"/>
  <c r="M11" i="1"/>
  <c r="L11" i="1"/>
  <c r="K11" i="1"/>
  <c r="J11" i="1"/>
  <c r="J10" i="1" s="1"/>
  <c r="I11" i="1"/>
  <c r="H11" i="1"/>
  <c r="H10" i="1" s="1"/>
  <c r="G11" i="1"/>
  <c r="G10" i="1" s="1"/>
  <c r="F11" i="1"/>
  <c r="E11" i="1"/>
  <c r="E10" i="1" s="1"/>
  <c r="D11" i="1"/>
  <c r="L10" i="1"/>
  <c r="K10" i="1"/>
  <c r="I10" i="1"/>
  <c r="F10" i="1"/>
  <c r="D10" i="1"/>
  <c r="E33" i="4" l="1"/>
  <c r="E12" i="4" s="1"/>
  <c r="O12" i="2"/>
  <c r="O11" i="2"/>
  <c r="O10" i="2" s="1"/>
  <c r="E13" i="4"/>
  <c r="E11" i="4" s="1"/>
  <c r="E10" i="4" s="1"/>
  <c r="M11" i="2"/>
  <c r="M10" i="2" s="1"/>
  <c r="D33" i="4"/>
  <c r="D12" i="4" s="1"/>
  <c r="M12" i="2"/>
  <c r="L33" i="13"/>
  <c r="N17" i="6"/>
  <c r="N11" i="5"/>
  <c r="L13" i="7"/>
  <c r="O12" i="1"/>
  <c r="K33" i="7"/>
  <c r="K12" i="7" s="1"/>
  <c r="M12" i="6"/>
  <c r="O11" i="9"/>
  <c r="L13" i="10"/>
  <c r="L11" i="10" s="1"/>
  <c r="M12" i="15"/>
  <c r="K33" i="16"/>
  <c r="K12" i="16" s="1"/>
  <c r="O11" i="11"/>
  <c r="N12" i="15"/>
  <c r="L33" i="16"/>
  <c r="D13" i="4"/>
  <c r="D11" i="4" s="1"/>
  <c r="N13" i="12"/>
  <c r="N11" i="12" s="1"/>
  <c r="N10" i="12" s="1"/>
  <c r="N11" i="11"/>
  <c r="N10" i="11" s="1"/>
  <c r="O34" i="12"/>
  <c r="L34" i="13" s="1"/>
  <c r="O12" i="11"/>
  <c r="N11" i="1"/>
  <c r="N10" i="1" s="1"/>
  <c r="O33" i="6"/>
  <c r="O12" i="5"/>
  <c r="N17" i="9"/>
  <c r="N11" i="9" s="1"/>
  <c r="N10" i="9" s="1"/>
  <c r="N11" i="8"/>
  <c r="N33" i="9"/>
  <c r="N12" i="9" s="1"/>
  <c r="N12" i="8"/>
  <c r="L13" i="13"/>
  <c r="L11" i="13" s="1"/>
  <c r="O11" i="12"/>
  <c r="M12" i="9"/>
  <c r="K33" i="10"/>
  <c r="K12" i="10" s="1"/>
  <c r="O11" i="1"/>
  <c r="N12" i="5"/>
  <c r="L33" i="10"/>
  <c r="L12" i="10" s="1"/>
  <c r="O12" i="9"/>
  <c r="K13" i="16"/>
  <c r="K11" i="16" s="1"/>
  <c r="K10" i="16" s="1"/>
  <c r="M11" i="15"/>
  <c r="M10" i="15" s="1"/>
  <c r="M13" i="6"/>
  <c r="M11" i="5"/>
  <c r="M10" i="5" s="1"/>
  <c r="K33" i="13"/>
  <c r="K12" i="13" s="1"/>
  <c r="M12" i="12"/>
  <c r="N10" i="15"/>
  <c r="O14" i="6"/>
  <c r="L14" i="7" s="1"/>
  <c r="O11" i="5"/>
  <c r="O10" i="5" s="1"/>
  <c r="M12" i="1"/>
  <c r="M10" i="1" s="1"/>
  <c r="N11" i="6"/>
  <c r="N10" i="6" s="1"/>
  <c r="K13" i="10"/>
  <c r="K11" i="10" s="1"/>
  <c r="K10" i="10" s="1"/>
  <c r="M11" i="9"/>
  <c r="M10" i="9" s="1"/>
  <c r="M11" i="11"/>
  <c r="M10" i="11" s="1"/>
  <c r="K13" i="13"/>
  <c r="K11" i="13" s="1"/>
  <c r="K10" i="13" s="1"/>
  <c r="M11" i="12"/>
  <c r="M10" i="12" s="1"/>
  <c r="O11" i="15"/>
  <c r="L13" i="16"/>
  <c r="L11" i="16" s="1"/>
  <c r="M11" i="8"/>
  <c r="M10" i="8" s="1"/>
  <c r="M12" i="11"/>
  <c r="M11" i="14"/>
  <c r="M10" i="14" s="1"/>
  <c r="N11" i="14"/>
  <c r="O34" i="15"/>
  <c r="L34" i="16" s="1"/>
  <c r="O11" i="8"/>
  <c r="O10" i="8" s="1"/>
  <c r="O11" i="14"/>
  <c r="O10" i="14" s="1"/>
  <c r="N12" i="14"/>
  <c r="O10" i="11" l="1"/>
  <c r="O11" i="6"/>
  <c r="L11" i="7"/>
  <c r="L10" i="7" s="1"/>
  <c r="L9" i="7" s="1"/>
  <c r="N10" i="14"/>
  <c r="N10" i="8"/>
  <c r="N10" i="5"/>
  <c r="O10" i="1"/>
  <c r="D10" i="4"/>
  <c r="L10" i="10"/>
  <c r="O12" i="15"/>
  <c r="O10" i="15" s="1"/>
  <c r="O10" i="9"/>
  <c r="O12" i="12"/>
  <c r="O10" i="12" s="1"/>
  <c r="L10" i="16"/>
  <c r="K13" i="7"/>
  <c r="K11" i="7" s="1"/>
  <c r="K10" i="7" s="1"/>
  <c r="K9" i="7" s="1"/>
  <c r="M11" i="6"/>
  <c r="M10" i="6" s="1"/>
  <c r="L33" i="7"/>
  <c r="L12" i="7" s="1"/>
  <c r="O12" i="6"/>
  <c r="L12" i="16"/>
  <c r="L12" i="13"/>
  <c r="L10" i="13" s="1"/>
  <c r="O1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森永　麻里子（国民健康保険課）</author>
  </authors>
  <commentList>
    <comment ref="L10" authorId="0" shapeId="0" xr:uid="{6C790E0C-44D5-4770-9703-AE9122A3AAD8}">
      <text>
        <r>
          <rPr>
            <b/>
            <sz val="9"/>
            <color indexed="81"/>
            <rFont val="MS P ゴシック"/>
            <family val="3"/>
            <charset val="128"/>
          </rPr>
          <t>令和２年も600万越え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森永　麻里子（国民健康保険課）</author>
  </authors>
  <commentList>
    <comment ref="F28" authorId="0" shapeId="0" xr:uid="{DEC21B6C-516B-4D98-B1E3-3B4864FEBF6E}">
      <text>
        <r>
          <rPr>
            <b/>
            <sz val="9"/>
            <color indexed="81"/>
            <rFont val="MS P ゴシック"/>
            <family val="3"/>
            <charset val="128"/>
          </rPr>
          <t>1月に高額の返納あり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<sst xmlns="http://schemas.openxmlformats.org/spreadsheetml/2006/main" count="1472" uniqueCount="149">
  <si>
    <t>第１２表　保険給付状況（その１）－Ｃ表</t>
  </si>
  <si>
    <t>一般分全体</t>
    <rPh sb="0" eb="2">
      <t>イッパン</t>
    </rPh>
    <rPh sb="2" eb="3">
      <t>ブン</t>
    </rPh>
    <rPh sb="3" eb="5">
      <t>ゼンタイ</t>
    </rPh>
    <phoneticPr fontId="2"/>
  </si>
  <si>
    <t>療　　　　　養　　　　　の　　　　　給　　　　　付　　　　　等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</si>
  <si>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5"/>
  </si>
  <si>
    <t>診　　　　　　　　　　　　療　　　　　　　　　　　　費</t>
  </si>
  <si>
    <t>保険者番号</t>
  </si>
  <si>
    <t>保険者名</t>
  </si>
  <si>
    <t>入　　　　　　　院　</t>
  </si>
  <si>
    <t>入　　　　院　　　　外　</t>
  </si>
  <si>
    <t>歯　　　　　　　科　</t>
  </si>
  <si>
    <t>小　　　　　　　　計　</t>
  </si>
  <si>
    <t>件　数</t>
  </si>
  <si>
    <t>日　数</t>
  </si>
  <si>
    <t xml:space="preserve"> 費　用　額</t>
  </si>
  <si>
    <t>日　数</t>
    <rPh sb="0" eb="1">
      <t>ヒ</t>
    </rPh>
    <phoneticPr fontId="2"/>
  </si>
  <si>
    <t>費　用　額</t>
  </si>
  <si>
    <t>（件）</t>
  </si>
  <si>
    <t>（日）</t>
  </si>
  <si>
    <t>（円）</t>
  </si>
  <si>
    <t>（日）</t>
    <rPh sb="1" eb="2">
      <t>ヒ</t>
    </rPh>
    <phoneticPr fontId="2"/>
  </si>
  <si>
    <t>（円）</t>
    <phoneticPr fontId="2"/>
  </si>
  <si>
    <t>令和３年度</t>
    <rPh sb="0" eb="2">
      <t>レイワ</t>
    </rPh>
    <phoneticPr fontId="2"/>
  </si>
  <si>
    <t>県   計</t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</si>
  <si>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</si>
  <si>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</si>
  <si>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 xml:space="preserve">  市　　町 </t>
    <phoneticPr fontId="8"/>
  </si>
  <si>
    <t>計</t>
  </si>
  <si>
    <t>国保組合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</si>
  <si>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</si>
  <si>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</si>
  <si>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</si>
  <si>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</si>
  <si>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</si>
  <si>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</si>
  <si>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</si>
  <si>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</si>
  <si>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</si>
  <si>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</si>
  <si>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</si>
  <si>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</si>
  <si>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</si>
  <si>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</si>
  <si>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8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</si>
  <si>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</si>
  <si>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8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</si>
  <si>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</si>
  <si>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8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</si>
  <si>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</si>
  <si>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8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</si>
  <si>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</si>
  <si>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</si>
  <si>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</si>
  <si>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</si>
  <si>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</si>
  <si>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  <phoneticPr fontId="8"/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</si>
  <si>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</si>
  <si>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</si>
  <si>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</si>
  <si>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</si>
  <si>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</si>
  <si>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</si>
  <si>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</si>
  <si>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</si>
  <si>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</si>
  <si>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</si>
  <si>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</si>
  <si>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</si>
  <si>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</si>
  <si>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</si>
  <si>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</si>
  <si>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</si>
  <si>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</si>
  <si>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</si>
  <si>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</si>
  <si>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第１２表　保険給付状況（その２）－Ｃ表</t>
  </si>
  <si>
    <t>療　　　　　養　　　　　の　　　　　給　　　　　付　　　　等</t>
  </si>
  <si>
    <t>調　　　　　　　　　剤</t>
  </si>
  <si>
    <t>食　事　療　養　・　生　活　療　養</t>
    <rPh sb="10" eb="11">
      <t>ショウ</t>
    </rPh>
    <rPh sb="12" eb="13">
      <t>カツ</t>
    </rPh>
    <rPh sb="14" eb="15">
      <t>リョウ</t>
    </rPh>
    <rPh sb="16" eb="17">
      <t>オサム</t>
    </rPh>
    <phoneticPr fontId="2"/>
  </si>
  <si>
    <t>訪　　　問　　　看　　　護</t>
  </si>
  <si>
    <t>枚　数</t>
  </si>
  <si>
    <t>回　数</t>
    <rPh sb="0" eb="1">
      <t>カイ</t>
    </rPh>
    <phoneticPr fontId="2"/>
  </si>
  <si>
    <t>件数（件）</t>
  </si>
  <si>
    <t>日数（日）</t>
  </si>
  <si>
    <t>（枚）</t>
  </si>
  <si>
    <t>（回）</t>
    <rPh sb="1" eb="2">
      <t>カイ</t>
    </rPh>
    <phoneticPr fontId="2"/>
  </si>
  <si>
    <t>(食事を除く)</t>
  </si>
  <si>
    <t>(調剤・食事を除く)</t>
  </si>
  <si>
    <t>第１２表　保険給付状況（その３）－Ｃ表</t>
  </si>
  <si>
    <t>療　　　　　　　　　養　　　　　　　　　費　　　　　　　　　等</t>
    <phoneticPr fontId="2"/>
  </si>
  <si>
    <t>療　　　養　　　費　　　等</t>
    <rPh sb="0" eb="1">
      <t>リョウ</t>
    </rPh>
    <rPh sb="4" eb="5">
      <t>オサム</t>
    </rPh>
    <rPh sb="8" eb="9">
      <t>ヒ</t>
    </rPh>
    <rPh sb="12" eb="13">
      <t>トウ</t>
    </rPh>
    <phoneticPr fontId="2"/>
  </si>
  <si>
    <t>食事療養
生活療養
（差額分）</t>
    <rPh sb="5" eb="7">
      <t>セイカツ</t>
    </rPh>
    <rPh sb="7" eb="9">
      <t>リョウヨウ</t>
    </rPh>
    <phoneticPr fontId="5"/>
  </si>
  <si>
    <t>療　　　　　　　　養　　　　　　　　費</t>
    <phoneticPr fontId="2"/>
  </si>
  <si>
    <t>療　　　　養　　　　費</t>
    <rPh sb="0" eb="1">
      <t>リョウ</t>
    </rPh>
    <rPh sb="5" eb="6">
      <t>オサム</t>
    </rPh>
    <rPh sb="10" eb="11">
      <t>ヒ</t>
    </rPh>
    <phoneticPr fontId="2"/>
  </si>
  <si>
    <t>移　送　費</t>
  </si>
  <si>
    <t>診　　療　　費</t>
  </si>
  <si>
    <t>補　 装　 具</t>
    <rPh sb="0" eb="1">
      <t>タスク</t>
    </rPh>
    <rPh sb="3" eb="4">
      <t>ソウ</t>
    </rPh>
    <rPh sb="6" eb="7">
      <t>グ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</si>
  <si>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</si>
  <si>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アンマ・マッサージ</t>
    <phoneticPr fontId="2"/>
  </si>
  <si>
    <t>ハリ・キュウ</t>
    <phoneticPr fontId="2"/>
  </si>
  <si>
    <t>そ　　の　　他</t>
  </si>
  <si>
    <t>小　　　　計</t>
  </si>
  <si>
    <t>海外療養費（再掲）</t>
    <rPh sb="0" eb="2">
      <t>カイガイ</t>
    </rPh>
    <rPh sb="2" eb="5">
      <t>リョウヨウヒ</t>
    </rPh>
    <rPh sb="6" eb="8">
      <t>サイケイ</t>
    </rPh>
    <phoneticPr fontId="2"/>
  </si>
  <si>
    <t>件数</t>
    <phoneticPr fontId="5"/>
  </si>
  <si>
    <t>費用額</t>
  </si>
  <si>
    <t>件数</t>
  </si>
  <si>
    <t>第１２表　保険給付状況（その４）－Ｃ表</t>
    <phoneticPr fontId="2"/>
  </si>
  <si>
    <t>療　　　養　　　諸　　　費　　　合　　　計</t>
    <phoneticPr fontId="2"/>
  </si>
  <si>
    <t>件数</t>
    <rPh sb="0" eb="2">
      <t>ケンスウ</t>
    </rPh>
    <phoneticPr fontId="5"/>
  </si>
  <si>
    <t>保険者負担分</t>
    <rPh sb="0" eb="3">
      <t>ホケンシャ</t>
    </rPh>
    <rPh sb="3" eb="6">
      <t>フタンブン</t>
    </rPh>
    <phoneticPr fontId="5"/>
  </si>
  <si>
    <t>一部負担金</t>
    <rPh sb="0" eb="2">
      <t>イチブ</t>
    </rPh>
    <rPh sb="2" eb="5">
      <t>フタンキン</t>
    </rPh>
    <phoneticPr fontId="2"/>
  </si>
  <si>
    <t>他法負担分</t>
    <rPh sb="0" eb="1">
      <t>ホカ</t>
    </rPh>
    <rPh sb="1" eb="2">
      <t>ホウ</t>
    </rPh>
    <rPh sb="2" eb="5">
      <t>フタンブン</t>
    </rPh>
    <phoneticPr fontId="2"/>
  </si>
  <si>
    <t>薬剤一部負担金</t>
  </si>
  <si>
    <t>第１２表　保険給付状況（その５）－Ｃ表</t>
    <phoneticPr fontId="2"/>
  </si>
  <si>
    <t>前期高齢者分再掲</t>
    <rPh sb="0" eb="5">
      <t>ゼンキコウレイシャ</t>
    </rPh>
    <rPh sb="5" eb="6">
      <t>ブン</t>
    </rPh>
    <rPh sb="6" eb="8">
      <t>サイケイ</t>
    </rPh>
    <phoneticPr fontId="2"/>
  </si>
  <si>
    <t>第１２表　保険給付状況（その６）－Ｃ表</t>
    <phoneticPr fontId="2"/>
  </si>
  <si>
    <t xml:space="preserve">  市　　町 </t>
  </si>
  <si>
    <t>小 城 市</t>
    <rPh sb="4" eb="5">
      <t>シ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</si>
  <si>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</si>
  <si>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</si>
  <si>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吉野ヶ里町</t>
    <rPh sb="0" eb="4">
      <t>ヨシノガリ</t>
    </rPh>
    <rPh sb="4" eb="5">
      <t>マチ</t>
    </rPh>
    <phoneticPr fontId="3"/>
  </si>
  <si>
    <t>みやき町</t>
  </si>
  <si>
    <t>第１２表　保険給付状況（その７）－Ｃ表</t>
    <phoneticPr fontId="2"/>
  </si>
  <si>
    <t>療　　養　　費　　等</t>
    <phoneticPr fontId="2"/>
  </si>
  <si>
    <t>療  養  費</t>
    <phoneticPr fontId="2"/>
  </si>
  <si>
    <t>一部負担金</t>
    <phoneticPr fontId="2"/>
  </si>
  <si>
    <t>他法負担分</t>
    <rPh sb="0" eb="1">
      <t>ホカ</t>
    </rPh>
    <rPh sb="1" eb="2">
      <t>ホウ</t>
    </rPh>
    <rPh sb="2" eb="5">
      <t>フタンブン</t>
    </rPh>
    <phoneticPr fontId="5"/>
  </si>
  <si>
    <t>費用額</t>
    <phoneticPr fontId="2"/>
  </si>
  <si>
    <t>第１２表　保険給付状況（その８）－Ｃ表</t>
    <phoneticPr fontId="2"/>
  </si>
  <si>
    <t>７0歳以上一般分再掲</t>
    <rPh sb="2" eb="5">
      <t>サイイジョウ</t>
    </rPh>
    <rPh sb="5" eb="7">
      <t>イッパン</t>
    </rPh>
    <rPh sb="7" eb="8">
      <t>ブン</t>
    </rPh>
    <rPh sb="8" eb="10">
      <t>サイケイ</t>
    </rPh>
    <phoneticPr fontId="2"/>
  </si>
  <si>
    <t>第１２表　保険給付状況（その９）－Ｃ表</t>
    <phoneticPr fontId="2"/>
  </si>
  <si>
    <t>第１２表　保険給付状況（その１０）－Ｃ表</t>
    <phoneticPr fontId="2"/>
  </si>
  <si>
    <t>療　養　費</t>
    <rPh sb="0" eb="1">
      <t>リョウ</t>
    </rPh>
    <rPh sb="2" eb="3">
      <t>オサム</t>
    </rPh>
    <phoneticPr fontId="2"/>
  </si>
  <si>
    <t>第１２表　保険給付状況（その１１）－Ｃ表</t>
    <phoneticPr fontId="2"/>
  </si>
  <si>
    <t>７0歳以上現役並み所得者分再掲</t>
    <rPh sb="2" eb="5">
      <t>サイイジョウ</t>
    </rPh>
    <rPh sb="5" eb="7">
      <t>ゲンエキ</t>
    </rPh>
    <rPh sb="7" eb="8">
      <t>ナ</t>
    </rPh>
    <rPh sb="9" eb="12">
      <t>ショトクシャ</t>
    </rPh>
    <rPh sb="12" eb="13">
      <t>ブン</t>
    </rPh>
    <rPh sb="13" eb="15">
      <t>サイケイ</t>
    </rPh>
    <phoneticPr fontId="2"/>
  </si>
  <si>
    <t>第１２表　保険給付状況（その１２）－Ｃ表</t>
    <phoneticPr fontId="2"/>
  </si>
  <si>
    <t>第１２表　保険給付状況（その１３）－Ｃ表</t>
    <phoneticPr fontId="2"/>
  </si>
  <si>
    <t>療　　　養　　　費　　　等</t>
    <phoneticPr fontId="2"/>
  </si>
  <si>
    <t>療　養　費</t>
    <phoneticPr fontId="2"/>
  </si>
  <si>
    <t>一部負担金</t>
    <rPh sb="1" eb="2">
      <t>ブ</t>
    </rPh>
    <phoneticPr fontId="2"/>
  </si>
  <si>
    <t>第１２表　保険給付状況（その１４）－Ｃ表</t>
    <phoneticPr fontId="2"/>
  </si>
  <si>
    <t>未就学児分再掲</t>
    <rPh sb="0" eb="4">
      <t>ミシュウガクジ</t>
    </rPh>
    <rPh sb="4" eb="5">
      <t>ブン</t>
    </rPh>
    <rPh sb="5" eb="7">
      <t>サイケイ</t>
    </rPh>
    <phoneticPr fontId="2"/>
  </si>
  <si>
    <t>第１２表　保険給付状況（その１５）－Ｃ表</t>
    <phoneticPr fontId="2"/>
  </si>
  <si>
    <t>食　　　事　　　療　　　養　</t>
    <phoneticPr fontId="2"/>
  </si>
  <si>
    <t>第１２表　保険給付状況（その１６）－Ｃ表</t>
    <phoneticPr fontId="2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</si>
  <si>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2"/>
  </si>
  <si>
    <t>療　　 養　　 費　　 等</t>
    <rPh sb="12" eb="13">
      <t>トウ</t>
    </rPh>
    <phoneticPr fontId="2"/>
  </si>
  <si>
    <t>食 事 療 養</t>
    <phoneticPr fontId="5"/>
  </si>
  <si>
    <t>療　 養　 費</t>
    <phoneticPr fontId="2"/>
  </si>
  <si>
    <t>（差 額 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</si>
</sst>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2"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7" fontId="3" fillId="0" borderId="11" xfId="0" applyNumberFormat="1" applyFont="1" applyBorder="1" applyAlignment="1">
      <alignment vertical="center"/>
    </xf>
    <xf numFmtId="37" fontId="3" fillId="0" borderId="17" xfId="0" applyNumberFormat="1" applyFont="1" applyBorder="1" applyAlignment="1">
      <alignment vertical="center"/>
    </xf>
    <xf numFmtId="37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7" fillId="0" borderId="26" xfId="0" applyNumberFormat="1" applyFont="1" applyBorder="1" applyAlignment="1" applyProtection="1">
      <alignment vertical="center"/>
      <protection locked="0"/>
    </xf>
    <xf numFmtId="176" fontId="7" fillId="0" borderId="22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3" fillId="0" borderId="28" xfId="0" applyNumberFormat="1" applyFont="1" applyBorder="1" applyAlignment="1">
      <alignment vertical="center"/>
    </xf>
    <xf numFmtId="177" fontId="3" fillId="0" borderId="29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6" fontId="7" fillId="0" borderId="11" xfId="0" applyNumberFormat="1" applyFont="1" applyBorder="1" applyAlignment="1" applyProtection="1">
      <alignment vertical="center"/>
      <protection locked="0"/>
    </xf>
    <xf numFmtId="176" fontId="7" fillId="0" borderId="28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77" fontId="3" fillId="0" borderId="33" xfId="0" applyNumberFormat="1" applyFont="1" applyBorder="1" applyAlignment="1">
      <alignment vertical="center"/>
    </xf>
    <xf numFmtId="177" fontId="3" fillId="0" borderId="34" xfId="0" applyNumberFormat="1" applyFont="1" applyBorder="1" applyAlignment="1">
      <alignment vertical="center"/>
    </xf>
    <xf numFmtId="177" fontId="3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176" fontId="7" fillId="0" borderId="41" xfId="0" applyNumberFormat="1" applyFont="1" applyBorder="1" applyAlignment="1" applyProtection="1">
      <alignment vertical="center"/>
      <protection locked="0"/>
    </xf>
    <xf numFmtId="176" fontId="7" fillId="0" borderId="37" xfId="0" applyNumberFormat="1" applyFont="1" applyBorder="1" applyAlignment="1" applyProtection="1">
      <alignment vertical="center"/>
      <protection locked="0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77" fontId="3" fillId="0" borderId="44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6" fontId="7" fillId="0" borderId="43" xfId="0" applyNumberFormat="1" applyFont="1" applyBorder="1" applyAlignment="1" applyProtection="1">
      <alignment vertical="center"/>
      <protection locked="0"/>
    </xf>
    <xf numFmtId="176" fontId="7" fillId="0" borderId="44" xfId="0" applyNumberFormat="1" applyFont="1" applyBorder="1" applyAlignment="1" applyProtection="1">
      <alignment vertical="center"/>
      <protection locked="0"/>
    </xf>
    <xf numFmtId="0" fontId="3" fillId="0" borderId="4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37" fontId="3" fillId="0" borderId="28" xfId="0" applyNumberFormat="1" applyFont="1" applyBorder="1" applyAlignment="1">
      <alignment vertical="center"/>
    </xf>
    <xf numFmtId="37" fontId="7" fillId="0" borderId="11" xfId="0" applyNumberFormat="1" applyFont="1" applyBorder="1" applyAlignment="1">
      <alignment vertical="center"/>
    </xf>
    <xf numFmtId="37" fontId="7" fillId="0" borderId="17" xfId="0" applyNumberFormat="1" applyFont="1" applyBorder="1" applyAlignment="1">
      <alignment vertical="center"/>
    </xf>
    <xf numFmtId="37" fontId="7" fillId="0" borderId="30" xfId="0" applyNumberFormat="1" applyFont="1" applyBorder="1" applyAlignment="1">
      <alignment vertical="center"/>
    </xf>
    <xf numFmtId="37" fontId="7" fillId="0" borderId="28" xfId="0" applyNumberFormat="1" applyFont="1" applyBorder="1" applyAlignment="1">
      <alignment vertical="center"/>
    </xf>
    <xf numFmtId="37" fontId="7" fillId="0" borderId="19" xfId="0" applyNumberFormat="1" applyFont="1" applyBorder="1" applyAlignment="1">
      <alignment vertical="center"/>
    </xf>
    <xf numFmtId="37" fontId="7" fillId="0" borderId="20" xfId="0" applyNumberFormat="1" applyFont="1" applyBorder="1" applyAlignment="1">
      <alignment vertical="center"/>
    </xf>
    <xf numFmtId="37" fontId="7" fillId="0" borderId="55" xfId="0" applyNumberFormat="1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37" fontId="3" fillId="0" borderId="23" xfId="0" applyNumberFormat="1" applyFont="1" applyBorder="1" applyAlignment="1">
      <alignment vertical="center"/>
    </xf>
    <xf numFmtId="37" fontId="3" fillId="0" borderId="24" xfId="0" applyNumberFormat="1" applyFont="1" applyBorder="1" applyAlignment="1">
      <alignment vertical="center"/>
    </xf>
    <xf numFmtId="37" fontId="3" fillId="0" borderId="25" xfId="0" applyNumberFormat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37" fontId="7" fillId="0" borderId="26" xfId="0" applyNumberFormat="1" applyFont="1" applyBorder="1" applyAlignment="1" applyProtection="1">
      <alignment vertical="center"/>
      <protection locked="0"/>
    </xf>
    <xf numFmtId="37" fontId="7" fillId="0" borderId="22" xfId="0" applyNumberFormat="1" applyFont="1" applyBorder="1" applyAlignment="1" applyProtection="1">
      <alignment vertical="center"/>
      <protection locked="0"/>
    </xf>
    <xf numFmtId="37" fontId="3" fillId="0" borderId="29" xfId="0" applyNumberFormat="1" applyFont="1" applyBorder="1" applyAlignment="1">
      <alignment vertical="center"/>
    </xf>
    <xf numFmtId="37" fontId="3" fillId="0" borderId="30" xfId="0" applyNumberFormat="1" applyFont="1" applyBorder="1" applyAlignment="1">
      <alignment vertical="center"/>
    </xf>
    <xf numFmtId="37" fontId="7" fillId="0" borderId="11" xfId="0" applyNumberFormat="1" applyFont="1" applyBorder="1" applyAlignment="1" applyProtection="1">
      <alignment vertical="center"/>
      <protection locked="0"/>
    </xf>
    <xf numFmtId="37" fontId="7" fillId="0" borderId="28" xfId="0" applyNumberFormat="1" applyFont="1" applyBorder="1" applyAlignment="1" applyProtection="1">
      <alignment vertical="center"/>
      <protection locked="0"/>
    </xf>
    <xf numFmtId="37" fontId="3" fillId="0" borderId="33" xfId="0" applyNumberFormat="1" applyFont="1" applyBorder="1" applyAlignment="1">
      <alignment vertical="center"/>
    </xf>
    <xf numFmtId="37" fontId="3" fillId="0" borderId="34" xfId="0" applyNumberFormat="1" applyFont="1" applyBorder="1" applyAlignment="1">
      <alignment vertical="center"/>
    </xf>
    <xf numFmtId="37" fontId="3" fillId="0" borderId="35" xfId="0" applyNumberFormat="1" applyFont="1" applyBorder="1" applyAlignment="1">
      <alignment vertical="center"/>
    </xf>
    <xf numFmtId="37" fontId="7" fillId="0" borderId="32" xfId="0" applyNumberFormat="1" applyFont="1" applyBorder="1" applyAlignment="1" applyProtection="1">
      <alignment vertical="center"/>
      <protection locked="0"/>
    </xf>
    <xf numFmtId="37" fontId="7" fillId="0" borderId="33" xfId="0" applyNumberFormat="1" applyFont="1" applyBorder="1" applyAlignment="1" applyProtection="1">
      <alignment vertical="center"/>
      <protection locked="0"/>
    </xf>
    <xf numFmtId="37" fontId="3" fillId="0" borderId="37" xfId="0" applyNumberFormat="1" applyFont="1" applyBorder="1" applyAlignment="1">
      <alignment vertical="center"/>
    </xf>
    <xf numFmtId="37" fontId="3" fillId="0" borderId="39" xfId="0" applyNumberFormat="1" applyFont="1" applyBorder="1" applyAlignment="1">
      <alignment vertical="center"/>
    </xf>
    <xf numFmtId="37" fontId="3" fillId="0" borderId="40" xfId="0" applyNumberFormat="1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37" fontId="3" fillId="0" borderId="44" xfId="0" applyNumberFormat="1" applyFont="1" applyBorder="1" applyAlignment="1">
      <alignment vertical="center"/>
    </xf>
    <xf numFmtId="37" fontId="3" fillId="0" borderId="45" xfId="0" applyNumberFormat="1" applyFont="1" applyBorder="1" applyAlignment="1">
      <alignment vertical="center"/>
    </xf>
    <xf numFmtId="37" fontId="3" fillId="0" borderId="46" xfId="0" applyNumberFormat="1" applyFont="1" applyBorder="1" applyAlignment="1">
      <alignment vertical="center"/>
    </xf>
    <xf numFmtId="37" fontId="7" fillId="0" borderId="43" xfId="0" applyNumberFormat="1" applyFont="1" applyBorder="1" applyAlignment="1" applyProtection="1">
      <alignment vertical="center"/>
      <protection locked="0"/>
    </xf>
    <xf numFmtId="37" fontId="7" fillId="0" borderId="44" xfId="0" applyNumberFormat="1" applyFont="1" applyBorder="1" applyAlignment="1" applyProtection="1">
      <alignment vertical="center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28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7" fillId="0" borderId="10" xfId="0" applyNumberFormat="1" applyFont="1" applyBorder="1" applyAlignment="1">
      <alignment vertical="center"/>
    </xf>
    <xf numFmtId="37" fontId="7" fillId="0" borderId="0" xfId="0" applyNumberFormat="1" applyFont="1" applyAlignment="1">
      <alignment horizontal="right" vertical="center"/>
    </xf>
    <xf numFmtId="37" fontId="7" fillId="0" borderId="29" xfId="0" applyNumberFormat="1" applyFont="1" applyBorder="1" applyAlignment="1">
      <alignment vertical="center"/>
    </xf>
    <xf numFmtId="37" fontId="7" fillId="0" borderId="19" xfId="0" applyNumberFormat="1" applyFont="1" applyBorder="1" applyAlignment="1">
      <alignment horizontal="right" vertical="center"/>
    </xf>
    <xf numFmtId="37" fontId="7" fillId="0" borderId="20" xfId="0" applyNumberFormat="1" applyFont="1" applyBorder="1" applyAlignment="1">
      <alignment horizontal="right" vertical="center"/>
    </xf>
    <xf numFmtId="37" fontId="7" fillId="0" borderId="18" xfId="0" applyNumberFormat="1" applyFont="1" applyBorder="1" applyAlignment="1">
      <alignment horizontal="right" vertical="center"/>
    </xf>
    <xf numFmtId="37" fontId="7" fillId="0" borderId="11" xfId="0" applyNumberFormat="1" applyFont="1" applyBorder="1" applyAlignment="1">
      <alignment horizontal="right" vertical="center"/>
    </xf>
    <xf numFmtId="37" fontId="7" fillId="0" borderId="54" xfId="0" applyNumberFormat="1" applyFont="1" applyBorder="1" applyAlignment="1">
      <alignment horizontal="right" vertical="center"/>
    </xf>
    <xf numFmtId="37" fontId="7" fillId="0" borderId="5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37" fontId="3" fillId="0" borderId="57" xfId="0" applyNumberFormat="1" applyFont="1" applyBorder="1" applyAlignment="1">
      <alignment vertical="center"/>
    </xf>
    <xf numFmtId="37" fontId="3" fillId="0" borderId="41" xfId="0" applyNumberFormat="1" applyFont="1" applyBorder="1" applyAlignment="1">
      <alignment vertical="center"/>
    </xf>
    <xf numFmtId="37" fontId="7" fillId="0" borderId="37" xfId="0" applyNumberFormat="1" applyFont="1" applyBorder="1" applyAlignment="1" applyProtection="1">
      <alignment vertical="center"/>
      <protection locked="0"/>
    </xf>
    <xf numFmtId="37" fontId="3" fillId="0" borderId="43" xfId="0" applyNumberFormat="1" applyFont="1" applyBorder="1" applyAlignment="1">
      <alignment vertical="center"/>
    </xf>
    <xf numFmtId="37" fontId="3" fillId="0" borderId="58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37" fontId="9" fillId="0" borderId="26" xfId="0" applyNumberFormat="1" applyFont="1" applyBorder="1" applyAlignment="1" applyProtection="1">
      <alignment vertical="center"/>
      <protection locked="0"/>
    </xf>
    <xf numFmtId="37" fontId="9" fillId="0" borderId="22" xfId="0" applyNumberFormat="1" applyFont="1" applyBorder="1" applyAlignment="1" applyProtection="1">
      <alignment vertical="center"/>
      <protection locked="0"/>
    </xf>
    <xf numFmtId="37" fontId="3" fillId="0" borderId="26" xfId="0" applyNumberFormat="1" applyFont="1" applyBorder="1" applyAlignment="1" applyProtection="1">
      <alignment vertical="center"/>
      <protection locked="0"/>
    </xf>
    <xf numFmtId="37" fontId="9" fillId="0" borderId="11" xfId="0" applyNumberFormat="1" applyFont="1" applyBorder="1" applyAlignment="1" applyProtection="1">
      <alignment vertical="center"/>
      <protection locked="0"/>
    </xf>
    <xf numFmtId="37" fontId="9" fillId="0" borderId="28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vertical="center"/>
      <protection locked="0"/>
    </xf>
    <xf numFmtId="37" fontId="3" fillId="0" borderId="11" xfId="0" applyNumberFormat="1" applyFont="1" applyBorder="1" applyAlignment="1" applyProtection="1">
      <alignment vertical="center"/>
      <protection locked="0"/>
    </xf>
    <xf numFmtId="37" fontId="3" fillId="0" borderId="59" xfId="0" applyNumberFormat="1" applyFont="1" applyBorder="1" applyAlignment="1">
      <alignment vertical="center"/>
    </xf>
    <xf numFmtId="37" fontId="3" fillId="0" borderId="60" xfId="0" applyNumberFormat="1" applyFont="1" applyBorder="1" applyAlignment="1">
      <alignment vertical="center"/>
    </xf>
    <xf numFmtId="37" fontId="3" fillId="0" borderId="0" xfId="0" applyNumberFormat="1" applyFont="1" applyAlignment="1" applyProtection="1">
      <alignment vertical="center"/>
      <protection locked="0"/>
    </xf>
    <xf numFmtId="37" fontId="9" fillId="0" borderId="32" xfId="0" applyNumberFormat="1" applyFont="1" applyBorder="1" applyAlignment="1" applyProtection="1">
      <alignment vertical="center"/>
      <protection locked="0"/>
    </xf>
    <xf numFmtId="37" fontId="9" fillId="0" borderId="33" xfId="0" applyNumberFormat="1" applyFont="1" applyBorder="1" applyAlignment="1" applyProtection="1">
      <alignment vertical="center"/>
      <protection locked="0"/>
    </xf>
    <xf numFmtId="37" fontId="3" fillId="0" borderId="32" xfId="0" applyNumberFormat="1" applyFont="1" applyBorder="1" applyAlignment="1" applyProtection="1">
      <alignment vertical="center"/>
      <protection locked="0"/>
    </xf>
    <xf numFmtId="37" fontId="9" fillId="0" borderId="44" xfId="0" applyNumberFormat="1" applyFont="1" applyBorder="1" applyAlignment="1" applyProtection="1">
      <alignment vertical="center"/>
      <protection locked="0"/>
    </xf>
    <xf numFmtId="37" fontId="3" fillId="0" borderId="43" xfId="0" applyNumberFormat="1" applyFont="1" applyBorder="1" applyAlignment="1" applyProtection="1">
      <alignment vertical="center"/>
      <protection locked="0"/>
    </xf>
    <xf numFmtId="176" fontId="3" fillId="0" borderId="11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7" fillId="0" borderId="30" xfId="0" applyNumberFormat="1" applyFont="1" applyBorder="1" applyAlignment="1">
      <alignment vertical="center"/>
    </xf>
    <xf numFmtId="176" fontId="7" fillId="0" borderId="55" xfId="0" applyNumberFormat="1" applyFont="1" applyBorder="1" applyAlignment="1">
      <alignment vertical="center"/>
    </xf>
    <xf numFmtId="176" fontId="7" fillId="0" borderId="32" xfId="0" applyNumberFormat="1" applyFont="1" applyBorder="1" applyAlignment="1" applyProtection="1">
      <alignment vertical="center"/>
      <protection locked="0"/>
    </xf>
    <xf numFmtId="176" fontId="7" fillId="0" borderId="33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>
      <alignment vertical="center"/>
    </xf>
    <xf numFmtId="37" fontId="3" fillId="0" borderId="17" xfId="0" applyNumberFormat="1" applyFont="1" applyBorder="1" applyAlignment="1">
      <alignment horizontal="right" vertical="center"/>
    </xf>
    <xf numFmtId="37" fontId="3" fillId="0" borderId="30" xfId="0" applyNumberFormat="1" applyFont="1" applyBorder="1" applyAlignment="1">
      <alignment horizontal="right" vertical="center"/>
    </xf>
    <xf numFmtId="37" fontId="7" fillId="0" borderId="54" xfId="0" applyNumberFormat="1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177" fontId="3" fillId="0" borderId="28" xfId="0" applyNumberFormat="1" applyFont="1" applyBorder="1" applyAlignment="1">
      <alignment horizontal="right" vertical="center"/>
    </xf>
    <xf numFmtId="37" fontId="3" fillId="0" borderId="10" xfId="0" applyNumberFormat="1" applyFont="1" applyBorder="1" applyAlignment="1">
      <alignment horizontal="right" vertical="center"/>
    </xf>
    <xf numFmtId="37" fontId="7" fillId="0" borderId="18" xfId="0" applyNumberFormat="1" applyFont="1" applyBorder="1" applyAlignment="1">
      <alignment vertical="center"/>
    </xf>
    <xf numFmtId="37" fontId="9" fillId="0" borderId="25" xfId="0" applyNumberFormat="1" applyFont="1" applyBorder="1" applyAlignment="1" applyProtection="1">
      <alignment vertical="center"/>
      <protection locked="0"/>
    </xf>
    <xf numFmtId="37" fontId="9" fillId="0" borderId="30" xfId="0" applyNumberFormat="1" applyFont="1" applyBorder="1" applyAlignment="1" applyProtection="1">
      <alignment vertical="center"/>
      <protection locked="0"/>
    </xf>
    <xf numFmtId="37" fontId="9" fillId="0" borderId="35" xfId="0" applyNumberFormat="1" applyFont="1" applyBorder="1" applyAlignment="1" applyProtection="1">
      <alignment vertical="center"/>
      <protection locked="0"/>
    </xf>
    <xf numFmtId="37" fontId="9" fillId="0" borderId="40" xfId="0" applyNumberFormat="1" applyFont="1" applyBorder="1" applyAlignment="1" applyProtection="1">
      <alignment vertical="center"/>
      <protection locked="0"/>
    </xf>
    <xf numFmtId="37" fontId="9" fillId="0" borderId="46" xfId="0" applyNumberFormat="1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vertical="center"/>
    </xf>
    <xf numFmtId="176" fontId="7" fillId="0" borderId="54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37" fontId="7" fillId="0" borderId="0" xfId="0" applyNumberFormat="1" applyFont="1" applyAlignment="1">
      <alignment vertical="center"/>
    </xf>
    <xf numFmtId="37" fontId="7" fillId="0" borderId="51" xfId="0" applyNumberFormat="1" applyFont="1" applyBorder="1" applyAlignment="1">
      <alignment vertical="center"/>
    </xf>
    <xf numFmtId="37" fontId="3" fillId="0" borderId="22" xfId="0" applyNumberFormat="1" applyFont="1" applyBorder="1" applyAlignment="1" applyProtection="1">
      <alignment vertical="center"/>
      <protection locked="0"/>
    </xf>
    <xf numFmtId="37" fontId="3" fillId="0" borderId="22" xfId="0" applyNumberFormat="1" applyFont="1" applyBorder="1" applyAlignment="1" applyProtection="1">
      <alignment horizontal="right" vertical="center"/>
      <protection locked="0"/>
    </xf>
    <xf numFmtId="37" fontId="3" fillId="0" borderId="61" xfId="0" applyNumberFormat="1" applyFont="1" applyBorder="1" applyAlignment="1" applyProtection="1">
      <alignment horizontal="right" vertical="center"/>
      <protection locked="0"/>
    </xf>
    <xf numFmtId="37" fontId="9" fillId="0" borderId="21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horizontal="right" vertical="center"/>
      <protection locked="0"/>
    </xf>
    <xf numFmtId="37" fontId="3" fillId="0" borderId="27" xfId="0" applyNumberFormat="1" applyFont="1" applyBorder="1" applyAlignment="1" applyProtection="1">
      <alignment horizontal="right" vertical="center"/>
      <protection locked="0"/>
    </xf>
    <xf numFmtId="37" fontId="9" fillId="0" borderId="10" xfId="0" applyNumberFormat="1" applyFont="1" applyBorder="1" applyAlignment="1" applyProtection="1">
      <alignment vertical="center"/>
      <protection locked="0"/>
    </xf>
    <xf numFmtId="37" fontId="3" fillId="0" borderId="33" xfId="0" applyNumberFormat="1" applyFont="1" applyBorder="1" applyAlignment="1" applyProtection="1">
      <alignment horizontal="right" vertical="center"/>
      <protection locked="0"/>
    </xf>
    <xf numFmtId="37" fontId="3" fillId="0" borderId="36" xfId="0" applyNumberFormat="1" applyFont="1" applyBorder="1" applyAlignment="1" applyProtection="1">
      <alignment horizontal="right" vertical="center"/>
      <protection locked="0"/>
    </xf>
    <xf numFmtId="37" fontId="9" fillId="0" borderId="31" xfId="0" applyNumberFormat="1" applyFont="1" applyBorder="1" applyAlignment="1" applyProtection="1">
      <alignment vertical="center"/>
      <protection locked="0"/>
    </xf>
    <xf numFmtId="37" fontId="3" fillId="0" borderId="62" xfId="0" applyNumberFormat="1" applyFont="1" applyBorder="1" applyAlignment="1">
      <alignment vertical="center"/>
    </xf>
    <xf numFmtId="37" fontId="3" fillId="0" borderId="44" xfId="0" applyNumberFormat="1" applyFont="1" applyBorder="1" applyAlignment="1" applyProtection="1">
      <alignment horizontal="right" vertical="center"/>
      <protection locked="0"/>
    </xf>
    <xf numFmtId="37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7" fontId="3" fillId="0" borderId="58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1E574-3104-46A3-8519-47923C4E68F9}">
  <sheetPr>
    <tabColor theme="4"/>
  </sheetPr>
  <dimension ref="B1:AE39"/>
  <sheetViews>
    <sheetView showGridLines="0" tabSelected="1" view="pageBreakPreview" zoomScaleNormal="80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21875" style="4" customWidth="1"/>
    <col min="2" max="2" width="12.77734375" style="4" customWidth="1"/>
    <col min="3" max="3" width="10.6640625" style="4" customWidth="1"/>
    <col min="4" max="5" width="14.6640625" style="4" customWidth="1"/>
    <col min="6" max="6" width="24.6640625" style="4" customWidth="1"/>
    <col min="7" max="8" width="14.6640625" style="4" customWidth="1"/>
    <col min="9" max="9" width="24.6640625" style="4" customWidth="1"/>
    <col min="10" max="11" width="18.66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4" style="4" customWidth="1"/>
    <col min="18" max="255" width="10.77734375" style="4" customWidth="1"/>
    <col min="256" max="256" width="10.77734375" style="4"/>
    <col min="257" max="257" width="1.21875" style="4" customWidth="1"/>
    <col min="258" max="258" width="12.77734375" style="4" customWidth="1"/>
    <col min="259" max="259" width="10.6640625" style="4" customWidth="1"/>
    <col min="260" max="261" width="14.6640625" style="4" customWidth="1"/>
    <col min="262" max="262" width="24.6640625" style="4" customWidth="1"/>
    <col min="263" max="264" width="14.6640625" style="4" customWidth="1"/>
    <col min="265" max="265" width="24.6640625" style="4" customWidth="1"/>
    <col min="266" max="267" width="18.66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4" style="4" customWidth="1"/>
    <col min="274" max="512" width="10.77734375" style="4"/>
    <col min="513" max="513" width="1.21875" style="4" customWidth="1"/>
    <col min="514" max="514" width="12.77734375" style="4" customWidth="1"/>
    <col min="515" max="515" width="10.6640625" style="4" customWidth="1"/>
    <col min="516" max="517" width="14.6640625" style="4" customWidth="1"/>
    <col min="518" max="518" width="24.6640625" style="4" customWidth="1"/>
    <col min="519" max="520" width="14.6640625" style="4" customWidth="1"/>
    <col min="521" max="521" width="24.6640625" style="4" customWidth="1"/>
    <col min="522" max="523" width="18.66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4" style="4" customWidth="1"/>
    <col min="530" max="768" width="10.77734375" style="4"/>
    <col min="769" max="769" width="1.21875" style="4" customWidth="1"/>
    <col min="770" max="770" width="12.77734375" style="4" customWidth="1"/>
    <col min="771" max="771" width="10.6640625" style="4" customWidth="1"/>
    <col min="772" max="773" width="14.6640625" style="4" customWidth="1"/>
    <col min="774" max="774" width="24.6640625" style="4" customWidth="1"/>
    <col min="775" max="776" width="14.6640625" style="4" customWidth="1"/>
    <col min="777" max="777" width="24.6640625" style="4" customWidth="1"/>
    <col min="778" max="779" width="18.66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4" style="4" customWidth="1"/>
    <col min="786" max="1024" width="10.77734375" style="4"/>
    <col min="1025" max="1025" width="1.21875" style="4" customWidth="1"/>
    <col min="1026" max="1026" width="12.77734375" style="4" customWidth="1"/>
    <col min="1027" max="1027" width="10.6640625" style="4" customWidth="1"/>
    <col min="1028" max="1029" width="14.6640625" style="4" customWidth="1"/>
    <col min="1030" max="1030" width="24.6640625" style="4" customWidth="1"/>
    <col min="1031" max="1032" width="14.6640625" style="4" customWidth="1"/>
    <col min="1033" max="1033" width="24.6640625" style="4" customWidth="1"/>
    <col min="1034" max="1035" width="18.66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4" style="4" customWidth="1"/>
    <col min="1042" max="1280" width="10.77734375" style="4"/>
    <col min="1281" max="1281" width="1.21875" style="4" customWidth="1"/>
    <col min="1282" max="1282" width="12.77734375" style="4" customWidth="1"/>
    <col min="1283" max="1283" width="10.6640625" style="4" customWidth="1"/>
    <col min="1284" max="1285" width="14.6640625" style="4" customWidth="1"/>
    <col min="1286" max="1286" width="24.6640625" style="4" customWidth="1"/>
    <col min="1287" max="1288" width="14.6640625" style="4" customWidth="1"/>
    <col min="1289" max="1289" width="24.6640625" style="4" customWidth="1"/>
    <col min="1290" max="1291" width="18.66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4" style="4" customWidth="1"/>
    <col min="1298" max="1536" width="10.77734375" style="4"/>
    <col min="1537" max="1537" width="1.21875" style="4" customWidth="1"/>
    <col min="1538" max="1538" width="12.77734375" style="4" customWidth="1"/>
    <col min="1539" max="1539" width="10.6640625" style="4" customWidth="1"/>
    <col min="1540" max="1541" width="14.6640625" style="4" customWidth="1"/>
    <col min="1542" max="1542" width="24.6640625" style="4" customWidth="1"/>
    <col min="1543" max="1544" width="14.6640625" style="4" customWidth="1"/>
    <col min="1545" max="1545" width="24.6640625" style="4" customWidth="1"/>
    <col min="1546" max="1547" width="18.66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4" style="4" customWidth="1"/>
    <col min="1554" max="1792" width="10.77734375" style="4"/>
    <col min="1793" max="1793" width="1.21875" style="4" customWidth="1"/>
    <col min="1794" max="1794" width="12.77734375" style="4" customWidth="1"/>
    <col min="1795" max="1795" width="10.6640625" style="4" customWidth="1"/>
    <col min="1796" max="1797" width="14.6640625" style="4" customWidth="1"/>
    <col min="1798" max="1798" width="24.6640625" style="4" customWidth="1"/>
    <col min="1799" max="1800" width="14.6640625" style="4" customWidth="1"/>
    <col min="1801" max="1801" width="24.6640625" style="4" customWidth="1"/>
    <col min="1802" max="1803" width="18.66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4" style="4" customWidth="1"/>
    <col min="1810" max="2048" width="10.77734375" style="4"/>
    <col min="2049" max="2049" width="1.21875" style="4" customWidth="1"/>
    <col min="2050" max="2050" width="12.77734375" style="4" customWidth="1"/>
    <col min="2051" max="2051" width="10.6640625" style="4" customWidth="1"/>
    <col min="2052" max="2053" width="14.6640625" style="4" customWidth="1"/>
    <col min="2054" max="2054" width="24.6640625" style="4" customWidth="1"/>
    <col min="2055" max="2056" width="14.6640625" style="4" customWidth="1"/>
    <col min="2057" max="2057" width="24.6640625" style="4" customWidth="1"/>
    <col min="2058" max="2059" width="18.66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4" style="4" customWidth="1"/>
    <col min="2066" max="2304" width="10.77734375" style="4"/>
    <col min="2305" max="2305" width="1.21875" style="4" customWidth="1"/>
    <col min="2306" max="2306" width="12.77734375" style="4" customWidth="1"/>
    <col min="2307" max="2307" width="10.6640625" style="4" customWidth="1"/>
    <col min="2308" max="2309" width="14.6640625" style="4" customWidth="1"/>
    <col min="2310" max="2310" width="24.6640625" style="4" customWidth="1"/>
    <col min="2311" max="2312" width="14.6640625" style="4" customWidth="1"/>
    <col min="2313" max="2313" width="24.6640625" style="4" customWidth="1"/>
    <col min="2314" max="2315" width="18.66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4" style="4" customWidth="1"/>
    <col min="2322" max="2560" width="10.77734375" style="4"/>
    <col min="2561" max="2561" width="1.21875" style="4" customWidth="1"/>
    <col min="2562" max="2562" width="12.77734375" style="4" customWidth="1"/>
    <col min="2563" max="2563" width="10.6640625" style="4" customWidth="1"/>
    <col min="2564" max="2565" width="14.6640625" style="4" customWidth="1"/>
    <col min="2566" max="2566" width="24.6640625" style="4" customWidth="1"/>
    <col min="2567" max="2568" width="14.6640625" style="4" customWidth="1"/>
    <col min="2569" max="2569" width="24.6640625" style="4" customWidth="1"/>
    <col min="2570" max="2571" width="18.66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4" style="4" customWidth="1"/>
    <col min="2578" max="2816" width="10.77734375" style="4"/>
    <col min="2817" max="2817" width="1.21875" style="4" customWidth="1"/>
    <col min="2818" max="2818" width="12.77734375" style="4" customWidth="1"/>
    <col min="2819" max="2819" width="10.6640625" style="4" customWidth="1"/>
    <col min="2820" max="2821" width="14.6640625" style="4" customWidth="1"/>
    <col min="2822" max="2822" width="24.6640625" style="4" customWidth="1"/>
    <col min="2823" max="2824" width="14.6640625" style="4" customWidth="1"/>
    <col min="2825" max="2825" width="24.6640625" style="4" customWidth="1"/>
    <col min="2826" max="2827" width="18.66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4" style="4" customWidth="1"/>
    <col min="2834" max="3072" width="10.77734375" style="4"/>
    <col min="3073" max="3073" width="1.21875" style="4" customWidth="1"/>
    <col min="3074" max="3074" width="12.77734375" style="4" customWidth="1"/>
    <col min="3075" max="3075" width="10.6640625" style="4" customWidth="1"/>
    <col min="3076" max="3077" width="14.6640625" style="4" customWidth="1"/>
    <col min="3078" max="3078" width="24.6640625" style="4" customWidth="1"/>
    <col min="3079" max="3080" width="14.6640625" style="4" customWidth="1"/>
    <col min="3081" max="3081" width="24.6640625" style="4" customWidth="1"/>
    <col min="3082" max="3083" width="18.66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4" style="4" customWidth="1"/>
    <col min="3090" max="3328" width="10.77734375" style="4"/>
    <col min="3329" max="3329" width="1.21875" style="4" customWidth="1"/>
    <col min="3330" max="3330" width="12.77734375" style="4" customWidth="1"/>
    <col min="3331" max="3331" width="10.6640625" style="4" customWidth="1"/>
    <col min="3332" max="3333" width="14.6640625" style="4" customWidth="1"/>
    <col min="3334" max="3334" width="24.6640625" style="4" customWidth="1"/>
    <col min="3335" max="3336" width="14.6640625" style="4" customWidth="1"/>
    <col min="3337" max="3337" width="24.6640625" style="4" customWidth="1"/>
    <col min="3338" max="3339" width="18.66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4" style="4" customWidth="1"/>
    <col min="3346" max="3584" width="10.77734375" style="4"/>
    <col min="3585" max="3585" width="1.21875" style="4" customWidth="1"/>
    <col min="3586" max="3586" width="12.77734375" style="4" customWidth="1"/>
    <col min="3587" max="3587" width="10.6640625" style="4" customWidth="1"/>
    <col min="3588" max="3589" width="14.6640625" style="4" customWidth="1"/>
    <col min="3590" max="3590" width="24.6640625" style="4" customWidth="1"/>
    <col min="3591" max="3592" width="14.6640625" style="4" customWidth="1"/>
    <col min="3593" max="3593" width="24.6640625" style="4" customWidth="1"/>
    <col min="3594" max="3595" width="18.66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4" style="4" customWidth="1"/>
    <col min="3602" max="3840" width="10.77734375" style="4"/>
    <col min="3841" max="3841" width="1.21875" style="4" customWidth="1"/>
    <col min="3842" max="3842" width="12.77734375" style="4" customWidth="1"/>
    <col min="3843" max="3843" width="10.6640625" style="4" customWidth="1"/>
    <col min="3844" max="3845" width="14.6640625" style="4" customWidth="1"/>
    <col min="3846" max="3846" width="24.6640625" style="4" customWidth="1"/>
    <col min="3847" max="3848" width="14.6640625" style="4" customWidth="1"/>
    <col min="3849" max="3849" width="24.6640625" style="4" customWidth="1"/>
    <col min="3850" max="3851" width="18.66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4" style="4" customWidth="1"/>
    <col min="3858" max="4096" width="10.77734375" style="4"/>
    <col min="4097" max="4097" width="1.21875" style="4" customWidth="1"/>
    <col min="4098" max="4098" width="12.77734375" style="4" customWidth="1"/>
    <col min="4099" max="4099" width="10.6640625" style="4" customWidth="1"/>
    <col min="4100" max="4101" width="14.6640625" style="4" customWidth="1"/>
    <col min="4102" max="4102" width="24.6640625" style="4" customWidth="1"/>
    <col min="4103" max="4104" width="14.6640625" style="4" customWidth="1"/>
    <col min="4105" max="4105" width="24.6640625" style="4" customWidth="1"/>
    <col min="4106" max="4107" width="18.66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4" style="4" customWidth="1"/>
    <col min="4114" max="4352" width="10.77734375" style="4"/>
    <col min="4353" max="4353" width="1.21875" style="4" customWidth="1"/>
    <col min="4354" max="4354" width="12.77734375" style="4" customWidth="1"/>
    <col min="4355" max="4355" width="10.6640625" style="4" customWidth="1"/>
    <col min="4356" max="4357" width="14.6640625" style="4" customWidth="1"/>
    <col min="4358" max="4358" width="24.6640625" style="4" customWidth="1"/>
    <col min="4359" max="4360" width="14.6640625" style="4" customWidth="1"/>
    <col min="4361" max="4361" width="24.6640625" style="4" customWidth="1"/>
    <col min="4362" max="4363" width="18.66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4" style="4" customWidth="1"/>
    <col min="4370" max="4608" width="10.77734375" style="4"/>
    <col min="4609" max="4609" width="1.21875" style="4" customWidth="1"/>
    <col min="4610" max="4610" width="12.77734375" style="4" customWidth="1"/>
    <col min="4611" max="4611" width="10.6640625" style="4" customWidth="1"/>
    <col min="4612" max="4613" width="14.6640625" style="4" customWidth="1"/>
    <col min="4614" max="4614" width="24.6640625" style="4" customWidth="1"/>
    <col min="4615" max="4616" width="14.6640625" style="4" customWidth="1"/>
    <col min="4617" max="4617" width="24.6640625" style="4" customWidth="1"/>
    <col min="4618" max="4619" width="18.66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4" style="4" customWidth="1"/>
    <col min="4626" max="4864" width="10.77734375" style="4"/>
    <col min="4865" max="4865" width="1.21875" style="4" customWidth="1"/>
    <col min="4866" max="4866" width="12.77734375" style="4" customWidth="1"/>
    <col min="4867" max="4867" width="10.6640625" style="4" customWidth="1"/>
    <col min="4868" max="4869" width="14.6640625" style="4" customWidth="1"/>
    <col min="4870" max="4870" width="24.6640625" style="4" customWidth="1"/>
    <col min="4871" max="4872" width="14.6640625" style="4" customWidth="1"/>
    <col min="4873" max="4873" width="24.6640625" style="4" customWidth="1"/>
    <col min="4874" max="4875" width="18.66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4" style="4" customWidth="1"/>
    <col min="4882" max="5120" width="10.77734375" style="4"/>
    <col min="5121" max="5121" width="1.21875" style="4" customWidth="1"/>
    <col min="5122" max="5122" width="12.77734375" style="4" customWidth="1"/>
    <col min="5123" max="5123" width="10.6640625" style="4" customWidth="1"/>
    <col min="5124" max="5125" width="14.6640625" style="4" customWidth="1"/>
    <col min="5126" max="5126" width="24.6640625" style="4" customWidth="1"/>
    <col min="5127" max="5128" width="14.6640625" style="4" customWidth="1"/>
    <col min="5129" max="5129" width="24.6640625" style="4" customWidth="1"/>
    <col min="5130" max="5131" width="18.66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4" style="4" customWidth="1"/>
    <col min="5138" max="5376" width="10.77734375" style="4"/>
    <col min="5377" max="5377" width="1.21875" style="4" customWidth="1"/>
    <col min="5378" max="5378" width="12.77734375" style="4" customWidth="1"/>
    <col min="5379" max="5379" width="10.6640625" style="4" customWidth="1"/>
    <col min="5380" max="5381" width="14.6640625" style="4" customWidth="1"/>
    <col min="5382" max="5382" width="24.6640625" style="4" customWidth="1"/>
    <col min="5383" max="5384" width="14.6640625" style="4" customWidth="1"/>
    <col min="5385" max="5385" width="24.6640625" style="4" customWidth="1"/>
    <col min="5386" max="5387" width="18.66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4" style="4" customWidth="1"/>
    <col min="5394" max="5632" width="10.77734375" style="4"/>
    <col min="5633" max="5633" width="1.21875" style="4" customWidth="1"/>
    <col min="5634" max="5634" width="12.77734375" style="4" customWidth="1"/>
    <col min="5635" max="5635" width="10.6640625" style="4" customWidth="1"/>
    <col min="5636" max="5637" width="14.6640625" style="4" customWidth="1"/>
    <col min="5638" max="5638" width="24.6640625" style="4" customWidth="1"/>
    <col min="5639" max="5640" width="14.6640625" style="4" customWidth="1"/>
    <col min="5641" max="5641" width="24.6640625" style="4" customWidth="1"/>
    <col min="5642" max="5643" width="18.66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4" style="4" customWidth="1"/>
    <col min="5650" max="5888" width="10.77734375" style="4"/>
    <col min="5889" max="5889" width="1.21875" style="4" customWidth="1"/>
    <col min="5890" max="5890" width="12.77734375" style="4" customWidth="1"/>
    <col min="5891" max="5891" width="10.6640625" style="4" customWidth="1"/>
    <col min="5892" max="5893" width="14.6640625" style="4" customWidth="1"/>
    <col min="5894" max="5894" width="24.6640625" style="4" customWidth="1"/>
    <col min="5895" max="5896" width="14.6640625" style="4" customWidth="1"/>
    <col min="5897" max="5897" width="24.6640625" style="4" customWidth="1"/>
    <col min="5898" max="5899" width="18.66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4" style="4" customWidth="1"/>
    <col min="5906" max="6144" width="10.77734375" style="4"/>
    <col min="6145" max="6145" width="1.21875" style="4" customWidth="1"/>
    <col min="6146" max="6146" width="12.77734375" style="4" customWidth="1"/>
    <col min="6147" max="6147" width="10.6640625" style="4" customWidth="1"/>
    <col min="6148" max="6149" width="14.6640625" style="4" customWidth="1"/>
    <col min="6150" max="6150" width="24.6640625" style="4" customWidth="1"/>
    <col min="6151" max="6152" width="14.6640625" style="4" customWidth="1"/>
    <col min="6153" max="6153" width="24.6640625" style="4" customWidth="1"/>
    <col min="6154" max="6155" width="18.66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4" style="4" customWidth="1"/>
    <col min="6162" max="6400" width="10.77734375" style="4"/>
    <col min="6401" max="6401" width="1.21875" style="4" customWidth="1"/>
    <col min="6402" max="6402" width="12.77734375" style="4" customWidth="1"/>
    <col min="6403" max="6403" width="10.6640625" style="4" customWidth="1"/>
    <col min="6404" max="6405" width="14.6640625" style="4" customWidth="1"/>
    <col min="6406" max="6406" width="24.6640625" style="4" customWidth="1"/>
    <col min="6407" max="6408" width="14.6640625" style="4" customWidth="1"/>
    <col min="6409" max="6409" width="24.6640625" style="4" customWidth="1"/>
    <col min="6410" max="6411" width="18.66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4" style="4" customWidth="1"/>
    <col min="6418" max="6656" width="10.77734375" style="4"/>
    <col min="6657" max="6657" width="1.21875" style="4" customWidth="1"/>
    <col min="6658" max="6658" width="12.77734375" style="4" customWidth="1"/>
    <col min="6659" max="6659" width="10.6640625" style="4" customWidth="1"/>
    <col min="6660" max="6661" width="14.6640625" style="4" customWidth="1"/>
    <col min="6662" max="6662" width="24.6640625" style="4" customWidth="1"/>
    <col min="6663" max="6664" width="14.6640625" style="4" customWidth="1"/>
    <col min="6665" max="6665" width="24.6640625" style="4" customWidth="1"/>
    <col min="6666" max="6667" width="18.66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4" style="4" customWidth="1"/>
    <col min="6674" max="6912" width="10.77734375" style="4"/>
    <col min="6913" max="6913" width="1.21875" style="4" customWidth="1"/>
    <col min="6914" max="6914" width="12.77734375" style="4" customWidth="1"/>
    <col min="6915" max="6915" width="10.6640625" style="4" customWidth="1"/>
    <col min="6916" max="6917" width="14.6640625" style="4" customWidth="1"/>
    <col min="6918" max="6918" width="24.6640625" style="4" customWidth="1"/>
    <col min="6919" max="6920" width="14.6640625" style="4" customWidth="1"/>
    <col min="6921" max="6921" width="24.6640625" style="4" customWidth="1"/>
    <col min="6922" max="6923" width="18.66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4" style="4" customWidth="1"/>
    <col min="6930" max="7168" width="10.77734375" style="4"/>
    <col min="7169" max="7169" width="1.21875" style="4" customWidth="1"/>
    <col min="7170" max="7170" width="12.77734375" style="4" customWidth="1"/>
    <col min="7171" max="7171" width="10.6640625" style="4" customWidth="1"/>
    <col min="7172" max="7173" width="14.6640625" style="4" customWidth="1"/>
    <col min="7174" max="7174" width="24.6640625" style="4" customWidth="1"/>
    <col min="7175" max="7176" width="14.6640625" style="4" customWidth="1"/>
    <col min="7177" max="7177" width="24.6640625" style="4" customWidth="1"/>
    <col min="7178" max="7179" width="18.66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4" style="4" customWidth="1"/>
    <col min="7186" max="7424" width="10.77734375" style="4"/>
    <col min="7425" max="7425" width="1.21875" style="4" customWidth="1"/>
    <col min="7426" max="7426" width="12.77734375" style="4" customWidth="1"/>
    <col min="7427" max="7427" width="10.6640625" style="4" customWidth="1"/>
    <col min="7428" max="7429" width="14.6640625" style="4" customWidth="1"/>
    <col min="7430" max="7430" width="24.6640625" style="4" customWidth="1"/>
    <col min="7431" max="7432" width="14.6640625" style="4" customWidth="1"/>
    <col min="7433" max="7433" width="24.6640625" style="4" customWidth="1"/>
    <col min="7434" max="7435" width="18.66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4" style="4" customWidth="1"/>
    <col min="7442" max="7680" width="10.77734375" style="4"/>
    <col min="7681" max="7681" width="1.21875" style="4" customWidth="1"/>
    <col min="7682" max="7682" width="12.77734375" style="4" customWidth="1"/>
    <col min="7683" max="7683" width="10.6640625" style="4" customWidth="1"/>
    <col min="7684" max="7685" width="14.6640625" style="4" customWidth="1"/>
    <col min="7686" max="7686" width="24.6640625" style="4" customWidth="1"/>
    <col min="7687" max="7688" width="14.6640625" style="4" customWidth="1"/>
    <col min="7689" max="7689" width="24.6640625" style="4" customWidth="1"/>
    <col min="7690" max="7691" width="18.66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4" style="4" customWidth="1"/>
    <col min="7698" max="7936" width="10.77734375" style="4"/>
    <col min="7937" max="7937" width="1.21875" style="4" customWidth="1"/>
    <col min="7938" max="7938" width="12.77734375" style="4" customWidth="1"/>
    <col min="7939" max="7939" width="10.6640625" style="4" customWidth="1"/>
    <col min="7940" max="7941" width="14.6640625" style="4" customWidth="1"/>
    <col min="7942" max="7942" width="24.6640625" style="4" customWidth="1"/>
    <col min="7943" max="7944" width="14.6640625" style="4" customWidth="1"/>
    <col min="7945" max="7945" width="24.6640625" style="4" customWidth="1"/>
    <col min="7946" max="7947" width="18.66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4" style="4" customWidth="1"/>
    <col min="7954" max="8192" width="10.77734375" style="4"/>
    <col min="8193" max="8193" width="1.21875" style="4" customWidth="1"/>
    <col min="8194" max="8194" width="12.77734375" style="4" customWidth="1"/>
    <col min="8195" max="8195" width="10.6640625" style="4" customWidth="1"/>
    <col min="8196" max="8197" width="14.6640625" style="4" customWidth="1"/>
    <col min="8198" max="8198" width="24.6640625" style="4" customWidth="1"/>
    <col min="8199" max="8200" width="14.6640625" style="4" customWidth="1"/>
    <col min="8201" max="8201" width="24.6640625" style="4" customWidth="1"/>
    <col min="8202" max="8203" width="18.66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4" style="4" customWidth="1"/>
    <col min="8210" max="8448" width="10.77734375" style="4"/>
    <col min="8449" max="8449" width="1.21875" style="4" customWidth="1"/>
    <col min="8450" max="8450" width="12.77734375" style="4" customWidth="1"/>
    <col min="8451" max="8451" width="10.6640625" style="4" customWidth="1"/>
    <col min="8452" max="8453" width="14.6640625" style="4" customWidth="1"/>
    <col min="8454" max="8454" width="24.6640625" style="4" customWidth="1"/>
    <col min="8455" max="8456" width="14.6640625" style="4" customWidth="1"/>
    <col min="8457" max="8457" width="24.6640625" style="4" customWidth="1"/>
    <col min="8458" max="8459" width="18.66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4" style="4" customWidth="1"/>
    <col min="8466" max="8704" width="10.77734375" style="4"/>
    <col min="8705" max="8705" width="1.21875" style="4" customWidth="1"/>
    <col min="8706" max="8706" width="12.77734375" style="4" customWidth="1"/>
    <col min="8707" max="8707" width="10.6640625" style="4" customWidth="1"/>
    <col min="8708" max="8709" width="14.6640625" style="4" customWidth="1"/>
    <col min="8710" max="8710" width="24.6640625" style="4" customWidth="1"/>
    <col min="8711" max="8712" width="14.6640625" style="4" customWidth="1"/>
    <col min="8713" max="8713" width="24.6640625" style="4" customWidth="1"/>
    <col min="8714" max="8715" width="18.66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4" style="4" customWidth="1"/>
    <col min="8722" max="8960" width="10.77734375" style="4"/>
    <col min="8961" max="8961" width="1.21875" style="4" customWidth="1"/>
    <col min="8962" max="8962" width="12.77734375" style="4" customWidth="1"/>
    <col min="8963" max="8963" width="10.6640625" style="4" customWidth="1"/>
    <col min="8964" max="8965" width="14.6640625" style="4" customWidth="1"/>
    <col min="8966" max="8966" width="24.6640625" style="4" customWidth="1"/>
    <col min="8967" max="8968" width="14.6640625" style="4" customWidth="1"/>
    <col min="8969" max="8969" width="24.6640625" style="4" customWidth="1"/>
    <col min="8970" max="8971" width="18.66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4" style="4" customWidth="1"/>
    <col min="8978" max="9216" width="10.77734375" style="4"/>
    <col min="9217" max="9217" width="1.21875" style="4" customWidth="1"/>
    <col min="9218" max="9218" width="12.77734375" style="4" customWidth="1"/>
    <col min="9219" max="9219" width="10.6640625" style="4" customWidth="1"/>
    <col min="9220" max="9221" width="14.6640625" style="4" customWidth="1"/>
    <col min="9222" max="9222" width="24.6640625" style="4" customWidth="1"/>
    <col min="9223" max="9224" width="14.6640625" style="4" customWidth="1"/>
    <col min="9225" max="9225" width="24.6640625" style="4" customWidth="1"/>
    <col min="9226" max="9227" width="18.66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4" style="4" customWidth="1"/>
    <col min="9234" max="9472" width="10.77734375" style="4"/>
    <col min="9473" max="9473" width="1.21875" style="4" customWidth="1"/>
    <col min="9474" max="9474" width="12.77734375" style="4" customWidth="1"/>
    <col min="9475" max="9475" width="10.6640625" style="4" customWidth="1"/>
    <col min="9476" max="9477" width="14.6640625" style="4" customWidth="1"/>
    <col min="9478" max="9478" width="24.6640625" style="4" customWidth="1"/>
    <col min="9479" max="9480" width="14.6640625" style="4" customWidth="1"/>
    <col min="9481" max="9481" width="24.6640625" style="4" customWidth="1"/>
    <col min="9482" max="9483" width="18.66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4" style="4" customWidth="1"/>
    <col min="9490" max="9728" width="10.77734375" style="4"/>
    <col min="9729" max="9729" width="1.21875" style="4" customWidth="1"/>
    <col min="9730" max="9730" width="12.77734375" style="4" customWidth="1"/>
    <col min="9731" max="9731" width="10.6640625" style="4" customWidth="1"/>
    <col min="9732" max="9733" width="14.6640625" style="4" customWidth="1"/>
    <col min="9734" max="9734" width="24.6640625" style="4" customWidth="1"/>
    <col min="9735" max="9736" width="14.6640625" style="4" customWidth="1"/>
    <col min="9737" max="9737" width="24.6640625" style="4" customWidth="1"/>
    <col min="9738" max="9739" width="18.66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4" style="4" customWidth="1"/>
    <col min="9746" max="9984" width="10.77734375" style="4"/>
    <col min="9985" max="9985" width="1.21875" style="4" customWidth="1"/>
    <col min="9986" max="9986" width="12.77734375" style="4" customWidth="1"/>
    <col min="9987" max="9987" width="10.6640625" style="4" customWidth="1"/>
    <col min="9988" max="9989" width="14.6640625" style="4" customWidth="1"/>
    <col min="9990" max="9990" width="24.6640625" style="4" customWidth="1"/>
    <col min="9991" max="9992" width="14.6640625" style="4" customWidth="1"/>
    <col min="9993" max="9993" width="24.6640625" style="4" customWidth="1"/>
    <col min="9994" max="9995" width="18.66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4" style="4" customWidth="1"/>
    <col min="10002" max="10240" width="10.77734375" style="4"/>
    <col min="10241" max="10241" width="1.21875" style="4" customWidth="1"/>
    <col min="10242" max="10242" width="12.77734375" style="4" customWidth="1"/>
    <col min="10243" max="10243" width="10.6640625" style="4" customWidth="1"/>
    <col min="10244" max="10245" width="14.6640625" style="4" customWidth="1"/>
    <col min="10246" max="10246" width="24.6640625" style="4" customWidth="1"/>
    <col min="10247" max="10248" width="14.6640625" style="4" customWidth="1"/>
    <col min="10249" max="10249" width="24.6640625" style="4" customWidth="1"/>
    <col min="10250" max="10251" width="18.66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4" style="4" customWidth="1"/>
    <col min="10258" max="10496" width="10.77734375" style="4"/>
    <col min="10497" max="10497" width="1.21875" style="4" customWidth="1"/>
    <col min="10498" max="10498" width="12.77734375" style="4" customWidth="1"/>
    <col min="10499" max="10499" width="10.6640625" style="4" customWidth="1"/>
    <col min="10500" max="10501" width="14.6640625" style="4" customWidth="1"/>
    <col min="10502" max="10502" width="24.6640625" style="4" customWidth="1"/>
    <col min="10503" max="10504" width="14.6640625" style="4" customWidth="1"/>
    <col min="10505" max="10505" width="24.6640625" style="4" customWidth="1"/>
    <col min="10506" max="10507" width="18.66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4" style="4" customWidth="1"/>
    <col min="10514" max="10752" width="10.77734375" style="4"/>
    <col min="10753" max="10753" width="1.21875" style="4" customWidth="1"/>
    <col min="10754" max="10754" width="12.77734375" style="4" customWidth="1"/>
    <col min="10755" max="10755" width="10.6640625" style="4" customWidth="1"/>
    <col min="10756" max="10757" width="14.6640625" style="4" customWidth="1"/>
    <col min="10758" max="10758" width="24.6640625" style="4" customWidth="1"/>
    <col min="10759" max="10760" width="14.6640625" style="4" customWidth="1"/>
    <col min="10761" max="10761" width="24.6640625" style="4" customWidth="1"/>
    <col min="10762" max="10763" width="18.66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4" style="4" customWidth="1"/>
    <col min="10770" max="11008" width="10.77734375" style="4"/>
    <col min="11009" max="11009" width="1.21875" style="4" customWidth="1"/>
    <col min="11010" max="11010" width="12.77734375" style="4" customWidth="1"/>
    <col min="11011" max="11011" width="10.6640625" style="4" customWidth="1"/>
    <col min="11012" max="11013" width="14.6640625" style="4" customWidth="1"/>
    <col min="11014" max="11014" width="24.6640625" style="4" customWidth="1"/>
    <col min="11015" max="11016" width="14.6640625" style="4" customWidth="1"/>
    <col min="11017" max="11017" width="24.6640625" style="4" customWidth="1"/>
    <col min="11018" max="11019" width="18.66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4" style="4" customWidth="1"/>
    <col min="11026" max="11264" width="10.77734375" style="4"/>
    <col min="11265" max="11265" width="1.21875" style="4" customWidth="1"/>
    <col min="11266" max="11266" width="12.77734375" style="4" customWidth="1"/>
    <col min="11267" max="11267" width="10.6640625" style="4" customWidth="1"/>
    <col min="11268" max="11269" width="14.6640625" style="4" customWidth="1"/>
    <col min="11270" max="11270" width="24.6640625" style="4" customWidth="1"/>
    <col min="11271" max="11272" width="14.6640625" style="4" customWidth="1"/>
    <col min="11273" max="11273" width="24.6640625" style="4" customWidth="1"/>
    <col min="11274" max="11275" width="18.66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4" style="4" customWidth="1"/>
    <col min="11282" max="11520" width="10.77734375" style="4"/>
    <col min="11521" max="11521" width="1.21875" style="4" customWidth="1"/>
    <col min="11522" max="11522" width="12.77734375" style="4" customWidth="1"/>
    <col min="11523" max="11523" width="10.6640625" style="4" customWidth="1"/>
    <col min="11524" max="11525" width="14.6640625" style="4" customWidth="1"/>
    <col min="11526" max="11526" width="24.6640625" style="4" customWidth="1"/>
    <col min="11527" max="11528" width="14.6640625" style="4" customWidth="1"/>
    <col min="11529" max="11529" width="24.6640625" style="4" customWidth="1"/>
    <col min="11530" max="11531" width="18.66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4" style="4" customWidth="1"/>
    <col min="11538" max="11776" width="10.77734375" style="4"/>
    <col min="11777" max="11777" width="1.21875" style="4" customWidth="1"/>
    <col min="11778" max="11778" width="12.77734375" style="4" customWidth="1"/>
    <col min="11779" max="11779" width="10.6640625" style="4" customWidth="1"/>
    <col min="11780" max="11781" width="14.6640625" style="4" customWidth="1"/>
    <col min="11782" max="11782" width="24.6640625" style="4" customWidth="1"/>
    <col min="11783" max="11784" width="14.6640625" style="4" customWidth="1"/>
    <col min="11785" max="11785" width="24.6640625" style="4" customWidth="1"/>
    <col min="11786" max="11787" width="18.66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4" style="4" customWidth="1"/>
    <col min="11794" max="12032" width="10.77734375" style="4"/>
    <col min="12033" max="12033" width="1.21875" style="4" customWidth="1"/>
    <col min="12034" max="12034" width="12.77734375" style="4" customWidth="1"/>
    <col min="12035" max="12035" width="10.6640625" style="4" customWidth="1"/>
    <col min="12036" max="12037" width="14.6640625" style="4" customWidth="1"/>
    <col min="12038" max="12038" width="24.6640625" style="4" customWidth="1"/>
    <col min="12039" max="12040" width="14.6640625" style="4" customWidth="1"/>
    <col min="12041" max="12041" width="24.6640625" style="4" customWidth="1"/>
    <col min="12042" max="12043" width="18.66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4" style="4" customWidth="1"/>
    <col min="12050" max="12288" width="10.77734375" style="4"/>
    <col min="12289" max="12289" width="1.21875" style="4" customWidth="1"/>
    <col min="12290" max="12290" width="12.77734375" style="4" customWidth="1"/>
    <col min="12291" max="12291" width="10.6640625" style="4" customWidth="1"/>
    <col min="12292" max="12293" width="14.6640625" style="4" customWidth="1"/>
    <col min="12294" max="12294" width="24.6640625" style="4" customWidth="1"/>
    <col min="12295" max="12296" width="14.6640625" style="4" customWidth="1"/>
    <col min="12297" max="12297" width="24.6640625" style="4" customWidth="1"/>
    <col min="12298" max="12299" width="18.66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4" style="4" customWidth="1"/>
    <col min="12306" max="12544" width="10.77734375" style="4"/>
    <col min="12545" max="12545" width="1.21875" style="4" customWidth="1"/>
    <col min="12546" max="12546" width="12.77734375" style="4" customWidth="1"/>
    <col min="12547" max="12547" width="10.6640625" style="4" customWidth="1"/>
    <col min="12548" max="12549" width="14.6640625" style="4" customWidth="1"/>
    <col min="12550" max="12550" width="24.6640625" style="4" customWidth="1"/>
    <col min="12551" max="12552" width="14.6640625" style="4" customWidth="1"/>
    <col min="12553" max="12553" width="24.6640625" style="4" customWidth="1"/>
    <col min="12554" max="12555" width="18.66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4" style="4" customWidth="1"/>
    <col min="12562" max="12800" width="10.77734375" style="4"/>
    <col min="12801" max="12801" width="1.21875" style="4" customWidth="1"/>
    <col min="12802" max="12802" width="12.77734375" style="4" customWidth="1"/>
    <col min="12803" max="12803" width="10.6640625" style="4" customWidth="1"/>
    <col min="12804" max="12805" width="14.6640625" style="4" customWidth="1"/>
    <col min="12806" max="12806" width="24.6640625" style="4" customWidth="1"/>
    <col min="12807" max="12808" width="14.6640625" style="4" customWidth="1"/>
    <col min="12809" max="12809" width="24.6640625" style="4" customWidth="1"/>
    <col min="12810" max="12811" width="18.66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4" style="4" customWidth="1"/>
    <col min="12818" max="13056" width="10.77734375" style="4"/>
    <col min="13057" max="13057" width="1.21875" style="4" customWidth="1"/>
    <col min="13058" max="13058" width="12.77734375" style="4" customWidth="1"/>
    <col min="13059" max="13059" width="10.6640625" style="4" customWidth="1"/>
    <col min="13060" max="13061" width="14.6640625" style="4" customWidth="1"/>
    <col min="13062" max="13062" width="24.6640625" style="4" customWidth="1"/>
    <col min="13063" max="13064" width="14.6640625" style="4" customWidth="1"/>
    <col min="13065" max="13065" width="24.6640625" style="4" customWidth="1"/>
    <col min="13066" max="13067" width="18.66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4" style="4" customWidth="1"/>
    <col min="13074" max="13312" width="10.77734375" style="4"/>
    <col min="13313" max="13313" width="1.21875" style="4" customWidth="1"/>
    <col min="13314" max="13314" width="12.77734375" style="4" customWidth="1"/>
    <col min="13315" max="13315" width="10.6640625" style="4" customWidth="1"/>
    <col min="13316" max="13317" width="14.6640625" style="4" customWidth="1"/>
    <col min="13318" max="13318" width="24.6640625" style="4" customWidth="1"/>
    <col min="13319" max="13320" width="14.6640625" style="4" customWidth="1"/>
    <col min="13321" max="13321" width="24.6640625" style="4" customWidth="1"/>
    <col min="13322" max="13323" width="18.66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4" style="4" customWidth="1"/>
    <col min="13330" max="13568" width="10.77734375" style="4"/>
    <col min="13569" max="13569" width="1.21875" style="4" customWidth="1"/>
    <col min="13570" max="13570" width="12.77734375" style="4" customWidth="1"/>
    <col min="13571" max="13571" width="10.6640625" style="4" customWidth="1"/>
    <col min="13572" max="13573" width="14.6640625" style="4" customWidth="1"/>
    <col min="13574" max="13574" width="24.6640625" style="4" customWidth="1"/>
    <col min="13575" max="13576" width="14.6640625" style="4" customWidth="1"/>
    <col min="13577" max="13577" width="24.6640625" style="4" customWidth="1"/>
    <col min="13578" max="13579" width="18.66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4" style="4" customWidth="1"/>
    <col min="13586" max="13824" width="10.77734375" style="4"/>
    <col min="13825" max="13825" width="1.21875" style="4" customWidth="1"/>
    <col min="13826" max="13826" width="12.77734375" style="4" customWidth="1"/>
    <col min="13827" max="13827" width="10.6640625" style="4" customWidth="1"/>
    <col min="13828" max="13829" width="14.6640625" style="4" customWidth="1"/>
    <col min="13830" max="13830" width="24.6640625" style="4" customWidth="1"/>
    <col min="13831" max="13832" width="14.6640625" style="4" customWidth="1"/>
    <col min="13833" max="13833" width="24.6640625" style="4" customWidth="1"/>
    <col min="13834" max="13835" width="18.66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4" style="4" customWidth="1"/>
    <col min="13842" max="14080" width="10.77734375" style="4"/>
    <col min="14081" max="14081" width="1.21875" style="4" customWidth="1"/>
    <col min="14082" max="14082" width="12.77734375" style="4" customWidth="1"/>
    <col min="14083" max="14083" width="10.6640625" style="4" customWidth="1"/>
    <col min="14084" max="14085" width="14.6640625" style="4" customWidth="1"/>
    <col min="14086" max="14086" width="24.6640625" style="4" customWidth="1"/>
    <col min="14087" max="14088" width="14.6640625" style="4" customWidth="1"/>
    <col min="14089" max="14089" width="24.6640625" style="4" customWidth="1"/>
    <col min="14090" max="14091" width="18.66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4" style="4" customWidth="1"/>
    <col min="14098" max="14336" width="10.77734375" style="4"/>
    <col min="14337" max="14337" width="1.21875" style="4" customWidth="1"/>
    <col min="14338" max="14338" width="12.77734375" style="4" customWidth="1"/>
    <col min="14339" max="14339" width="10.6640625" style="4" customWidth="1"/>
    <col min="14340" max="14341" width="14.6640625" style="4" customWidth="1"/>
    <col min="14342" max="14342" width="24.6640625" style="4" customWidth="1"/>
    <col min="14343" max="14344" width="14.6640625" style="4" customWidth="1"/>
    <col min="14345" max="14345" width="24.6640625" style="4" customWidth="1"/>
    <col min="14346" max="14347" width="18.66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4" style="4" customWidth="1"/>
    <col min="14354" max="14592" width="10.77734375" style="4"/>
    <col min="14593" max="14593" width="1.21875" style="4" customWidth="1"/>
    <col min="14594" max="14594" width="12.77734375" style="4" customWidth="1"/>
    <col min="14595" max="14595" width="10.6640625" style="4" customWidth="1"/>
    <col min="14596" max="14597" width="14.6640625" style="4" customWidth="1"/>
    <col min="14598" max="14598" width="24.6640625" style="4" customWidth="1"/>
    <col min="14599" max="14600" width="14.6640625" style="4" customWidth="1"/>
    <col min="14601" max="14601" width="24.6640625" style="4" customWidth="1"/>
    <col min="14602" max="14603" width="18.66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4" style="4" customWidth="1"/>
    <col min="14610" max="14848" width="10.77734375" style="4"/>
    <col min="14849" max="14849" width="1.21875" style="4" customWidth="1"/>
    <col min="14850" max="14850" width="12.77734375" style="4" customWidth="1"/>
    <col min="14851" max="14851" width="10.6640625" style="4" customWidth="1"/>
    <col min="14852" max="14853" width="14.6640625" style="4" customWidth="1"/>
    <col min="14854" max="14854" width="24.6640625" style="4" customWidth="1"/>
    <col min="14855" max="14856" width="14.6640625" style="4" customWidth="1"/>
    <col min="14857" max="14857" width="24.6640625" style="4" customWidth="1"/>
    <col min="14858" max="14859" width="18.66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4" style="4" customWidth="1"/>
    <col min="14866" max="15104" width="10.77734375" style="4"/>
    <col min="15105" max="15105" width="1.21875" style="4" customWidth="1"/>
    <col min="15106" max="15106" width="12.77734375" style="4" customWidth="1"/>
    <col min="15107" max="15107" width="10.6640625" style="4" customWidth="1"/>
    <col min="15108" max="15109" width="14.6640625" style="4" customWidth="1"/>
    <col min="15110" max="15110" width="24.6640625" style="4" customWidth="1"/>
    <col min="15111" max="15112" width="14.6640625" style="4" customWidth="1"/>
    <col min="15113" max="15113" width="24.6640625" style="4" customWidth="1"/>
    <col min="15114" max="15115" width="18.66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4" style="4" customWidth="1"/>
    <col min="15122" max="15360" width="10.77734375" style="4"/>
    <col min="15361" max="15361" width="1.21875" style="4" customWidth="1"/>
    <col min="15362" max="15362" width="12.77734375" style="4" customWidth="1"/>
    <col min="15363" max="15363" width="10.6640625" style="4" customWidth="1"/>
    <col min="15364" max="15365" width="14.6640625" style="4" customWidth="1"/>
    <col min="15366" max="15366" width="24.6640625" style="4" customWidth="1"/>
    <col min="15367" max="15368" width="14.6640625" style="4" customWidth="1"/>
    <col min="15369" max="15369" width="24.6640625" style="4" customWidth="1"/>
    <col min="15370" max="15371" width="18.66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4" style="4" customWidth="1"/>
    <col min="15378" max="15616" width="10.77734375" style="4"/>
    <col min="15617" max="15617" width="1.21875" style="4" customWidth="1"/>
    <col min="15618" max="15618" width="12.77734375" style="4" customWidth="1"/>
    <col min="15619" max="15619" width="10.6640625" style="4" customWidth="1"/>
    <col min="15620" max="15621" width="14.6640625" style="4" customWidth="1"/>
    <col min="15622" max="15622" width="24.6640625" style="4" customWidth="1"/>
    <col min="15623" max="15624" width="14.6640625" style="4" customWidth="1"/>
    <col min="15625" max="15625" width="24.6640625" style="4" customWidth="1"/>
    <col min="15626" max="15627" width="18.66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4" style="4" customWidth="1"/>
    <col min="15634" max="15872" width="10.77734375" style="4"/>
    <col min="15873" max="15873" width="1.21875" style="4" customWidth="1"/>
    <col min="15874" max="15874" width="12.77734375" style="4" customWidth="1"/>
    <col min="15875" max="15875" width="10.6640625" style="4" customWidth="1"/>
    <col min="15876" max="15877" width="14.6640625" style="4" customWidth="1"/>
    <col min="15878" max="15878" width="24.6640625" style="4" customWidth="1"/>
    <col min="15879" max="15880" width="14.6640625" style="4" customWidth="1"/>
    <col min="15881" max="15881" width="24.6640625" style="4" customWidth="1"/>
    <col min="15882" max="15883" width="18.66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4" style="4" customWidth="1"/>
    <col min="15890" max="16128" width="10.77734375" style="4"/>
    <col min="16129" max="16129" width="1.21875" style="4" customWidth="1"/>
    <col min="16130" max="16130" width="12.77734375" style="4" customWidth="1"/>
    <col min="16131" max="16131" width="10.6640625" style="4" customWidth="1"/>
    <col min="16132" max="16133" width="14.6640625" style="4" customWidth="1"/>
    <col min="16134" max="16134" width="24.6640625" style="4" customWidth="1"/>
    <col min="16135" max="16136" width="14.6640625" style="4" customWidth="1"/>
    <col min="16137" max="16137" width="24.6640625" style="4" customWidth="1"/>
    <col min="16138" max="16139" width="18.66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4" style="4" customWidth="1"/>
    <col min="16146" max="16384" width="10.77734375" style="4"/>
  </cols>
  <sheetData>
    <row r="1" spans="2:31" ht="24" customHeight="1" thickBot="1">
      <c r="B1" s="196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</v>
      </c>
      <c r="P1" s="3"/>
    </row>
    <row r="2" spans="2:31" ht="20.100000000000001" customHeight="1">
      <c r="B2" s="5"/>
      <c r="C2" s="6"/>
      <c r="D2" s="197" t="s">
        <v>2</v>
      </c>
      <c r="E2" s="198"/>
      <c r="F2" s="198"/>
      <c r="G2" s="198"/>
      <c r="H2" s="198"/>
      <c r="I2" s="199"/>
      <c r="J2" s="200" t="s">
        <v>2</v>
      </c>
      <c r="K2" s="198"/>
      <c r="L2" s="198"/>
      <c r="M2" s="198"/>
      <c r="N2" s="198"/>
      <c r="O2" s="201"/>
      <c r="P2" s="202" t="s">
        <v>3</v>
      </c>
    </row>
    <row r="3" spans="2:31" ht="20.100000000000001" customHeight="1">
      <c r="B3" s="7"/>
      <c r="C3" s="8"/>
      <c r="D3" s="205" t="s">
        <v>4</v>
      </c>
      <c r="E3" s="206"/>
      <c r="F3" s="206"/>
      <c r="G3" s="206"/>
      <c r="H3" s="206"/>
      <c r="I3" s="207"/>
      <c r="J3" s="208" t="s">
        <v>4</v>
      </c>
      <c r="K3" s="206"/>
      <c r="L3" s="206"/>
      <c r="M3" s="206"/>
      <c r="N3" s="206"/>
      <c r="O3" s="209"/>
      <c r="P3" s="203"/>
    </row>
    <row r="4" spans="2:31" ht="20.100000000000001" customHeight="1">
      <c r="B4" s="9" t="s">
        <v>5</v>
      </c>
      <c r="C4" s="8" t="s">
        <v>6</v>
      </c>
      <c r="D4" s="205" t="s">
        <v>7</v>
      </c>
      <c r="E4" s="206"/>
      <c r="F4" s="209"/>
      <c r="G4" s="205" t="s">
        <v>8</v>
      </c>
      <c r="H4" s="206"/>
      <c r="I4" s="207"/>
      <c r="J4" s="208" t="s">
        <v>9</v>
      </c>
      <c r="K4" s="206"/>
      <c r="L4" s="209"/>
      <c r="M4" s="205" t="s">
        <v>10</v>
      </c>
      <c r="N4" s="206"/>
      <c r="O4" s="209"/>
      <c r="P4" s="203"/>
    </row>
    <row r="5" spans="2:31" ht="20.100000000000001" customHeight="1">
      <c r="B5" s="7"/>
      <c r="C5" s="8"/>
      <c r="D5" s="8" t="s">
        <v>11</v>
      </c>
      <c r="E5" s="8" t="s">
        <v>12</v>
      </c>
      <c r="F5" s="8" t="s">
        <v>13</v>
      </c>
      <c r="G5" s="8" t="s">
        <v>11</v>
      </c>
      <c r="H5" s="8" t="s">
        <v>14</v>
      </c>
      <c r="I5" s="10" t="s">
        <v>13</v>
      </c>
      <c r="J5" s="9" t="s">
        <v>11</v>
      </c>
      <c r="K5" s="8" t="s">
        <v>12</v>
      </c>
      <c r="L5" s="8" t="s">
        <v>15</v>
      </c>
      <c r="M5" s="8" t="s">
        <v>11</v>
      </c>
      <c r="N5" s="8" t="s">
        <v>12</v>
      </c>
      <c r="O5" s="8" t="s">
        <v>13</v>
      </c>
      <c r="P5" s="20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20.100000000000001" customHeight="1">
      <c r="B6" s="12"/>
      <c r="C6" s="13"/>
      <c r="D6" s="13" t="s">
        <v>16</v>
      </c>
      <c r="E6" s="13" t="s">
        <v>17</v>
      </c>
      <c r="F6" s="13" t="s">
        <v>18</v>
      </c>
      <c r="G6" s="13" t="s">
        <v>16</v>
      </c>
      <c r="H6" s="13" t="s">
        <v>19</v>
      </c>
      <c r="I6" s="14" t="s">
        <v>20</v>
      </c>
      <c r="J6" s="15" t="s">
        <v>16</v>
      </c>
      <c r="K6" s="13" t="s">
        <v>17</v>
      </c>
      <c r="L6" s="13" t="s">
        <v>18</v>
      </c>
      <c r="M6" s="13" t="s">
        <v>16</v>
      </c>
      <c r="N6" s="13" t="s">
        <v>17</v>
      </c>
      <c r="O6" s="13" t="s">
        <v>18</v>
      </c>
      <c r="P6" s="20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2:31" ht="17.100000000000001" customHeight="1">
      <c r="B7" s="7"/>
      <c r="C7" s="8"/>
      <c r="D7" s="16"/>
      <c r="E7" s="16"/>
      <c r="F7" s="16"/>
      <c r="G7" s="16"/>
      <c r="H7" s="16"/>
      <c r="I7" s="17"/>
      <c r="J7" s="18"/>
      <c r="K7" s="16"/>
      <c r="L7" s="16"/>
      <c r="M7" s="16"/>
      <c r="N7" s="16"/>
      <c r="O7" s="16"/>
      <c r="P7" s="203"/>
    </row>
    <row r="8" spans="2:31" ht="30" customHeight="1">
      <c r="B8" s="9" t="s">
        <v>21</v>
      </c>
      <c r="C8" s="8" t="s">
        <v>22</v>
      </c>
      <c r="D8" s="19">
        <v>61517</v>
      </c>
      <c r="E8" s="19">
        <v>1103640</v>
      </c>
      <c r="F8" s="19">
        <v>34820425670</v>
      </c>
      <c r="G8" s="19">
        <v>1685389</v>
      </c>
      <c r="H8" s="19">
        <v>2752673</v>
      </c>
      <c r="I8" s="20">
        <v>27072350745</v>
      </c>
      <c r="J8" s="21">
        <v>370794</v>
      </c>
      <c r="K8" s="19">
        <v>670737</v>
      </c>
      <c r="L8" s="19">
        <v>4900045665</v>
      </c>
      <c r="M8" s="19">
        <v>2117700</v>
      </c>
      <c r="N8" s="19">
        <v>4527050</v>
      </c>
      <c r="O8" s="19">
        <v>66792822080</v>
      </c>
      <c r="P8" s="203"/>
    </row>
    <row r="9" spans="2:31" ht="30" customHeight="1">
      <c r="B9" s="9" t="s">
        <v>23</v>
      </c>
      <c r="C9" s="8" t="s">
        <v>22</v>
      </c>
      <c r="D9" s="19">
        <v>60539</v>
      </c>
      <c r="E9" s="19">
        <v>1086191</v>
      </c>
      <c r="F9" s="19">
        <v>35849294770</v>
      </c>
      <c r="G9" s="19">
        <v>1681816</v>
      </c>
      <c r="H9" s="19">
        <v>2700051</v>
      </c>
      <c r="I9" s="20">
        <v>27392261012</v>
      </c>
      <c r="J9" s="21">
        <v>365213</v>
      </c>
      <c r="K9" s="19">
        <v>648109</v>
      </c>
      <c r="L9" s="19">
        <v>4831299814</v>
      </c>
      <c r="M9" s="19">
        <v>2107568</v>
      </c>
      <c r="N9" s="19">
        <v>4434351</v>
      </c>
      <c r="O9" s="19">
        <v>68072855596</v>
      </c>
      <c r="P9" s="203"/>
    </row>
    <row r="10" spans="2:31" ht="30" customHeight="1">
      <c r="B10" s="9" t="s">
        <v>24</v>
      </c>
      <c r="C10" s="8" t="s">
        <v>22</v>
      </c>
      <c r="D10" s="22">
        <f>SUM(D11:D12)</f>
        <v>59231</v>
      </c>
      <c r="E10" s="22">
        <f t="shared" ref="E10:O10" si="0">SUM(E11:E12)</f>
        <v>1061240</v>
      </c>
      <c r="F10" s="22">
        <f>SUM(F11:F12)</f>
        <v>34763097064</v>
      </c>
      <c r="G10" s="22">
        <f t="shared" si="0"/>
        <v>1638830</v>
      </c>
      <c r="H10" s="22">
        <f t="shared" si="0"/>
        <v>2617170</v>
      </c>
      <c r="I10" s="23">
        <f t="shared" si="0"/>
        <v>26481933966</v>
      </c>
      <c r="J10" s="24">
        <f t="shared" si="0"/>
        <v>363567</v>
      </c>
      <c r="K10" s="22">
        <f t="shared" si="0"/>
        <v>618679</v>
      </c>
      <c r="L10" s="22">
        <f t="shared" si="0"/>
        <v>4708428773</v>
      </c>
      <c r="M10" s="22">
        <f t="shared" si="0"/>
        <v>2061628</v>
      </c>
      <c r="N10" s="22">
        <f t="shared" si="0"/>
        <v>4297089</v>
      </c>
      <c r="O10" s="22">
        <f t="shared" si="0"/>
        <v>65953459803</v>
      </c>
      <c r="P10" s="203"/>
    </row>
    <row r="11" spans="2:31" ht="30" customHeight="1">
      <c r="B11" s="9" t="s">
        <v>25</v>
      </c>
      <c r="C11" s="8" t="s">
        <v>26</v>
      </c>
      <c r="D11" s="22">
        <f t="shared" ref="D11:O11" si="1">SUM(D13:D32)</f>
        <v>57725</v>
      </c>
      <c r="E11" s="22">
        <f t="shared" si="1"/>
        <v>1044015</v>
      </c>
      <c r="F11" s="22">
        <f t="shared" si="1"/>
        <v>33900821563</v>
      </c>
      <c r="G11" s="22">
        <f t="shared" si="1"/>
        <v>1568461</v>
      </c>
      <c r="H11" s="22">
        <f t="shared" si="1"/>
        <v>2516011</v>
      </c>
      <c r="I11" s="23">
        <f t="shared" si="1"/>
        <v>25503731325</v>
      </c>
      <c r="J11" s="24">
        <f t="shared" si="1"/>
        <v>347040</v>
      </c>
      <c r="K11" s="22">
        <f t="shared" si="1"/>
        <v>592109</v>
      </c>
      <c r="L11" s="22">
        <f t="shared" si="1"/>
        <v>4508421321</v>
      </c>
      <c r="M11" s="22">
        <f t="shared" si="1"/>
        <v>1973226</v>
      </c>
      <c r="N11" s="22">
        <f t="shared" si="1"/>
        <v>4152135</v>
      </c>
      <c r="O11" s="22">
        <f t="shared" si="1"/>
        <v>63912974209</v>
      </c>
      <c r="P11" s="203"/>
    </row>
    <row r="12" spans="2:31" ht="30" customHeight="1">
      <c r="B12" s="15" t="s">
        <v>27</v>
      </c>
      <c r="C12" s="13" t="s">
        <v>26</v>
      </c>
      <c r="D12" s="25">
        <f>SUM(D33:D35)</f>
        <v>1506</v>
      </c>
      <c r="E12" s="25">
        <f t="shared" ref="E12:O12" si="2">SUM(E33:E35)</f>
        <v>17225</v>
      </c>
      <c r="F12" s="25">
        <f t="shared" si="2"/>
        <v>862275501</v>
      </c>
      <c r="G12" s="25">
        <f t="shared" si="2"/>
        <v>70369</v>
      </c>
      <c r="H12" s="25">
        <f t="shared" si="2"/>
        <v>101159</v>
      </c>
      <c r="I12" s="26">
        <f t="shared" si="2"/>
        <v>978202641</v>
      </c>
      <c r="J12" s="27">
        <f t="shared" si="2"/>
        <v>16527</v>
      </c>
      <c r="K12" s="25">
        <f t="shared" si="2"/>
        <v>26570</v>
      </c>
      <c r="L12" s="25">
        <f t="shared" si="2"/>
        <v>200007452</v>
      </c>
      <c r="M12" s="22">
        <f t="shared" si="2"/>
        <v>88402</v>
      </c>
      <c r="N12" s="22">
        <f t="shared" si="2"/>
        <v>144954</v>
      </c>
      <c r="O12" s="22">
        <f t="shared" si="2"/>
        <v>2040485594</v>
      </c>
      <c r="P12" s="204"/>
    </row>
    <row r="13" spans="2:31" ht="30" customHeight="1">
      <c r="B13" s="28">
        <v>41001</v>
      </c>
      <c r="C13" s="29" t="s">
        <v>28</v>
      </c>
      <c r="D13" s="30">
        <v>14620</v>
      </c>
      <c r="E13" s="31">
        <v>253378</v>
      </c>
      <c r="F13" s="30">
        <v>8765371414</v>
      </c>
      <c r="G13" s="30">
        <v>429456</v>
      </c>
      <c r="H13" s="30">
        <v>700174</v>
      </c>
      <c r="I13" s="32">
        <v>6948343117</v>
      </c>
      <c r="J13" s="33">
        <v>96887</v>
      </c>
      <c r="K13" s="30">
        <v>168722</v>
      </c>
      <c r="L13" s="34">
        <v>1269794446</v>
      </c>
      <c r="M13" s="35">
        <f>D13+G13+J13</f>
        <v>540963</v>
      </c>
      <c r="N13" s="35">
        <f>E13+H13+K13</f>
        <v>1122274</v>
      </c>
      <c r="O13" s="36">
        <f>F13+I13+L13</f>
        <v>16983508977</v>
      </c>
      <c r="P13" s="37" t="s">
        <v>29</v>
      </c>
    </row>
    <row r="14" spans="2:31" ht="30" customHeight="1">
      <c r="B14" s="7">
        <v>41002</v>
      </c>
      <c r="C14" s="38" t="s">
        <v>30</v>
      </c>
      <c r="D14" s="39">
        <v>8990</v>
      </c>
      <c r="E14" s="40">
        <v>164836</v>
      </c>
      <c r="F14" s="39">
        <v>5208203279</v>
      </c>
      <c r="G14" s="39">
        <v>239463</v>
      </c>
      <c r="H14" s="39">
        <v>376586</v>
      </c>
      <c r="I14" s="41">
        <v>3985956279</v>
      </c>
      <c r="J14" s="42">
        <v>53801</v>
      </c>
      <c r="K14" s="39">
        <v>87826</v>
      </c>
      <c r="L14" s="34">
        <v>676774350</v>
      </c>
      <c r="M14" s="43">
        <f t="shared" ref="M14:O34" si="3">D14+G14+J14</f>
        <v>302254</v>
      </c>
      <c r="N14" s="43">
        <f t="shared" si="3"/>
        <v>629248</v>
      </c>
      <c r="O14" s="44">
        <f t="shared" si="3"/>
        <v>9870933908</v>
      </c>
      <c r="P14" s="37" t="s">
        <v>31</v>
      </c>
    </row>
    <row r="15" spans="2:31" ht="30" customHeight="1">
      <c r="B15" s="7">
        <v>41003</v>
      </c>
      <c r="C15" s="38" t="s">
        <v>32</v>
      </c>
      <c r="D15" s="39">
        <v>4367</v>
      </c>
      <c r="E15" s="40">
        <v>85710</v>
      </c>
      <c r="F15" s="39">
        <v>2558009279</v>
      </c>
      <c r="G15" s="39">
        <v>112076</v>
      </c>
      <c r="H15" s="39">
        <v>191254</v>
      </c>
      <c r="I15" s="41">
        <v>1892270156</v>
      </c>
      <c r="J15" s="42">
        <v>26377</v>
      </c>
      <c r="K15" s="39">
        <v>45629</v>
      </c>
      <c r="L15" s="34">
        <v>346825818</v>
      </c>
      <c r="M15" s="43">
        <f t="shared" si="3"/>
        <v>142820</v>
      </c>
      <c r="N15" s="43">
        <f t="shared" si="3"/>
        <v>322593</v>
      </c>
      <c r="O15" s="44">
        <f t="shared" si="3"/>
        <v>4797105253</v>
      </c>
      <c r="P15" s="37" t="s">
        <v>33</v>
      </c>
    </row>
    <row r="16" spans="2:31" ht="30" customHeight="1">
      <c r="B16" s="7">
        <v>41004</v>
      </c>
      <c r="C16" s="38" t="s">
        <v>34</v>
      </c>
      <c r="D16" s="39">
        <v>1654</v>
      </c>
      <c r="E16" s="40">
        <v>29749</v>
      </c>
      <c r="F16" s="39">
        <v>968745554</v>
      </c>
      <c r="G16" s="39">
        <v>40482</v>
      </c>
      <c r="H16" s="39">
        <v>66988</v>
      </c>
      <c r="I16" s="41">
        <v>731733022</v>
      </c>
      <c r="J16" s="42">
        <v>8106</v>
      </c>
      <c r="K16" s="39">
        <v>14518</v>
      </c>
      <c r="L16" s="34">
        <v>100929800</v>
      </c>
      <c r="M16" s="43">
        <f t="shared" si="3"/>
        <v>50242</v>
      </c>
      <c r="N16" s="43">
        <f t="shared" si="3"/>
        <v>111255</v>
      </c>
      <c r="O16" s="44">
        <f t="shared" si="3"/>
        <v>1801408376</v>
      </c>
      <c r="P16" s="37" t="s">
        <v>35</v>
      </c>
    </row>
    <row r="17" spans="2:16" ht="30" customHeight="1">
      <c r="B17" s="7">
        <v>41005</v>
      </c>
      <c r="C17" s="38" t="s">
        <v>36</v>
      </c>
      <c r="D17" s="39">
        <v>4193</v>
      </c>
      <c r="E17" s="40">
        <v>77289</v>
      </c>
      <c r="F17" s="39">
        <v>2406977805</v>
      </c>
      <c r="G17" s="39">
        <v>102092</v>
      </c>
      <c r="H17" s="39">
        <v>163328</v>
      </c>
      <c r="I17" s="41">
        <v>1653361526</v>
      </c>
      <c r="J17" s="42">
        <v>20142</v>
      </c>
      <c r="K17" s="39">
        <v>34746</v>
      </c>
      <c r="L17" s="34">
        <v>284613110</v>
      </c>
      <c r="M17" s="43">
        <f t="shared" si="3"/>
        <v>126427</v>
      </c>
      <c r="N17" s="43">
        <f t="shared" si="3"/>
        <v>275363</v>
      </c>
      <c r="O17" s="44">
        <f t="shared" si="3"/>
        <v>4344952441</v>
      </c>
      <c r="P17" s="37" t="s">
        <v>37</v>
      </c>
    </row>
    <row r="18" spans="2:16" ht="30" customHeight="1">
      <c r="B18" s="7">
        <v>41006</v>
      </c>
      <c r="C18" s="38" t="s">
        <v>38</v>
      </c>
      <c r="D18" s="39">
        <v>3610</v>
      </c>
      <c r="E18" s="40">
        <v>66442</v>
      </c>
      <c r="F18" s="39">
        <v>2187346730</v>
      </c>
      <c r="G18" s="39">
        <v>100476</v>
      </c>
      <c r="H18" s="39">
        <v>158425</v>
      </c>
      <c r="I18" s="41">
        <v>1510888692</v>
      </c>
      <c r="J18" s="42">
        <v>21802</v>
      </c>
      <c r="K18" s="39">
        <v>36125</v>
      </c>
      <c r="L18" s="34">
        <v>296305990</v>
      </c>
      <c r="M18" s="43">
        <f t="shared" si="3"/>
        <v>125888</v>
      </c>
      <c r="N18" s="43">
        <f t="shared" si="3"/>
        <v>260992</v>
      </c>
      <c r="O18" s="44">
        <f t="shared" si="3"/>
        <v>3994541412</v>
      </c>
      <c r="P18" s="37" t="s">
        <v>39</v>
      </c>
    </row>
    <row r="19" spans="2:16" ht="30" customHeight="1">
      <c r="B19" s="7">
        <v>41007</v>
      </c>
      <c r="C19" s="38" t="s">
        <v>40</v>
      </c>
      <c r="D19" s="39">
        <v>2521</v>
      </c>
      <c r="E19" s="40">
        <v>43902</v>
      </c>
      <c r="F19" s="39">
        <v>1470153780</v>
      </c>
      <c r="G19" s="39">
        <v>57943</v>
      </c>
      <c r="H19" s="39">
        <v>85118</v>
      </c>
      <c r="I19" s="41">
        <v>814399400</v>
      </c>
      <c r="J19" s="42">
        <v>13317</v>
      </c>
      <c r="K19" s="39">
        <v>21844</v>
      </c>
      <c r="L19" s="34">
        <v>166072230</v>
      </c>
      <c r="M19" s="43">
        <f t="shared" si="3"/>
        <v>73781</v>
      </c>
      <c r="N19" s="43">
        <f t="shared" si="3"/>
        <v>150864</v>
      </c>
      <c r="O19" s="44">
        <f t="shared" si="3"/>
        <v>2450625410</v>
      </c>
      <c r="P19" s="37" t="s">
        <v>41</v>
      </c>
    </row>
    <row r="20" spans="2:16" ht="30" customHeight="1">
      <c r="B20" s="7">
        <v>41025</v>
      </c>
      <c r="C20" s="38" t="s">
        <v>42</v>
      </c>
      <c r="D20" s="45">
        <v>2832</v>
      </c>
      <c r="E20" s="39">
        <v>48408</v>
      </c>
      <c r="F20" s="39">
        <v>1720851330</v>
      </c>
      <c r="G20" s="39">
        <v>79491</v>
      </c>
      <c r="H20" s="39">
        <v>127842</v>
      </c>
      <c r="I20" s="41">
        <v>1330808898</v>
      </c>
      <c r="J20" s="42">
        <v>18409</v>
      </c>
      <c r="K20" s="39">
        <v>32656</v>
      </c>
      <c r="L20" s="34">
        <v>234025080</v>
      </c>
      <c r="M20" s="43">
        <f t="shared" si="3"/>
        <v>100732</v>
      </c>
      <c r="N20" s="43">
        <f t="shared" si="3"/>
        <v>208906</v>
      </c>
      <c r="O20" s="44">
        <f t="shared" si="3"/>
        <v>3285685308</v>
      </c>
      <c r="P20" s="37" t="s">
        <v>43</v>
      </c>
    </row>
    <row r="21" spans="2:16" ht="30" customHeight="1">
      <c r="B21" s="7">
        <v>41048</v>
      </c>
      <c r="C21" s="38" t="s">
        <v>44</v>
      </c>
      <c r="D21" s="45">
        <v>2128</v>
      </c>
      <c r="E21" s="39">
        <v>41078</v>
      </c>
      <c r="F21" s="39">
        <v>1158263919</v>
      </c>
      <c r="G21" s="39">
        <v>52510</v>
      </c>
      <c r="H21" s="39">
        <v>84706</v>
      </c>
      <c r="I21" s="41">
        <v>784936139</v>
      </c>
      <c r="J21" s="42">
        <v>13821</v>
      </c>
      <c r="K21" s="39">
        <v>22265</v>
      </c>
      <c r="L21" s="34">
        <v>178527500</v>
      </c>
      <c r="M21" s="43">
        <f t="shared" si="3"/>
        <v>68459</v>
      </c>
      <c r="N21" s="43">
        <f t="shared" si="3"/>
        <v>148049</v>
      </c>
      <c r="O21" s="44">
        <f t="shared" si="3"/>
        <v>2121727558</v>
      </c>
      <c r="P21" s="37" t="s">
        <v>45</v>
      </c>
    </row>
    <row r="22" spans="2:16" ht="30" customHeight="1">
      <c r="B22" s="7">
        <v>41014</v>
      </c>
      <c r="C22" s="38" t="s">
        <v>46</v>
      </c>
      <c r="D22" s="39">
        <v>2131</v>
      </c>
      <c r="E22" s="40">
        <v>36516</v>
      </c>
      <c r="F22" s="39">
        <v>1256432879</v>
      </c>
      <c r="G22" s="39">
        <v>62087</v>
      </c>
      <c r="H22" s="39">
        <v>101225</v>
      </c>
      <c r="I22" s="41">
        <v>983894700</v>
      </c>
      <c r="J22" s="42">
        <v>13483</v>
      </c>
      <c r="K22" s="39">
        <v>24318</v>
      </c>
      <c r="L22" s="34">
        <v>180734800</v>
      </c>
      <c r="M22" s="43">
        <f t="shared" si="3"/>
        <v>77701</v>
      </c>
      <c r="N22" s="43">
        <f t="shared" si="3"/>
        <v>162059</v>
      </c>
      <c r="O22" s="44">
        <f t="shared" si="3"/>
        <v>2421062379</v>
      </c>
      <c r="P22" s="37" t="s">
        <v>47</v>
      </c>
    </row>
    <row r="23" spans="2:16" ht="30" customHeight="1">
      <c r="B23" s="7">
        <v>41016</v>
      </c>
      <c r="C23" s="8" t="s">
        <v>48</v>
      </c>
      <c r="D23" s="39">
        <v>928</v>
      </c>
      <c r="E23" s="40">
        <v>18195</v>
      </c>
      <c r="F23" s="39">
        <v>600866830</v>
      </c>
      <c r="G23" s="39">
        <v>25644</v>
      </c>
      <c r="H23" s="39">
        <v>39643</v>
      </c>
      <c r="I23" s="41">
        <v>378430840</v>
      </c>
      <c r="J23" s="42">
        <v>5961</v>
      </c>
      <c r="K23" s="39">
        <v>9965</v>
      </c>
      <c r="L23" s="34">
        <v>75094230</v>
      </c>
      <c r="M23" s="43">
        <f t="shared" si="3"/>
        <v>32533</v>
      </c>
      <c r="N23" s="43">
        <f t="shared" si="3"/>
        <v>67803</v>
      </c>
      <c r="O23" s="44">
        <f t="shared" si="3"/>
        <v>1054391900</v>
      </c>
      <c r="P23" s="37" t="s">
        <v>49</v>
      </c>
    </row>
    <row r="24" spans="2:16" ht="30" customHeight="1">
      <c r="B24" s="7">
        <v>41020</v>
      </c>
      <c r="C24" s="38" t="s">
        <v>50</v>
      </c>
      <c r="D24" s="39">
        <v>958</v>
      </c>
      <c r="E24" s="40">
        <v>14933</v>
      </c>
      <c r="F24" s="39">
        <v>580652990</v>
      </c>
      <c r="G24" s="39">
        <v>34308</v>
      </c>
      <c r="H24" s="39">
        <v>53621</v>
      </c>
      <c r="I24" s="41">
        <v>597577310</v>
      </c>
      <c r="J24" s="42">
        <v>7058</v>
      </c>
      <c r="K24" s="39">
        <v>12322</v>
      </c>
      <c r="L24" s="34">
        <v>91963820</v>
      </c>
      <c r="M24" s="43">
        <f t="shared" si="3"/>
        <v>42324</v>
      </c>
      <c r="N24" s="43">
        <f t="shared" si="3"/>
        <v>80876</v>
      </c>
      <c r="O24" s="44">
        <f t="shared" si="3"/>
        <v>1270194120</v>
      </c>
      <c r="P24" s="37" t="s">
        <v>51</v>
      </c>
    </row>
    <row r="25" spans="2:16" ht="30" customHeight="1">
      <c r="B25" s="7">
        <v>41024</v>
      </c>
      <c r="C25" s="38" t="s">
        <v>52</v>
      </c>
      <c r="D25" s="39">
        <v>522</v>
      </c>
      <c r="E25" s="40">
        <v>9213</v>
      </c>
      <c r="F25" s="39">
        <v>296484740</v>
      </c>
      <c r="G25" s="39">
        <v>16184</v>
      </c>
      <c r="H25" s="39">
        <v>25463</v>
      </c>
      <c r="I25" s="41">
        <v>226502152</v>
      </c>
      <c r="J25" s="42">
        <v>3666</v>
      </c>
      <c r="K25" s="39">
        <v>5870</v>
      </c>
      <c r="L25" s="34">
        <v>42298720</v>
      </c>
      <c r="M25" s="43">
        <f t="shared" si="3"/>
        <v>20372</v>
      </c>
      <c r="N25" s="43">
        <f t="shared" si="3"/>
        <v>40546</v>
      </c>
      <c r="O25" s="44">
        <f t="shared" si="3"/>
        <v>565285612</v>
      </c>
      <c r="P25" s="37" t="s">
        <v>53</v>
      </c>
    </row>
    <row r="26" spans="2:16" ht="30" customHeight="1">
      <c r="B26" s="7">
        <v>41021</v>
      </c>
      <c r="C26" s="38" t="s">
        <v>54</v>
      </c>
      <c r="D26" s="39">
        <v>2054</v>
      </c>
      <c r="E26" s="40">
        <v>41719</v>
      </c>
      <c r="F26" s="39">
        <v>1211952267</v>
      </c>
      <c r="G26" s="39">
        <v>53980</v>
      </c>
      <c r="H26" s="39">
        <v>89634</v>
      </c>
      <c r="I26" s="41">
        <v>989927694</v>
      </c>
      <c r="J26" s="42">
        <v>10832</v>
      </c>
      <c r="K26" s="39">
        <v>17745</v>
      </c>
      <c r="L26" s="34">
        <v>135360327</v>
      </c>
      <c r="M26" s="43">
        <f t="shared" si="3"/>
        <v>66866</v>
      </c>
      <c r="N26" s="43">
        <f t="shared" si="3"/>
        <v>149098</v>
      </c>
      <c r="O26" s="44">
        <f t="shared" si="3"/>
        <v>2337240288</v>
      </c>
      <c r="P26" s="37" t="s">
        <v>55</v>
      </c>
    </row>
    <row r="27" spans="2:16" ht="30" customHeight="1">
      <c r="B27" s="7">
        <v>41035</v>
      </c>
      <c r="C27" s="38" t="s">
        <v>56</v>
      </c>
      <c r="D27" s="39">
        <v>386</v>
      </c>
      <c r="E27" s="40">
        <v>6322</v>
      </c>
      <c r="F27" s="39">
        <v>229448270</v>
      </c>
      <c r="G27" s="39">
        <v>13992</v>
      </c>
      <c r="H27" s="39">
        <v>21635</v>
      </c>
      <c r="I27" s="41">
        <v>219753470</v>
      </c>
      <c r="J27" s="42">
        <v>2033</v>
      </c>
      <c r="K27" s="39">
        <v>3653</v>
      </c>
      <c r="L27" s="34">
        <v>28776400</v>
      </c>
      <c r="M27" s="43">
        <f t="shared" si="3"/>
        <v>16411</v>
      </c>
      <c r="N27" s="43">
        <f t="shared" si="3"/>
        <v>31610</v>
      </c>
      <c r="O27" s="44">
        <f t="shared" si="3"/>
        <v>477978140</v>
      </c>
      <c r="P27" s="37" t="s">
        <v>57</v>
      </c>
    </row>
    <row r="28" spans="2:16" ht="30" customHeight="1">
      <c r="B28" s="7">
        <v>41038</v>
      </c>
      <c r="C28" s="38" t="s">
        <v>58</v>
      </c>
      <c r="D28" s="39">
        <v>1492</v>
      </c>
      <c r="E28" s="39">
        <v>26771</v>
      </c>
      <c r="F28" s="39">
        <v>840042416</v>
      </c>
      <c r="G28" s="39">
        <v>39667</v>
      </c>
      <c r="H28" s="39">
        <v>63658</v>
      </c>
      <c r="I28" s="41">
        <v>607954099</v>
      </c>
      <c r="J28" s="42">
        <v>7985</v>
      </c>
      <c r="K28" s="39">
        <v>12658</v>
      </c>
      <c r="L28" s="34">
        <v>96399930</v>
      </c>
      <c r="M28" s="43">
        <f t="shared" si="3"/>
        <v>49144</v>
      </c>
      <c r="N28" s="43">
        <f t="shared" si="3"/>
        <v>103087</v>
      </c>
      <c r="O28" s="44">
        <f t="shared" si="3"/>
        <v>1544396445</v>
      </c>
      <c r="P28" s="37" t="s">
        <v>59</v>
      </c>
    </row>
    <row r="29" spans="2:16" ht="30" customHeight="1">
      <c r="B29" s="7">
        <v>41042</v>
      </c>
      <c r="C29" s="38" t="s">
        <v>60</v>
      </c>
      <c r="D29" s="39">
        <v>625</v>
      </c>
      <c r="E29" s="39">
        <v>12125</v>
      </c>
      <c r="F29" s="39">
        <v>379250270</v>
      </c>
      <c r="G29" s="39">
        <v>13935</v>
      </c>
      <c r="H29" s="39">
        <v>22335</v>
      </c>
      <c r="I29" s="41">
        <v>213269594</v>
      </c>
      <c r="J29" s="42">
        <v>2958</v>
      </c>
      <c r="K29" s="39">
        <v>5658</v>
      </c>
      <c r="L29" s="34">
        <v>38828320</v>
      </c>
      <c r="M29" s="43">
        <f t="shared" si="3"/>
        <v>17518</v>
      </c>
      <c r="N29" s="43">
        <f>E29+H29+K29</f>
        <v>40118</v>
      </c>
      <c r="O29" s="44">
        <f t="shared" si="3"/>
        <v>631348184</v>
      </c>
      <c r="P29" s="37" t="s">
        <v>61</v>
      </c>
    </row>
    <row r="30" spans="2:16" ht="30" customHeight="1">
      <c r="B30" s="7">
        <v>41043</v>
      </c>
      <c r="C30" s="38" t="s">
        <v>62</v>
      </c>
      <c r="D30" s="39">
        <v>707</v>
      </c>
      <c r="E30" s="39">
        <v>13134</v>
      </c>
      <c r="F30" s="39">
        <v>372023870</v>
      </c>
      <c r="G30" s="39">
        <v>18037</v>
      </c>
      <c r="H30" s="39">
        <v>27121</v>
      </c>
      <c r="I30" s="41">
        <v>300568880</v>
      </c>
      <c r="J30" s="42">
        <v>3747</v>
      </c>
      <c r="K30" s="39">
        <v>7101</v>
      </c>
      <c r="L30" s="34">
        <v>50215240</v>
      </c>
      <c r="M30" s="43">
        <f t="shared" si="3"/>
        <v>22491</v>
      </c>
      <c r="N30" s="43">
        <f t="shared" si="3"/>
        <v>47356</v>
      </c>
      <c r="O30" s="44">
        <f t="shared" si="3"/>
        <v>722807990</v>
      </c>
      <c r="P30" s="37" t="s">
        <v>63</v>
      </c>
    </row>
    <row r="31" spans="2:16" ht="30" customHeight="1">
      <c r="B31" s="7">
        <v>41044</v>
      </c>
      <c r="C31" s="38" t="s">
        <v>64</v>
      </c>
      <c r="D31" s="39">
        <v>2082</v>
      </c>
      <c r="E31" s="39">
        <v>37673</v>
      </c>
      <c r="F31" s="34">
        <v>1219420771</v>
      </c>
      <c r="G31" s="39">
        <v>56994</v>
      </c>
      <c r="H31" s="39">
        <v>87613</v>
      </c>
      <c r="I31" s="41">
        <v>1040229530</v>
      </c>
      <c r="J31" s="42">
        <v>12480</v>
      </c>
      <c r="K31" s="39">
        <v>21485</v>
      </c>
      <c r="L31" s="34">
        <v>166041170</v>
      </c>
      <c r="M31" s="43">
        <f t="shared" si="3"/>
        <v>71556</v>
      </c>
      <c r="N31" s="43">
        <f t="shared" si="3"/>
        <v>146771</v>
      </c>
      <c r="O31" s="44">
        <f t="shared" si="3"/>
        <v>2425691471</v>
      </c>
      <c r="P31" s="37" t="s">
        <v>65</v>
      </c>
    </row>
    <row r="32" spans="2:16" ht="30" customHeight="1">
      <c r="B32" s="46">
        <v>41047</v>
      </c>
      <c r="C32" s="47" t="s">
        <v>66</v>
      </c>
      <c r="D32" s="48">
        <v>925</v>
      </c>
      <c r="E32" s="39">
        <v>16622</v>
      </c>
      <c r="F32" s="48">
        <v>470323170</v>
      </c>
      <c r="G32" s="39">
        <v>19644</v>
      </c>
      <c r="H32" s="39">
        <v>29642</v>
      </c>
      <c r="I32" s="49">
        <v>292925827</v>
      </c>
      <c r="J32" s="50">
        <v>4175</v>
      </c>
      <c r="K32" s="48">
        <v>7003</v>
      </c>
      <c r="L32" s="34">
        <v>48840040</v>
      </c>
      <c r="M32" s="43">
        <f t="shared" si="3"/>
        <v>24744</v>
      </c>
      <c r="N32" s="43">
        <f t="shared" si="3"/>
        <v>53267</v>
      </c>
      <c r="O32" s="44">
        <f>F32+I32+L32</f>
        <v>812089037</v>
      </c>
      <c r="P32" s="51" t="s">
        <v>67</v>
      </c>
    </row>
    <row r="33" spans="2:16" ht="30" customHeight="1">
      <c r="B33" s="7">
        <v>41301</v>
      </c>
      <c r="C33" s="52" t="s">
        <v>68</v>
      </c>
      <c r="D33" s="53">
        <v>242</v>
      </c>
      <c r="E33" s="53">
        <v>2973</v>
      </c>
      <c r="F33" s="54">
        <v>148817730</v>
      </c>
      <c r="G33" s="53">
        <v>9809</v>
      </c>
      <c r="H33" s="53">
        <v>14067</v>
      </c>
      <c r="I33" s="55">
        <v>166374650</v>
      </c>
      <c r="J33" s="56">
        <v>3651</v>
      </c>
      <c r="K33" s="53">
        <v>5365</v>
      </c>
      <c r="L33" s="57">
        <v>39715770</v>
      </c>
      <c r="M33" s="58">
        <f t="shared" si="3"/>
        <v>13702</v>
      </c>
      <c r="N33" s="58">
        <f t="shared" si="3"/>
        <v>22405</v>
      </c>
      <c r="O33" s="59">
        <f t="shared" si="3"/>
        <v>354908150</v>
      </c>
      <c r="P33" s="37" t="s">
        <v>69</v>
      </c>
    </row>
    <row r="34" spans="2:16" ht="30" customHeight="1">
      <c r="B34" s="7">
        <v>41302</v>
      </c>
      <c r="C34" s="38" t="s">
        <v>70</v>
      </c>
      <c r="D34" s="39">
        <v>239</v>
      </c>
      <c r="E34" s="39">
        <v>2128</v>
      </c>
      <c r="F34" s="34">
        <v>126368530</v>
      </c>
      <c r="G34" s="39">
        <v>14457</v>
      </c>
      <c r="H34" s="39">
        <v>19511</v>
      </c>
      <c r="I34" s="41">
        <v>192957450</v>
      </c>
      <c r="J34" s="42">
        <v>2613</v>
      </c>
      <c r="K34" s="39">
        <v>3698</v>
      </c>
      <c r="L34" s="34">
        <v>28514230</v>
      </c>
      <c r="M34" s="43">
        <f t="shared" si="3"/>
        <v>17309</v>
      </c>
      <c r="N34" s="43">
        <f t="shared" si="3"/>
        <v>25337</v>
      </c>
      <c r="O34" s="44">
        <f t="shared" si="3"/>
        <v>347840210</v>
      </c>
      <c r="P34" s="37" t="s">
        <v>71</v>
      </c>
    </row>
    <row r="35" spans="2:16" ht="30" customHeight="1" thickBot="1">
      <c r="B35" s="60">
        <v>41303</v>
      </c>
      <c r="C35" s="61" t="s">
        <v>72</v>
      </c>
      <c r="D35" s="62">
        <v>1025</v>
      </c>
      <c r="E35" s="62">
        <v>12124</v>
      </c>
      <c r="F35" s="63">
        <v>587089241</v>
      </c>
      <c r="G35" s="62">
        <v>46103</v>
      </c>
      <c r="H35" s="62">
        <v>67581</v>
      </c>
      <c r="I35" s="64">
        <v>618870541</v>
      </c>
      <c r="J35" s="65">
        <v>10263</v>
      </c>
      <c r="K35" s="66">
        <v>17507</v>
      </c>
      <c r="L35" s="66">
        <v>131777452</v>
      </c>
      <c r="M35" s="67">
        <f>D35+G35+J35</f>
        <v>57391</v>
      </c>
      <c r="N35" s="67">
        <f t="shared" ref="N35:O35" si="4">E35+H35+K35</f>
        <v>97212</v>
      </c>
      <c r="O35" s="68">
        <f t="shared" si="4"/>
        <v>1337737234</v>
      </c>
      <c r="P35" s="69" t="s">
        <v>73</v>
      </c>
    </row>
    <row r="36" spans="2:16" ht="30" customHeight="1">
      <c r="C36" s="11"/>
      <c r="D36" s="34"/>
      <c r="E36" s="34"/>
      <c r="F36" s="34"/>
      <c r="G36" s="34"/>
      <c r="H36" s="34"/>
      <c r="I36" s="34"/>
      <c r="J36" s="34"/>
      <c r="K36" s="34"/>
      <c r="L36" s="34"/>
      <c r="M36" s="70"/>
      <c r="N36" s="70"/>
      <c r="O36" s="70"/>
    </row>
    <row r="37" spans="2:16" ht="21.9" customHeight="1"/>
    <row r="38" spans="2:16" ht="21.9" customHeight="1"/>
    <row r="39" spans="2:16" ht="21.9" customHeight="1"/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D938-5F59-4377-9653-F212963C0055}">
  <sheetPr>
    <tabColor theme="4"/>
  </sheetPr>
  <dimension ref="B1:Q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21875" style="4" customWidth="1"/>
    <col min="2" max="2" width="12.6640625" style="4" customWidth="1"/>
    <col min="3" max="3" width="10.6640625" style="4" customWidth="1"/>
    <col min="4" max="5" width="12.109375" style="4" customWidth="1"/>
    <col min="6" max="6" width="19.44140625" style="4" customWidth="1"/>
    <col min="7" max="7" width="12.109375" style="4" customWidth="1"/>
    <col min="8" max="8" width="13.109375" style="4" customWidth="1"/>
    <col min="9" max="9" width="12.109375" style="4" customWidth="1"/>
    <col min="10" max="10" width="13.109375" style="4" customWidth="1"/>
    <col min="11" max="11" width="14.6640625" style="4" customWidth="1"/>
    <col min="12" max="15" width="24.6640625" style="4" customWidth="1"/>
    <col min="16" max="16" width="5.6640625" style="11" customWidth="1"/>
    <col min="17" max="17" width="2.88671875" style="4" customWidth="1"/>
    <col min="18" max="250" width="10.77734375" style="4" customWidth="1"/>
    <col min="251" max="256" width="10.77734375" style="4"/>
    <col min="257" max="257" width="1.21875" style="4" customWidth="1"/>
    <col min="258" max="258" width="12.6640625" style="4" customWidth="1"/>
    <col min="259" max="259" width="10.6640625" style="4" customWidth="1"/>
    <col min="260" max="261" width="12.109375" style="4" customWidth="1"/>
    <col min="262" max="262" width="19.44140625" style="4" customWidth="1"/>
    <col min="263" max="263" width="12.109375" style="4" customWidth="1"/>
    <col min="264" max="264" width="13.109375" style="4" customWidth="1"/>
    <col min="265" max="265" width="12.109375" style="4" customWidth="1"/>
    <col min="266" max="266" width="13.109375" style="4" customWidth="1"/>
    <col min="267" max="267" width="14.6640625" style="4" customWidth="1"/>
    <col min="268" max="271" width="24.6640625" style="4" customWidth="1"/>
    <col min="272" max="272" width="5.6640625" style="4" customWidth="1"/>
    <col min="273" max="273" width="2.88671875" style="4" customWidth="1"/>
    <col min="274" max="512" width="10.77734375" style="4"/>
    <col min="513" max="513" width="1.21875" style="4" customWidth="1"/>
    <col min="514" max="514" width="12.6640625" style="4" customWidth="1"/>
    <col min="515" max="515" width="10.6640625" style="4" customWidth="1"/>
    <col min="516" max="517" width="12.109375" style="4" customWidth="1"/>
    <col min="518" max="518" width="19.44140625" style="4" customWidth="1"/>
    <col min="519" max="519" width="12.109375" style="4" customWidth="1"/>
    <col min="520" max="520" width="13.109375" style="4" customWidth="1"/>
    <col min="521" max="521" width="12.109375" style="4" customWidth="1"/>
    <col min="522" max="522" width="13.109375" style="4" customWidth="1"/>
    <col min="523" max="523" width="14.6640625" style="4" customWidth="1"/>
    <col min="524" max="527" width="24.6640625" style="4" customWidth="1"/>
    <col min="528" max="528" width="5.6640625" style="4" customWidth="1"/>
    <col min="529" max="529" width="2.88671875" style="4" customWidth="1"/>
    <col min="530" max="768" width="10.77734375" style="4"/>
    <col min="769" max="769" width="1.21875" style="4" customWidth="1"/>
    <col min="770" max="770" width="12.6640625" style="4" customWidth="1"/>
    <col min="771" max="771" width="10.6640625" style="4" customWidth="1"/>
    <col min="772" max="773" width="12.109375" style="4" customWidth="1"/>
    <col min="774" max="774" width="19.44140625" style="4" customWidth="1"/>
    <col min="775" max="775" width="12.109375" style="4" customWidth="1"/>
    <col min="776" max="776" width="13.109375" style="4" customWidth="1"/>
    <col min="777" max="777" width="12.109375" style="4" customWidth="1"/>
    <col min="778" max="778" width="13.109375" style="4" customWidth="1"/>
    <col min="779" max="779" width="14.6640625" style="4" customWidth="1"/>
    <col min="780" max="783" width="24.6640625" style="4" customWidth="1"/>
    <col min="784" max="784" width="5.6640625" style="4" customWidth="1"/>
    <col min="785" max="785" width="2.88671875" style="4" customWidth="1"/>
    <col min="786" max="1024" width="10.77734375" style="4"/>
    <col min="1025" max="1025" width="1.21875" style="4" customWidth="1"/>
    <col min="1026" max="1026" width="12.6640625" style="4" customWidth="1"/>
    <col min="1027" max="1027" width="10.6640625" style="4" customWidth="1"/>
    <col min="1028" max="1029" width="12.109375" style="4" customWidth="1"/>
    <col min="1030" max="1030" width="19.44140625" style="4" customWidth="1"/>
    <col min="1031" max="1031" width="12.109375" style="4" customWidth="1"/>
    <col min="1032" max="1032" width="13.109375" style="4" customWidth="1"/>
    <col min="1033" max="1033" width="12.109375" style="4" customWidth="1"/>
    <col min="1034" max="1034" width="13.109375" style="4" customWidth="1"/>
    <col min="1035" max="1035" width="14.6640625" style="4" customWidth="1"/>
    <col min="1036" max="1039" width="24.6640625" style="4" customWidth="1"/>
    <col min="1040" max="1040" width="5.6640625" style="4" customWidth="1"/>
    <col min="1041" max="1041" width="2.88671875" style="4" customWidth="1"/>
    <col min="1042" max="1280" width="10.77734375" style="4"/>
    <col min="1281" max="1281" width="1.21875" style="4" customWidth="1"/>
    <col min="1282" max="1282" width="12.6640625" style="4" customWidth="1"/>
    <col min="1283" max="1283" width="10.6640625" style="4" customWidth="1"/>
    <col min="1284" max="1285" width="12.109375" style="4" customWidth="1"/>
    <col min="1286" max="1286" width="19.44140625" style="4" customWidth="1"/>
    <col min="1287" max="1287" width="12.109375" style="4" customWidth="1"/>
    <col min="1288" max="1288" width="13.109375" style="4" customWidth="1"/>
    <col min="1289" max="1289" width="12.109375" style="4" customWidth="1"/>
    <col min="1290" max="1290" width="13.109375" style="4" customWidth="1"/>
    <col min="1291" max="1291" width="14.6640625" style="4" customWidth="1"/>
    <col min="1292" max="1295" width="24.6640625" style="4" customWidth="1"/>
    <col min="1296" max="1296" width="5.6640625" style="4" customWidth="1"/>
    <col min="1297" max="1297" width="2.88671875" style="4" customWidth="1"/>
    <col min="1298" max="1536" width="10.77734375" style="4"/>
    <col min="1537" max="1537" width="1.21875" style="4" customWidth="1"/>
    <col min="1538" max="1538" width="12.6640625" style="4" customWidth="1"/>
    <col min="1539" max="1539" width="10.6640625" style="4" customWidth="1"/>
    <col min="1540" max="1541" width="12.109375" style="4" customWidth="1"/>
    <col min="1542" max="1542" width="19.44140625" style="4" customWidth="1"/>
    <col min="1543" max="1543" width="12.109375" style="4" customWidth="1"/>
    <col min="1544" max="1544" width="13.109375" style="4" customWidth="1"/>
    <col min="1545" max="1545" width="12.109375" style="4" customWidth="1"/>
    <col min="1546" max="1546" width="13.109375" style="4" customWidth="1"/>
    <col min="1547" max="1547" width="14.6640625" style="4" customWidth="1"/>
    <col min="1548" max="1551" width="24.6640625" style="4" customWidth="1"/>
    <col min="1552" max="1552" width="5.6640625" style="4" customWidth="1"/>
    <col min="1553" max="1553" width="2.88671875" style="4" customWidth="1"/>
    <col min="1554" max="1792" width="10.77734375" style="4"/>
    <col min="1793" max="1793" width="1.21875" style="4" customWidth="1"/>
    <col min="1794" max="1794" width="12.6640625" style="4" customWidth="1"/>
    <col min="1795" max="1795" width="10.6640625" style="4" customWidth="1"/>
    <col min="1796" max="1797" width="12.109375" style="4" customWidth="1"/>
    <col min="1798" max="1798" width="19.44140625" style="4" customWidth="1"/>
    <col min="1799" max="1799" width="12.109375" style="4" customWidth="1"/>
    <col min="1800" max="1800" width="13.109375" style="4" customWidth="1"/>
    <col min="1801" max="1801" width="12.109375" style="4" customWidth="1"/>
    <col min="1802" max="1802" width="13.109375" style="4" customWidth="1"/>
    <col min="1803" max="1803" width="14.6640625" style="4" customWidth="1"/>
    <col min="1804" max="1807" width="24.6640625" style="4" customWidth="1"/>
    <col min="1808" max="1808" width="5.6640625" style="4" customWidth="1"/>
    <col min="1809" max="1809" width="2.88671875" style="4" customWidth="1"/>
    <col min="1810" max="2048" width="10.77734375" style="4"/>
    <col min="2049" max="2049" width="1.21875" style="4" customWidth="1"/>
    <col min="2050" max="2050" width="12.6640625" style="4" customWidth="1"/>
    <col min="2051" max="2051" width="10.6640625" style="4" customWidth="1"/>
    <col min="2052" max="2053" width="12.109375" style="4" customWidth="1"/>
    <col min="2054" max="2054" width="19.44140625" style="4" customWidth="1"/>
    <col min="2055" max="2055" width="12.109375" style="4" customWidth="1"/>
    <col min="2056" max="2056" width="13.109375" style="4" customWidth="1"/>
    <col min="2057" max="2057" width="12.109375" style="4" customWidth="1"/>
    <col min="2058" max="2058" width="13.109375" style="4" customWidth="1"/>
    <col min="2059" max="2059" width="14.6640625" style="4" customWidth="1"/>
    <col min="2060" max="2063" width="24.6640625" style="4" customWidth="1"/>
    <col min="2064" max="2064" width="5.6640625" style="4" customWidth="1"/>
    <col min="2065" max="2065" width="2.88671875" style="4" customWidth="1"/>
    <col min="2066" max="2304" width="10.77734375" style="4"/>
    <col min="2305" max="2305" width="1.21875" style="4" customWidth="1"/>
    <col min="2306" max="2306" width="12.6640625" style="4" customWidth="1"/>
    <col min="2307" max="2307" width="10.6640625" style="4" customWidth="1"/>
    <col min="2308" max="2309" width="12.109375" style="4" customWidth="1"/>
    <col min="2310" max="2310" width="19.44140625" style="4" customWidth="1"/>
    <col min="2311" max="2311" width="12.109375" style="4" customWidth="1"/>
    <col min="2312" max="2312" width="13.109375" style="4" customWidth="1"/>
    <col min="2313" max="2313" width="12.109375" style="4" customWidth="1"/>
    <col min="2314" max="2314" width="13.109375" style="4" customWidth="1"/>
    <col min="2315" max="2315" width="14.6640625" style="4" customWidth="1"/>
    <col min="2316" max="2319" width="24.6640625" style="4" customWidth="1"/>
    <col min="2320" max="2320" width="5.6640625" style="4" customWidth="1"/>
    <col min="2321" max="2321" width="2.88671875" style="4" customWidth="1"/>
    <col min="2322" max="2560" width="10.77734375" style="4"/>
    <col min="2561" max="2561" width="1.21875" style="4" customWidth="1"/>
    <col min="2562" max="2562" width="12.6640625" style="4" customWidth="1"/>
    <col min="2563" max="2563" width="10.6640625" style="4" customWidth="1"/>
    <col min="2564" max="2565" width="12.109375" style="4" customWidth="1"/>
    <col min="2566" max="2566" width="19.44140625" style="4" customWidth="1"/>
    <col min="2567" max="2567" width="12.109375" style="4" customWidth="1"/>
    <col min="2568" max="2568" width="13.109375" style="4" customWidth="1"/>
    <col min="2569" max="2569" width="12.109375" style="4" customWidth="1"/>
    <col min="2570" max="2570" width="13.109375" style="4" customWidth="1"/>
    <col min="2571" max="2571" width="14.6640625" style="4" customWidth="1"/>
    <col min="2572" max="2575" width="24.6640625" style="4" customWidth="1"/>
    <col min="2576" max="2576" width="5.6640625" style="4" customWidth="1"/>
    <col min="2577" max="2577" width="2.88671875" style="4" customWidth="1"/>
    <col min="2578" max="2816" width="10.77734375" style="4"/>
    <col min="2817" max="2817" width="1.21875" style="4" customWidth="1"/>
    <col min="2818" max="2818" width="12.6640625" style="4" customWidth="1"/>
    <col min="2819" max="2819" width="10.6640625" style="4" customWidth="1"/>
    <col min="2820" max="2821" width="12.109375" style="4" customWidth="1"/>
    <col min="2822" max="2822" width="19.44140625" style="4" customWidth="1"/>
    <col min="2823" max="2823" width="12.109375" style="4" customWidth="1"/>
    <col min="2824" max="2824" width="13.109375" style="4" customWidth="1"/>
    <col min="2825" max="2825" width="12.109375" style="4" customWidth="1"/>
    <col min="2826" max="2826" width="13.109375" style="4" customWidth="1"/>
    <col min="2827" max="2827" width="14.6640625" style="4" customWidth="1"/>
    <col min="2828" max="2831" width="24.6640625" style="4" customWidth="1"/>
    <col min="2832" max="2832" width="5.6640625" style="4" customWidth="1"/>
    <col min="2833" max="2833" width="2.88671875" style="4" customWidth="1"/>
    <col min="2834" max="3072" width="10.77734375" style="4"/>
    <col min="3073" max="3073" width="1.21875" style="4" customWidth="1"/>
    <col min="3074" max="3074" width="12.6640625" style="4" customWidth="1"/>
    <col min="3075" max="3075" width="10.6640625" style="4" customWidth="1"/>
    <col min="3076" max="3077" width="12.109375" style="4" customWidth="1"/>
    <col min="3078" max="3078" width="19.44140625" style="4" customWidth="1"/>
    <col min="3079" max="3079" width="12.109375" style="4" customWidth="1"/>
    <col min="3080" max="3080" width="13.109375" style="4" customWidth="1"/>
    <col min="3081" max="3081" width="12.109375" style="4" customWidth="1"/>
    <col min="3082" max="3082" width="13.109375" style="4" customWidth="1"/>
    <col min="3083" max="3083" width="14.6640625" style="4" customWidth="1"/>
    <col min="3084" max="3087" width="24.6640625" style="4" customWidth="1"/>
    <col min="3088" max="3088" width="5.6640625" style="4" customWidth="1"/>
    <col min="3089" max="3089" width="2.88671875" style="4" customWidth="1"/>
    <col min="3090" max="3328" width="10.77734375" style="4"/>
    <col min="3329" max="3329" width="1.21875" style="4" customWidth="1"/>
    <col min="3330" max="3330" width="12.6640625" style="4" customWidth="1"/>
    <col min="3331" max="3331" width="10.6640625" style="4" customWidth="1"/>
    <col min="3332" max="3333" width="12.109375" style="4" customWidth="1"/>
    <col min="3334" max="3334" width="19.44140625" style="4" customWidth="1"/>
    <col min="3335" max="3335" width="12.109375" style="4" customWidth="1"/>
    <col min="3336" max="3336" width="13.109375" style="4" customWidth="1"/>
    <col min="3337" max="3337" width="12.109375" style="4" customWidth="1"/>
    <col min="3338" max="3338" width="13.109375" style="4" customWidth="1"/>
    <col min="3339" max="3339" width="14.6640625" style="4" customWidth="1"/>
    <col min="3340" max="3343" width="24.6640625" style="4" customWidth="1"/>
    <col min="3344" max="3344" width="5.6640625" style="4" customWidth="1"/>
    <col min="3345" max="3345" width="2.88671875" style="4" customWidth="1"/>
    <col min="3346" max="3584" width="10.77734375" style="4"/>
    <col min="3585" max="3585" width="1.21875" style="4" customWidth="1"/>
    <col min="3586" max="3586" width="12.6640625" style="4" customWidth="1"/>
    <col min="3587" max="3587" width="10.6640625" style="4" customWidth="1"/>
    <col min="3588" max="3589" width="12.109375" style="4" customWidth="1"/>
    <col min="3590" max="3590" width="19.44140625" style="4" customWidth="1"/>
    <col min="3591" max="3591" width="12.109375" style="4" customWidth="1"/>
    <col min="3592" max="3592" width="13.109375" style="4" customWidth="1"/>
    <col min="3593" max="3593" width="12.109375" style="4" customWidth="1"/>
    <col min="3594" max="3594" width="13.109375" style="4" customWidth="1"/>
    <col min="3595" max="3595" width="14.6640625" style="4" customWidth="1"/>
    <col min="3596" max="3599" width="24.6640625" style="4" customWidth="1"/>
    <col min="3600" max="3600" width="5.6640625" style="4" customWidth="1"/>
    <col min="3601" max="3601" width="2.88671875" style="4" customWidth="1"/>
    <col min="3602" max="3840" width="10.77734375" style="4"/>
    <col min="3841" max="3841" width="1.21875" style="4" customWidth="1"/>
    <col min="3842" max="3842" width="12.6640625" style="4" customWidth="1"/>
    <col min="3843" max="3843" width="10.6640625" style="4" customWidth="1"/>
    <col min="3844" max="3845" width="12.109375" style="4" customWidth="1"/>
    <col min="3846" max="3846" width="19.44140625" style="4" customWidth="1"/>
    <col min="3847" max="3847" width="12.109375" style="4" customWidth="1"/>
    <col min="3848" max="3848" width="13.109375" style="4" customWidth="1"/>
    <col min="3849" max="3849" width="12.109375" style="4" customWidth="1"/>
    <col min="3850" max="3850" width="13.109375" style="4" customWidth="1"/>
    <col min="3851" max="3851" width="14.6640625" style="4" customWidth="1"/>
    <col min="3852" max="3855" width="24.6640625" style="4" customWidth="1"/>
    <col min="3856" max="3856" width="5.6640625" style="4" customWidth="1"/>
    <col min="3857" max="3857" width="2.88671875" style="4" customWidth="1"/>
    <col min="3858" max="4096" width="10.77734375" style="4"/>
    <col min="4097" max="4097" width="1.21875" style="4" customWidth="1"/>
    <col min="4098" max="4098" width="12.6640625" style="4" customWidth="1"/>
    <col min="4099" max="4099" width="10.6640625" style="4" customWidth="1"/>
    <col min="4100" max="4101" width="12.109375" style="4" customWidth="1"/>
    <col min="4102" max="4102" width="19.44140625" style="4" customWidth="1"/>
    <col min="4103" max="4103" width="12.109375" style="4" customWidth="1"/>
    <col min="4104" max="4104" width="13.109375" style="4" customWidth="1"/>
    <col min="4105" max="4105" width="12.109375" style="4" customWidth="1"/>
    <col min="4106" max="4106" width="13.109375" style="4" customWidth="1"/>
    <col min="4107" max="4107" width="14.6640625" style="4" customWidth="1"/>
    <col min="4108" max="4111" width="24.6640625" style="4" customWidth="1"/>
    <col min="4112" max="4112" width="5.6640625" style="4" customWidth="1"/>
    <col min="4113" max="4113" width="2.88671875" style="4" customWidth="1"/>
    <col min="4114" max="4352" width="10.77734375" style="4"/>
    <col min="4353" max="4353" width="1.21875" style="4" customWidth="1"/>
    <col min="4354" max="4354" width="12.6640625" style="4" customWidth="1"/>
    <col min="4355" max="4355" width="10.6640625" style="4" customWidth="1"/>
    <col min="4356" max="4357" width="12.109375" style="4" customWidth="1"/>
    <col min="4358" max="4358" width="19.44140625" style="4" customWidth="1"/>
    <col min="4359" max="4359" width="12.109375" style="4" customWidth="1"/>
    <col min="4360" max="4360" width="13.109375" style="4" customWidth="1"/>
    <col min="4361" max="4361" width="12.109375" style="4" customWidth="1"/>
    <col min="4362" max="4362" width="13.109375" style="4" customWidth="1"/>
    <col min="4363" max="4363" width="14.6640625" style="4" customWidth="1"/>
    <col min="4364" max="4367" width="24.6640625" style="4" customWidth="1"/>
    <col min="4368" max="4368" width="5.6640625" style="4" customWidth="1"/>
    <col min="4369" max="4369" width="2.88671875" style="4" customWidth="1"/>
    <col min="4370" max="4608" width="10.77734375" style="4"/>
    <col min="4609" max="4609" width="1.21875" style="4" customWidth="1"/>
    <col min="4610" max="4610" width="12.6640625" style="4" customWidth="1"/>
    <col min="4611" max="4611" width="10.6640625" style="4" customWidth="1"/>
    <col min="4612" max="4613" width="12.109375" style="4" customWidth="1"/>
    <col min="4614" max="4614" width="19.44140625" style="4" customWidth="1"/>
    <col min="4615" max="4615" width="12.109375" style="4" customWidth="1"/>
    <col min="4616" max="4616" width="13.109375" style="4" customWidth="1"/>
    <col min="4617" max="4617" width="12.109375" style="4" customWidth="1"/>
    <col min="4618" max="4618" width="13.109375" style="4" customWidth="1"/>
    <col min="4619" max="4619" width="14.6640625" style="4" customWidth="1"/>
    <col min="4620" max="4623" width="24.6640625" style="4" customWidth="1"/>
    <col min="4624" max="4624" width="5.6640625" style="4" customWidth="1"/>
    <col min="4625" max="4625" width="2.88671875" style="4" customWidth="1"/>
    <col min="4626" max="4864" width="10.77734375" style="4"/>
    <col min="4865" max="4865" width="1.21875" style="4" customWidth="1"/>
    <col min="4866" max="4866" width="12.6640625" style="4" customWidth="1"/>
    <col min="4867" max="4867" width="10.6640625" style="4" customWidth="1"/>
    <col min="4868" max="4869" width="12.109375" style="4" customWidth="1"/>
    <col min="4870" max="4870" width="19.44140625" style="4" customWidth="1"/>
    <col min="4871" max="4871" width="12.109375" style="4" customWidth="1"/>
    <col min="4872" max="4872" width="13.109375" style="4" customWidth="1"/>
    <col min="4873" max="4873" width="12.109375" style="4" customWidth="1"/>
    <col min="4874" max="4874" width="13.109375" style="4" customWidth="1"/>
    <col min="4875" max="4875" width="14.6640625" style="4" customWidth="1"/>
    <col min="4876" max="4879" width="24.6640625" style="4" customWidth="1"/>
    <col min="4880" max="4880" width="5.6640625" style="4" customWidth="1"/>
    <col min="4881" max="4881" width="2.88671875" style="4" customWidth="1"/>
    <col min="4882" max="5120" width="10.77734375" style="4"/>
    <col min="5121" max="5121" width="1.21875" style="4" customWidth="1"/>
    <col min="5122" max="5122" width="12.6640625" style="4" customWidth="1"/>
    <col min="5123" max="5123" width="10.6640625" style="4" customWidth="1"/>
    <col min="5124" max="5125" width="12.109375" style="4" customWidth="1"/>
    <col min="5126" max="5126" width="19.44140625" style="4" customWidth="1"/>
    <col min="5127" max="5127" width="12.109375" style="4" customWidth="1"/>
    <col min="5128" max="5128" width="13.109375" style="4" customWidth="1"/>
    <col min="5129" max="5129" width="12.109375" style="4" customWidth="1"/>
    <col min="5130" max="5130" width="13.109375" style="4" customWidth="1"/>
    <col min="5131" max="5131" width="14.6640625" style="4" customWidth="1"/>
    <col min="5132" max="5135" width="24.6640625" style="4" customWidth="1"/>
    <col min="5136" max="5136" width="5.6640625" style="4" customWidth="1"/>
    <col min="5137" max="5137" width="2.88671875" style="4" customWidth="1"/>
    <col min="5138" max="5376" width="10.77734375" style="4"/>
    <col min="5377" max="5377" width="1.21875" style="4" customWidth="1"/>
    <col min="5378" max="5378" width="12.6640625" style="4" customWidth="1"/>
    <col min="5379" max="5379" width="10.6640625" style="4" customWidth="1"/>
    <col min="5380" max="5381" width="12.109375" style="4" customWidth="1"/>
    <col min="5382" max="5382" width="19.44140625" style="4" customWidth="1"/>
    <col min="5383" max="5383" width="12.109375" style="4" customWidth="1"/>
    <col min="5384" max="5384" width="13.109375" style="4" customWidth="1"/>
    <col min="5385" max="5385" width="12.109375" style="4" customWidth="1"/>
    <col min="5386" max="5386" width="13.109375" style="4" customWidth="1"/>
    <col min="5387" max="5387" width="14.6640625" style="4" customWidth="1"/>
    <col min="5388" max="5391" width="24.6640625" style="4" customWidth="1"/>
    <col min="5392" max="5392" width="5.6640625" style="4" customWidth="1"/>
    <col min="5393" max="5393" width="2.88671875" style="4" customWidth="1"/>
    <col min="5394" max="5632" width="10.77734375" style="4"/>
    <col min="5633" max="5633" width="1.21875" style="4" customWidth="1"/>
    <col min="5634" max="5634" width="12.6640625" style="4" customWidth="1"/>
    <col min="5635" max="5635" width="10.6640625" style="4" customWidth="1"/>
    <col min="5636" max="5637" width="12.109375" style="4" customWidth="1"/>
    <col min="5638" max="5638" width="19.44140625" style="4" customWidth="1"/>
    <col min="5639" max="5639" width="12.109375" style="4" customWidth="1"/>
    <col min="5640" max="5640" width="13.109375" style="4" customWidth="1"/>
    <col min="5641" max="5641" width="12.109375" style="4" customWidth="1"/>
    <col min="5642" max="5642" width="13.109375" style="4" customWidth="1"/>
    <col min="5643" max="5643" width="14.6640625" style="4" customWidth="1"/>
    <col min="5644" max="5647" width="24.6640625" style="4" customWidth="1"/>
    <col min="5648" max="5648" width="5.6640625" style="4" customWidth="1"/>
    <col min="5649" max="5649" width="2.88671875" style="4" customWidth="1"/>
    <col min="5650" max="5888" width="10.77734375" style="4"/>
    <col min="5889" max="5889" width="1.21875" style="4" customWidth="1"/>
    <col min="5890" max="5890" width="12.6640625" style="4" customWidth="1"/>
    <col min="5891" max="5891" width="10.6640625" style="4" customWidth="1"/>
    <col min="5892" max="5893" width="12.109375" style="4" customWidth="1"/>
    <col min="5894" max="5894" width="19.44140625" style="4" customWidth="1"/>
    <col min="5895" max="5895" width="12.109375" style="4" customWidth="1"/>
    <col min="5896" max="5896" width="13.109375" style="4" customWidth="1"/>
    <col min="5897" max="5897" width="12.109375" style="4" customWidth="1"/>
    <col min="5898" max="5898" width="13.109375" style="4" customWidth="1"/>
    <col min="5899" max="5899" width="14.6640625" style="4" customWidth="1"/>
    <col min="5900" max="5903" width="24.6640625" style="4" customWidth="1"/>
    <col min="5904" max="5904" width="5.6640625" style="4" customWidth="1"/>
    <col min="5905" max="5905" width="2.88671875" style="4" customWidth="1"/>
    <col min="5906" max="6144" width="10.77734375" style="4"/>
    <col min="6145" max="6145" width="1.21875" style="4" customWidth="1"/>
    <col min="6146" max="6146" width="12.6640625" style="4" customWidth="1"/>
    <col min="6147" max="6147" width="10.6640625" style="4" customWidth="1"/>
    <col min="6148" max="6149" width="12.109375" style="4" customWidth="1"/>
    <col min="6150" max="6150" width="19.44140625" style="4" customWidth="1"/>
    <col min="6151" max="6151" width="12.109375" style="4" customWidth="1"/>
    <col min="6152" max="6152" width="13.109375" style="4" customWidth="1"/>
    <col min="6153" max="6153" width="12.109375" style="4" customWidth="1"/>
    <col min="6154" max="6154" width="13.109375" style="4" customWidth="1"/>
    <col min="6155" max="6155" width="14.6640625" style="4" customWidth="1"/>
    <col min="6156" max="6159" width="24.6640625" style="4" customWidth="1"/>
    <col min="6160" max="6160" width="5.6640625" style="4" customWidth="1"/>
    <col min="6161" max="6161" width="2.88671875" style="4" customWidth="1"/>
    <col min="6162" max="6400" width="10.77734375" style="4"/>
    <col min="6401" max="6401" width="1.21875" style="4" customWidth="1"/>
    <col min="6402" max="6402" width="12.6640625" style="4" customWidth="1"/>
    <col min="6403" max="6403" width="10.6640625" style="4" customWidth="1"/>
    <col min="6404" max="6405" width="12.109375" style="4" customWidth="1"/>
    <col min="6406" max="6406" width="19.44140625" style="4" customWidth="1"/>
    <col min="6407" max="6407" width="12.109375" style="4" customWidth="1"/>
    <col min="6408" max="6408" width="13.109375" style="4" customWidth="1"/>
    <col min="6409" max="6409" width="12.109375" style="4" customWidth="1"/>
    <col min="6410" max="6410" width="13.109375" style="4" customWidth="1"/>
    <col min="6411" max="6411" width="14.6640625" style="4" customWidth="1"/>
    <col min="6412" max="6415" width="24.6640625" style="4" customWidth="1"/>
    <col min="6416" max="6416" width="5.6640625" style="4" customWidth="1"/>
    <col min="6417" max="6417" width="2.88671875" style="4" customWidth="1"/>
    <col min="6418" max="6656" width="10.77734375" style="4"/>
    <col min="6657" max="6657" width="1.21875" style="4" customWidth="1"/>
    <col min="6658" max="6658" width="12.6640625" style="4" customWidth="1"/>
    <col min="6659" max="6659" width="10.6640625" style="4" customWidth="1"/>
    <col min="6660" max="6661" width="12.109375" style="4" customWidth="1"/>
    <col min="6662" max="6662" width="19.44140625" style="4" customWidth="1"/>
    <col min="6663" max="6663" width="12.109375" style="4" customWidth="1"/>
    <col min="6664" max="6664" width="13.109375" style="4" customWidth="1"/>
    <col min="6665" max="6665" width="12.109375" style="4" customWidth="1"/>
    <col min="6666" max="6666" width="13.109375" style="4" customWidth="1"/>
    <col min="6667" max="6667" width="14.6640625" style="4" customWidth="1"/>
    <col min="6668" max="6671" width="24.6640625" style="4" customWidth="1"/>
    <col min="6672" max="6672" width="5.6640625" style="4" customWidth="1"/>
    <col min="6673" max="6673" width="2.88671875" style="4" customWidth="1"/>
    <col min="6674" max="6912" width="10.77734375" style="4"/>
    <col min="6913" max="6913" width="1.21875" style="4" customWidth="1"/>
    <col min="6914" max="6914" width="12.6640625" style="4" customWidth="1"/>
    <col min="6915" max="6915" width="10.6640625" style="4" customWidth="1"/>
    <col min="6916" max="6917" width="12.109375" style="4" customWidth="1"/>
    <col min="6918" max="6918" width="19.44140625" style="4" customWidth="1"/>
    <col min="6919" max="6919" width="12.109375" style="4" customWidth="1"/>
    <col min="6920" max="6920" width="13.109375" style="4" customWidth="1"/>
    <col min="6921" max="6921" width="12.109375" style="4" customWidth="1"/>
    <col min="6922" max="6922" width="13.109375" style="4" customWidth="1"/>
    <col min="6923" max="6923" width="14.6640625" style="4" customWidth="1"/>
    <col min="6924" max="6927" width="24.6640625" style="4" customWidth="1"/>
    <col min="6928" max="6928" width="5.6640625" style="4" customWidth="1"/>
    <col min="6929" max="6929" width="2.88671875" style="4" customWidth="1"/>
    <col min="6930" max="7168" width="10.77734375" style="4"/>
    <col min="7169" max="7169" width="1.21875" style="4" customWidth="1"/>
    <col min="7170" max="7170" width="12.6640625" style="4" customWidth="1"/>
    <col min="7171" max="7171" width="10.6640625" style="4" customWidth="1"/>
    <col min="7172" max="7173" width="12.109375" style="4" customWidth="1"/>
    <col min="7174" max="7174" width="19.44140625" style="4" customWidth="1"/>
    <col min="7175" max="7175" width="12.109375" style="4" customWidth="1"/>
    <col min="7176" max="7176" width="13.109375" style="4" customWidth="1"/>
    <col min="7177" max="7177" width="12.109375" style="4" customWidth="1"/>
    <col min="7178" max="7178" width="13.109375" style="4" customWidth="1"/>
    <col min="7179" max="7179" width="14.6640625" style="4" customWidth="1"/>
    <col min="7180" max="7183" width="24.6640625" style="4" customWidth="1"/>
    <col min="7184" max="7184" width="5.6640625" style="4" customWidth="1"/>
    <col min="7185" max="7185" width="2.88671875" style="4" customWidth="1"/>
    <col min="7186" max="7424" width="10.77734375" style="4"/>
    <col min="7425" max="7425" width="1.21875" style="4" customWidth="1"/>
    <col min="7426" max="7426" width="12.6640625" style="4" customWidth="1"/>
    <col min="7427" max="7427" width="10.6640625" style="4" customWidth="1"/>
    <col min="7428" max="7429" width="12.109375" style="4" customWidth="1"/>
    <col min="7430" max="7430" width="19.44140625" style="4" customWidth="1"/>
    <col min="7431" max="7431" width="12.109375" style="4" customWidth="1"/>
    <col min="7432" max="7432" width="13.109375" style="4" customWidth="1"/>
    <col min="7433" max="7433" width="12.109375" style="4" customWidth="1"/>
    <col min="7434" max="7434" width="13.109375" style="4" customWidth="1"/>
    <col min="7435" max="7435" width="14.6640625" style="4" customWidth="1"/>
    <col min="7436" max="7439" width="24.6640625" style="4" customWidth="1"/>
    <col min="7440" max="7440" width="5.6640625" style="4" customWidth="1"/>
    <col min="7441" max="7441" width="2.88671875" style="4" customWidth="1"/>
    <col min="7442" max="7680" width="10.77734375" style="4"/>
    <col min="7681" max="7681" width="1.21875" style="4" customWidth="1"/>
    <col min="7682" max="7682" width="12.6640625" style="4" customWidth="1"/>
    <col min="7683" max="7683" width="10.6640625" style="4" customWidth="1"/>
    <col min="7684" max="7685" width="12.109375" style="4" customWidth="1"/>
    <col min="7686" max="7686" width="19.44140625" style="4" customWidth="1"/>
    <col min="7687" max="7687" width="12.109375" style="4" customWidth="1"/>
    <col min="7688" max="7688" width="13.109375" style="4" customWidth="1"/>
    <col min="7689" max="7689" width="12.109375" style="4" customWidth="1"/>
    <col min="7690" max="7690" width="13.109375" style="4" customWidth="1"/>
    <col min="7691" max="7691" width="14.6640625" style="4" customWidth="1"/>
    <col min="7692" max="7695" width="24.6640625" style="4" customWidth="1"/>
    <col min="7696" max="7696" width="5.6640625" style="4" customWidth="1"/>
    <col min="7697" max="7697" width="2.88671875" style="4" customWidth="1"/>
    <col min="7698" max="7936" width="10.77734375" style="4"/>
    <col min="7937" max="7937" width="1.21875" style="4" customWidth="1"/>
    <col min="7938" max="7938" width="12.6640625" style="4" customWidth="1"/>
    <col min="7939" max="7939" width="10.6640625" style="4" customWidth="1"/>
    <col min="7940" max="7941" width="12.109375" style="4" customWidth="1"/>
    <col min="7942" max="7942" width="19.44140625" style="4" customWidth="1"/>
    <col min="7943" max="7943" width="12.109375" style="4" customWidth="1"/>
    <col min="7944" max="7944" width="13.109375" style="4" customWidth="1"/>
    <col min="7945" max="7945" width="12.109375" style="4" customWidth="1"/>
    <col min="7946" max="7946" width="13.109375" style="4" customWidth="1"/>
    <col min="7947" max="7947" width="14.6640625" style="4" customWidth="1"/>
    <col min="7948" max="7951" width="24.6640625" style="4" customWidth="1"/>
    <col min="7952" max="7952" width="5.6640625" style="4" customWidth="1"/>
    <col min="7953" max="7953" width="2.88671875" style="4" customWidth="1"/>
    <col min="7954" max="8192" width="10.77734375" style="4"/>
    <col min="8193" max="8193" width="1.21875" style="4" customWidth="1"/>
    <col min="8194" max="8194" width="12.6640625" style="4" customWidth="1"/>
    <col min="8195" max="8195" width="10.6640625" style="4" customWidth="1"/>
    <col min="8196" max="8197" width="12.109375" style="4" customWidth="1"/>
    <col min="8198" max="8198" width="19.44140625" style="4" customWidth="1"/>
    <col min="8199" max="8199" width="12.109375" style="4" customWidth="1"/>
    <col min="8200" max="8200" width="13.109375" style="4" customWidth="1"/>
    <col min="8201" max="8201" width="12.109375" style="4" customWidth="1"/>
    <col min="8202" max="8202" width="13.109375" style="4" customWidth="1"/>
    <col min="8203" max="8203" width="14.6640625" style="4" customWidth="1"/>
    <col min="8204" max="8207" width="24.6640625" style="4" customWidth="1"/>
    <col min="8208" max="8208" width="5.6640625" style="4" customWidth="1"/>
    <col min="8209" max="8209" width="2.88671875" style="4" customWidth="1"/>
    <col min="8210" max="8448" width="10.77734375" style="4"/>
    <col min="8449" max="8449" width="1.21875" style="4" customWidth="1"/>
    <col min="8450" max="8450" width="12.6640625" style="4" customWidth="1"/>
    <col min="8451" max="8451" width="10.6640625" style="4" customWidth="1"/>
    <col min="8452" max="8453" width="12.109375" style="4" customWidth="1"/>
    <col min="8454" max="8454" width="19.44140625" style="4" customWidth="1"/>
    <col min="8455" max="8455" width="12.109375" style="4" customWidth="1"/>
    <col min="8456" max="8456" width="13.109375" style="4" customWidth="1"/>
    <col min="8457" max="8457" width="12.109375" style="4" customWidth="1"/>
    <col min="8458" max="8458" width="13.109375" style="4" customWidth="1"/>
    <col min="8459" max="8459" width="14.6640625" style="4" customWidth="1"/>
    <col min="8460" max="8463" width="24.6640625" style="4" customWidth="1"/>
    <col min="8464" max="8464" width="5.6640625" style="4" customWidth="1"/>
    <col min="8465" max="8465" width="2.88671875" style="4" customWidth="1"/>
    <col min="8466" max="8704" width="10.77734375" style="4"/>
    <col min="8705" max="8705" width="1.21875" style="4" customWidth="1"/>
    <col min="8706" max="8706" width="12.6640625" style="4" customWidth="1"/>
    <col min="8707" max="8707" width="10.6640625" style="4" customWidth="1"/>
    <col min="8708" max="8709" width="12.109375" style="4" customWidth="1"/>
    <col min="8710" max="8710" width="19.44140625" style="4" customWidth="1"/>
    <col min="8711" max="8711" width="12.109375" style="4" customWidth="1"/>
    <col min="8712" max="8712" width="13.109375" style="4" customWidth="1"/>
    <col min="8713" max="8713" width="12.109375" style="4" customWidth="1"/>
    <col min="8714" max="8714" width="13.109375" style="4" customWidth="1"/>
    <col min="8715" max="8715" width="14.6640625" style="4" customWidth="1"/>
    <col min="8716" max="8719" width="24.6640625" style="4" customWidth="1"/>
    <col min="8720" max="8720" width="5.6640625" style="4" customWidth="1"/>
    <col min="8721" max="8721" width="2.88671875" style="4" customWidth="1"/>
    <col min="8722" max="8960" width="10.77734375" style="4"/>
    <col min="8961" max="8961" width="1.21875" style="4" customWidth="1"/>
    <col min="8962" max="8962" width="12.6640625" style="4" customWidth="1"/>
    <col min="8963" max="8963" width="10.6640625" style="4" customWidth="1"/>
    <col min="8964" max="8965" width="12.109375" style="4" customWidth="1"/>
    <col min="8966" max="8966" width="19.44140625" style="4" customWidth="1"/>
    <col min="8967" max="8967" width="12.109375" style="4" customWidth="1"/>
    <col min="8968" max="8968" width="13.109375" style="4" customWidth="1"/>
    <col min="8969" max="8969" width="12.109375" style="4" customWidth="1"/>
    <col min="8970" max="8970" width="13.109375" style="4" customWidth="1"/>
    <col min="8971" max="8971" width="14.6640625" style="4" customWidth="1"/>
    <col min="8972" max="8975" width="24.6640625" style="4" customWidth="1"/>
    <col min="8976" max="8976" width="5.6640625" style="4" customWidth="1"/>
    <col min="8977" max="8977" width="2.88671875" style="4" customWidth="1"/>
    <col min="8978" max="9216" width="10.77734375" style="4"/>
    <col min="9217" max="9217" width="1.21875" style="4" customWidth="1"/>
    <col min="9218" max="9218" width="12.6640625" style="4" customWidth="1"/>
    <col min="9219" max="9219" width="10.6640625" style="4" customWidth="1"/>
    <col min="9220" max="9221" width="12.109375" style="4" customWidth="1"/>
    <col min="9222" max="9222" width="19.44140625" style="4" customWidth="1"/>
    <col min="9223" max="9223" width="12.109375" style="4" customWidth="1"/>
    <col min="9224" max="9224" width="13.109375" style="4" customWidth="1"/>
    <col min="9225" max="9225" width="12.109375" style="4" customWidth="1"/>
    <col min="9226" max="9226" width="13.109375" style="4" customWidth="1"/>
    <col min="9227" max="9227" width="14.6640625" style="4" customWidth="1"/>
    <col min="9228" max="9231" width="24.6640625" style="4" customWidth="1"/>
    <col min="9232" max="9232" width="5.6640625" style="4" customWidth="1"/>
    <col min="9233" max="9233" width="2.88671875" style="4" customWidth="1"/>
    <col min="9234" max="9472" width="10.77734375" style="4"/>
    <col min="9473" max="9473" width="1.21875" style="4" customWidth="1"/>
    <col min="9474" max="9474" width="12.6640625" style="4" customWidth="1"/>
    <col min="9475" max="9475" width="10.6640625" style="4" customWidth="1"/>
    <col min="9476" max="9477" width="12.109375" style="4" customWidth="1"/>
    <col min="9478" max="9478" width="19.44140625" style="4" customWidth="1"/>
    <col min="9479" max="9479" width="12.109375" style="4" customWidth="1"/>
    <col min="9480" max="9480" width="13.109375" style="4" customWidth="1"/>
    <col min="9481" max="9481" width="12.109375" style="4" customWidth="1"/>
    <col min="9482" max="9482" width="13.109375" style="4" customWidth="1"/>
    <col min="9483" max="9483" width="14.6640625" style="4" customWidth="1"/>
    <col min="9484" max="9487" width="24.6640625" style="4" customWidth="1"/>
    <col min="9488" max="9488" width="5.6640625" style="4" customWidth="1"/>
    <col min="9489" max="9489" width="2.88671875" style="4" customWidth="1"/>
    <col min="9490" max="9728" width="10.77734375" style="4"/>
    <col min="9729" max="9729" width="1.21875" style="4" customWidth="1"/>
    <col min="9730" max="9730" width="12.6640625" style="4" customWidth="1"/>
    <col min="9731" max="9731" width="10.6640625" style="4" customWidth="1"/>
    <col min="9732" max="9733" width="12.109375" style="4" customWidth="1"/>
    <col min="9734" max="9734" width="19.44140625" style="4" customWidth="1"/>
    <col min="9735" max="9735" width="12.109375" style="4" customWidth="1"/>
    <col min="9736" max="9736" width="13.109375" style="4" customWidth="1"/>
    <col min="9737" max="9737" width="12.109375" style="4" customWidth="1"/>
    <col min="9738" max="9738" width="13.109375" style="4" customWidth="1"/>
    <col min="9739" max="9739" width="14.6640625" style="4" customWidth="1"/>
    <col min="9740" max="9743" width="24.6640625" style="4" customWidth="1"/>
    <col min="9744" max="9744" width="5.6640625" style="4" customWidth="1"/>
    <col min="9745" max="9745" width="2.88671875" style="4" customWidth="1"/>
    <col min="9746" max="9984" width="10.77734375" style="4"/>
    <col min="9985" max="9985" width="1.21875" style="4" customWidth="1"/>
    <col min="9986" max="9986" width="12.6640625" style="4" customWidth="1"/>
    <col min="9987" max="9987" width="10.6640625" style="4" customWidth="1"/>
    <col min="9988" max="9989" width="12.109375" style="4" customWidth="1"/>
    <col min="9990" max="9990" width="19.44140625" style="4" customWidth="1"/>
    <col min="9991" max="9991" width="12.109375" style="4" customWidth="1"/>
    <col min="9992" max="9992" width="13.109375" style="4" customWidth="1"/>
    <col min="9993" max="9993" width="12.109375" style="4" customWidth="1"/>
    <col min="9994" max="9994" width="13.109375" style="4" customWidth="1"/>
    <col min="9995" max="9995" width="14.6640625" style="4" customWidth="1"/>
    <col min="9996" max="9999" width="24.6640625" style="4" customWidth="1"/>
    <col min="10000" max="10000" width="5.6640625" style="4" customWidth="1"/>
    <col min="10001" max="10001" width="2.88671875" style="4" customWidth="1"/>
    <col min="10002" max="10240" width="10.77734375" style="4"/>
    <col min="10241" max="10241" width="1.21875" style="4" customWidth="1"/>
    <col min="10242" max="10242" width="12.6640625" style="4" customWidth="1"/>
    <col min="10243" max="10243" width="10.6640625" style="4" customWidth="1"/>
    <col min="10244" max="10245" width="12.109375" style="4" customWidth="1"/>
    <col min="10246" max="10246" width="19.44140625" style="4" customWidth="1"/>
    <col min="10247" max="10247" width="12.109375" style="4" customWidth="1"/>
    <col min="10248" max="10248" width="13.109375" style="4" customWidth="1"/>
    <col min="10249" max="10249" width="12.109375" style="4" customWidth="1"/>
    <col min="10250" max="10250" width="13.109375" style="4" customWidth="1"/>
    <col min="10251" max="10251" width="14.6640625" style="4" customWidth="1"/>
    <col min="10252" max="10255" width="24.6640625" style="4" customWidth="1"/>
    <col min="10256" max="10256" width="5.6640625" style="4" customWidth="1"/>
    <col min="10257" max="10257" width="2.88671875" style="4" customWidth="1"/>
    <col min="10258" max="10496" width="10.77734375" style="4"/>
    <col min="10497" max="10497" width="1.21875" style="4" customWidth="1"/>
    <col min="10498" max="10498" width="12.6640625" style="4" customWidth="1"/>
    <col min="10499" max="10499" width="10.6640625" style="4" customWidth="1"/>
    <col min="10500" max="10501" width="12.109375" style="4" customWidth="1"/>
    <col min="10502" max="10502" width="19.44140625" style="4" customWidth="1"/>
    <col min="10503" max="10503" width="12.109375" style="4" customWidth="1"/>
    <col min="10504" max="10504" width="13.109375" style="4" customWidth="1"/>
    <col min="10505" max="10505" width="12.109375" style="4" customWidth="1"/>
    <col min="10506" max="10506" width="13.109375" style="4" customWidth="1"/>
    <col min="10507" max="10507" width="14.6640625" style="4" customWidth="1"/>
    <col min="10508" max="10511" width="24.6640625" style="4" customWidth="1"/>
    <col min="10512" max="10512" width="5.6640625" style="4" customWidth="1"/>
    <col min="10513" max="10513" width="2.88671875" style="4" customWidth="1"/>
    <col min="10514" max="10752" width="10.77734375" style="4"/>
    <col min="10753" max="10753" width="1.21875" style="4" customWidth="1"/>
    <col min="10754" max="10754" width="12.6640625" style="4" customWidth="1"/>
    <col min="10755" max="10755" width="10.6640625" style="4" customWidth="1"/>
    <col min="10756" max="10757" width="12.109375" style="4" customWidth="1"/>
    <col min="10758" max="10758" width="19.44140625" style="4" customWidth="1"/>
    <col min="10759" max="10759" width="12.109375" style="4" customWidth="1"/>
    <col min="10760" max="10760" width="13.109375" style="4" customWidth="1"/>
    <col min="10761" max="10761" width="12.109375" style="4" customWidth="1"/>
    <col min="10762" max="10762" width="13.109375" style="4" customWidth="1"/>
    <col min="10763" max="10763" width="14.6640625" style="4" customWidth="1"/>
    <col min="10764" max="10767" width="24.6640625" style="4" customWidth="1"/>
    <col min="10768" max="10768" width="5.6640625" style="4" customWidth="1"/>
    <col min="10769" max="10769" width="2.88671875" style="4" customWidth="1"/>
    <col min="10770" max="11008" width="10.77734375" style="4"/>
    <col min="11009" max="11009" width="1.21875" style="4" customWidth="1"/>
    <col min="11010" max="11010" width="12.6640625" style="4" customWidth="1"/>
    <col min="11011" max="11011" width="10.6640625" style="4" customWidth="1"/>
    <col min="11012" max="11013" width="12.109375" style="4" customWidth="1"/>
    <col min="11014" max="11014" width="19.44140625" style="4" customWidth="1"/>
    <col min="11015" max="11015" width="12.109375" style="4" customWidth="1"/>
    <col min="11016" max="11016" width="13.109375" style="4" customWidth="1"/>
    <col min="11017" max="11017" width="12.109375" style="4" customWidth="1"/>
    <col min="11018" max="11018" width="13.109375" style="4" customWidth="1"/>
    <col min="11019" max="11019" width="14.6640625" style="4" customWidth="1"/>
    <col min="11020" max="11023" width="24.6640625" style="4" customWidth="1"/>
    <col min="11024" max="11024" width="5.6640625" style="4" customWidth="1"/>
    <col min="11025" max="11025" width="2.88671875" style="4" customWidth="1"/>
    <col min="11026" max="11264" width="10.77734375" style="4"/>
    <col min="11265" max="11265" width="1.21875" style="4" customWidth="1"/>
    <col min="11266" max="11266" width="12.6640625" style="4" customWidth="1"/>
    <col min="11267" max="11267" width="10.6640625" style="4" customWidth="1"/>
    <col min="11268" max="11269" width="12.109375" style="4" customWidth="1"/>
    <col min="11270" max="11270" width="19.44140625" style="4" customWidth="1"/>
    <col min="11271" max="11271" width="12.109375" style="4" customWidth="1"/>
    <col min="11272" max="11272" width="13.109375" style="4" customWidth="1"/>
    <col min="11273" max="11273" width="12.109375" style="4" customWidth="1"/>
    <col min="11274" max="11274" width="13.109375" style="4" customWidth="1"/>
    <col min="11275" max="11275" width="14.6640625" style="4" customWidth="1"/>
    <col min="11276" max="11279" width="24.6640625" style="4" customWidth="1"/>
    <col min="11280" max="11280" width="5.6640625" style="4" customWidth="1"/>
    <col min="11281" max="11281" width="2.88671875" style="4" customWidth="1"/>
    <col min="11282" max="11520" width="10.77734375" style="4"/>
    <col min="11521" max="11521" width="1.21875" style="4" customWidth="1"/>
    <col min="11522" max="11522" width="12.6640625" style="4" customWidth="1"/>
    <col min="11523" max="11523" width="10.6640625" style="4" customWidth="1"/>
    <col min="11524" max="11525" width="12.109375" style="4" customWidth="1"/>
    <col min="11526" max="11526" width="19.44140625" style="4" customWidth="1"/>
    <col min="11527" max="11527" width="12.109375" style="4" customWidth="1"/>
    <col min="11528" max="11528" width="13.109375" style="4" customWidth="1"/>
    <col min="11529" max="11529" width="12.109375" style="4" customWidth="1"/>
    <col min="11530" max="11530" width="13.109375" style="4" customWidth="1"/>
    <col min="11531" max="11531" width="14.6640625" style="4" customWidth="1"/>
    <col min="11532" max="11535" width="24.6640625" style="4" customWidth="1"/>
    <col min="11536" max="11536" width="5.6640625" style="4" customWidth="1"/>
    <col min="11537" max="11537" width="2.88671875" style="4" customWidth="1"/>
    <col min="11538" max="11776" width="10.77734375" style="4"/>
    <col min="11777" max="11777" width="1.21875" style="4" customWidth="1"/>
    <col min="11778" max="11778" width="12.6640625" style="4" customWidth="1"/>
    <col min="11779" max="11779" width="10.6640625" style="4" customWidth="1"/>
    <col min="11780" max="11781" width="12.109375" style="4" customWidth="1"/>
    <col min="11782" max="11782" width="19.44140625" style="4" customWidth="1"/>
    <col min="11783" max="11783" width="12.109375" style="4" customWidth="1"/>
    <col min="11784" max="11784" width="13.109375" style="4" customWidth="1"/>
    <col min="11785" max="11785" width="12.109375" style="4" customWidth="1"/>
    <col min="11786" max="11786" width="13.109375" style="4" customWidth="1"/>
    <col min="11787" max="11787" width="14.6640625" style="4" customWidth="1"/>
    <col min="11788" max="11791" width="24.6640625" style="4" customWidth="1"/>
    <col min="11792" max="11792" width="5.6640625" style="4" customWidth="1"/>
    <col min="11793" max="11793" width="2.88671875" style="4" customWidth="1"/>
    <col min="11794" max="12032" width="10.77734375" style="4"/>
    <col min="12033" max="12033" width="1.21875" style="4" customWidth="1"/>
    <col min="12034" max="12034" width="12.6640625" style="4" customWidth="1"/>
    <col min="12035" max="12035" width="10.6640625" style="4" customWidth="1"/>
    <col min="12036" max="12037" width="12.109375" style="4" customWidth="1"/>
    <col min="12038" max="12038" width="19.44140625" style="4" customWidth="1"/>
    <col min="12039" max="12039" width="12.109375" style="4" customWidth="1"/>
    <col min="12040" max="12040" width="13.109375" style="4" customWidth="1"/>
    <col min="12041" max="12041" width="12.109375" style="4" customWidth="1"/>
    <col min="12042" max="12042" width="13.109375" style="4" customWidth="1"/>
    <col min="12043" max="12043" width="14.6640625" style="4" customWidth="1"/>
    <col min="12044" max="12047" width="24.6640625" style="4" customWidth="1"/>
    <col min="12048" max="12048" width="5.6640625" style="4" customWidth="1"/>
    <col min="12049" max="12049" width="2.88671875" style="4" customWidth="1"/>
    <col min="12050" max="12288" width="10.77734375" style="4"/>
    <col min="12289" max="12289" width="1.21875" style="4" customWidth="1"/>
    <col min="12290" max="12290" width="12.6640625" style="4" customWidth="1"/>
    <col min="12291" max="12291" width="10.6640625" style="4" customWidth="1"/>
    <col min="12292" max="12293" width="12.109375" style="4" customWidth="1"/>
    <col min="12294" max="12294" width="19.44140625" style="4" customWidth="1"/>
    <col min="12295" max="12295" width="12.109375" style="4" customWidth="1"/>
    <col min="12296" max="12296" width="13.109375" style="4" customWidth="1"/>
    <col min="12297" max="12297" width="12.109375" style="4" customWidth="1"/>
    <col min="12298" max="12298" width="13.109375" style="4" customWidth="1"/>
    <col min="12299" max="12299" width="14.6640625" style="4" customWidth="1"/>
    <col min="12300" max="12303" width="24.6640625" style="4" customWidth="1"/>
    <col min="12304" max="12304" width="5.6640625" style="4" customWidth="1"/>
    <col min="12305" max="12305" width="2.88671875" style="4" customWidth="1"/>
    <col min="12306" max="12544" width="10.77734375" style="4"/>
    <col min="12545" max="12545" width="1.21875" style="4" customWidth="1"/>
    <col min="12546" max="12546" width="12.6640625" style="4" customWidth="1"/>
    <col min="12547" max="12547" width="10.6640625" style="4" customWidth="1"/>
    <col min="12548" max="12549" width="12.109375" style="4" customWidth="1"/>
    <col min="12550" max="12550" width="19.44140625" style="4" customWidth="1"/>
    <col min="12551" max="12551" width="12.109375" style="4" customWidth="1"/>
    <col min="12552" max="12552" width="13.109375" style="4" customWidth="1"/>
    <col min="12553" max="12553" width="12.109375" style="4" customWidth="1"/>
    <col min="12554" max="12554" width="13.109375" style="4" customWidth="1"/>
    <col min="12555" max="12555" width="14.6640625" style="4" customWidth="1"/>
    <col min="12556" max="12559" width="24.6640625" style="4" customWidth="1"/>
    <col min="12560" max="12560" width="5.6640625" style="4" customWidth="1"/>
    <col min="12561" max="12561" width="2.88671875" style="4" customWidth="1"/>
    <col min="12562" max="12800" width="10.77734375" style="4"/>
    <col min="12801" max="12801" width="1.21875" style="4" customWidth="1"/>
    <col min="12802" max="12802" width="12.6640625" style="4" customWidth="1"/>
    <col min="12803" max="12803" width="10.6640625" style="4" customWidth="1"/>
    <col min="12804" max="12805" width="12.109375" style="4" customWidth="1"/>
    <col min="12806" max="12806" width="19.44140625" style="4" customWidth="1"/>
    <col min="12807" max="12807" width="12.109375" style="4" customWidth="1"/>
    <col min="12808" max="12808" width="13.109375" style="4" customWidth="1"/>
    <col min="12809" max="12809" width="12.109375" style="4" customWidth="1"/>
    <col min="12810" max="12810" width="13.109375" style="4" customWidth="1"/>
    <col min="12811" max="12811" width="14.6640625" style="4" customWidth="1"/>
    <col min="12812" max="12815" width="24.6640625" style="4" customWidth="1"/>
    <col min="12816" max="12816" width="5.6640625" style="4" customWidth="1"/>
    <col min="12817" max="12817" width="2.88671875" style="4" customWidth="1"/>
    <col min="12818" max="13056" width="10.77734375" style="4"/>
    <col min="13057" max="13057" width="1.21875" style="4" customWidth="1"/>
    <col min="13058" max="13058" width="12.6640625" style="4" customWidth="1"/>
    <col min="13059" max="13059" width="10.6640625" style="4" customWidth="1"/>
    <col min="13060" max="13061" width="12.109375" style="4" customWidth="1"/>
    <col min="13062" max="13062" width="19.44140625" style="4" customWidth="1"/>
    <col min="13063" max="13063" width="12.109375" style="4" customWidth="1"/>
    <col min="13064" max="13064" width="13.109375" style="4" customWidth="1"/>
    <col min="13065" max="13065" width="12.109375" style="4" customWidth="1"/>
    <col min="13066" max="13066" width="13.109375" style="4" customWidth="1"/>
    <col min="13067" max="13067" width="14.6640625" style="4" customWidth="1"/>
    <col min="13068" max="13071" width="24.6640625" style="4" customWidth="1"/>
    <col min="13072" max="13072" width="5.6640625" style="4" customWidth="1"/>
    <col min="13073" max="13073" width="2.88671875" style="4" customWidth="1"/>
    <col min="13074" max="13312" width="10.77734375" style="4"/>
    <col min="13313" max="13313" width="1.21875" style="4" customWidth="1"/>
    <col min="13314" max="13314" width="12.6640625" style="4" customWidth="1"/>
    <col min="13315" max="13315" width="10.6640625" style="4" customWidth="1"/>
    <col min="13316" max="13317" width="12.109375" style="4" customWidth="1"/>
    <col min="13318" max="13318" width="19.44140625" style="4" customWidth="1"/>
    <col min="13319" max="13319" width="12.109375" style="4" customWidth="1"/>
    <col min="13320" max="13320" width="13.109375" style="4" customWidth="1"/>
    <col min="13321" max="13321" width="12.109375" style="4" customWidth="1"/>
    <col min="13322" max="13322" width="13.109375" style="4" customWidth="1"/>
    <col min="13323" max="13323" width="14.6640625" style="4" customWidth="1"/>
    <col min="13324" max="13327" width="24.6640625" style="4" customWidth="1"/>
    <col min="13328" max="13328" width="5.6640625" style="4" customWidth="1"/>
    <col min="13329" max="13329" width="2.88671875" style="4" customWidth="1"/>
    <col min="13330" max="13568" width="10.77734375" style="4"/>
    <col min="13569" max="13569" width="1.21875" style="4" customWidth="1"/>
    <col min="13570" max="13570" width="12.6640625" style="4" customWidth="1"/>
    <col min="13571" max="13571" width="10.6640625" style="4" customWidth="1"/>
    <col min="13572" max="13573" width="12.109375" style="4" customWidth="1"/>
    <col min="13574" max="13574" width="19.44140625" style="4" customWidth="1"/>
    <col min="13575" max="13575" width="12.109375" style="4" customWidth="1"/>
    <col min="13576" max="13576" width="13.109375" style="4" customWidth="1"/>
    <col min="13577" max="13577" width="12.109375" style="4" customWidth="1"/>
    <col min="13578" max="13578" width="13.109375" style="4" customWidth="1"/>
    <col min="13579" max="13579" width="14.6640625" style="4" customWidth="1"/>
    <col min="13580" max="13583" width="24.6640625" style="4" customWidth="1"/>
    <col min="13584" max="13584" width="5.6640625" style="4" customWidth="1"/>
    <col min="13585" max="13585" width="2.88671875" style="4" customWidth="1"/>
    <col min="13586" max="13824" width="10.77734375" style="4"/>
    <col min="13825" max="13825" width="1.21875" style="4" customWidth="1"/>
    <col min="13826" max="13826" width="12.6640625" style="4" customWidth="1"/>
    <col min="13827" max="13827" width="10.6640625" style="4" customWidth="1"/>
    <col min="13828" max="13829" width="12.109375" style="4" customWidth="1"/>
    <col min="13830" max="13830" width="19.44140625" style="4" customWidth="1"/>
    <col min="13831" max="13831" width="12.109375" style="4" customWidth="1"/>
    <col min="13832" max="13832" width="13.109375" style="4" customWidth="1"/>
    <col min="13833" max="13833" width="12.109375" style="4" customWidth="1"/>
    <col min="13834" max="13834" width="13.109375" style="4" customWidth="1"/>
    <col min="13835" max="13835" width="14.6640625" style="4" customWidth="1"/>
    <col min="13836" max="13839" width="24.6640625" style="4" customWidth="1"/>
    <col min="13840" max="13840" width="5.6640625" style="4" customWidth="1"/>
    <col min="13841" max="13841" width="2.88671875" style="4" customWidth="1"/>
    <col min="13842" max="14080" width="10.77734375" style="4"/>
    <col min="14081" max="14081" width="1.21875" style="4" customWidth="1"/>
    <col min="14082" max="14082" width="12.6640625" style="4" customWidth="1"/>
    <col min="14083" max="14083" width="10.6640625" style="4" customWidth="1"/>
    <col min="14084" max="14085" width="12.109375" style="4" customWidth="1"/>
    <col min="14086" max="14086" width="19.44140625" style="4" customWidth="1"/>
    <col min="14087" max="14087" width="12.109375" style="4" customWidth="1"/>
    <col min="14088" max="14088" width="13.109375" style="4" customWidth="1"/>
    <col min="14089" max="14089" width="12.109375" style="4" customWidth="1"/>
    <col min="14090" max="14090" width="13.109375" style="4" customWidth="1"/>
    <col min="14091" max="14091" width="14.6640625" style="4" customWidth="1"/>
    <col min="14092" max="14095" width="24.6640625" style="4" customWidth="1"/>
    <col min="14096" max="14096" width="5.6640625" style="4" customWidth="1"/>
    <col min="14097" max="14097" width="2.88671875" style="4" customWidth="1"/>
    <col min="14098" max="14336" width="10.77734375" style="4"/>
    <col min="14337" max="14337" width="1.21875" style="4" customWidth="1"/>
    <col min="14338" max="14338" width="12.6640625" style="4" customWidth="1"/>
    <col min="14339" max="14339" width="10.6640625" style="4" customWidth="1"/>
    <col min="14340" max="14341" width="12.109375" style="4" customWidth="1"/>
    <col min="14342" max="14342" width="19.44140625" style="4" customWidth="1"/>
    <col min="14343" max="14343" width="12.109375" style="4" customWidth="1"/>
    <col min="14344" max="14344" width="13.109375" style="4" customWidth="1"/>
    <col min="14345" max="14345" width="12.109375" style="4" customWidth="1"/>
    <col min="14346" max="14346" width="13.109375" style="4" customWidth="1"/>
    <col min="14347" max="14347" width="14.6640625" style="4" customWidth="1"/>
    <col min="14348" max="14351" width="24.6640625" style="4" customWidth="1"/>
    <col min="14352" max="14352" width="5.6640625" style="4" customWidth="1"/>
    <col min="14353" max="14353" width="2.88671875" style="4" customWidth="1"/>
    <col min="14354" max="14592" width="10.77734375" style="4"/>
    <col min="14593" max="14593" width="1.21875" style="4" customWidth="1"/>
    <col min="14594" max="14594" width="12.6640625" style="4" customWidth="1"/>
    <col min="14595" max="14595" width="10.6640625" style="4" customWidth="1"/>
    <col min="14596" max="14597" width="12.109375" style="4" customWidth="1"/>
    <col min="14598" max="14598" width="19.44140625" style="4" customWidth="1"/>
    <col min="14599" max="14599" width="12.109375" style="4" customWidth="1"/>
    <col min="14600" max="14600" width="13.109375" style="4" customWidth="1"/>
    <col min="14601" max="14601" width="12.109375" style="4" customWidth="1"/>
    <col min="14602" max="14602" width="13.109375" style="4" customWidth="1"/>
    <col min="14603" max="14603" width="14.6640625" style="4" customWidth="1"/>
    <col min="14604" max="14607" width="24.6640625" style="4" customWidth="1"/>
    <col min="14608" max="14608" width="5.6640625" style="4" customWidth="1"/>
    <col min="14609" max="14609" width="2.88671875" style="4" customWidth="1"/>
    <col min="14610" max="14848" width="10.77734375" style="4"/>
    <col min="14849" max="14849" width="1.21875" style="4" customWidth="1"/>
    <col min="14850" max="14850" width="12.6640625" style="4" customWidth="1"/>
    <col min="14851" max="14851" width="10.6640625" style="4" customWidth="1"/>
    <col min="14852" max="14853" width="12.109375" style="4" customWidth="1"/>
    <col min="14854" max="14854" width="19.44140625" style="4" customWidth="1"/>
    <col min="14855" max="14855" width="12.109375" style="4" customWidth="1"/>
    <col min="14856" max="14856" width="13.109375" style="4" customWidth="1"/>
    <col min="14857" max="14857" width="12.109375" style="4" customWidth="1"/>
    <col min="14858" max="14858" width="13.109375" style="4" customWidth="1"/>
    <col min="14859" max="14859" width="14.6640625" style="4" customWidth="1"/>
    <col min="14860" max="14863" width="24.6640625" style="4" customWidth="1"/>
    <col min="14864" max="14864" width="5.6640625" style="4" customWidth="1"/>
    <col min="14865" max="14865" width="2.88671875" style="4" customWidth="1"/>
    <col min="14866" max="15104" width="10.77734375" style="4"/>
    <col min="15105" max="15105" width="1.21875" style="4" customWidth="1"/>
    <col min="15106" max="15106" width="12.6640625" style="4" customWidth="1"/>
    <col min="15107" max="15107" width="10.6640625" style="4" customWidth="1"/>
    <col min="15108" max="15109" width="12.109375" style="4" customWidth="1"/>
    <col min="15110" max="15110" width="19.44140625" style="4" customWidth="1"/>
    <col min="15111" max="15111" width="12.109375" style="4" customWidth="1"/>
    <col min="15112" max="15112" width="13.109375" style="4" customWidth="1"/>
    <col min="15113" max="15113" width="12.109375" style="4" customWidth="1"/>
    <col min="15114" max="15114" width="13.109375" style="4" customWidth="1"/>
    <col min="15115" max="15115" width="14.6640625" style="4" customWidth="1"/>
    <col min="15116" max="15119" width="24.6640625" style="4" customWidth="1"/>
    <col min="15120" max="15120" width="5.6640625" style="4" customWidth="1"/>
    <col min="15121" max="15121" width="2.88671875" style="4" customWidth="1"/>
    <col min="15122" max="15360" width="10.77734375" style="4"/>
    <col min="15361" max="15361" width="1.21875" style="4" customWidth="1"/>
    <col min="15362" max="15362" width="12.6640625" style="4" customWidth="1"/>
    <col min="15363" max="15363" width="10.6640625" style="4" customWidth="1"/>
    <col min="15364" max="15365" width="12.109375" style="4" customWidth="1"/>
    <col min="15366" max="15366" width="19.44140625" style="4" customWidth="1"/>
    <col min="15367" max="15367" width="12.109375" style="4" customWidth="1"/>
    <col min="15368" max="15368" width="13.109375" style="4" customWidth="1"/>
    <col min="15369" max="15369" width="12.109375" style="4" customWidth="1"/>
    <col min="15370" max="15370" width="13.109375" style="4" customWidth="1"/>
    <col min="15371" max="15371" width="14.6640625" style="4" customWidth="1"/>
    <col min="15372" max="15375" width="24.6640625" style="4" customWidth="1"/>
    <col min="15376" max="15376" width="5.6640625" style="4" customWidth="1"/>
    <col min="15377" max="15377" width="2.88671875" style="4" customWidth="1"/>
    <col min="15378" max="15616" width="10.77734375" style="4"/>
    <col min="15617" max="15617" width="1.21875" style="4" customWidth="1"/>
    <col min="15618" max="15618" width="12.6640625" style="4" customWidth="1"/>
    <col min="15619" max="15619" width="10.6640625" style="4" customWidth="1"/>
    <col min="15620" max="15621" width="12.109375" style="4" customWidth="1"/>
    <col min="15622" max="15622" width="19.44140625" style="4" customWidth="1"/>
    <col min="15623" max="15623" width="12.109375" style="4" customWidth="1"/>
    <col min="15624" max="15624" width="13.109375" style="4" customWidth="1"/>
    <col min="15625" max="15625" width="12.109375" style="4" customWidth="1"/>
    <col min="15626" max="15626" width="13.109375" style="4" customWidth="1"/>
    <col min="15627" max="15627" width="14.6640625" style="4" customWidth="1"/>
    <col min="15628" max="15631" width="24.6640625" style="4" customWidth="1"/>
    <col min="15632" max="15632" width="5.6640625" style="4" customWidth="1"/>
    <col min="15633" max="15633" width="2.88671875" style="4" customWidth="1"/>
    <col min="15634" max="15872" width="10.77734375" style="4"/>
    <col min="15873" max="15873" width="1.21875" style="4" customWidth="1"/>
    <col min="15874" max="15874" width="12.6640625" style="4" customWidth="1"/>
    <col min="15875" max="15875" width="10.6640625" style="4" customWidth="1"/>
    <col min="15876" max="15877" width="12.109375" style="4" customWidth="1"/>
    <col min="15878" max="15878" width="19.44140625" style="4" customWidth="1"/>
    <col min="15879" max="15879" width="12.109375" style="4" customWidth="1"/>
    <col min="15880" max="15880" width="13.109375" style="4" customWidth="1"/>
    <col min="15881" max="15881" width="12.109375" style="4" customWidth="1"/>
    <col min="15882" max="15882" width="13.109375" style="4" customWidth="1"/>
    <col min="15883" max="15883" width="14.6640625" style="4" customWidth="1"/>
    <col min="15884" max="15887" width="24.6640625" style="4" customWidth="1"/>
    <col min="15888" max="15888" width="5.6640625" style="4" customWidth="1"/>
    <col min="15889" max="15889" width="2.88671875" style="4" customWidth="1"/>
    <col min="15890" max="16128" width="10.77734375" style="4"/>
    <col min="16129" max="16129" width="1.21875" style="4" customWidth="1"/>
    <col min="16130" max="16130" width="12.6640625" style="4" customWidth="1"/>
    <col min="16131" max="16131" width="10.6640625" style="4" customWidth="1"/>
    <col min="16132" max="16133" width="12.109375" style="4" customWidth="1"/>
    <col min="16134" max="16134" width="19.44140625" style="4" customWidth="1"/>
    <col min="16135" max="16135" width="12.109375" style="4" customWidth="1"/>
    <col min="16136" max="16136" width="13.109375" style="4" customWidth="1"/>
    <col min="16137" max="16137" width="12.109375" style="4" customWidth="1"/>
    <col min="16138" max="16138" width="13.109375" style="4" customWidth="1"/>
    <col min="16139" max="16139" width="14.6640625" style="4" customWidth="1"/>
    <col min="16140" max="16143" width="24.6640625" style="4" customWidth="1"/>
    <col min="16144" max="16144" width="5.6640625" style="4" customWidth="1"/>
    <col min="16145" max="16145" width="2.88671875" style="4" customWidth="1"/>
    <col min="16146" max="16384" width="10.77734375" style="4"/>
  </cols>
  <sheetData>
    <row r="1" spans="2:17" ht="24" customHeight="1" thickBot="1">
      <c r="B1" s="196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128</v>
      </c>
      <c r="P1" s="3"/>
    </row>
    <row r="2" spans="2:17" ht="20.100000000000001" customHeight="1">
      <c r="B2" s="5"/>
      <c r="C2" s="6"/>
      <c r="D2" s="197" t="s">
        <v>122</v>
      </c>
      <c r="E2" s="198"/>
      <c r="F2" s="198"/>
      <c r="G2" s="198"/>
      <c r="H2" s="198"/>
      <c r="I2" s="220"/>
      <c r="J2" s="221"/>
      <c r="K2" s="216" t="s">
        <v>106</v>
      </c>
      <c r="L2" s="211"/>
      <c r="M2" s="211"/>
      <c r="N2" s="211"/>
      <c r="O2" s="217"/>
      <c r="P2" s="202" t="s">
        <v>3</v>
      </c>
      <c r="Q2" s="7"/>
    </row>
    <row r="3" spans="2:17" ht="20.100000000000001" customHeight="1">
      <c r="B3" s="7"/>
      <c r="C3" s="8"/>
      <c r="D3" s="243" t="s">
        <v>90</v>
      </c>
      <c r="E3" s="230" t="s">
        <v>131</v>
      </c>
      <c r="F3" s="228"/>
      <c r="G3" s="175"/>
      <c r="H3" s="165"/>
      <c r="I3" s="230" t="s">
        <v>93</v>
      </c>
      <c r="J3" s="237"/>
      <c r="K3" s="218"/>
      <c r="L3" s="214"/>
      <c r="M3" s="214"/>
      <c r="N3" s="214"/>
      <c r="O3" s="219"/>
      <c r="P3" s="203"/>
      <c r="Q3" s="7"/>
    </row>
    <row r="4" spans="2:17" ht="20.100000000000001" customHeight="1">
      <c r="B4" s="9" t="s">
        <v>5</v>
      </c>
      <c r="C4" s="8" t="s">
        <v>6</v>
      </c>
      <c r="D4" s="213"/>
      <c r="E4" s="213"/>
      <c r="F4" s="219"/>
      <c r="G4" s="238" t="s">
        <v>101</v>
      </c>
      <c r="H4" s="239"/>
      <c r="I4" s="213"/>
      <c r="J4" s="215"/>
      <c r="K4" s="240" t="s">
        <v>107</v>
      </c>
      <c r="L4" s="231" t="s">
        <v>15</v>
      </c>
      <c r="M4" s="231" t="s">
        <v>108</v>
      </c>
      <c r="N4" s="230" t="s">
        <v>124</v>
      </c>
      <c r="O4" s="231" t="s">
        <v>110</v>
      </c>
      <c r="P4" s="203"/>
      <c r="Q4" s="7"/>
    </row>
    <row r="5" spans="2:17" ht="20.100000000000001" customHeight="1">
      <c r="B5" s="7"/>
      <c r="C5" s="8"/>
      <c r="D5" s="8" t="s">
        <v>11</v>
      </c>
      <c r="E5" s="8" t="s">
        <v>102</v>
      </c>
      <c r="F5" s="38" t="s">
        <v>15</v>
      </c>
      <c r="G5" s="8" t="s">
        <v>102</v>
      </c>
      <c r="H5" s="29" t="s">
        <v>103</v>
      </c>
      <c r="I5" s="11" t="s">
        <v>104</v>
      </c>
      <c r="J5" s="10" t="s">
        <v>103</v>
      </c>
      <c r="K5" s="241"/>
      <c r="L5" s="232"/>
      <c r="M5" s="232"/>
      <c r="N5" s="242"/>
      <c r="O5" s="233"/>
      <c r="P5" s="203"/>
      <c r="Q5" s="7"/>
    </row>
    <row r="6" spans="2:17" ht="20.100000000000001" customHeight="1">
      <c r="B6" s="12"/>
      <c r="C6" s="13"/>
      <c r="D6" s="13" t="s">
        <v>16</v>
      </c>
      <c r="E6" s="13" t="s">
        <v>16</v>
      </c>
      <c r="F6" s="74" t="s">
        <v>18</v>
      </c>
      <c r="G6" s="13" t="s">
        <v>16</v>
      </c>
      <c r="H6" s="13" t="s">
        <v>18</v>
      </c>
      <c r="I6" s="13" t="s">
        <v>16</v>
      </c>
      <c r="J6" s="14" t="s">
        <v>18</v>
      </c>
      <c r="K6" s="15" t="s">
        <v>16</v>
      </c>
      <c r="L6" s="13" t="s">
        <v>18</v>
      </c>
      <c r="M6" s="13" t="s">
        <v>18</v>
      </c>
      <c r="N6" s="13" t="s">
        <v>18</v>
      </c>
      <c r="O6" s="13" t="s">
        <v>18</v>
      </c>
      <c r="P6" s="203"/>
      <c r="Q6" s="7"/>
    </row>
    <row r="7" spans="2:17" ht="17.100000000000001" customHeight="1">
      <c r="B7" s="7"/>
      <c r="C7" s="8"/>
      <c r="D7" s="16"/>
      <c r="E7" s="16"/>
      <c r="F7" s="78"/>
      <c r="G7" s="16"/>
      <c r="H7" s="16"/>
      <c r="I7" s="16"/>
      <c r="J7" s="17"/>
      <c r="K7" s="18"/>
      <c r="L7" s="16"/>
      <c r="M7" s="16"/>
      <c r="N7" s="16"/>
      <c r="O7" s="16"/>
      <c r="P7" s="203"/>
      <c r="Q7" s="7"/>
    </row>
    <row r="8" spans="2:17" ht="30" customHeight="1">
      <c r="B8" s="9" t="s">
        <v>21</v>
      </c>
      <c r="C8" s="8" t="s">
        <v>22</v>
      </c>
      <c r="D8" s="115">
        <v>194</v>
      </c>
      <c r="E8" s="115">
        <v>22901</v>
      </c>
      <c r="F8" s="116">
        <v>211098123</v>
      </c>
      <c r="G8" s="116">
        <v>0</v>
      </c>
      <c r="H8" s="167">
        <v>0</v>
      </c>
      <c r="I8" s="115">
        <v>0</v>
      </c>
      <c r="J8" s="162">
        <v>0</v>
      </c>
      <c r="K8" s="168">
        <v>1272242</v>
      </c>
      <c r="L8" s="115">
        <v>29813343832</v>
      </c>
      <c r="M8" s="115">
        <v>23698972087</v>
      </c>
      <c r="N8" s="115">
        <v>5944832146</v>
      </c>
      <c r="O8" s="115">
        <v>169539599</v>
      </c>
      <c r="P8" s="203"/>
      <c r="Q8" s="7"/>
    </row>
    <row r="9" spans="2:17" ht="30" customHeight="1">
      <c r="B9" s="9" t="s">
        <v>23</v>
      </c>
      <c r="C9" s="8" t="s">
        <v>22</v>
      </c>
      <c r="D9" s="115">
        <v>243</v>
      </c>
      <c r="E9" s="115">
        <v>22475</v>
      </c>
      <c r="F9" s="116">
        <v>206730689</v>
      </c>
      <c r="G9" s="116">
        <v>0</v>
      </c>
      <c r="H9" s="167">
        <v>0</v>
      </c>
      <c r="I9" s="115">
        <v>3</v>
      </c>
      <c r="J9" s="162">
        <v>250920</v>
      </c>
      <c r="K9" s="168">
        <v>1238748</v>
      </c>
      <c r="L9" s="115">
        <v>29843524935</v>
      </c>
      <c r="M9" s="115">
        <v>24614617626</v>
      </c>
      <c r="N9" s="115">
        <v>6116632792</v>
      </c>
      <c r="O9" s="115">
        <v>230991195</v>
      </c>
      <c r="P9" s="203"/>
      <c r="Q9" s="7"/>
    </row>
    <row r="10" spans="2:17" ht="30" customHeight="1">
      <c r="B10" s="9" t="s">
        <v>24</v>
      </c>
      <c r="C10" s="8" t="s">
        <v>22</v>
      </c>
      <c r="D10" s="79">
        <f>SUM(D11:D12)</f>
        <v>263</v>
      </c>
      <c r="E10" s="79">
        <f t="shared" ref="E10:O10" si="0">SUM(E11:E12)</f>
        <v>21462</v>
      </c>
      <c r="F10" s="82">
        <f t="shared" si="0"/>
        <v>190626796</v>
      </c>
      <c r="G10" s="79">
        <f t="shared" si="0"/>
        <v>0</v>
      </c>
      <c r="H10" s="79">
        <f t="shared" si="0"/>
        <v>0</v>
      </c>
      <c r="I10" s="124">
        <f t="shared" si="0"/>
        <v>2</v>
      </c>
      <c r="J10" s="80">
        <f t="shared" si="0"/>
        <v>30000</v>
      </c>
      <c r="K10" s="118">
        <f t="shared" si="0"/>
        <v>1237754</v>
      </c>
      <c r="L10" s="79">
        <f t="shared" si="0"/>
        <v>29827200122</v>
      </c>
      <c r="M10" s="79">
        <f t="shared" si="0"/>
        <v>23715254113</v>
      </c>
      <c r="N10" s="79">
        <f t="shared" si="0"/>
        <v>5934334573</v>
      </c>
      <c r="O10" s="79">
        <f t="shared" si="0"/>
        <v>177611436</v>
      </c>
      <c r="P10" s="203"/>
      <c r="Q10" s="7"/>
    </row>
    <row r="11" spans="2:17" ht="30" customHeight="1">
      <c r="B11" s="9" t="s">
        <v>115</v>
      </c>
      <c r="C11" s="8" t="s">
        <v>26</v>
      </c>
      <c r="D11" s="79">
        <f t="shared" ref="D11:N11" si="1">SUM(D13:D32)</f>
        <v>263</v>
      </c>
      <c r="E11" s="79">
        <f t="shared" si="1"/>
        <v>21244</v>
      </c>
      <c r="F11" s="82">
        <f t="shared" si="1"/>
        <v>189040794</v>
      </c>
      <c r="G11" s="79">
        <f t="shared" si="1"/>
        <v>0</v>
      </c>
      <c r="H11" s="79">
        <f t="shared" si="1"/>
        <v>0</v>
      </c>
      <c r="I11" s="124">
        <f t="shared" si="1"/>
        <v>2</v>
      </c>
      <c r="J11" s="80">
        <f t="shared" si="1"/>
        <v>30000</v>
      </c>
      <c r="K11" s="118">
        <f t="shared" si="1"/>
        <v>1223615</v>
      </c>
      <c r="L11" s="79">
        <f t="shared" si="1"/>
        <v>29488490137</v>
      </c>
      <c r="M11" s="79">
        <f t="shared" si="1"/>
        <v>23446128489</v>
      </c>
      <c r="N11" s="79">
        <f t="shared" si="1"/>
        <v>5866170807</v>
      </c>
      <c r="O11" s="79">
        <f>SUM(O13:O32)</f>
        <v>176190841</v>
      </c>
      <c r="P11" s="203"/>
      <c r="Q11" s="7"/>
    </row>
    <row r="12" spans="2:17" ht="30" customHeight="1">
      <c r="B12" s="15" t="s">
        <v>27</v>
      </c>
      <c r="C12" s="13" t="s">
        <v>26</v>
      </c>
      <c r="D12" s="121">
        <f>SUM(D33:D35)</f>
        <v>0</v>
      </c>
      <c r="E12" s="83">
        <f t="shared" ref="E12:N12" si="2">SUM(E33:E35)</f>
        <v>218</v>
      </c>
      <c r="F12" s="164">
        <f t="shared" si="2"/>
        <v>1586002</v>
      </c>
      <c r="G12" s="83">
        <f t="shared" si="2"/>
        <v>0</v>
      </c>
      <c r="H12" s="83">
        <f t="shared" si="2"/>
        <v>0</v>
      </c>
      <c r="I12" s="121">
        <f t="shared" si="2"/>
        <v>0</v>
      </c>
      <c r="J12" s="122">
        <f t="shared" si="2"/>
        <v>0</v>
      </c>
      <c r="K12" s="169">
        <f t="shared" si="2"/>
        <v>14139</v>
      </c>
      <c r="L12" s="83">
        <f t="shared" si="2"/>
        <v>338709985</v>
      </c>
      <c r="M12" s="83">
        <f t="shared" si="2"/>
        <v>269125624</v>
      </c>
      <c r="N12" s="83">
        <f t="shared" si="2"/>
        <v>68163766</v>
      </c>
      <c r="O12" s="83">
        <f>SUM(O33:O35)</f>
        <v>1420595</v>
      </c>
      <c r="P12" s="204"/>
      <c r="Q12" s="7"/>
    </row>
    <row r="13" spans="2:17" ht="30" customHeight="1">
      <c r="B13" s="28">
        <v>41001</v>
      </c>
      <c r="C13" s="29" t="s">
        <v>28</v>
      </c>
      <c r="D13" s="86">
        <v>2</v>
      </c>
      <c r="E13" s="86">
        <v>5656</v>
      </c>
      <c r="F13" s="90">
        <v>47078887</v>
      </c>
      <c r="G13" s="86">
        <v>0</v>
      </c>
      <c r="H13" s="86">
        <v>0</v>
      </c>
      <c r="I13" s="86">
        <v>0</v>
      </c>
      <c r="J13" s="88">
        <v>0</v>
      </c>
      <c r="K13" s="170">
        <f>SUM('１２表９'!M13+D13+E13+'１２表１０'!I13)</f>
        <v>320527</v>
      </c>
      <c r="L13" s="139">
        <f>SUM('１２表９'!O13+F13+'１２表１０'!J13)</f>
        <v>7546510248</v>
      </c>
      <c r="M13" s="86">
        <v>6002199391</v>
      </c>
      <c r="N13" s="90">
        <v>1496413667</v>
      </c>
      <c r="O13" s="86">
        <v>47897190</v>
      </c>
      <c r="P13" s="37" t="s">
        <v>29</v>
      </c>
      <c r="Q13" s="7"/>
    </row>
    <row r="14" spans="2:17" ht="30" customHeight="1">
      <c r="B14" s="7">
        <v>41002</v>
      </c>
      <c r="C14" s="38" t="s">
        <v>30</v>
      </c>
      <c r="D14" s="78">
        <v>4</v>
      </c>
      <c r="E14" s="78">
        <v>3063</v>
      </c>
      <c r="F14" s="90">
        <v>24730680</v>
      </c>
      <c r="G14" s="78">
        <v>0</v>
      </c>
      <c r="H14" s="78">
        <v>0</v>
      </c>
      <c r="I14" s="78">
        <v>2</v>
      </c>
      <c r="J14" s="17">
        <v>30000</v>
      </c>
      <c r="K14" s="171">
        <f>SUM('１２表９'!M14+D14+E14+'１２表１０'!I14)</f>
        <v>186506</v>
      </c>
      <c r="L14" s="142">
        <f>SUM('１２表９'!O14+F14+'１２表１０'!J14)</f>
        <v>4530717884</v>
      </c>
      <c r="M14" s="78">
        <v>3603263506</v>
      </c>
      <c r="N14" s="90">
        <v>904160403</v>
      </c>
      <c r="O14" s="78">
        <v>23293975</v>
      </c>
      <c r="P14" s="37" t="s">
        <v>31</v>
      </c>
      <c r="Q14" s="7"/>
    </row>
    <row r="15" spans="2:17" ht="30" customHeight="1">
      <c r="B15" s="7">
        <v>41003</v>
      </c>
      <c r="C15" s="38" t="s">
        <v>32</v>
      </c>
      <c r="D15" s="78">
        <v>49</v>
      </c>
      <c r="E15" s="78">
        <v>1852</v>
      </c>
      <c r="F15" s="90">
        <v>18553690</v>
      </c>
      <c r="G15" s="78">
        <v>0</v>
      </c>
      <c r="H15" s="78">
        <v>0</v>
      </c>
      <c r="I15" s="78">
        <v>0</v>
      </c>
      <c r="J15" s="17">
        <v>0</v>
      </c>
      <c r="K15" s="171">
        <f>SUM('１２表９'!M15+D15+E15+'１２表１０'!I15)</f>
        <v>86215</v>
      </c>
      <c r="L15" s="142">
        <f>SUM('１２表９'!O15+F15+'１２表１０'!J15)</f>
        <v>2148434580</v>
      </c>
      <c r="M15" s="78">
        <v>1706380515</v>
      </c>
      <c r="N15" s="90">
        <v>427550230</v>
      </c>
      <c r="O15" s="78">
        <v>14503835</v>
      </c>
      <c r="P15" s="37" t="s">
        <v>33</v>
      </c>
      <c r="Q15" s="7"/>
    </row>
    <row r="16" spans="2:17" ht="30" customHeight="1">
      <c r="B16" s="7">
        <v>41004</v>
      </c>
      <c r="C16" s="38" t="s">
        <v>34</v>
      </c>
      <c r="D16" s="78">
        <v>14</v>
      </c>
      <c r="E16" s="78">
        <v>389</v>
      </c>
      <c r="F16" s="90">
        <v>4473035</v>
      </c>
      <c r="G16" s="78">
        <v>0</v>
      </c>
      <c r="H16" s="78">
        <v>0</v>
      </c>
      <c r="I16" s="78">
        <v>0</v>
      </c>
      <c r="J16" s="17">
        <v>0</v>
      </c>
      <c r="K16" s="171">
        <f>SUM('１２表９'!M16+D16+E16+'１２表１０'!I16)</f>
        <v>33411</v>
      </c>
      <c r="L16" s="142">
        <f>SUM('１２表９'!O16+F16+'１２表１０'!J16)</f>
        <v>954269515</v>
      </c>
      <c r="M16" s="78">
        <v>759915363</v>
      </c>
      <c r="N16" s="90">
        <v>188612502</v>
      </c>
      <c r="O16" s="78">
        <v>5741650</v>
      </c>
      <c r="P16" s="37" t="s">
        <v>35</v>
      </c>
      <c r="Q16" s="7"/>
    </row>
    <row r="17" spans="2:17" ht="30" customHeight="1">
      <c r="B17" s="7">
        <v>41005</v>
      </c>
      <c r="C17" s="38" t="s">
        <v>36</v>
      </c>
      <c r="D17" s="78">
        <v>0</v>
      </c>
      <c r="E17" s="78">
        <v>1121</v>
      </c>
      <c r="F17" s="90">
        <v>9565742</v>
      </c>
      <c r="G17" s="78">
        <v>0</v>
      </c>
      <c r="H17" s="78">
        <v>0</v>
      </c>
      <c r="I17" s="78">
        <v>0</v>
      </c>
      <c r="J17" s="17">
        <v>0</v>
      </c>
      <c r="K17" s="171">
        <f>SUM('１２表９'!M17+D17+E17+'１２表１０'!I17)</f>
        <v>78927</v>
      </c>
      <c r="L17" s="142">
        <f>SUM('１２表９'!O17+F17+'１２表１０'!J17)</f>
        <v>1921451566</v>
      </c>
      <c r="M17" s="78">
        <v>1526325607</v>
      </c>
      <c r="N17" s="90">
        <v>383718228</v>
      </c>
      <c r="O17" s="78">
        <v>11407731</v>
      </c>
      <c r="P17" s="37" t="s">
        <v>37</v>
      </c>
      <c r="Q17" s="7"/>
    </row>
    <row r="18" spans="2:17" ht="30" customHeight="1">
      <c r="B18" s="7">
        <v>41006</v>
      </c>
      <c r="C18" s="38" t="s">
        <v>38</v>
      </c>
      <c r="D18" s="78">
        <v>18</v>
      </c>
      <c r="E18" s="78">
        <v>1591</v>
      </c>
      <c r="F18" s="90">
        <v>12975532</v>
      </c>
      <c r="G18" s="78">
        <v>0</v>
      </c>
      <c r="H18" s="78">
        <v>0</v>
      </c>
      <c r="I18" s="78">
        <v>0</v>
      </c>
      <c r="J18" s="17">
        <v>0</v>
      </c>
      <c r="K18" s="171">
        <f>SUM('１２表９'!M18+D18+E18+'１２表１０'!I18)</f>
        <v>87012</v>
      </c>
      <c r="L18" s="142">
        <f>SUM('１２表９'!O18+F18+'１２表１０'!J18)</f>
        <v>1989019946</v>
      </c>
      <c r="M18" s="78">
        <v>1580615164</v>
      </c>
      <c r="N18" s="90">
        <v>399159083</v>
      </c>
      <c r="O18" s="78">
        <v>9245699</v>
      </c>
      <c r="P18" s="37" t="s">
        <v>39</v>
      </c>
      <c r="Q18" s="7"/>
    </row>
    <row r="19" spans="2:17" ht="30" customHeight="1">
      <c r="B19" s="7">
        <v>41007</v>
      </c>
      <c r="C19" s="38" t="s">
        <v>40</v>
      </c>
      <c r="D19" s="93">
        <v>96</v>
      </c>
      <c r="E19" s="78">
        <v>1050</v>
      </c>
      <c r="F19" s="90">
        <v>11654303</v>
      </c>
      <c r="G19" s="78">
        <v>0</v>
      </c>
      <c r="H19" s="78">
        <v>0</v>
      </c>
      <c r="I19" s="78">
        <v>0</v>
      </c>
      <c r="J19" s="17">
        <v>0</v>
      </c>
      <c r="K19" s="171">
        <f>SUM('１２表９'!M19+D19+E19+'１２表１０'!I19)</f>
        <v>44246</v>
      </c>
      <c r="L19" s="142">
        <f>SUM('１２表９'!O19+F19+'１２表１０'!J19)</f>
        <v>1161463294</v>
      </c>
      <c r="M19" s="78">
        <v>922366296</v>
      </c>
      <c r="N19" s="90">
        <v>232185559</v>
      </c>
      <c r="O19" s="78">
        <v>6911439</v>
      </c>
      <c r="P19" s="37" t="s">
        <v>41</v>
      </c>
      <c r="Q19" s="7"/>
    </row>
    <row r="20" spans="2:17" ht="30" customHeight="1">
      <c r="B20" s="7">
        <v>41025</v>
      </c>
      <c r="C20" s="38" t="s">
        <v>116</v>
      </c>
      <c r="D20" s="78">
        <v>28</v>
      </c>
      <c r="E20" s="78">
        <v>958</v>
      </c>
      <c r="F20" s="90">
        <v>8262202</v>
      </c>
      <c r="G20" s="78">
        <v>0</v>
      </c>
      <c r="H20" s="78">
        <v>0</v>
      </c>
      <c r="I20" s="78">
        <v>0</v>
      </c>
      <c r="J20" s="17">
        <v>0</v>
      </c>
      <c r="K20" s="171">
        <f>SUM('１２表９'!M20+D20+E20+'１２表１０'!I20)</f>
        <v>62041</v>
      </c>
      <c r="L20" s="142">
        <f>SUM('１２表９'!O20+F20+'１２表１０'!J20)</f>
        <v>1546115407</v>
      </c>
      <c r="M20" s="78">
        <v>1230434835</v>
      </c>
      <c r="N20" s="90">
        <v>307806973</v>
      </c>
      <c r="O20" s="78">
        <v>7873599</v>
      </c>
      <c r="P20" s="37" t="s">
        <v>43</v>
      </c>
      <c r="Q20" s="7"/>
    </row>
    <row r="21" spans="2:17" ht="30" customHeight="1">
      <c r="B21" s="7">
        <v>41048</v>
      </c>
      <c r="C21" s="38" t="s">
        <v>117</v>
      </c>
      <c r="D21" s="78">
        <v>10</v>
      </c>
      <c r="E21" s="78">
        <v>668</v>
      </c>
      <c r="F21" s="90">
        <v>5389047</v>
      </c>
      <c r="G21" s="78">
        <v>0</v>
      </c>
      <c r="H21" s="78">
        <v>0</v>
      </c>
      <c r="I21" s="78">
        <v>0</v>
      </c>
      <c r="J21" s="17">
        <v>0</v>
      </c>
      <c r="K21" s="171">
        <f>SUM('１２表９'!M21+D21+E21+'１２表１０'!I21)</f>
        <v>43016</v>
      </c>
      <c r="L21" s="142">
        <f>SUM('１２表９'!O21+F21+'１２表１０'!J21)</f>
        <v>989648913</v>
      </c>
      <c r="M21" s="78">
        <v>787334254</v>
      </c>
      <c r="N21" s="90">
        <v>195376478</v>
      </c>
      <c r="O21" s="78">
        <v>6938181</v>
      </c>
      <c r="P21" s="37" t="s">
        <v>45</v>
      </c>
      <c r="Q21" s="7"/>
    </row>
    <row r="22" spans="2:17" ht="30" customHeight="1">
      <c r="B22" s="7">
        <v>41014</v>
      </c>
      <c r="C22" s="38" t="s">
        <v>118</v>
      </c>
      <c r="D22" s="78">
        <v>0</v>
      </c>
      <c r="E22" s="78">
        <v>955</v>
      </c>
      <c r="F22" s="90">
        <v>8720664</v>
      </c>
      <c r="G22" s="78">
        <v>0</v>
      </c>
      <c r="H22" s="78">
        <v>0</v>
      </c>
      <c r="I22" s="78">
        <v>0</v>
      </c>
      <c r="J22" s="17">
        <v>0</v>
      </c>
      <c r="K22" s="171">
        <f>SUM('１２表９'!M22+D22+E22+'１２表１０'!I22)</f>
        <v>51145</v>
      </c>
      <c r="L22" s="142">
        <f>SUM('１２表９'!O22+F22+'１２表１０'!J22)</f>
        <v>1158929584</v>
      </c>
      <c r="M22" s="78">
        <v>921404274</v>
      </c>
      <c r="N22" s="90">
        <v>230775247</v>
      </c>
      <c r="O22" s="78">
        <v>6750063</v>
      </c>
      <c r="P22" s="37" t="s">
        <v>47</v>
      </c>
      <c r="Q22" s="7"/>
    </row>
    <row r="23" spans="2:17" ht="30" customHeight="1">
      <c r="B23" s="7">
        <v>41016</v>
      </c>
      <c r="C23" s="38" t="s">
        <v>119</v>
      </c>
      <c r="D23" s="78">
        <v>14</v>
      </c>
      <c r="E23" s="78">
        <v>304</v>
      </c>
      <c r="F23" s="90">
        <v>2514322</v>
      </c>
      <c r="G23" s="78">
        <v>0</v>
      </c>
      <c r="H23" s="93">
        <v>0</v>
      </c>
      <c r="I23" s="78">
        <v>0</v>
      </c>
      <c r="J23" s="17">
        <v>0</v>
      </c>
      <c r="K23" s="171">
        <f>SUM('１２表９'!M23+D23+E23+'１２表１０'!I23)</f>
        <v>21297</v>
      </c>
      <c r="L23" s="142">
        <f>SUM('１２表９'!O23+F23+'１２表１０'!J23)</f>
        <v>517522305</v>
      </c>
      <c r="M23" s="78">
        <v>411230434</v>
      </c>
      <c r="N23" s="90">
        <v>101603668</v>
      </c>
      <c r="O23" s="78">
        <v>4688203</v>
      </c>
      <c r="P23" s="37" t="s">
        <v>49</v>
      </c>
      <c r="Q23" s="7"/>
    </row>
    <row r="24" spans="2:17" ht="30" customHeight="1">
      <c r="B24" s="7">
        <v>41020</v>
      </c>
      <c r="C24" s="38" t="s">
        <v>50</v>
      </c>
      <c r="D24" s="78">
        <v>2</v>
      </c>
      <c r="E24" s="93">
        <v>510</v>
      </c>
      <c r="F24" s="90">
        <v>5531101</v>
      </c>
      <c r="G24" s="78">
        <v>0</v>
      </c>
      <c r="H24" s="93">
        <v>0</v>
      </c>
      <c r="I24" s="78">
        <v>0</v>
      </c>
      <c r="J24" s="17">
        <v>0</v>
      </c>
      <c r="K24" s="171">
        <f>SUM('１２表９'!M24+D24+E24+'１２表１０'!I24)</f>
        <v>27985</v>
      </c>
      <c r="L24" s="142">
        <f>SUM('１２表９'!O24+F24+'１２表１０'!J24)</f>
        <v>685916544</v>
      </c>
      <c r="M24" s="78">
        <v>545029225</v>
      </c>
      <c r="N24" s="90">
        <v>137268239</v>
      </c>
      <c r="O24" s="78">
        <v>3619080</v>
      </c>
      <c r="P24" s="37" t="s">
        <v>51</v>
      </c>
      <c r="Q24" s="7"/>
    </row>
    <row r="25" spans="2:17" ht="30" customHeight="1">
      <c r="B25" s="7">
        <v>41024</v>
      </c>
      <c r="C25" s="38" t="s">
        <v>52</v>
      </c>
      <c r="D25" s="78">
        <v>3</v>
      </c>
      <c r="E25" s="93">
        <v>298</v>
      </c>
      <c r="F25" s="93">
        <v>2600796</v>
      </c>
      <c r="G25" s="78">
        <v>0</v>
      </c>
      <c r="H25" s="93">
        <v>0</v>
      </c>
      <c r="I25" s="78">
        <v>0</v>
      </c>
      <c r="J25" s="17">
        <v>0</v>
      </c>
      <c r="K25" s="171">
        <f>SUM('１２表９'!M25+D25+E25+'１２表１０'!I25)</f>
        <v>13556</v>
      </c>
      <c r="L25" s="142">
        <f>SUM('１２表９'!O25+F25+'１２表１０'!J25)</f>
        <v>324639568</v>
      </c>
      <c r="M25" s="93">
        <v>257926508</v>
      </c>
      <c r="N25" s="93">
        <v>65263979</v>
      </c>
      <c r="O25" s="78">
        <v>1449081</v>
      </c>
      <c r="P25" s="37" t="s">
        <v>53</v>
      </c>
      <c r="Q25" s="7"/>
    </row>
    <row r="26" spans="2:17" ht="30" customHeight="1">
      <c r="B26" s="7">
        <v>41021</v>
      </c>
      <c r="C26" s="38" t="s">
        <v>120</v>
      </c>
      <c r="D26" s="78">
        <v>0</v>
      </c>
      <c r="E26" s="93">
        <v>781</v>
      </c>
      <c r="F26" s="93">
        <v>7227282</v>
      </c>
      <c r="G26" s="78">
        <v>0</v>
      </c>
      <c r="H26" s="93">
        <v>0</v>
      </c>
      <c r="I26" s="93">
        <v>0</v>
      </c>
      <c r="J26" s="17">
        <v>0</v>
      </c>
      <c r="K26" s="171">
        <f>SUM('１２表９'!M26+D26+E26+'１２表１０'!I26)</f>
        <v>46930</v>
      </c>
      <c r="L26" s="142">
        <f>SUM('１２表９'!O26+F26+'１２表１０'!J26)</f>
        <v>1035279577</v>
      </c>
      <c r="M26" s="93">
        <v>822259359</v>
      </c>
      <c r="N26" s="93">
        <v>205886507</v>
      </c>
      <c r="O26" s="93">
        <v>7133711</v>
      </c>
      <c r="P26" s="37" t="s">
        <v>55</v>
      </c>
      <c r="Q26" s="7"/>
    </row>
    <row r="27" spans="2:17" ht="30" customHeight="1">
      <c r="B27" s="7">
        <v>41035</v>
      </c>
      <c r="C27" s="38" t="s">
        <v>56</v>
      </c>
      <c r="D27" s="78">
        <v>1</v>
      </c>
      <c r="E27" s="93">
        <v>92</v>
      </c>
      <c r="F27" s="93">
        <v>645012</v>
      </c>
      <c r="G27" s="78">
        <v>0</v>
      </c>
      <c r="H27" s="93">
        <v>0</v>
      </c>
      <c r="I27" s="93">
        <v>0</v>
      </c>
      <c r="J27" s="17">
        <v>0</v>
      </c>
      <c r="K27" s="171">
        <f>SUM('１２表９'!M27+D27+E27+'１２表１０'!I27)</f>
        <v>9297</v>
      </c>
      <c r="L27" s="142">
        <f>SUM('１２表９'!O27+F27+'１２表１０'!J27)</f>
        <v>193649235</v>
      </c>
      <c r="M27" s="93">
        <v>154419365</v>
      </c>
      <c r="N27" s="93">
        <v>37685100</v>
      </c>
      <c r="O27" s="93">
        <v>1544770</v>
      </c>
      <c r="P27" s="37" t="s">
        <v>57</v>
      </c>
      <c r="Q27" s="7"/>
    </row>
    <row r="28" spans="2:17" ht="30" customHeight="1">
      <c r="B28" s="7">
        <v>41038</v>
      </c>
      <c r="C28" s="38" t="s">
        <v>58</v>
      </c>
      <c r="D28" s="78">
        <v>2</v>
      </c>
      <c r="E28" s="93">
        <v>383</v>
      </c>
      <c r="F28" s="93">
        <v>3068761</v>
      </c>
      <c r="G28" s="78">
        <v>0</v>
      </c>
      <c r="H28" s="93">
        <v>0</v>
      </c>
      <c r="I28" s="93">
        <v>0</v>
      </c>
      <c r="J28" s="17">
        <v>0</v>
      </c>
      <c r="K28" s="171">
        <f>SUM('１２表９'!M28+D28+E28+'１２表１０'!I28)</f>
        <v>35836</v>
      </c>
      <c r="L28" s="142">
        <f>SUM('１２表９'!O28+F28+'１２表１０'!J28)</f>
        <v>891885722</v>
      </c>
      <c r="M28" s="93">
        <v>709406566</v>
      </c>
      <c r="N28" s="93">
        <v>175945808</v>
      </c>
      <c r="O28" s="93">
        <v>6533348</v>
      </c>
      <c r="P28" s="37" t="s">
        <v>59</v>
      </c>
      <c r="Q28" s="7"/>
    </row>
    <row r="29" spans="2:17" ht="30" customHeight="1">
      <c r="B29" s="7">
        <v>41042</v>
      </c>
      <c r="C29" s="38" t="s">
        <v>60</v>
      </c>
      <c r="D29" s="78">
        <v>1</v>
      </c>
      <c r="E29" s="93">
        <v>158</v>
      </c>
      <c r="F29" s="93">
        <v>1690158</v>
      </c>
      <c r="G29" s="78">
        <v>0</v>
      </c>
      <c r="H29" s="93">
        <v>0</v>
      </c>
      <c r="I29" s="93">
        <v>0</v>
      </c>
      <c r="J29" s="17">
        <v>0</v>
      </c>
      <c r="K29" s="171">
        <f>SUM('１２表９'!M29+D29+E29+'１２表１０'!I29)</f>
        <v>12673</v>
      </c>
      <c r="L29" s="142">
        <f>SUM('１２表９'!O29+F29+'１２表１０'!J29)</f>
        <v>311006154</v>
      </c>
      <c r="M29" s="93">
        <v>247567595</v>
      </c>
      <c r="N29" s="93">
        <v>62090502</v>
      </c>
      <c r="O29" s="93">
        <v>1348057</v>
      </c>
      <c r="P29" s="37" t="s">
        <v>61</v>
      </c>
      <c r="Q29" s="7"/>
    </row>
    <row r="30" spans="2:17" ht="30" customHeight="1">
      <c r="B30" s="7">
        <v>41043</v>
      </c>
      <c r="C30" s="38" t="s">
        <v>62</v>
      </c>
      <c r="D30" s="78">
        <v>0</v>
      </c>
      <c r="E30" s="93">
        <v>382</v>
      </c>
      <c r="F30" s="93">
        <v>3366846</v>
      </c>
      <c r="G30" s="78">
        <v>0</v>
      </c>
      <c r="H30" s="93">
        <v>0</v>
      </c>
      <c r="I30" s="93">
        <v>0</v>
      </c>
      <c r="J30" s="17">
        <v>0</v>
      </c>
      <c r="K30" s="171">
        <f>SUM('１２表９'!M30+D30+E30+'１２表１０'!I30)</f>
        <v>14087</v>
      </c>
      <c r="L30" s="142">
        <f>SUM('１２表９'!O30+F30+'１２表１０'!J30)</f>
        <v>307627930</v>
      </c>
      <c r="M30" s="93">
        <v>245165843</v>
      </c>
      <c r="N30" s="93">
        <v>60998726</v>
      </c>
      <c r="O30" s="78">
        <v>1463361</v>
      </c>
      <c r="P30" s="37" t="s">
        <v>63</v>
      </c>
      <c r="Q30" s="7"/>
    </row>
    <row r="31" spans="2:17" ht="30" customHeight="1">
      <c r="B31" s="7">
        <v>41044</v>
      </c>
      <c r="C31" s="38" t="s">
        <v>64</v>
      </c>
      <c r="D31" s="78">
        <v>19</v>
      </c>
      <c r="E31" s="93">
        <v>663</v>
      </c>
      <c r="F31" s="93">
        <v>7122754</v>
      </c>
      <c r="G31" s="78">
        <v>0</v>
      </c>
      <c r="H31" s="78">
        <v>0</v>
      </c>
      <c r="I31" s="93">
        <v>0</v>
      </c>
      <c r="J31" s="17">
        <v>0</v>
      </c>
      <c r="K31" s="171">
        <f>SUM('１２表９'!M31+D31+E31+'１２表１０'!I31)</f>
        <v>35296</v>
      </c>
      <c r="L31" s="142">
        <f>SUM('１２表９'!O31+F31+'１２表１０'!J31)</f>
        <v>919615918</v>
      </c>
      <c r="M31" s="93">
        <v>731231499</v>
      </c>
      <c r="N31" s="93">
        <v>182900136</v>
      </c>
      <c r="O31" s="78">
        <v>5484283</v>
      </c>
      <c r="P31" s="37" t="s">
        <v>65</v>
      </c>
      <c r="Q31" s="7"/>
    </row>
    <row r="32" spans="2:17" ht="30" customHeight="1">
      <c r="B32" s="46">
        <v>41047</v>
      </c>
      <c r="C32" s="47" t="s">
        <v>66</v>
      </c>
      <c r="D32" s="97">
        <v>0</v>
      </c>
      <c r="E32" s="93">
        <v>370</v>
      </c>
      <c r="F32" s="97">
        <v>3869980</v>
      </c>
      <c r="G32" s="93">
        <v>0</v>
      </c>
      <c r="H32" s="78">
        <v>0</v>
      </c>
      <c r="I32" s="93">
        <v>0</v>
      </c>
      <c r="J32" s="98">
        <v>0</v>
      </c>
      <c r="K32" s="172">
        <f>SUM('１２表９'!M32+D32+E32+'１２表１０'!I32)</f>
        <v>13612</v>
      </c>
      <c r="L32" s="149">
        <f>SUM('１２表９'!O32+F32+'１２表１０'!J32)</f>
        <v>354786247</v>
      </c>
      <c r="M32" s="93">
        <v>281652890</v>
      </c>
      <c r="N32" s="97">
        <v>70769772</v>
      </c>
      <c r="O32" s="78">
        <v>2363585</v>
      </c>
      <c r="P32" s="51" t="s">
        <v>67</v>
      </c>
      <c r="Q32" s="7"/>
    </row>
    <row r="33" spans="2:17" ht="30" customHeight="1">
      <c r="B33" s="7">
        <v>41301</v>
      </c>
      <c r="C33" s="52" t="s">
        <v>68</v>
      </c>
      <c r="D33" s="78">
        <v>0</v>
      </c>
      <c r="E33" s="102">
        <v>3</v>
      </c>
      <c r="F33" s="93">
        <v>12110</v>
      </c>
      <c r="G33" s="102">
        <v>0</v>
      </c>
      <c r="H33" s="102">
        <v>0</v>
      </c>
      <c r="I33" s="102">
        <v>0</v>
      </c>
      <c r="J33" s="17">
        <v>0</v>
      </c>
      <c r="K33" s="173">
        <f>SUM('１２表９'!M33+D33+E33+'１２表１０'!I33)</f>
        <v>513</v>
      </c>
      <c r="L33" s="142">
        <f>SUM('１２表９'!O33+F33+'１２表１０'!J33)</f>
        <v>23268630</v>
      </c>
      <c r="M33" s="102">
        <v>18367584</v>
      </c>
      <c r="N33" s="93">
        <v>4893216</v>
      </c>
      <c r="O33" s="102">
        <v>7830</v>
      </c>
      <c r="P33" s="10" t="s">
        <v>69</v>
      </c>
      <c r="Q33" s="7"/>
    </row>
    <row r="34" spans="2:17" ht="30" customHeight="1">
      <c r="B34" s="7">
        <v>41302</v>
      </c>
      <c r="C34" s="38" t="s">
        <v>70</v>
      </c>
      <c r="D34" s="78">
        <v>0</v>
      </c>
      <c r="E34" s="93">
        <v>6</v>
      </c>
      <c r="F34" s="93">
        <v>76335</v>
      </c>
      <c r="G34" s="78">
        <v>0</v>
      </c>
      <c r="H34" s="78">
        <v>0</v>
      </c>
      <c r="I34" s="93">
        <v>0</v>
      </c>
      <c r="J34" s="17">
        <v>0</v>
      </c>
      <c r="K34" s="171">
        <f>SUM('１２表９'!M34+D34+E34+'１２表１０'!I34)</f>
        <v>784</v>
      </c>
      <c r="L34" s="142">
        <f>SUM('１２表９'!O34+F34+'１２表１０'!J34)</f>
        <v>21205111</v>
      </c>
      <c r="M34" s="93">
        <v>16916812</v>
      </c>
      <c r="N34" s="93">
        <v>4252239</v>
      </c>
      <c r="O34" s="90">
        <v>36060</v>
      </c>
      <c r="P34" s="10" t="s">
        <v>71</v>
      </c>
      <c r="Q34" s="7"/>
    </row>
    <row r="35" spans="2:17" ht="30" customHeight="1" thickBot="1">
      <c r="B35" s="60">
        <v>41303</v>
      </c>
      <c r="C35" s="105" t="s">
        <v>72</v>
      </c>
      <c r="D35" s="106">
        <v>0</v>
      </c>
      <c r="E35" s="106">
        <v>209</v>
      </c>
      <c r="F35" s="106">
        <v>1497557</v>
      </c>
      <c r="G35" s="106">
        <v>0</v>
      </c>
      <c r="H35" s="106">
        <v>0</v>
      </c>
      <c r="I35" s="106">
        <v>0</v>
      </c>
      <c r="J35" s="107">
        <v>0</v>
      </c>
      <c r="K35" s="174">
        <f>SUM('１２表９'!M35+D35+E35+'１２表１０'!I35)</f>
        <v>12842</v>
      </c>
      <c r="L35" s="151">
        <f>SUM('１２表９'!O35+F35+'１２表１０'!J35)</f>
        <v>294236244</v>
      </c>
      <c r="M35" s="106">
        <v>233841228</v>
      </c>
      <c r="N35" s="106">
        <v>59018311</v>
      </c>
      <c r="O35" s="106">
        <v>1376705</v>
      </c>
      <c r="P35" s="111" t="s">
        <v>73</v>
      </c>
      <c r="Q35" s="7"/>
    </row>
    <row r="36" spans="2:17" ht="17.100000000000001" customHeight="1">
      <c r="E36" s="112"/>
      <c r="F36" s="112"/>
      <c r="G36" s="112"/>
      <c r="H36" s="112"/>
      <c r="I36" s="112"/>
      <c r="N36" s="112"/>
    </row>
  </sheetData>
  <mergeCells count="12">
    <mergeCell ref="N4:N5"/>
    <mergeCell ref="O4:O5"/>
    <mergeCell ref="D2:J2"/>
    <mergeCell ref="K2:O3"/>
    <mergeCell ref="P2:P12"/>
    <mergeCell ref="D3:D4"/>
    <mergeCell ref="E3:F4"/>
    <mergeCell ref="I3:J4"/>
    <mergeCell ref="G4:H4"/>
    <mergeCell ref="K4:K5"/>
    <mergeCell ref="L4:L5"/>
    <mergeCell ref="M4:M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42944-0554-4A17-BF73-1FBE3E31BCA3}">
  <sheetPr>
    <tabColor theme="4"/>
  </sheetPr>
  <dimension ref="B1:AE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" style="4" customWidth="1"/>
    <col min="2" max="2" width="12.6640625" style="4" customWidth="1"/>
    <col min="3" max="3" width="10.6640625" style="4" customWidth="1"/>
    <col min="4" max="4" width="13.77734375" style="4" customWidth="1"/>
    <col min="5" max="5" width="13.6640625" style="4" customWidth="1"/>
    <col min="6" max="6" width="23.77734375" style="4" customWidth="1"/>
    <col min="7" max="7" width="13.77734375" style="4" customWidth="1"/>
    <col min="8" max="8" width="14" style="4" customWidth="1"/>
    <col min="9" max="9" width="23.44140625" style="4" customWidth="1"/>
    <col min="10" max="11" width="18.66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4" style="4" customWidth="1"/>
    <col min="18" max="255" width="10.77734375" style="4" customWidth="1"/>
    <col min="256" max="256" width="10.77734375" style="4"/>
    <col min="257" max="257" width="1" style="4" customWidth="1"/>
    <col min="258" max="258" width="12.6640625" style="4" customWidth="1"/>
    <col min="259" max="259" width="10.6640625" style="4" customWidth="1"/>
    <col min="260" max="260" width="13.77734375" style="4" customWidth="1"/>
    <col min="261" max="261" width="13.6640625" style="4" customWidth="1"/>
    <col min="262" max="262" width="23.77734375" style="4" customWidth="1"/>
    <col min="263" max="263" width="13.77734375" style="4" customWidth="1"/>
    <col min="264" max="264" width="14" style="4" customWidth="1"/>
    <col min="265" max="265" width="23.44140625" style="4" customWidth="1"/>
    <col min="266" max="267" width="18.66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4" style="4" customWidth="1"/>
    <col min="274" max="512" width="10.77734375" style="4"/>
    <col min="513" max="513" width="1" style="4" customWidth="1"/>
    <col min="514" max="514" width="12.6640625" style="4" customWidth="1"/>
    <col min="515" max="515" width="10.6640625" style="4" customWidth="1"/>
    <col min="516" max="516" width="13.77734375" style="4" customWidth="1"/>
    <col min="517" max="517" width="13.6640625" style="4" customWidth="1"/>
    <col min="518" max="518" width="23.77734375" style="4" customWidth="1"/>
    <col min="519" max="519" width="13.77734375" style="4" customWidth="1"/>
    <col min="520" max="520" width="14" style="4" customWidth="1"/>
    <col min="521" max="521" width="23.44140625" style="4" customWidth="1"/>
    <col min="522" max="523" width="18.66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4" style="4" customWidth="1"/>
    <col min="530" max="768" width="10.77734375" style="4"/>
    <col min="769" max="769" width="1" style="4" customWidth="1"/>
    <col min="770" max="770" width="12.6640625" style="4" customWidth="1"/>
    <col min="771" max="771" width="10.6640625" style="4" customWidth="1"/>
    <col min="772" max="772" width="13.77734375" style="4" customWidth="1"/>
    <col min="773" max="773" width="13.6640625" style="4" customWidth="1"/>
    <col min="774" max="774" width="23.77734375" style="4" customWidth="1"/>
    <col min="775" max="775" width="13.77734375" style="4" customWidth="1"/>
    <col min="776" max="776" width="14" style="4" customWidth="1"/>
    <col min="777" max="777" width="23.44140625" style="4" customWidth="1"/>
    <col min="778" max="779" width="18.66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4" style="4" customWidth="1"/>
    <col min="786" max="1024" width="10.77734375" style="4"/>
    <col min="1025" max="1025" width="1" style="4" customWidth="1"/>
    <col min="1026" max="1026" width="12.6640625" style="4" customWidth="1"/>
    <col min="1027" max="1027" width="10.6640625" style="4" customWidth="1"/>
    <col min="1028" max="1028" width="13.77734375" style="4" customWidth="1"/>
    <col min="1029" max="1029" width="13.6640625" style="4" customWidth="1"/>
    <col min="1030" max="1030" width="23.77734375" style="4" customWidth="1"/>
    <col min="1031" max="1031" width="13.77734375" style="4" customWidth="1"/>
    <col min="1032" max="1032" width="14" style="4" customWidth="1"/>
    <col min="1033" max="1033" width="23.44140625" style="4" customWidth="1"/>
    <col min="1034" max="1035" width="18.66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4" style="4" customWidth="1"/>
    <col min="1042" max="1280" width="10.77734375" style="4"/>
    <col min="1281" max="1281" width="1" style="4" customWidth="1"/>
    <col min="1282" max="1282" width="12.6640625" style="4" customWidth="1"/>
    <col min="1283" max="1283" width="10.6640625" style="4" customWidth="1"/>
    <col min="1284" max="1284" width="13.77734375" style="4" customWidth="1"/>
    <col min="1285" max="1285" width="13.6640625" style="4" customWidth="1"/>
    <col min="1286" max="1286" width="23.77734375" style="4" customWidth="1"/>
    <col min="1287" max="1287" width="13.77734375" style="4" customWidth="1"/>
    <col min="1288" max="1288" width="14" style="4" customWidth="1"/>
    <col min="1289" max="1289" width="23.44140625" style="4" customWidth="1"/>
    <col min="1290" max="1291" width="18.66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4" style="4" customWidth="1"/>
    <col min="1298" max="1536" width="10.77734375" style="4"/>
    <col min="1537" max="1537" width="1" style="4" customWidth="1"/>
    <col min="1538" max="1538" width="12.6640625" style="4" customWidth="1"/>
    <col min="1539" max="1539" width="10.6640625" style="4" customWidth="1"/>
    <col min="1540" max="1540" width="13.77734375" style="4" customWidth="1"/>
    <col min="1541" max="1541" width="13.6640625" style="4" customWidth="1"/>
    <col min="1542" max="1542" width="23.77734375" style="4" customWidth="1"/>
    <col min="1543" max="1543" width="13.77734375" style="4" customWidth="1"/>
    <col min="1544" max="1544" width="14" style="4" customWidth="1"/>
    <col min="1545" max="1545" width="23.44140625" style="4" customWidth="1"/>
    <col min="1546" max="1547" width="18.66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4" style="4" customWidth="1"/>
    <col min="1554" max="1792" width="10.77734375" style="4"/>
    <col min="1793" max="1793" width="1" style="4" customWidth="1"/>
    <col min="1794" max="1794" width="12.6640625" style="4" customWidth="1"/>
    <col min="1795" max="1795" width="10.6640625" style="4" customWidth="1"/>
    <col min="1796" max="1796" width="13.77734375" style="4" customWidth="1"/>
    <col min="1797" max="1797" width="13.6640625" style="4" customWidth="1"/>
    <col min="1798" max="1798" width="23.77734375" style="4" customWidth="1"/>
    <col min="1799" max="1799" width="13.77734375" style="4" customWidth="1"/>
    <col min="1800" max="1800" width="14" style="4" customWidth="1"/>
    <col min="1801" max="1801" width="23.44140625" style="4" customWidth="1"/>
    <col min="1802" max="1803" width="18.66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4" style="4" customWidth="1"/>
    <col min="1810" max="2048" width="10.77734375" style="4"/>
    <col min="2049" max="2049" width="1" style="4" customWidth="1"/>
    <col min="2050" max="2050" width="12.6640625" style="4" customWidth="1"/>
    <col min="2051" max="2051" width="10.6640625" style="4" customWidth="1"/>
    <col min="2052" max="2052" width="13.77734375" style="4" customWidth="1"/>
    <col min="2053" max="2053" width="13.6640625" style="4" customWidth="1"/>
    <col min="2054" max="2054" width="23.77734375" style="4" customWidth="1"/>
    <col min="2055" max="2055" width="13.77734375" style="4" customWidth="1"/>
    <col min="2056" max="2056" width="14" style="4" customWidth="1"/>
    <col min="2057" max="2057" width="23.44140625" style="4" customWidth="1"/>
    <col min="2058" max="2059" width="18.66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4" style="4" customWidth="1"/>
    <col min="2066" max="2304" width="10.77734375" style="4"/>
    <col min="2305" max="2305" width="1" style="4" customWidth="1"/>
    <col min="2306" max="2306" width="12.6640625" style="4" customWidth="1"/>
    <col min="2307" max="2307" width="10.6640625" style="4" customWidth="1"/>
    <col min="2308" max="2308" width="13.77734375" style="4" customWidth="1"/>
    <col min="2309" max="2309" width="13.6640625" style="4" customWidth="1"/>
    <col min="2310" max="2310" width="23.77734375" style="4" customWidth="1"/>
    <col min="2311" max="2311" width="13.77734375" style="4" customWidth="1"/>
    <col min="2312" max="2312" width="14" style="4" customWidth="1"/>
    <col min="2313" max="2313" width="23.44140625" style="4" customWidth="1"/>
    <col min="2314" max="2315" width="18.66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4" style="4" customWidth="1"/>
    <col min="2322" max="2560" width="10.77734375" style="4"/>
    <col min="2561" max="2561" width="1" style="4" customWidth="1"/>
    <col min="2562" max="2562" width="12.6640625" style="4" customWidth="1"/>
    <col min="2563" max="2563" width="10.6640625" style="4" customWidth="1"/>
    <col min="2564" max="2564" width="13.77734375" style="4" customWidth="1"/>
    <col min="2565" max="2565" width="13.6640625" style="4" customWidth="1"/>
    <col min="2566" max="2566" width="23.77734375" style="4" customWidth="1"/>
    <col min="2567" max="2567" width="13.77734375" style="4" customWidth="1"/>
    <col min="2568" max="2568" width="14" style="4" customWidth="1"/>
    <col min="2569" max="2569" width="23.44140625" style="4" customWidth="1"/>
    <col min="2570" max="2571" width="18.66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4" style="4" customWidth="1"/>
    <col min="2578" max="2816" width="10.77734375" style="4"/>
    <col min="2817" max="2817" width="1" style="4" customWidth="1"/>
    <col min="2818" max="2818" width="12.6640625" style="4" customWidth="1"/>
    <col min="2819" max="2819" width="10.6640625" style="4" customWidth="1"/>
    <col min="2820" max="2820" width="13.77734375" style="4" customWidth="1"/>
    <col min="2821" max="2821" width="13.6640625" style="4" customWidth="1"/>
    <col min="2822" max="2822" width="23.77734375" style="4" customWidth="1"/>
    <col min="2823" max="2823" width="13.77734375" style="4" customWidth="1"/>
    <col min="2824" max="2824" width="14" style="4" customWidth="1"/>
    <col min="2825" max="2825" width="23.44140625" style="4" customWidth="1"/>
    <col min="2826" max="2827" width="18.66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4" style="4" customWidth="1"/>
    <col min="2834" max="3072" width="10.77734375" style="4"/>
    <col min="3073" max="3073" width="1" style="4" customWidth="1"/>
    <col min="3074" max="3074" width="12.6640625" style="4" customWidth="1"/>
    <col min="3075" max="3075" width="10.6640625" style="4" customWidth="1"/>
    <col min="3076" max="3076" width="13.77734375" style="4" customWidth="1"/>
    <col min="3077" max="3077" width="13.6640625" style="4" customWidth="1"/>
    <col min="3078" max="3078" width="23.77734375" style="4" customWidth="1"/>
    <col min="3079" max="3079" width="13.77734375" style="4" customWidth="1"/>
    <col min="3080" max="3080" width="14" style="4" customWidth="1"/>
    <col min="3081" max="3081" width="23.44140625" style="4" customWidth="1"/>
    <col min="3082" max="3083" width="18.66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4" style="4" customWidth="1"/>
    <col min="3090" max="3328" width="10.77734375" style="4"/>
    <col min="3329" max="3329" width="1" style="4" customWidth="1"/>
    <col min="3330" max="3330" width="12.6640625" style="4" customWidth="1"/>
    <col min="3331" max="3331" width="10.6640625" style="4" customWidth="1"/>
    <col min="3332" max="3332" width="13.77734375" style="4" customWidth="1"/>
    <col min="3333" max="3333" width="13.6640625" style="4" customWidth="1"/>
    <col min="3334" max="3334" width="23.77734375" style="4" customWidth="1"/>
    <col min="3335" max="3335" width="13.77734375" style="4" customWidth="1"/>
    <col min="3336" max="3336" width="14" style="4" customWidth="1"/>
    <col min="3337" max="3337" width="23.44140625" style="4" customWidth="1"/>
    <col min="3338" max="3339" width="18.66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4" style="4" customWidth="1"/>
    <col min="3346" max="3584" width="10.77734375" style="4"/>
    <col min="3585" max="3585" width="1" style="4" customWidth="1"/>
    <col min="3586" max="3586" width="12.6640625" style="4" customWidth="1"/>
    <col min="3587" max="3587" width="10.6640625" style="4" customWidth="1"/>
    <col min="3588" max="3588" width="13.77734375" style="4" customWidth="1"/>
    <col min="3589" max="3589" width="13.6640625" style="4" customWidth="1"/>
    <col min="3590" max="3590" width="23.77734375" style="4" customWidth="1"/>
    <col min="3591" max="3591" width="13.77734375" style="4" customWidth="1"/>
    <col min="3592" max="3592" width="14" style="4" customWidth="1"/>
    <col min="3593" max="3593" width="23.44140625" style="4" customWidth="1"/>
    <col min="3594" max="3595" width="18.66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4" style="4" customWidth="1"/>
    <col min="3602" max="3840" width="10.77734375" style="4"/>
    <col min="3841" max="3841" width="1" style="4" customWidth="1"/>
    <col min="3842" max="3842" width="12.6640625" style="4" customWidth="1"/>
    <col min="3843" max="3843" width="10.6640625" style="4" customWidth="1"/>
    <col min="3844" max="3844" width="13.77734375" style="4" customWidth="1"/>
    <col min="3845" max="3845" width="13.6640625" style="4" customWidth="1"/>
    <col min="3846" max="3846" width="23.77734375" style="4" customWidth="1"/>
    <col min="3847" max="3847" width="13.77734375" style="4" customWidth="1"/>
    <col min="3848" max="3848" width="14" style="4" customWidth="1"/>
    <col min="3849" max="3849" width="23.44140625" style="4" customWidth="1"/>
    <col min="3850" max="3851" width="18.66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4" style="4" customWidth="1"/>
    <col min="3858" max="4096" width="10.77734375" style="4"/>
    <col min="4097" max="4097" width="1" style="4" customWidth="1"/>
    <col min="4098" max="4098" width="12.6640625" style="4" customWidth="1"/>
    <col min="4099" max="4099" width="10.6640625" style="4" customWidth="1"/>
    <col min="4100" max="4100" width="13.77734375" style="4" customWidth="1"/>
    <col min="4101" max="4101" width="13.6640625" style="4" customWidth="1"/>
    <col min="4102" max="4102" width="23.77734375" style="4" customWidth="1"/>
    <col min="4103" max="4103" width="13.77734375" style="4" customWidth="1"/>
    <col min="4104" max="4104" width="14" style="4" customWidth="1"/>
    <col min="4105" max="4105" width="23.44140625" style="4" customWidth="1"/>
    <col min="4106" max="4107" width="18.66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4" style="4" customWidth="1"/>
    <col min="4114" max="4352" width="10.77734375" style="4"/>
    <col min="4353" max="4353" width="1" style="4" customWidth="1"/>
    <col min="4354" max="4354" width="12.6640625" style="4" customWidth="1"/>
    <col min="4355" max="4355" width="10.6640625" style="4" customWidth="1"/>
    <col min="4356" max="4356" width="13.77734375" style="4" customWidth="1"/>
    <col min="4357" max="4357" width="13.6640625" style="4" customWidth="1"/>
    <col min="4358" max="4358" width="23.77734375" style="4" customWidth="1"/>
    <col min="4359" max="4359" width="13.77734375" style="4" customWidth="1"/>
    <col min="4360" max="4360" width="14" style="4" customWidth="1"/>
    <col min="4361" max="4361" width="23.44140625" style="4" customWidth="1"/>
    <col min="4362" max="4363" width="18.66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4" style="4" customWidth="1"/>
    <col min="4370" max="4608" width="10.77734375" style="4"/>
    <col min="4609" max="4609" width="1" style="4" customWidth="1"/>
    <col min="4610" max="4610" width="12.6640625" style="4" customWidth="1"/>
    <col min="4611" max="4611" width="10.6640625" style="4" customWidth="1"/>
    <col min="4612" max="4612" width="13.77734375" style="4" customWidth="1"/>
    <col min="4613" max="4613" width="13.6640625" style="4" customWidth="1"/>
    <col min="4614" max="4614" width="23.77734375" style="4" customWidth="1"/>
    <col min="4615" max="4615" width="13.77734375" style="4" customWidth="1"/>
    <col min="4616" max="4616" width="14" style="4" customWidth="1"/>
    <col min="4617" max="4617" width="23.44140625" style="4" customWidth="1"/>
    <col min="4618" max="4619" width="18.66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4" style="4" customWidth="1"/>
    <col min="4626" max="4864" width="10.77734375" style="4"/>
    <col min="4865" max="4865" width="1" style="4" customWidth="1"/>
    <col min="4866" max="4866" width="12.6640625" style="4" customWidth="1"/>
    <col min="4867" max="4867" width="10.6640625" style="4" customWidth="1"/>
    <col min="4868" max="4868" width="13.77734375" style="4" customWidth="1"/>
    <col min="4869" max="4869" width="13.6640625" style="4" customWidth="1"/>
    <col min="4870" max="4870" width="23.77734375" style="4" customWidth="1"/>
    <col min="4871" max="4871" width="13.77734375" style="4" customWidth="1"/>
    <col min="4872" max="4872" width="14" style="4" customWidth="1"/>
    <col min="4873" max="4873" width="23.44140625" style="4" customWidth="1"/>
    <col min="4874" max="4875" width="18.66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4" style="4" customWidth="1"/>
    <col min="4882" max="5120" width="10.77734375" style="4"/>
    <col min="5121" max="5121" width="1" style="4" customWidth="1"/>
    <col min="5122" max="5122" width="12.6640625" style="4" customWidth="1"/>
    <col min="5123" max="5123" width="10.6640625" style="4" customWidth="1"/>
    <col min="5124" max="5124" width="13.77734375" style="4" customWidth="1"/>
    <col min="5125" max="5125" width="13.6640625" style="4" customWidth="1"/>
    <col min="5126" max="5126" width="23.77734375" style="4" customWidth="1"/>
    <col min="5127" max="5127" width="13.77734375" style="4" customWidth="1"/>
    <col min="5128" max="5128" width="14" style="4" customWidth="1"/>
    <col min="5129" max="5129" width="23.44140625" style="4" customWidth="1"/>
    <col min="5130" max="5131" width="18.66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4" style="4" customWidth="1"/>
    <col min="5138" max="5376" width="10.77734375" style="4"/>
    <col min="5377" max="5377" width="1" style="4" customWidth="1"/>
    <col min="5378" max="5378" width="12.6640625" style="4" customWidth="1"/>
    <col min="5379" max="5379" width="10.6640625" style="4" customWidth="1"/>
    <col min="5380" max="5380" width="13.77734375" style="4" customWidth="1"/>
    <col min="5381" max="5381" width="13.6640625" style="4" customWidth="1"/>
    <col min="5382" max="5382" width="23.77734375" style="4" customWidth="1"/>
    <col min="5383" max="5383" width="13.77734375" style="4" customWidth="1"/>
    <col min="5384" max="5384" width="14" style="4" customWidth="1"/>
    <col min="5385" max="5385" width="23.44140625" style="4" customWidth="1"/>
    <col min="5386" max="5387" width="18.66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4" style="4" customWidth="1"/>
    <col min="5394" max="5632" width="10.77734375" style="4"/>
    <col min="5633" max="5633" width="1" style="4" customWidth="1"/>
    <col min="5634" max="5634" width="12.6640625" style="4" customWidth="1"/>
    <col min="5635" max="5635" width="10.6640625" style="4" customWidth="1"/>
    <col min="5636" max="5636" width="13.77734375" style="4" customWidth="1"/>
    <col min="5637" max="5637" width="13.6640625" style="4" customWidth="1"/>
    <col min="5638" max="5638" width="23.77734375" style="4" customWidth="1"/>
    <col min="5639" max="5639" width="13.77734375" style="4" customWidth="1"/>
    <col min="5640" max="5640" width="14" style="4" customWidth="1"/>
    <col min="5641" max="5641" width="23.44140625" style="4" customWidth="1"/>
    <col min="5642" max="5643" width="18.66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4" style="4" customWidth="1"/>
    <col min="5650" max="5888" width="10.77734375" style="4"/>
    <col min="5889" max="5889" width="1" style="4" customWidth="1"/>
    <col min="5890" max="5890" width="12.6640625" style="4" customWidth="1"/>
    <col min="5891" max="5891" width="10.6640625" style="4" customWidth="1"/>
    <col min="5892" max="5892" width="13.77734375" style="4" customWidth="1"/>
    <col min="5893" max="5893" width="13.6640625" style="4" customWidth="1"/>
    <col min="5894" max="5894" width="23.77734375" style="4" customWidth="1"/>
    <col min="5895" max="5895" width="13.77734375" style="4" customWidth="1"/>
    <col min="5896" max="5896" width="14" style="4" customWidth="1"/>
    <col min="5897" max="5897" width="23.44140625" style="4" customWidth="1"/>
    <col min="5898" max="5899" width="18.66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4" style="4" customWidth="1"/>
    <col min="5906" max="6144" width="10.77734375" style="4"/>
    <col min="6145" max="6145" width="1" style="4" customWidth="1"/>
    <col min="6146" max="6146" width="12.6640625" style="4" customWidth="1"/>
    <col min="6147" max="6147" width="10.6640625" style="4" customWidth="1"/>
    <col min="6148" max="6148" width="13.77734375" style="4" customWidth="1"/>
    <col min="6149" max="6149" width="13.6640625" style="4" customWidth="1"/>
    <col min="6150" max="6150" width="23.77734375" style="4" customWidth="1"/>
    <col min="6151" max="6151" width="13.77734375" style="4" customWidth="1"/>
    <col min="6152" max="6152" width="14" style="4" customWidth="1"/>
    <col min="6153" max="6153" width="23.44140625" style="4" customWidth="1"/>
    <col min="6154" max="6155" width="18.66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4" style="4" customWidth="1"/>
    <col min="6162" max="6400" width="10.77734375" style="4"/>
    <col min="6401" max="6401" width="1" style="4" customWidth="1"/>
    <col min="6402" max="6402" width="12.6640625" style="4" customWidth="1"/>
    <col min="6403" max="6403" width="10.6640625" style="4" customWidth="1"/>
    <col min="6404" max="6404" width="13.77734375" style="4" customWidth="1"/>
    <col min="6405" max="6405" width="13.6640625" style="4" customWidth="1"/>
    <col min="6406" max="6406" width="23.77734375" style="4" customWidth="1"/>
    <col min="6407" max="6407" width="13.77734375" style="4" customWidth="1"/>
    <col min="6408" max="6408" width="14" style="4" customWidth="1"/>
    <col min="6409" max="6409" width="23.44140625" style="4" customWidth="1"/>
    <col min="6410" max="6411" width="18.66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4" style="4" customWidth="1"/>
    <col min="6418" max="6656" width="10.77734375" style="4"/>
    <col min="6657" max="6657" width="1" style="4" customWidth="1"/>
    <col min="6658" max="6658" width="12.6640625" style="4" customWidth="1"/>
    <col min="6659" max="6659" width="10.6640625" style="4" customWidth="1"/>
    <col min="6660" max="6660" width="13.77734375" style="4" customWidth="1"/>
    <col min="6661" max="6661" width="13.6640625" style="4" customWidth="1"/>
    <col min="6662" max="6662" width="23.77734375" style="4" customWidth="1"/>
    <col min="6663" max="6663" width="13.77734375" style="4" customWidth="1"/>
    <col min="6664" max="6664" width="14" style="4" customWidth="1"/>
    <col min="6665" max="6665" width="23.44140625" style="4" customWidth="1"/>
    <col min="6666" max="6667" width="18.66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4" style="4" customWidth="1"/>
    <col min="6674" max="6912" width="10.77734375" style="4"/>
    <col min="6913" max="6913" width="1" style="4" customWidth="1"/>
    <col min="6914" max="6914" width="12.6640625" style="4" customWidth="1"/>
    <col min="6915" max="6915" width="10.6640625" style="4" customWidth="1"/>
    <col min="6916" max="6916" width="13.77734375" style="4" customWidth="1"/>
    <col min="6917" max="6917" width="13.6640625" style="4" customWidth="1"/>
    <col min="6918" max="6918" width="23.77734375" style="4" customWidth="1"/>
    <col min="6919" max="6919" width="13.77734375" style="4" customWidth="1"/>
    <col min="6920" max="6920" width="14" style="4" customWidth="1"/>
    <col min="6921" max="6921" width="23.44140625" style="4" customWidth="1"/>
    <col min="6922" max="6923" width="18.66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4" style="4" customWidth="1"/>
    <col min="6930" max="7168" width="10.77734375" style="4"/>
    <col min="7169" max="7169" width="1" style="4" customWidth="1"/>
    <col min="7170" max="7170" width="12.6640625" style="4" customWidth="1"/>
    <col min="7171" max="7171" width="10.6640625" style="4" customWidth="1"/>
    <col min="7172" max="7172" width="13.77734375" style="4" customWidth="1"/>
    <col min="7173" max="7173" width="13.6640625" style="4" customWidth="1"/>
    <col min="7174" max="7174" width="23.77734375" style="4" customWidth="1"/>
    <col min="7175" max="7175" width="13.77734375" style="4" customWidth="1"/>
    <col min="7176" max="7176" width="14" style="4" customWidth="1"/>
    <col min="7177" max="7177" width="23.44140625" style="4" customWidth="1"/>
    <col min="7178" max="7179" width="18.66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4" style="4" customWidth="1"/>
    <col min="7186" max="7424" width="10.77734375" style="4"/>
    <col min="7425" max="7425" width="1" style="4" customWidth="1"/>
    <col min="7426" max="7426" width="12.6640625" style="4" customWidth="1"/>
    <col min="7427" max="7427" width="10.6640625" style="4" customWidth="1"/>
    <col min="7428" max="7428" width="13.77734375" style="4" customWidth="1"/>
    <col min="7429" max="7429" width="13.6640625" style="4" customWidth="1"/>
    <col min="7430" max="7430" width="23.77734375" style="4" customWidth="1"/>
    <col min="7431" max="7431" width="13.77734375" style="4" customWidth="1"/>
    <col min="7432" max="7432" width="14" style="4" customWidth="1"/>
    <col min="7433" max="7433" width="23.44140625" style="4" customWidth="1"/>
    <col min="7434" max="7435" width="18.66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4" style="4" customWidth="1"/>
    <col min="7442" max="7680" width="10.77734375" style="4"/>
    <col min="7681" max="7681" width="1" style="4" customWidth="1"/>
    <col min="7682" max="7682" width="12.6640625" style="4" customWidth="1"/>
    <col min="7683" max="7683" width="10.6640625" style="4" customWidth="1"/>
    <col min="7684" max="7684" width="13.77734375" style="4" customWidth="1"/>
    <col min="7685" max="7685" width="13.6640625" style="4" customWidth="1"/>
    <col min="7686" max="7686" width="23.77734375" style="4" customWidth="1"/>
    <col min="7687" max="7687" width="13.77734375" style="4" customWidth="1"/>
    <col min="7688" max="7688" width="14" style="4" customWidth="1"/>
    <col min="7689" max="7689" width="23.44140625" style="4" customWidth="1"/>
    <col min="7690" max="7691" width="18.66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4" style="4" customWidth="1"/>
    <col min="7698" max="7936" width="10.77734375" style="4"/>
    <col min="7937" max="7937" width="1" style="4" customWidth="1"/>
    <col min="7938" max="7938" width="12.6640625" style="4" customWidth="1"/>
    <col min="7939" max="7939" width="10.6640625" style="4" customWidth="1"/>
    <col min="7940" max="7940" width="13.77734375" style="4" customWidth="1"/>
    <col min="7941" max="7941" width="13.6640625" style="4" customWidth="1"/>
    <col min="7942" max="7942" width="23.77734375" style="4" customWidth="1"/>
    <col min="7943" max="7943" width="13.77734375" style="4" customWidth="1"/>
    <col min="7944" max="7944" width="14" style="4" customWidth="1"/>
    <col min="7945" max="7945" width="23.44140625" style="4" customWidth="1"/>
    <col min="7946" max="7947" width="18.66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4" style="4" customWidth="1"/>
    <col min="7954" max="8192" width="10.77734375" style="4"/>
    <col min="8193" max="8193" width="1" style="4" customWidth="1"/>
    <col min="8194" max="8194" width="12.6640625" style="4" customWidth="1"/>
    <col min="8195" max="8195" width="10.6640625" style="4" customWidth="1"/>
    <col min="8196" max="8196" width="13.77734375" style="4" customWidth="1"/>
    <col min="8197" max="8197" width="13.6640625" style="4" customWidth="1"/>
    <col min="8198" max="8198" width="23.77734375" style="4" customWidth="1"/>
    <col min="8199" max="8199" width="13.77734375" style="4" customWidth="1"/>
    <col min="8200" max="8200" width="14" style="4" customWidth="1"/>
    <col min="8201" max="8201" width="23.44140625" style="4" customWidth="1"/>
    <col min="8202" max="8203" width="18.66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4" style="4" customWidth="1"/>
    <col min="8210" max="8448" width="10.77734375" style="4"/>
    <col min="8449" max="8449" width="1" style="4" customWidth="1"/>
    <col min="8450" max="8450" width="12.6640625" style="4" customWidth="1"/>
    <col min="8451" max="8451" width="10.6640625" style="4" customWidth="1"/>
    <col min="8452" max="8452" width="13.77734375" style="4" customWidth="1"/>
    <col min="8453" max="8453" width="13.6640625" style="4" customWidth="1"/>
    <col min="8454" max="8454" width="23.77734375" style="4" customWidth="1"/>
    <col min="8455" max="8455" width="13.77734375" style="4" customWidth="1"/>
    <col min="8456" max="8456" width="14" style="4" customWidth="1"/>
    <col min="8457" max="8457" width="23.44140625" style="4" customWidth="1"/>
    <col min="8458" max="8459" width="18.66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4" style="4" customWidth="1"/>
    <col min="8466" max="8704" width="10.77734375" style="4"/>
    <col min="8705" max="8705" width="1" style="4" customWidth="1"/>
    <col min="8706" max="8706" width="12.6640625" style="4" customWidth="1"/>
    <col min="8707" max="8707" width="10.6640625" style="4" customWidth="1"/>
    <col min="8708" max="8708" width="13.77734375" style="4" customWidth="1"/>
    <col min="8709" max="8709" width="13.6640625" style="4" customWidth="1"/>
    <col min="8710" max="8710" width="23.77734375" style="4" customWidth="1"/>
    <col min="8711" max="8711" width="13.77734375" style="4" customWidth="1"/>
    <col min="8712" max="8712" width="14" style="4" customWidth="1"/>
    <col min="8713" max="8713" width="23.44140625" style="4" customWidth="1"/>
    <col min="8714" max="8715" width="18.66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4" style="4" customWidth="1"/>
    <col min="8722" max="8960" width="10.77734375" style="4"/>
    <col min="8961" max="8961" width="1" style="4" customWidth="1"/>
    <col min="8962" max="8962" width="12.6640625" style="4" customWidth="1"/>
    <col min="8963" max="8963" width="10.6640625" style="4" customWidth="1"/>
    <col min="8964" max="8964" width="13.77734375" style="4" customWidth="1"/>
    <col min="8965" max="8965" width="13.6640625" style="4" customWidth="1"/>
    <col min="8966" max="8966" width="23.77734375" style="4" customWidth="1"/>
    <col min="8967" max="8967" width="13.77734375" style="4" customWidth="1"/>
    <col min="8968" max="8968" width="14" style="4" customWidth="1"/>
    <col min="8969" max="8969" width="23.44140625" style="4" customWidth="1"/>
    <col min="8970" max="8971" width="18.66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4" style="4" customWidth="1"/>
    <col min="8978" max="9216" width="10.77734375" style="4"/>
    <col min="9217" max="9217" width="1" style="4" customWidth="1"/>
    <col min="9218" max="9218" width="12.6640625" style="4" customWidth="1"/>
    <col min="9219" max="9219" width="10.6640625" style="4" customWidth="1"/>
    <col min="9220" max="9220" width="13.77734375" style="4" customWidth="1"/>
    <col min="9221" max="9221" width="13.6640625" style="4" customWidth="1"/>
    <col min="9222" max="9222" width="23.77734375" style="4" customWidth="1"/>
    <col min="9223" max="9223" width="13.77734375" style="4" customWidth="1"/>
    <col min="9224" max="9224" width="14" style="4" customWidth="1"/>
    <col min="9225" max="9225" width="23.44140625" style="4" customWidth="1"/>
    <col min="9226" max="9227" width="18.66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4" style="4" customWidth="1"/>
    <col min="9234" max="9472" width="10.77734375" style="4"/>
    <col min="9473" max="9473" width="1" style="4" customWidth="1"/>
    <col min="9474" max="9474" width="12.6640625" style="4" customWidth="1"/>
    <col min="9475" max="9475" width="10.6640625" style="4" customWidth="1"/>
    <col min="9476" max="9476" width="13.77734375" style="4" customWidth="1"/>
    <col min="9477" max="9477" width="13.6640625" style="4" customWidth="1"/>
    <col min="9478" max="9478" width="23.77734375" style="4" customWidth="1"/>
    <col min="9479" max="9479" width="13.77734375" style="4" customWidth="1"/>
    <col min="9480" max="9480" width="14" style="4" customWidth="1"/>
    <col min="9481" max="9481" width="23.44140625" style="4" customWidth="1"/>
    <col min="9482" max="9483" width="18.66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4" style="4" customWidth="1"/>
    <col min="9490" max="9728" width="10.77734375" style="4"/>
    <col min="9729" max="9729" width="1" style="4" customWidth="1"/>
    <col min="9730" max="9730" width="12.6640625" style="4" customWidth="1"/>
    <col min="9731" max="9731" width="10.6640625" style="4" customWidth="1"/>
    <col min="9732" max="9732" width="13.77734375" style="4" customWidth="1"/>
    <col min="9733" max="9733" width="13.6640625" style="4" customWidth="1"/>
    <col min="9734" max="9734" width="23.77734375" style="4" customWidth="1"/>
    <col min="9735" max="9735" width="13.77734375" style="4" customWidth="1"/>
    <col min="9736" max="9736" width="14" style="4" customWidth="1"/>
    <col min="9737" max="9737" width="23.44140625" style="4" customWidth="1"/>
    <col min="9738" max="9739" width="18.66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4" style="4" customWidth="1"/>
    <col min="9746" max="9984" width="10.77734375" style="4"/>
    <col min="9985" max="9985" width="1" style="4" customWidth="1"/>
    <col min="9986" max="9986" width="12.6640625" style="4" customWidth="1"/>
    <col min="9987" max="9987" width="10.6640625" style="4" customWidth="1"/>
    <col min="9988" max="9988" width="13.77734375" style="4" customWidth="1"/>
    <col min="9989" max="9989" width="13.6640625" style="4" customWidth="1"/>
    <col min="9990" max="9990" width="23.77734375" style="4" customWidth="1"/>
    <col min="9991" max="9991" width="13.77734375" style="4" customWidth="1"/>
    <col min="9992" max="9992" width="14" style="4" customWidth="1"/>
    <col min="9993" max="9993" width="23.44140625" style="4" customWidth="1"/>
    <col min="9994" max="9995" width="18.66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4" style="4" customWidth="1"/>
    <col min="10002" max="10240" width="10.77734375" style="4"/>
    <col min="10241" max="10241" width="1" style="4" customWidth="1"/>
    <col min="10242" max="10242" width="12.6640625" style="4" customWidth="1"/>
    <col min="10243" max="10243" width="10.6640625" style="4" customWidth="1"/>
    <col min="10244" max="10244" width="13.77734375" style="4" customWidth="1"/>
    <col min="10245" max="10245" width="13.6640625" style="4" customWidth="1"/>
    <col min="10246" max="10246" width="23.77734375" style="4" customWidth="1"/>
    <col min="10247" max="10247" width="13.77734375" style="4" customWidth="1"/>
    <col min="10248" max="10248" width="14" style="4" customWidth="1"/>
    <col min="10249" max="10249" width="23.44140625" style="4" customWidth="1"/>
    <col min="10250" max="10251" width="18.66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4" style="4" customWidth="1"/>
    <col min="10258" max="10496" width="10.77734375" style="4"/>
    <col min="10497" max="10497" width="1" style="4" customWidth="1"/>
    <col min="10498" max="10498" width="12.6640625" style="4" customWidth="1"/>
    <col min="10499" max="10499" width="10.6640625" style="4" customWidth="1"/>
    <col min="10500" max="10500" width="13.77734375" style="4" customWidth="1"/>
    <col min="10501" max="10501" width="13.6640625" style="4" customWidth="1"/>
    <col min="10502" max="10502" width="23.77734375" style="4" customWidth="1"/>
    <col min="10503" max="10503" width="13.77734375" style="4" customWidth="1"/>
    <col min="10504" max="10504" width="14" style="4" customWidth="1"/>
    <col min="10505" max="10505" width="23.44140625" style="4" customWidth="1"/>
    <col min="10506" max="10507" width="18.66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4" style="4" customWidth="1"/>
    <col min="10514" max="10752" width="10.77734375" style="4"/>
    <col min="10753" max="10753" width="1" style="4" customWidth="1"/>
    <col min="10754" max="10754" width="12.6640625" style="4" customWidth="1"/>
    <col min="10755" max="10755" width="10.6640625" style="4" customWidth="1"/>
    <col min="10756" max="10756" width="13.77734375" style="4" customWidth="1"/>
    <col min="10757" max="10757" width="13.6640625" style="4" customWidth="1"/>
    <col min="10758" max="10758" width="23.77734375" style="4" customWidth="1"/>
    <col min="10759" max="10759" width="13.77734375" style="4" customWidth="1"/>
    <col min="10760" max="10760" width="14" style="4" customWidth="1"/>
    <col min="10761" max="10761" width="23.44140625" style="4" customWidth="1"/>
    <col min="10762" max="10763" width="18.66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4" style="4" customWidth="1"/>
    <col min="10770" max="11008" width="10.77734375" style="4"/>
    <col min="11009" max="11009" width="1" style="4" customWidth="1"/>
    <col min="11010" max="11010" width="12.6640625" style="4" customWidth="1"/>
    <col min="11011" max="11011" width="10.6640625" style="4" customWidth="1"/>
    <col min="11012" max="11012" width="13.77734375" style="4" customWidth="1"/>
    <col min="11013" max="11013" width="13.6640625" style="4" customWidth="1"/>
    <col min="11014" max="11014" width="23.77734375" style="4" customWidth="1"/>
    <col min="11015" max="11015" width="13.77734375" style="4" customWidth="1"/>
    <col min="11016" max="11016" width="14" style="4" customWidth="1"/>
    <col min="11017" max="11017" width="23.44140625" style="4" customWidth="1"/>
    <col min="11018" max="11019" width="18.66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4" style="4" customWidth="1"/>
    <col min="11026" max="11264" width="10.77734375" style="4"/>
    <col min="11265" max="11265" width="1" style="4" customWidth="1"/>
    <col min="11266" max="11266" width="12.6640625" style="4" customWidth="1"/>
    <col min="11267" max="11267" width="10.6640625" style="4" customWidth="1"/>
    <col min="11268" max="11268" width="13.77734375" style="4" customWidth="1"/>
    <col min="11269" max="11269" width="13.6640625" style="4" customWidth="1"/>
    <col min="11270" max="11270" width="23.77734375" style="4" customWidth="1"/>
    <col min="11271" max="11271" width="13.77734375" style="4" customWidth="1"/>
    <col min="11272" max="11272" width="14" style="4" customWidth="1"/>
    <col min="11273" max="11273" width="23.44140625" style="4" customWidth="1"/>
    <col min="11274" max="11275" width="18.66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4" style="4" customWidth="1"/>
    <col min="11282" max="11520" width="10.77734375" style="4"/>
    <col min="11521" max="11521" width="1" style="4" customWidth="1"/>
    <col min="11522" max="11522" width="12.6640625" style="4" customWidth="1"/>
    <col min="11523" max="11523" width="10.6640625" style="4" customWidth="1"/>
    <col min="11524" max="11524" width="13.77734375" style="4" customWidth="1"/>
    <col min="11525" max="11525" width="13.6640625" style="4" customWidth="1"/>
    <col min="11526" max="11526" width="23.77734375" style="4" customWidth="1"/>
    <col min="11527" max="11527" width="13.77734375" style="4" customWidth="1"/>
    <col min="11528" max="11528" width="14" style="4" customWidth="1"/>
    <col min="11529" max="11529" width="23.44140625" style="4" customWidth="1"/>
    <col min="11530" max="11531" width="18.66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4" style="4" customWidth="1"/>
    <col min="11538" max="11776" width="10.77734375" style="4"/>
    <col min="11777" max="11777" width="1" style="4" customWidth="1"/>
    <col min="11778" max="11778" width="12.6640625" style="4" customWidth="1"/>
    <col min="11779" max="11779" width="10.6640625" style="4" customWidth="1"/>
    <col min="11780" max="11780" width="13.77734375" style="4" customWidth="1"/>
    <col min="11781" max="11781" width="13.6640625" style="4" customWidth="1"/>
    <col min="11782" max="11782" width="23.77734375" style="4" customWidth="1"/>
    <col min="11783" max="11783" width="13.77734375" style="4" customWidth="1"/>
    <col min="11784" max="11784" width="14" style="4" customWidth="1"/>
    <col min="11785" max="11785" width="23.44140625" style="4" customWidth="1"/>
    <col min="11786" max="11787" width="18.66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4" style="4" customWidth="1"/>
    <col min="11794" max="12032" width="10.77734375" style="4"/>
    <col min="12033" max="12033" width="1" style="4" customWidth="1"/>
    <col min="12034" max="12034" width="12.6640625" style="4" customWidth="1"/>
    <col min="12035" max="12035" width="10.6640625" style="4" customWidth="1"/>
    <col min="12036" max="12036" width="13.77734375" style="4" customWidth="1"/>
    <col min="12037" max="12037" width="13.6640625" style="4" customWidth="1"/>
    <col min="12038" max="12038" width="23.77734375" style="4" customWidth="1"/>
    <col min="12039" max="12039" width="13.77734375" style="4" customWidth="1"/>
    <col min="12040" max="12040" width="14" style="4" customWidth="1"/>
    <col min="12041" max="12041" width="23.44140625" style="4" customWidth="1"/>
    <col min="12042" max="12043" width="18.66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4" style="4" customWidth="1"/>
    <col min="12050" max="12288" width="10.77734375" style="4"/>
    <col min="12289" max="12289" width="1" style="4" customWidth="1"/>
    <col min="12290" max="12290" width="12.6640625" style="4" customWidth="1"/>
    <col min="12291" max="12291" width="10.6640625" style="4" customWidth="1"/>
    <col min="12292" max="12292" width="13.77734375" style="4" customWidth="1"/>
    <col min="12293" max="12293" width="13.6640625" style="4" customWidth="1"/>
    <col min="12294" max="12294" width="23.77734375" style="4" customWidth="1"/>
    <col min="12295" max="12295" width="13.77734375" style="4" customWidth="1"/>
    <col min="12296" max="12296" width="14" style="4" customWidth="1"/>
    <col min="12297" max="12297" width="23.44140625" style="4" customWidth="1"/>
    <col min="12298" max="12299" width="18.66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4" style="4" customWidth="1"/>
    <col min="12306" max="12544" width="10.77734375" style="4"/>
    <col min="12545" max="12545" width="1" style="4" customWidth="1"/>
    <col min="12546" max="12546" width="12.6640625" style="4" customWidth="1"/>
    <col min="12547" max="12547" width="10.6640625" style="4" customWidth="1"/>
    <col min="12548" max="12548" width="13.77734375" style="4" customWidth="1"/>
    <col min="12549" max="12549" width="13.6640625" style="4" customWidth="1"/>
    <col min="12550" max="12550" width="23.77734375" style="4" customWidth="1"/>
    <col min="12551" max="12551" width="13.77734375" style="4" customWidth="1"/>
    <col min="12552" max="12552" width="14" style="4" customWidth="1"/>
    <col min="12553" max="12553" width="23.44140625" style="4" customWidth="1"/>
    <col min="12554" max="12555" width="18.66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4" style="4" customWidth="1"/>
    <col min="12562" max="12800" width="10.77734375" style="4"/>
    <col min="12801" max="12801" width="1" style="4" customWidth="1"/>
    <col min="12802" max="12802" width="12.6640625" style="4" customWidth="1"/>
    <col min="12803" max="12803" width="10.6640625" style="4" customWidth="1"/>
    <col min="12804" max="12804" width="13.77734375" style="4" customWidth="1"/>
    <col min="12805" max="12805" width="13.6640625" style="4" customWidth="1"/>
    <col min="12806" max="12806" width="23.77734375" style="4" customWidth="1"/>
    <col min="12807" max="12807" width="13.77734375" style="4" customWidth="1"/>
    <col min="12808" max="12808" width="14" style="4" customWidth="1"/>
    <col min="12809" max="12809" width="23.44140625" style="4" customWidth="1"/>
    <col min="12810" max="12811" width="18.66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4" style="4" customWidth="1"/>
    <col min="12818" max="13056" width="10.77734375" style="4"/>
    <col min="13057" max="13057" width="1" style="4" customWidth="1"/>
    <col min="13058" max="13058" width="12.6640625" style="4" customWidth="1"/>
    <col min="13059" max="13059" width="10.6640625" style="4" customWidth="1"/>
    <col min="13060" max="13060" width="13.77734375" style="4" customWidth="1"/>
    <col min="13061" max="13061" width="13.6640625" style="4" customWidth="1"/>
    <col min="13062" max="13062" width="23.77734375" style="4" customWidth="1"/>
    <col min="13063" max="13063" width="13.77734375" style="4" customWidth="1"/>
    <col min="13064" max="13064" width="14" style="4" customWidth="1"/>
    <col min="13065" max="13065" width="23.44140625" style="4" customWidth="1"/>
    <col min="13066" max="13067" width="18.66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4" style="4" customWidth="1"/>
    <col min="13074" max="13312" width="10.77734375" style="4"/>
    <col min="13313" max="13313" width="1" style="4" customWidth="1"/>
    <col min="13314" max="13314" width="12.6640625" style="4" customWidth="1"/>
    <col min="13315" max="13315" width="10.6640625" style="4" customWidth="1"/>
    <col min="13316" max="13316" width="13.77734375" style="4" customWidth="1"/>
    <col min="13317" max="13317" width="13.6640625" style="4" customWidth="1"/>
    <col min="13318" max="13318" width="23.77734375" style="4" customWidth="1"/>
    <col min="13319" max="13319" width="13.77734375" style="4" customWidth="1"/>
    <col min="13320" max="13320" width="14" style="4" customWidth="1"/>
    <col min="13321" max="13321" width="23.44140625" style="4" customWidth="1"/>
    <col min="13322" max="13323" width="18.66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4" style="4" customWidth="1"/>
    <col min="13330" max="13568" width="10.77734375" style="4"/>
    <col min="13569" max="13569" width="1" style="4" customWidth="1"/>
    <col min="13570" max="13570" width="12.6640625" style="4" customWidth="1"/>
    <col min="13571" max="13571" width="10.6640625" style="4" customWidth="1"/>
    <col min="13572" max="13572" width="13.77734375" style="4" customWidth="1"/>
    <col min="13573" max="13573" width="13.6640625" style="4" customWidth="1"/>
    <col min="13574" max="13574" width="23.77734375" style="4" customWidth="1"/>
    <col min="13575" max="13575" width="13.77734375" style="4" customWidth="1"/>
    <col min="13576" max="13576" width="14" style="4" customWidth="1"/>
    <col min="13577" max="13577" width="23.44140625" style="4" customWidth="1"/>
    <col min="13578" max="13579" width="18.66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4" style="4" customWidth="1"/>
    <col min="13586" max="13824" width="10.77734375" style="4"/>
    <col min="13825" max="13825" width="1" style="4" customWidth="1"/>
    <col min="13826" max="13826" width="12.6640625" style="4" customWidth="1"/>
    <col min="13827" max="13827" width="10.6640625" style="4" customWidth="1"/>
    <col min="13828" max="13828" width="13.77734375" style="4" customWidth="1"/>
    <col min="13829" max="13829" width="13.6640625" style="4" customWidth="1"/>
    <col min="13830" max="13830" width="23.77734375" style="4" customWidth="1"/>
    <col min="13831" max="13831" width="13.77734375" style="4" customWidth="1"/>
    <col min="13832" max="13832" width="14" style="4" customWidth="1"/>
    <col min="13833" max="13833" width="23.44140625" style="4" customWidth="1"/>
    <col min="13834" max="13835" width="18.66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4" style="4" customWidth="1"/>
    <col min="13842" max="14080" width="10.77734375" style="4"/>
    <col min="14081" max="14081" width="1" style="4" customWidth="1"/>
    <col min="14082" max="14082" width="12.6640625" style="4" customWidth="1"/>
    <col min="14083" max="14083" width="10.6640625" style="4" customWidth="1"/>
    <col min="14084" max="14084" width="13.77734375" style="4" customWidth="1"/>
    <col min="14085" max="14085" width="13.6640625" style="4" customWidth="1"/>
    <col min="14086" max="14086" width="23.77734375" style="4" customWidth="1"/>
    <col min="14087" max="14087" width="13.77734375" style="4" customWidth="1"/>
    <col min="14088" max="14088" width="14" style="4" customWidth="1"/>
    <col min="14089" max="14089" width="23.44140625" style="4" customWidth="1"/>
    <col min="14090" max="14091" width="18.66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4" style="4" customWidth="1"/>
    <col min="14098" max="14336" width="10.77734375" style="4"/>
    <col min="14337" max="14337" width="1" style="4" customWidth="1"/>
    <col min="14338" max="14338" width="12.6640625" style="4" customWidth="1"/>
    <col min="14339" max="14339" width="10.6640625" style="4" customWidth="1"/>
    <col min="14340" max="14340" width="13.77734375" style="4" customWidth="1"/>
    <col min="14341" max="14341" width="13.6640625" style="4" customWidth="1"/>
    <col min="14342" max="14342" width="23.77734375" style="4" customWidth="1"/>
    <col min="14343" max="14343" width="13.77734375" style="4" customWidth="1"/>
    <col min="14344" max="14344" width="14" style="4" customWidth="1"/>
    <col min="14345" max="14345" width="23.44140625" style="4" customWidth="1"/>
    <col min="14346" max="14347" width="18.66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4" style="4" customWidth="1"/>
    <col min="14354" max="14592" width="10.77734375" style="4"/>
    <col min="14593" max="14593" width="1" style="4" customWidth="1"/>
    <col min="14594" max="14594" width="12.6640625" style="4" customWidth="1"/>
    <col min="14595" max="14595" width="10.6640625" style="4" customWidth="1"/>
    <col min="14596" max="14596" width="13.77734375" style="4" customWidth="1"/>
    <col min="14597" max="14597" width="13.6640625" style="4" customWidth="1"/>
    <col min="14598" max="14598" width="23.77734375" style="4" customWidth="1"/>
    <col min="14599" max="14599" width="13.77734375" style="4" customWidth="1"/>
    <col min="14600" max="14600" width="14" style="4" customWidth="1"/>
    <col min="14601" max="14601" width="23.44140625" style="4" customWidth="1"/>
    <col min="14602" max="14603" width="18.66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4" style="4" customWidth="1"/>
    <col min="14610" max="14848" width="10.77734375" style="4"/>
    <col min="14849" max="14849" width="1" style="4" customWidth="1"/>
    <col min="14850" max="14850" width="12.6640625" style="4" customWidth="1"/>
    <col min="14851" max="14851" width="10.6640625" style="4" customWidth="1"/>
    <col min="14852" max="14852" width="13.77734375" style="4" customWidth="1"/>
    <col min="14853" max="14853" width="13.6640625" style="4" customWidth="1"/>
    <col min="14854" max="14854" width="23.77734375" style="4" customWidth="1"/>
    <col min="14855" max="14855" width="13.77734375" style="4" customWidth="1"/>
    <col min="14856" max="14856" width="14" style="4" customWidth="1"/>
    <col min="14857" max="14857" width="23.44140625" style="4" customWidth="1"/>
    <col min="14858" max="14859" width="18.66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4" style="4" customWidth="1"/>
    <col min="14866" max="15104" width="10.77734375" style="4"/>
    <col min="15105" max="15105" width="1" style="4" customWidth="1"/>
    <col min="15106" max="15106" width="12.6640625" style="4" customWidth="1"/>
    <col min="15107" max="15107" width="10.6640625" style="4" customWidth="1"/>
    <col min="15108" max="15108" width="13.77734375" style="4" customWidth="1"/>
    <col min="15109" max="15109" width="13.6640625" style="4" customWidth="1"/>
    <col min="15110" max="15110" width="23.77734375" style="4" customWidth="1"/>
    <col min="15111" max="15111" width="13.77734375" style="4" customWidth="1"/>
    <col min="15112" max="15112" width="14" style="4" customWidth="1"/>
    <col min="15113" max="15113" width="23.44140625" style="4" customWidth="1"/>
    <col min="15114" max="15115" width="18.66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4" style="4" customWidth="1"/>
    <col min="15122" max="15360" width="10.77734375" style="4"/>
    <col min="15361" max="15361" width="1" style="4" customWidth="1"/>
    <col min="15362" max="15362" width="12.6640625" style="4" customWidth="1"/>
    <col min="15363" max="15363" width="10.6640625" style="4" customWidth="1"/>
    <col min="15364" max="15364" width="13.77734375" style="4" customWidth="1"/>
    <col min="15365" max="15365" width="13.6640625" style="4" customWidth="1"/>
    <col min="15366" max="15366" width="23.77734375" style="4" customWidth="1"/>
    <col min="15367" max="15367" width="13.77734375" style="4" customWidth="1"/>
    <col min="15368" max="15368" width="14" style="4" customWidth="1"/>
    <col min="15369" max="15369" width="23.44140625" style="4" customWidth="1"/>
    <col min="15370" max="15371" width="18.66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4" style="4" customWidth="1"/>
    <col min="15378" max="15616" width="10.77734375" style="4"/>
    <col min="15617" max="15617" width="1" style="4" customWidth="1"/>
    <col min="15618" max="15618" width="12.6640625" style="4" customWidth="1"/>
    <col min="15619" max="15619" width="10.6640625" style="4" customWidth="1"/>
    <col min="15620" max="15620" width="13.77734375" style="4" customWidth="1"/>
    <col min="15621" max="15621" width="13.6640625" style="4" customWidth="1"/>
    <col min="15622" max="15622" width="23.77734375" style="4" customWidth="1"/>
    <col min="15623" max="15623" width="13.77734375" style="4" customWidth="1"/>
    <col min="15624" max="15624" width="14" style="4" customWidth="1"/>
    <col min="15625" max="15625" width="23.44140625" style="4" customWidth="1"/>
    <col min="15626" max="15627" width="18.66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4" style="4" customWidth="1"/>
    <col min="15634" max="15872" width="10.77734375" style="4"/>
    <col min="15873" max="15873" width="1" style="4" customWidth="1"/>
    <col min="15874" max="15874" width="12.6640625" style="4" customWidth="1"/>
    <col min="15875" max="15875" width="10.6640625" style="4" customWidth="1"/>
    <col min="15876" max="15876" width="13.77734375" style="4" customWidth="1"/>
    <col min="15877" max="15877" width="13.6640625" style="4" customWidth="1"/>
    <col min="15878" max="15878" width="23.77734375" style="4" customWidth="1"/>
    <col min="15879" max="15879" width="13.77734375" style="4" customWidth="1"/>
    <col min="15880" max="15880" width="14" style="4" customWidth="1"/>
    <col min="15881" max="15881" width="23.44140625" style="4" customWidth="1"/>
    <col min="15882" max="15883" width="18.66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4" style="4" customWidth="1"/>
    <col min="15890" max="16128" width="10.77734375" style="4"/>
    <col min="16129" max="16129" width="1" style="4" customWidth="1"/>
    <col min="16130" max="16130" width="12.6640625" style="4" customWidth="1"/>
    <col min="16131" max="16131" width="10.6640625" style="4" customWidth="1"/>
    <col min="16132" max="16132" width="13.77734375" style="4" customWidth="1"/>
    <col min="16133" max="16133" width="13.6640625" style="4" customWidth="1"/>
    <col min="16134" max="16134" width="23.77734375" style="4" customWidth="1"/>
    <col min="16135" max="16135" width="13.77734375" style="4" customWidth="1"/>
    <col min="16136" max="16136" width="14" style="4" customWidth="1"/>
    <col min="16137" max="16137" width="23.44140625" style="4" customWidth="1"/>
    <col min="16138" max="16139" width="18.66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4" style="4" customWidth="1"/>
    <col min="16146" max="16384" width="10.77734375" style="4"/>
  </cols>
  <sheetData>
    <row r="1" spans="2:31" ht="24" customHeight="1" thickBot="1">
      <c r="B1" s="196" t="s">
        <v>132</v>
      </c>
      <c r="C1" s="1"/>
      <c r="D1" s="1"/>
      <c r="E1" s="1"/>
      <c r="F1" s="1"/>
      <c r="G1" s="1"/>
      <c r="H1" s="1"/>
      <c r="I1" s="1"/>
      <c r="J1" s="246"/>
      <c r="K1" s="246"/>
      <c r="L1" s="246"/>
      <c r="M1" s="246"/>
      <c r="N1" s="246"/>
      <c r="O1" s="247" t="s">
        <v>133</v>
      </c>
      <c r="P1" s="248"/>
    </row>
    <row r="2" spans="2:31" ht="20.100000000000001" customHeight="1" thickBot="1">
      <c r="B2" s="5"/>
      <c r="C2" s="6"/>
      <c r="D2" s="210" t="s">
        <v>2</v>
      </c>
      <c r="E2" s="211"/>
      <c r="F2" s="211"/>
      <c r="G2" s="211"/>
      <c r="H2" s="211"/>
      <c r="I2" s="212"/>
      <c r="J2" s="200" t="s">
        <v>2</v>
      </c>
      <c r="K2" s="198"/>
      <c r="L2" s="198"/>
      <c r="M2" s="198"/>
      <c r="N2" s="198"/>
      <c r="O2" s="201"/>
      <c r="P2" s="202" t="s">
        <v>3</v>
      </c>
    </row>
    <row r="3" spans="2:31" ht="20.100000000000001" customHeight="1">
      <c r="B3" s="5"/>
      <c r="C3" s="71"/>
      <c r="D3" s="197" t="s">
        <v>4</v>
      </c>
      <c r="E3" s="198"/>
      <c r="F3" s="198"/>
      <c r="G3" s="198"/>
      <c r="H3" s="198"/>
      <c r="I3" s="199"/>
      <c r="J3" s="208" t="s">
        <v>4</v>
      </c>
      <c r="K3" s="206"/>
      <c r="L3" s="206"/>
      <c r="M3" s="206"/>
      <c r="N3" s="206"/>
      <c r="O3" s="209"/>
      <c r="P3" s="203"/>
    </row>
    <row r="4" spans="2:31" ht="20.100000000000001" customHeight="1">
      <c r="B4" s="9" t="s">
        <v>5</v>
      </c>
      <c r="C4" s="8" t="s">
        <v>6</v>
      </c>
      <c r="D4" s="205" t="s">
        <v>7</v>
      </c>
      <c r="E4" s="206"/>
      <c r="F4" s="209"/>
      <c r="G4" s="205" t="s">
        <v>8</v>
      </c>
      <c r="H4" s="206"/>
      <c r="I4" s="207"/>
      <c r="J4" s="208" t="s">
        <v>9</v>
      </c>
      <c r="K4" s="206"/>
      <c r="L4" s="209"/>
      <c r="M4" s="205" t="s">
        <v>10</v>
      </c>
      <c r="N4" s="206"/>
      <c r="O4" s="209"/>
      <c r="P4" s="203"/>
    </row>
    <row r="5" spans="2:31" ht="20.100000000000001" customHeight="1">
      <c r="B5" s="7"/>
      <c r="C5" s="8"/>
      <c r="D5" s="8" t="s">
        <v>11</v>
      </c>
      <c r="E5" s="8" t="s">
        <v>12</v>
      </c>
      <c r="F5" s="8" t="s">
        <v>13</v>
      </c>
      <c r="G5" s="8" t="s">
        <v>11</v>
      </c>
      <c r="H5" s="8" t="s">
        <v>12</v>
      </c>
      <c r="I5" s="10" t="s">
        <v>13</v>
      </c>
      <c r="J5" s="9" t="s">
        <v>11</v>
      </c>
      <c r="K5" s="8" t="s">
        <v>12</v>
      </c>
      <c r="L5" s="8" t="s">
        <v>15</v>
      </c>
      <c r="M5" s="8" t="s">
        <v>11</v>
      </c>
      <c r="N5" s="8" t="s">
        <v>12</v>
      </c>
      <c r="O5" s="135" t="s">
        <v>13</v>
      </c>
      <c r="P5" s="20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20.100000000000001" customHeight="1">
      <c r="B6" s="12"/>
      <c r="C6" s="72"/>
      <c r="D6" s="72" t="s">
        <v>16</v>
      </c>
      <c r="E6" s="72" t="s">
        <v>17</v>
      </c>
      <c r="F6" s="72" t="s">
        <v>18</v>
      </c>
      <c r="G6" s="72" t="s">
        <v>16</v>
      </c>
      <c r="H6" s="72" t="s">
        <v>17</v>
      </c>
      <c r="I6" s="14" t="s">
        <v>18</v>
      </c>
      <c r="J6" s="73" t="s">
        <v>16</v>
      </c>
      <c r="K6" s="72" t="s">
        <v>17</v>
      </c>
      <c r="L6" s="72" t="s">
        <v>18</v>
      </c>
      <c r="M6" s="72" t="s">
        <v>16</v>
      </c>
      <c r="N6" s="72" t="s">
        <v>17</v>
      </c>
      <c r="O6" s="113" t="s">
        <v>18</v>
      </c>
      <c r="P6" s="20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2:31" ht="17.100000000000001" customHeight="1">
      <c r="B7" s="7"/>
      <c r="C7" s="8"/>
      <c r="D7" s="16"/>
      <c r="E7" s="16"/>
      <c r="F7" s="16"/>
      <c r="G7" s="16"/>
      <c r="H7" s="16"/>
      <c r="I7" s="17"/>
      <c r="J7" s="18"/>
      <c r="K7" s="16"/>
      <c r="L7" s="16"/>
      <c r="M7" s="16"/>
      <c r="N7" s="16"/>
      <c r="O7" s="78"/>
      <c r="P7" s="203"/>
    </row>
    <row r="8" spans="2:31" ht="29.25" customHeight="1">
      <c r="B8" s="9" t="s">
        <v>21</v>
      </c>
      <c r="C8" s="8" t="s">
        <v>22</v>
      </c>
      <c r="D8" s="153">
        <v>962</v>
      </c>
      <c r="E8" s="153">
        <v>11126</v>
      </c>
      <c r="F8" s="153">
        <v>619909214</v>
      </c>
      <c r="G8" s="153">
        <v>37624</v>
      </c>
      <c r="H8" s="153">
        <v>58317</v>
      </c>
      <c r="I8" s="154">
        <v>588761692</v>
      </c>
      <c r="J8" s="155">
        <v>7713</v>
      </c>
      <c r="K8" s="153">
        <v>14391</v>
      </c>
      <c r="L8" s="153">
        <v>105402120</v>
      </c>
      <c r="M8" s="153">
        <v>46299</v>
      </c>
      <c r="N8" s="153">
        <v>83834</v>
      </c>
      <c r="O8" s="156">
        <v>1314073026</v>
      </c>
      <c r="P8" s="203"/>
    </row>
    <row r="9" spans="2:31" ht="30" customHeight="1">
      <c r="B9" s="9" t="s">
        <v>23</v>
      </c>
      <c r="C9" s="8" t="s">
        <v>22</v>
      </c>
      <c r="D9" s="153">
        <v>969</v>
      </c>
      <c r="E9" s="153">
        <v>11108</v>
      </c>
      <c r="F9" s="153">
        <v>612931933</v>
      </c>
      <c r="G9" s="153">
        <v>38069</v>
      </c>
      <c r="H9" s="153">
        <v>57945</v>
      </c>
      <c r="I9" s="154">
        <v>606037910</v>
      </c>
      <c r="J9" s="155">
        <v>8010</v>
      </c>
      <c r="K9" s="153">
        <v>14215</v>
      </c>
      <c r="L9" s="153">
        <v>112334950</v>
      </c>
      <c r="M9" s="153">
        <v>47048</v>
      </c>
      <c r="N9" s="153">
        <v>83268</v>
      </c>
      <c r="O9" s="156">
        <v>1331304793</v>
      </c>
      <c r="P9" s="203"/>
    </row>
    <row r="10" spans="2:31" ht="30" customHeight="1">
      <c r="B10" s="9" t="s">
        <v>24</v>
      </c>
      <c r="C10" s="8" t="s">
        <v>22</v>
      </c>
      <c r="D10" s="22">
        <f>SUM(D11:D12)</f>
        <v>1064</v>
      </c>
      <c r="E10" s="22">
        <f t="shared" ref="E10:O10" si="0">SUM(E11:E12)</f>
        <v>12843</v>
      </c>
      <c r="F10" s="22">
        <f t="shared" si="0"/>
        <v>712289620</v>
      </c>
      <c r="G10" s="22">
        <f t="shared" si="0"/>
        <v>40374</v>
      </c>
      <c r="H10" s="22">
        <f t="shared" si="0"/>
        <v>61530</v>
      </c>
      <c r="I10" s="23">
        <f t="shared" si="0"/>
        <v>676219948</v>
      </c>
      <c r="J10" s="24">
        <f t="shared" si="0"/>
        <v>8348</v>
      </c>
      <c r="K10" s="22">
        <f t="shared" si="0"/>
        <v>14548</v>
      </c>
      <c r="L10" s="22">
        <f t="shared" si="0"/>
        <v>113949598</v>
      </c>
      <c r="M10" s="22">
        <f t="shared" si="0"/>
        <v>49786</v>
      </c>
      <c r="N10" s="22">
        <f t="shared" si="0"/>
        <v>88921</v>
      </c>
      <c r="O10" s="176">
        <f t="shared" si="0"/>
        <v>1502459166</v>
      </c>
      <c r="P10" s="203"/>
    </row>
    <row r="11" spans="2:31" ht="30" customHeight="1">
      <c r="B11" s="9" t="s">
        <v>115</v>
      </c>
      <c r="C11" s="8" t="s">
        <v>26</v>
      </c>
      <c r="D11" s="22">
        <f t="shared" ref="D11:O11" si="1">SUM(D13:D32)</f>
        <v>945</v>
      </c>
      <c r="E11" s="22">
        <f t="shared" si="1"/>
        <v>11247</v>
      </c>
      <c r="F11" s="22">
        <f t="shared" si="1"/>
        <v>623230930</v>
      </c>
      <c r="G11" s="22">
        <f t="shared" si="1"/>
        <v>36876</v>
      </c>
      <c r="H11" s="22">
        <f t="shared" si="1"/>
        <v>56158</v>
      </c>
      <c r="I11" s="23">
        <f t="shared" si="1"/>
        <v>613858378</v>
      </c>
      <c r="J11" s="24">
        <f t="shared" si="1"/>
        <v>7665</v>
      </c>
      <c r="K11" s="22">
        <f t="shared" si="1"/>
        <v>13408</v>
      </c>
      <c r="L11" s="22">
        <f t="shared" si="1"/>
        <v>106058318</v>
      </c>
      <c r="M11" s="22">
        <f t="shared" si="1"/>
        <v>45486</v>
      </c>
      <c r="N11" s="22">
        <f t="shared" si="1"/>
        <v>80813</v>
      </c>
      <c r="O11" s="176">
        <f t="shared" si="1"/>
        <v>1343147626</v>
      </c>
      <c r="P11" s="203"/>
    </row>
    <row r="12" spans="2:31" ht="30" customHeight="1">
      <c r="B12" s="73" t="s">
        <v>27</v>
      </c>
      <c r="C12" s="72" t="s">
        <v>26</v>
      </c>
      <c r="D12" s="25">
        <f>SUM(D33:D35)</f>
        <v>119</v>
      </c>
      <c r="E12" s="25">
        <f t="shared" ref="E12:O12" si="2">SUM(E33:E35)</f>
        <v>1596</v>
      </c>
      <c r="F12" s="25">
        <f t="shared" si="2"/>
        <v>89058690</v>
      </c>
      <c r="G12" s="25">
        <f t="shared" si="2"/>
        <v>3498</v>
      </c>
      <c r="H12" s="25">
        <f t="shared" si="2"/>
        <v>5372</v>
      </c>
      <c r="I12" s="26">
        <f t="shared" si="2"/>
        <v>62361570</v>
      </c>
      <c r="J12" s="24">
        <f t="shared" si="2"/>
        <v>683</v>
      </c>
      <c r="K12" s="25">
        <f t="shared" si="2"/>
        <v>1140</v>
      </c>
      <c r="L12" s="25">
        <f t="shared" si="2"/>
        <v>7891280</v>
      </c>
      <c r="M12" s="25">
        <f t="shared" si="2"/>
        <v>4300</v>
      </c>
      <c r="N12" s="25">
        <f t="shared" si="2"/>
        <v>8108</v>
      </c>
      <c r="O12" s="177">
        <f t="shared" si="2"/>
        <v>159311540</v>
      </c>
      <c r="P12" s="204"/>
    </row>
    <row r="13" spans="2:31" ht="30" customHeight="1">
      <c r="B13" s="28">
        <v>41001</v>
      </c>
      <c r="C13" s="133" t="s">
        <v>28</v>
      </c>
      <c r="D13" s="30">
        <v>298</v>
      </c>
      <c r="E13" s="31">
        <v>3604</v>
      </c>
      <c r="F13" s="30">
        <v>210912450</v>
      </c>
      <c r="G13" s="30">
        <v>11382</v>
      </c>
      <c r="H13" s="30">
        <v>17537</v>
      </c>
      <c r="I13" s="32">
        <v>198583970</v>
      </c>
      <c r="J13" s="33">
        <v>2373</v>
      </c>
      <c r="K13" s="31">
        <v>4170</v>
      </c>
      <c r="L13" s="244">
        <v>31097130</v>
      </c>
      <c r="M13" s="35">
        <f>D13+G13+J13</f>
        <v>14053</v>
      </c>
      <c r="N13" s="35">
        <f>E13+H13+K13</f>
        <v>25311</v>
      </c>
      <c r="O13" s="36">
        <f>F13+I13+L13</f>
        <v>440593550</v>
      </c>
      <c r="P13" s="37" t="s">
        <v>29</v>
      </c>
    </row>
    <row r="14" spans="2:31" ht="30" customHeight="1">
      <c r="B14" s="7">
        <v>41002</v>
      </c>
      <c r="C14" s="135" t="s">
        <v>30</v>
      </c>
      <c r="D14" s="39">
        <v>130</v>
      </c>
      <c r="E14" s="40">
        <v>1743</v>
      </c>
      <c r="F14" s="39">
        <v>90303670</v>
      </c>
      <c r="G14" s="39">
        <v>4841</v>
      </c>
      <c r="H14" s="39">
        <v>7567</v>
      </c>
      <c r="I14" s="41">
        <v>82987264</v>
      </c>
      <c r="J14" s="178">
        <v>1108</v>
      </c>
      <c r="K14" s="39">
        <v>1791</v>
      </c>
      <c r="L14" s="244">
        <v>14149920</v>
      </c>
      <c r="M14" s="43">
        <f t="shared" ref="M14:O35" si="3">D14+G14+J14</f>
        <v>6079</v>
      </c>
      <c r="N14" s="43">
        <f t="shared" si="3"/>
        <v>11101</v>
      </c>
      <c r="O14" s="44">
        <f t="shared" si="3"/>
        <v>187440854</v>
      </c>
      <c r="P14" s="37" t="s">
        <v>31</v>
      </c>
    </row>
    <row r="15" spans="2:31" ht="30" customHeight="1">
      <c r="B15" s="7">
        <v>41003</v>
      </c>
      <c r="C15" s="135" t="s">
        <v>32</v>
      </c>
      <c r="D15" s="39">
        <v>81</v>
      </c>
      <c r="E15" s="40">
        <v>1001</v>
      </c>
      <c r="F15" s="39">
        <v>44230700</v>
      </c>
      <c r="G15" s="39">
        <v>2765</v>
      </c>
      <c r="H15" s="39">
        <v>4272</v>
      </c>
      <c r="I15" s="41">
        <v>42296894</v>
      </c>
      <c r="J15" s="42">
        <v>603</v>
      </c>
      <c r="K15" s="40">
        <v>1094</v>
      </c>
      <c r="L15" s="244">
        <v>8578978</v>
      </c>
      <c r="M15" s="43">
        <f t="shared" si="3"/>
        <v>3449</v>
      </c>
      <c r="N15" s="43">
        <f t="shared" si="3"/>
        <v>6367</v>
      </c>
      <c r="O15" s="44">
        <f t="shared" si="3"/>
        <v>95106572</v>
      </c>
      <c r="P15" s="37" t="s">
        <v>33</v>
      </c>
    </row>
    <row r="16" spans="2:31" ht="30" customHeight="1">
      <c r="B16" s="7">
        <v>41004</v>
      </c>
      <c r="C16" s="135" t="s">
        <v>34</v>
      </c>
      <c r="D16" s="39">
        <v>12</v>
      </c>
      <c r="E16" s="40">
        <v>193</v>
      </c>
      <c r="F16" s="39">
        <v>10204240</v>
      </c>
      <c r="G16" s="39">
        <v>596</v>
      </c>
      <c r="H16" s="39">
        <v>896</v>
      </c>
      <c r="I16" s="41">
        <v>20987530</v>
      </c>
      <c r="J16" s="42">
        <v>128</v>
      </c>
      <c r="K16" s="40">
        <v>255</v>
      </c>
      <c r="L16" s="244">
        <v>1552800</v>
      </c>
      <c r="M16" s="43">
        <f t="shared" si="3"/>
        <v>736</v>
      </c>
      <c r="N16" s="43">
        <f t="shared" si="3"/>
        <v>1344</v>
      </c>
      <c r="O16" s="44">
        <f t="shared" si="3"/>
        <v>32744570</v>
      </c>
      <c r="P16" s="37" t="s">
        <v>35</v>
      </c>
    </row>
    <row r="17" spans="2:16" ht="30" customHeight="1">
      <c r="B17" s="7">
        <v>41005</v>
      </c>
      <c r="C17" s="135" t="s">
        <v>36</v>
      </c>
      <c r="D17" s="39">
        <v>66</v>
      </c>
      <c r="E17" s="40">
        <v>775</v>
      </c>
      <c r="F17" s="39">
        <v>41151240</v>
      </c>
      <c r="G17" s="39">
        <v>2260</v>
      </c>
      <c r="H17" s="39">
        <v>3470</v>
      </c>
      <c r="I17" s="41">
        <v>43763420</v>
      </c>
      <c r="J17" s="42">
        <v>420</v>
      </c>
      <c r="K17" s="40">
        <v>704</v>
      </c>
      <c r="L17" s="244">
        <v>5728650</v>
      </c>
      <c r="M17" s="43">
        <f t="shared" si="3"/>
        <v>2746</v>
      </c>
      <c r="N17" s="43">
        <f t="shared" si="3"/>
        <v>4949</v>
      </c>
      <c r="O17" s="44">
        <f t="shared" si="3"/>
        <v>90643310</v>
      </c>
      <c r="P17" s="37" t="s">
        <v>37</v>
      </c>
    </row>
    <row r="18" spans="2:16" ht="30" customHeight="1">
      <c r="B18" s="7">
        <v>41006</v>
      </c>
      <c r="C18" s="8" t="s">
        <v>38</v>
      </c>
      <c r="D18" s="39">
        <v>52</v>
      </c>
      <c r="E18" s="40">
        <v>590</v>
      </c>
      <c r="F18" s="39">
        <v>42838510</v>
      </c>
      <c r="G18" s="39">
        <v>1756</v>
      </c>
      <c r="H18" s="39">
        <v>2440</v>
      </c>
      <c r="I18" s="41">
        <v>21410050</v>
      </c>
      <c r="J18" s="42">
        <v>344</v>
      </c>
      <c r="K18" s="40">
        <v>596</v>
      </c>
      <c r="L18" s="244">
        <v>4894530</v>
      </c>
      <c r="M18" s="43">
        <f t="shared" si="3"/>
        <v>2152</v>
      </c>
      <c r="N18" s="43">
        <f t="shared" si="3"/>
        <v>3626</v>
      </c>
      <c r="O18" s="44">
        <f t="shared" si="3"/>
        <v>69143090</v>
      </c>
      <c r="P18" s="37" t="s">
        <v>39</v>
      </c>
    </row>
    <row r="19" spans="2:16" ht="30" customHeight="1">
      <c r="B19" s="7">
        <v>41007</v>
      </c>
      <c r="C19" s="135" t="s">
        <v>40</v>
      </c>
      <c r="D19" s="40">
        <v>36</v>
      </c>
      <c r="E19" s="40">
        <v>289</v>
      </c>
      <c r="F19" s="39">
        <v>19279340</v>
      </c>
      <c r="G19" s="39">
        <v>1377</v>
      </c>
      <c r="H19" s="39">
        <v>1807</v>
      </c>
      <c r="I19" s="41">
        <v>27585399</v>
      </c>
      <c r="J19" s="42">
        <v>260</v>
      </c>
      <c r="K19" s="40">
        <v>438</v>
      </c>
      <c r="L19" s="244">
        <v>3463440</v>
      </c>
      <c r="M19" s="43">
        <f t="shared" si="3"/>
        <v>1673</v>
      </c>
      <c r="N19" s="43">
        <f t="shared" si="3"/>
        <v>2534</v>
      </c>
      <c r="O19" s="44">
        <f t="shared" si="3"/>
        <v>50328179</v>
      </c>
      <c r="P19" s="37" t="s">
        <v>41</v>
      </c>
    </row>
    <row r="20" spans="2:16" ht="30" customHeight="1">
      <c r="B20" s="7">
        <v>41025</v>
      </c>
      <c r="C20" s="8" t="s">
        <v>116</v>
      </c>
      <c r="D20" s="39">
        <v>39</v>
      </c>
      <c r="E20" s="40">
        <v>435</v>
      </c>
      <c r="F20" s="39">
        <v>23890160</v>
      </c>
      <c r="G20" s="39">
        <v>1604</v>
      </c>
      <c r="H20" s="39">
        <v>2422</v>
      </c>
      <c r="I20" s="41">
        <v>17677241</v>
      </c>
      <c r="J20" s="42">
        <v>369</v>
      </c>
      <c r="K20" s="40">
        <v>734</v>
      </c>
      <c r="L20" s="244">
        <v>4977690</v>
      </c>
      <c r="M20" s="43">
        <f t="shared" si="3"/>
        <v>2012</v>
      </c>
      <c r="N20" s="43">
        <f t="shared" si="3"/>
        <v>3591</v>
      </c>
      <c r="O20" s="44">
        <f t="shared" si="3"/>
        <v>46545091</v>
      </c>
      <c r="P20" s="37" t="s">
        <v>43</v>
      </c>
    </row>
    <row r="21" spans="2:16" ht="30" customHeight="1">
      <c r="B21" s="7">
        <v>41048</v>
      </c>
      <c r="C21" s="8" t="s">
        <v>117</v>
      </c>
      <c r="D21" s="39">
        <v>16</v>
      </c>
      <c r="E21" s="40">
        <v>186</v>
      </c>
      <c r="F21" s="39">
        <v>8257420</v>
      </c>
      <c r="G21" s="39">
        <v>614</v>
      </c>
      <c r="H21" s="39">
        <v>937</v>
      </c>
      <c r="I21" s="41">
        <v>8898100</v>
      </c>
      <c r="J21" s="42">
        <v>192</v>
      </c>
      <c r="K21" s="40">
        <v>274</v>
      </c>
      <c r="L21" s="244">
        <v>2572770</v>
      </c>
      <c r="M21" s="43">
        <f t="shared" si="3"/>
        <v>822</v>
      </c>
      <c r="N21" s="43">
        <f t="shared" si="3"/>
        <v>1397</v>
      </c>
      <c r="O21" s="44">
        <f t="shared" si="3"/>
        <v>19728290</v>
      </c>
      <c r="P21" s="37" t="s">
        <v>45</v>
      </c>
    </row>
    <row r="22" spans="2:16" ht="30" customHeight="1">
      <c r="B22" s="7">
        <v>41014</v>
      </c>
      <c r="C22" s="135" t="s">
        <v>118</v>
      </c>
      <c r="D22" s="39">
        <v>44</v>
      </c>
      <c r="E22" s="40">
        <v>407</v>
      </c>
      <c r="F22" s="39">
        <v>30648800</v>
      </c>
      <c r="G22" s="39">
        <v>1690</v>
      </c>
      <c r="H22" s="39">
        <v>2964</v>
      </c>
      <c r="I22" s="41">
        <v>37672280</v>
      </c>
      <c r="J22" s="42">
        <v>338</v>
      </c>
      <c r="K22" s="40">
        <v>630</v>
      </c>
      <c r="L22" s="244">
        <v>8464680</v>
      </c>
      <c r="M22" s="43">
        <f t="shared" si="3"/>
        <v>2072</v>
      </c>
      <c r="N22" s="43">
        <f t="shared" si="3"/>
        <v>4001</v>
      </c>
      <c r="O22" s="44">
        <f t="shared" si="3"/>
        <v>76785760</v>
      </c>
      <c r="P22" s="37" t="s">
        <v>47</v>
      </c>
    </row>
    <row r="23" spans="2:16" ht="30" customHeight="1">
      <c r="B23" s="7">
        <v>41016</v>
      </c>
      <c r="C23" s="135" t="s">
        <v>119</v>
      </c>
      <c r="D23" s="40">
        <v>13</v>
      </c>
      <c r="E23" s="40">
        <v>196</v>
      </c>
      <c r="F23" s="39">
        <v>5381960</v>
      </c>
      <c r="G23" s="39">
        <v>525</v>
      </c>
      <c r="H23" s="39">
        <v>772</v>
      </c>
      <c r="I23" s="41">
        <v>5635010</v>
      </c>
      <c r="J23" s="42">
        <v>118</v>
      </c>
      <c r="K23" s="40">
        <v>201</v>
      </c>
      <c r="L23" s="244">
        <v>1662970</v>
      </c>
      <c r="M23" s="43">
        <f t="shared" si="3"/>
        <v>656</v>
      </c>
      <c r="N23" s="43">
        <f t="shared" si="3"/>
        <v>1169</v>
      </c>
      <c r="O23" s="44">
        <f t="shared" si="3"/>
        <v>12679940</v>
      </c>
      <c r="P23" s="37" t="s">
        <v>49</v>
      </c>
    </row>
    <row r="24" spans="2:16" ht="30" customHeight="1">
      <c r="B24" s="7">
        <v>41020</v>
      </c>
      <c r="C24" s="135" t="s">
        <v>50</v>
      </c>
      <c r="D24" s="39">
        <v>22</v>
      </c>
      <c r="E24" s="40">
        <v>135</v>
      </c>
      <c r="F24" s="39">
        <v>12555780</v>
      </c>
      <c r="G24" s="39">
        <v>1178</v>
      </c>
      <c r="H24" s="39">
        <v>1798</v>
      </c>
      <c r="I24" s="41">
        <v>27527600</v>
      </c>
      <c r="J24" s="42">
        <v>231</v>
      </c>
      <c r="K24" s="40">
        <v>408</v>
      </c>
      <c r="L24" s="244">
        <v>2823650</v>
      </c>
      <c r="M24" s="43">
        <f t="shared" si="3"/>
        <v>1431</v>
      </c>
      <c r="N24" s="43">
        <f t="shared" si="3"/>
        <v>2341</v>
      </c>
      <c r="O24" s="44">
        <f t="shared" si="3"/>
        <v>42907030</v>
      </c>
      <c r="P24" s="37" t="s">
        <v>51</v>
      </c>
    </row>
    <row r="25" spans="2:16" ht="30" customHeight="1">
      <c r="B25" s="7">
        <v>41024</v>
      </c>
      <c r="C25" s="135" t="s">
        <v>52</v>
      </c>
      <c r="D25" s="39">
        <v>2</v>
      </c>
      <c r="E25" s="40">
        <v>10</v>
      </c>
      <c r="F25" s="39">
        <v>488580</v>
      </c>
      <c r="G25" s="39">
        <v>381</v>
      </c>
      <c r="H25" s="39">
        <v>478</v>
      </c>
      <c r="I25" s="41">
        <v>4669410</v>
      </c>
      <c r="J25" s="42">
        <v>100</v>
      </c>
      <c r="K25" s="40">
        <v>144</v>
      </c>
      <c r="L25" s="244">
        <v>1103750</v>
      </c>
      <c r="M25" s="43">
        <f t="shared" si="3"/>
        <v>483</v>
      </c>
      <c r="N25" s="43">
        <f t="shared" si="3"/>
        <v>632</v>
      </c>
      <c r="O25" s="44">
        <f t="shared" si="3"/>
        <v>6261740</v>
      </c>
      <c r="P25" s="37" t="s">
        <v>53</v>
      </c>
    </row>
    <row r="26" spans="2:16" ht="30" customHeight="1">
      <c r="B26" s="7">
        <v>41021</v>
      </c>
      <c r="C26" s="8" t="s">
        <v>120</v>
      </c>
      <c r="D26" s="39">
        <v>37</v>
      </c>
      <c r="E26" s="40">
        <v>639</v>
      </c>
      <c r="F26" s="39">
        <v>24539260</v>
      </c>
      <c r="G26" s="39">
        <v>1477</v>
      </c>
      <c r="H26" s="39">
        <v>2327</v>
      </c>
      <c r="I26" s="41">
        <v>19638620</v>
      </c>
      <c r="J26" s="42">
        <v>259</v>
      </c>
      <c r="K26" s="39">
        <v>447</v>
      </c>
      <c r="L26" s="244">
        <v>3134460</v>
      </c>
      <c r="M26" s="43">
        <f t="shared" si="3"/>
        <v>1773</v>
      </c>
      <c r="N26" s="43">
        <f t="shared" si="3"/>
        <v>3413</v>
      </c>
      <c r="O26" s="44">
        <f t="shared" si="3"/>
        <v>47312340</v>
      </c>
      <c r="P26" s="37" t="s">
        <v>55</v>
      </c>
    </row>
    <row r="27" spans="2:16" ht="30" customHeight="1">
      <c r="B27" s="7">
        <v>41035</v>
      </c>
      <c r="C27" s="135" t="s">
        <v>56</v>
      </c>
      <c r="D27" s="39">
        <v>10</v>
      </c>
      <c r="E27" s="40">
        <v>125</v>
      </c>
      <c r="F27" s="39">
        <v>8368050</v>
      </c>
      <c r="G27" s="39">
        <v>301</v>
      </c>
      <c r="H27" s="39">
        <v>518</v>
      </c>
      <c r="I27" s="41">
        <v>7043840</v>
      </c>
      <c r="J27" s="42">
        <v>33</v>
      </c>
      <c r="K27" s="40">
        <v>53</v>
      </c>
      <c r="L27" s="244">
        <v>411090</v>
      </c>
      <c r="M27" s="43">
        <f t="shared" si="3"/>
        <v>344</v>
      </c>
      <c r="N27" s="43">
        <f t="shared" si="3"/>
        <v>696</v>
      </c>
      <c r="O27" s="44">
        <f t="shared" si="3"/>
        <v>15822980</v>
      </c>
      <c r="P27" s="37" t="s">
        <v>57</v>
      </c>
    </row>
    <row r="28" spans="2:16" ht="30" customHeight="1">
      <c r="B28" s="7">
        <v>41038</v>
      </c>
      <c r="C28" s="135" t="s">
        <v>58</v>
      </c>
      <c r="D28" s="39">
        <v>9</v>
      </c>
      <c r="E28" s="40">
        <v>54</v>
      </c>
      <c r="F28" s="40">
        <v>3599780</v>
      </c>
      <c r="G28" s="40">
        <v>661</v>
      </c>
      <c r="H28" s="40">
        <v>907</v>
      </c>
      <c r="I28" s="41">
        <v>6385850</v>
      </c>
      <c r="J28" s="42">
        <v>158</v>
      </c>
      <c r="K28" s="40">
        <v>245</v>
      </c>
      <c r="L28" s="244">
        <v>1891950</v>
      </c>
      <c r="M28" s="43">
        <f t="shared" si="3"/>
        <v>828</v>
      </c>
      <c r="N28" s="43">
        <f t="shared" si="3"/>
        <v>1206</v>
      </c>
      <c r="O28" s="44">
        <f t="shared" si="3"/>
        <v>11877580</v>
      </c>
      <c r="P28" s="37" t="s">
        <v>59</v>
      </c>
    </row>
    <row r="29" spans="2:16" ht="30" customHeight="1">
      <c r="B29" s="7">
        <v>41042</v>
      </c>
      <c r="C29" s="135" t="s">
        <v>60</v>
      </c>
      <c r="D29" s="39">
        <v>5</v>
      </c>
      <c r="E29" s="40">
        <v>73</v>
      </c>
      <c r="F29" s="40">
        <v>3543260</v>
      </c>
      <c r="G29" s="40">
        <v>128</v>
      </c>
      <c r="H29" s="40">
        <v>170</v>
      </c>
      <c r="I29" s="41">
        <v>1096170</v>
      </c>
      <c r="J29" s="42">
        <v>12</v>
      </c>
      <c r="K29" s="40">
        <v>34</v>
      </c>
      <c r="L29" s="244">
        <v>236130</v>
      </c>
      <c r="M29" s="43">
        <f t="shared" si="3"/>
        <v>145</v>
      </c>
      <c r="N29" s="43">
        <f t="shared" si="3"/>
        <v>277</v>
      </c>
      <c r="O29" s="44">
        <f t="shared" si="3"/>
        <v>4875560</v>
      </c>
      <c r="P29" s="37" t="s">
        <v>61</v>
      </c>
    </row>
    <row r="30" spans="2:16" ht="30" customHeight="1">
      <c r="B30" s="7">
        <v>41043</v>
      </c>
      <c r="C30" s="135" t="s">
        <v>62</v>
      </c>
      <c r="D30" s="40">
        <v>15</v>
      </c>
      <c r="E30" s="40">
        <v>189</v>
      </c>
      <c r="F30" s="40">
        <v>8692600</v>
      </c>
      <c r="G30" s="40">
        <v>464</v>
      </c>
      <c r="H30" s="40">
        <v>598</v>
      </c>
      <c r="I30" s="41">
        <v>4287040</v>
      </c>
      <c r="J30" s="42">
        <v>132</v>
      </c>
      <c r="K30" s="40">
        <v>231</v>
      </c>
      <c r="L30" s="244">
        <v>1791320</v>
      </c>
      <c r="M30" s="43">
        <f t="shared" si="3"/>
        <v>611</v>
      </c>
      <c r="N30" s="43">
        <f t="shared" si="3"/>
        <v>1018</v>
      </c>
      <c r="O30" s="44">
        <f t="shared" si="3"/>
        <v>14770960</v>
      </c>
      <c r="P30" s="37" t="s">
        <v>63</v>
      </c>
    </row>
    <row r="31" spans="2:16" ht="30" customHeight="1">
      <c r="B31" s="7">
        <v>41044</v>
      </c>
      <c r="C31" s="135" t="s">
        <v>64</v>
      </c>
      <c r="D31" s="39">
        <v>55</v>
      </c>
      <c r="E31" s="40">
        <v>594</v>
      </c>
      <c r="F31" s="40">
        <v>33168040</v>
      </c>
      <c r="G31" s="40">
        <v>2594</v>
      </c>
      <c r="H31" s="40">
        <v>3871</v>
      </c>
      <c r="I31" s="41">
        <v>31934250</v>
      </c>
      <c r="J31" s="42">
        <v>407</v>
      </c>
      <c r="K31" s="40">
        <v>800</v>
      </c>
      <c r="L31" s="244">
        <v>6346470</v>
      </c>
      <c r="M31" s="43">
        <f t="shared" si="3"/>
        <v>3056</v>
      </c>
      <c r="N31" s="43">
        <f t="shared" si="3"/>
        <v>5265</v>
      </c>
      <c r="O31" s="44">
        <f t="shared" si="3"/>
        <v>71448760</v>
      </c>
      <c r="P31" s="37" t="s">
        <v>65</v>
      </c>
    </row>
    <row r="32" spans="2:16" ht="30" customHeight="1">
      <c r="B32" s="46">
        <v>41047</v>
      </c>
      <c r="C32" s="127" t="s">
        <v>66</v>
      </c>
      <c r="D32" s="48">
        <v>3</v>
      </c>
      <c r="E32" s="40">
        <v>9</v>
      </c>
      <c r="F32" s="40">
        <v>1177090</v>
      </c>
      <c r="G32" s="40">
        <v>282</v>
      </c>
      <c r="H32" s="40">
        <v>407</v>
      </c>
      <c r="I32" s="49">
        <v>3778440</v>
      </c>
      <c r="J32" s="50">
        <v>80</v>
      </c>
      <c r="K32" s="40">
        <v>159</v>
      </c>
      <c r="L32" s="244">
        <v>1175940</v>
      </c>
      <c r="M32" s="159">
        <f t="shared" si="3"/>
        <v>365</v>
      </c>
      <c r="N32" s="159">
        <f t="shared" si="3"/>
        <v>575</v>
      </c>
      <c r="O32" s="160">
        <f t="shared" si="3"/>
        <v>6131470</v>
      </c>
      <c r="P32" s="51" t="s">
        <v>67</v>
      </c>
    </row>
    <row r="33" spans="2:16" ht="30" customHeight="1">
      <c r="B33" s="7">
        <v>41301</v>
      </c>
      <c r="C33" s="8" t="s">
        <v>68</v>
      </c>
      <c r="D33" s="53">
        <v>57</v>
      </c>
      <c r="E33" s="53">
        <v>826</v>
      </c>
      <c r="F33" s="53">
        <v>41631610</v>
      </c>
      <c r="G33" s="53">
        <v>1023</v>
      </c>
      <c r="H33" s="53">
        <v>1792</v>
      </c>
      <c r="I33" s="55">
        <v>25854490</v>
      </c>
      <c r="J33" s="56">
        <v>344</v>
      </c>
      <c r="K33" s="53">
        <v>540</v>
      </c>
      <c r="L33" s="53">
        <v>3557030</v>
      </c>
      <c r="M33" s="43">
        <f t="shared" si="3"/>
        <v>1424</v>
      </c>
      <c r="N33" s="43">
        <f t="shared" si="3"/>
        <v>3158</v>
      </c>
      <c r="O33" s="44">
        <f t="shared" si="3"/>
        <v>71043130</v>
      </c>
      <c r="P33" s="10" t="s">
        <v>69</v>
      </c>
    </row>
    <row r="34" spans="2:16" ht="30" customHeight="1">
      <c r="B34" s="7">
        <v>41302</v>
      </c>
      <c r="C34" s="135" t="s">
        <v>70</v>
      </c>
      <c r="D34" s="39">
        <v>7</v>
      </c>
      <c r="E34" s="40">
        <v>52</v>
      </c>
      <c r="F34" s="40">
        <v>4562220</v>
      </c>
      <c r="G34" s="40">
        <v>559</v>
      </c>
      <c r="H34" s="40">
        <v>818</v>
      </c>
      <c r="I34" s="41">
        <v>7134980</v>
      </c>
      <c r="J34" s="42">
        <v>11</v>
      </c>
      <c r="K34" s="40">
        <v>20</v>
      </c>
      <c r="L34" s="244">
        <v>236530</v>
      </c>
      <c r="M34" s="43">
        <f t="shared" si="3"/>
        <v>577</v>
      </c>
      <c r="N34" s="43">
        <f t="shared" si="3"/>
        <v>890</v>
      </c>
      <c r="O34" s="44">
        <f t="shared" si="3"/>
        <v>11933730</v>
      </c>
      <c r="P34" s="10" t="s">
        <v>71</v>
      </c>
    </row>
    <row r="35" spans="2:16" ht="30" customHeight="1" thickBot="1">
      <c r="B35" s="60">
        <v>41303</v>
      </c>
      <c r="C35" s="105" t="s">
        <v>72</v>
      </c>
      <c r="D35" s="62">
        <v>55</v>
      </c>
      <c r="E35" s="249">
        <v>718</v>
      </c>
      <c r="F35" s="62">
        <v>42864860</v>
      </c>
      <c r="G35" s="249">
        <v>1916</v>
      </c>
      <c r="H35" s="249">
        <v>2762</v>
      </c>
      <c r="I35" s="64">
        <v>29372100</v>
      </c>
      <c r="J35" s="65">
        <v>328</v>
      </c>
      <c r="K35" s="62">
        <v>580</v>
      </c>
      <c r="L35" s="62">
        <v>4097720</v>
      </c>
      <c r="M35" s="67">
        <f t="shared" si="3"/>
        <v>2299</v>
      </c>
      <c r="N35" s="67">
        <f t="shared" si="3"/>
        <v>4060</v>
      </c>
      <c r="O35" s="68">
        <f t="shared" si="3"/>
        <v>76334680</v>
      </c>
      <c r="P35" s="111" t="s">
        <v>73</v>
      </c>
    </row>
    <row r="36" spans="2:16" ht="17.100000000000001" customHeight="1">
      <c r="D36" s="112"/>
      <c r="E36" s="112"/>
      <c r="G36" s="112"/>
      <c r="H36" s="112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3F46-8774-455F-9202-2F49A4BCCD88}">
  <sheetPr>
    <tabColor theme="4"/>
  </sheetPr>
  <dimension ref="B1:R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" style="4" customWidth="1"/>
    <col min="2" max="2" width="12.6640625" style="4" customWidth="1"/>
    <col min="3" max="3" width="10.6640625" style="4" customWidth="1"/>
    <col min="4" max="5" width="16.6640625" style="4" customWidth="1"/>
    <col min="6" max="6" width="20.6640625" style="4" customWidth="1"/>
    <col min="7" max="8" width="16.6640625" style="4" customWidth="1"/>
    <col min="9" max="9" width="20.6640625" style="4" customWidth="1"/>
    <col min="10" max="11" width="19" style="4" customWidth="1"/>
    <col min="12" max="12" width="23" style="4" customWidth="1"/>
    <col min="13" max="13" width="19" style="4" customWidth="1"/>
    <col min="14" max="14" width="19.109375" style="4" customWidth="1"/>
    <col min="15" max="15" width="23.21875" style="4" customWidth="1"/>
    <col min="16" max="16" width="5.6640625" style="11" customWidth="1"/>
    <col min="17" max="17" width="2.109375" style="4" customWidth="1"/>
    <col min="18" max="18" width="10.77734375" style="4" hidden="1" customWidth="1"/>
    <col min="19" max="256" width="10.77734375" style="4"/>
    <col min="257" max="257" width="1" style="4" customWidth="1"/>
    <col min="258" max="258" width="12.6640625" style="4" customWidth="1"/>
    <col min="259" max="259" width="10.6640625" style="4" customWidth="1"/>
    <col min="260" max="261" width="16.6640625" style="4" customWidth="1"/>
    <col min="262" max="262" width="20.6640625" style="4" customWidth="1"/>
    <col min="263" max="264" width="16.6640625" style="4" customWidth="1"/>
    <col min="265" max="265" width="20.6640625" style="4" customWidth="1"/>
    <col min="266" max="267" width="19" style="4" customWidth="1"/>
    <col min="268" max="268" width="23" style="4" customWidth="1"/>
    <col min="269" max="269" width="19" style="4" customWidth="1"/>
    <col min="270" max="270" width="19.109375" style="4" customWidth="1"/>
    <col min="271" max="271" width="23.21875" style="4" customWidth="1"/>
    <col min="272" max="272" width="5.6640625" style="4" customWidth="1"/>
    <col min="273" max="273" width="2.109375" style="4" customWidth="1"/>
    <col min="274" max="274" width="0" style="4" hidden="1" customWidth="1"/>
    <col min="275" max="512" width="10.77734375" style="4"/>
    <col min="513" max="513" width="1" style="4" customWidth="1"/>
    <col min="514" max="514" width="12.6640625" style="4" customWidth="1"/>
    <col min="515" max="515" width="10.6640625" style="4" customWidth="1"/>
    <col min="516" max="517" width="16.6640625" style="4" customWidth="1"/>
    <col min="518" max="518" width="20.6640625" style="4" customWidth="1"/>
    <col min="519" max="520" width="16.6640625" style="4" customWidth="1"/>
    <col min="521" max="521" width="20.6640625" style="4" customWidth="1"/>
    <col min="522" max="523" width="19" style="4" customWidth="1"/>
    <col min="524" max="524" width="23" style="4" customWidth="1"/>
    <col min="525" max="525" width="19" style="4" customWidth="1"/>
    <col min="526" max="526" width="19.109375" style="4" customWidth="1"/>
    <col min="527" max="527" width="23.21875" style="4" customWidth="1"/>
    <col min="528" max="528" width="5.6640625" style="4" customWidth="1"/>
    <col min="529" max="529" width="2.109375" style="4" customWidth="1"/>
    <col min="530" max="530" width="0" style="4" hidden="1" customWidth="1"/>
    <col min="531" max="768" width="10.77734375" style="4"/>
    <col min="769" max="769" width="1" style="4" customWidth="1"/>
    <col min="770" max="770" width="12.6640625" style="4" customWidth="1"/>
    <col min="771" max="771" width="10.6640625" style="4" customWidth="1"/>
    <col min="772" max="773" width="16.6640625" style="4" customWidth="1"/>
    <col min="774" max="774" width="20.6640625" style="4" customWidth="1"/>
    <col min="775" max="776" width="16.6640625" style="4" customWidth="1"/>
    <col min="777" max="777" width="20.6640625" style="4" customWidth="1"/>
    <col min="778" max="779" width="19" style="4" customWidth="1"/>
    <col min="780" max="780" width="23" style="4" customWidth="1"/>
    <col min="781" max="781" width="19" style="4" customWidth="1"/>
    <col min="782" max="782" width="19.109375" style="4" customWidth="1"/>
    <col min="783" max="783" width="23.21875" style="4" customWidth="1"/>
    <col min="784" max="784" width="5.6640625" style="4" customWidth="1"/>
    <col min="785" max="785" width="2.109375" style="4" customWidth="1"/>
    <col min="786" max="786" width="0" style="4" hidden="1" customWidth="1"/>
    <col min="787" max="1024" width="10.77734375" style="4"/>
    <col min="1025" max="1025" width="1" style="4" customWidth="1"/>
    <col min="1026" max="1026" width="12.6640625" style="4" customWidth="1"/>
    <col min="1027" max="1027" width="10.6640625" style="4" customWidth="1"/>
    <col min="1028" max="1029" width="16.6640625" style="4" customWidth="1"/>
    <col min="1030" max="1030" width="20.6640625" style="4" customWidth="1"/>
    <col min="1031" max="1032" width="16.6640625" style="4" customWidth="1"/>
    <col min="1033" max="1033" width="20.6640625" style="4" customWidth="1"/>
    <col min="1034" max="1035" width="19" style="4" customWidth="1"/>
    <col min="1036" max="1036" width="23" style="4" customWidth="1"/>
    <col min="1037" max="1037" width="19" style="4" customWidth="1"/>
    <col min="1038" max="1038" width="19.109375" style="4" customWidth="1"/>
    <col min="1039" max="1039" width="23.21875" style="4" customWidth="1"/>
    <col min="1040" max="1040" width="5.6640625" style="4" customWidth="1"/>
    <col min="1041" max="1041" width="2.109375" style="4" customWidth="1"/>
    <col min="1042" max="1042" width="0" style="4" hidden="1" customWidth="1"/>
    <col min="1043" max="1280" width="10.77734375" style="4"/>
    <col min="1281" max="1281" width="1" style="4" customWidth="1"/>
    <col min="1282" max="1282" width="12.6640625" style="4" customWidth="1"/>
    <col min="1283" max="1283" width="10.6640625" style="4" customWidth="1"/>
    <col min="1284" max="1285" width="16.6640625" style="4" customWidth="1"/>
    <col min="1286" max="1286" width="20.6640625" style="4" customWidth="1"/>
    <col min="1287" max="1288" width="16.6640625" style="4" customWidth="1"/>
    <col min="1289" max="1289" width="20.6640625" style="4" customWidth="1"/>
    <col min="1290" max="1291" width="19" style="4" customWidth="1"/>
    <col min="1292" max="1292" width="23" style="4" customWidth="1"/>
    <col min="1293" max="1293" width="19" style="4" customWidth="1"/>
    <col min="1294" max="1294" width="19.109375" style="4" customWidth="1"/>
    <col min="1295" max="1295" width="23.21875" style="4" customWidth="1"/>
    <col min="1296" max="1296" width="5.6640625" style="4" customWidth="1"/>
    <col min="1297" max="1297" width="2.109375" style="4" customWidth="1"/>
    <col min="1298" max="1298" width="0" style="4" hidden="1" customWidth="1"/>
    <col min="1299" max="1536" width="10.77734375" style="4"/>
    <col min="1537" max="1537" width="1" style="4" customWidth="1"/>
    <col min="1538" max="1538" width="12.6640625" style="4" customWidth="1"/>
    <col min="1539" max="1539" width="10.6640625" style="4" customWidth="1"/>
    <col min="1540" max="1541" width="16.6640625" style="4" customWidth="1"/>
    <col min="1542" max="1542" width="20.6640625" style="4" customWidth="1"/>
    <col min="1543" max="1544" width="16.6640625" style="4" customWidth="1"/>
    <col min="1545" max="1545" width="20.6640625" style="4" customWidth="1"/>
    <col min="1546" max="1547" width="19" style="4" customWidth="1"/>
    <col min="1548" max="1548" width="23" style="4" customWidth="1"/>
    <col min="1549" max="1549" width="19" style="4" customWidth="1"/>
    <col min="1550" max="1550" width="19.109375" style="4" customWidth="1"/>
    <col min="1551" max="1551" width="23.21875" style="4" customWidth="1"/>
    <col min="1552" max="1552" width="5.6640625" style="4" customWidth="1"/>
    <col min="1553" max="1553" width="2.109375" style="4" customWidth="1"/>
    <col min="1554" max="1554" width="0" style="4" hidden="1" customWidth="1"/>
    <col min="1555" max="1792" width="10.77734375" style="4"/>
    <col min="1793" max="1793" width="1" style="4" customWidth="1"/>
    <col min="1794" max="1794" width="12.6640625" style="4" customWidth="1"/>
    <col min="1795" max="1795" width="10.6640625" style="4" customWidth="1"/>
    <col min="1796" max="1797" width="16.6640625" style="4" customWidth="1"/>
    <col min="1798" max="1798" width="20.6640625" style="4" customWidth="1"/>
    <col min="1799" max="1800" width="16.6640625" style="4" customWidth="1"/>
    <col min="1801" max="1801" width="20.6640625" style="4" customWidth="1"/>
    <col min="1802" max="1803" width="19" style="4" customWidth="1"/>
    <col min="1804" max="1804" width="23" style="4" customWidth="1"/>
    <col min="1805" max="1805" width="19" style="4" customWidth="1"/>
    <col min="1806" max="1806" width="19.109375" style="4" customWidth="1"/>
    <col min="1807" max="1807" width="23.21875" style="4" customWidth="1"/>
    <col min="1808" max="1808" width="5.6640625" style="4" customWidth="1"/>
    <col min="1809" max="1809" width="2.109375" style="4" customWidth="1"/>
    <col min="1810" max="1810" width="0" style="4" hidden="1" customWidth="1"/>
    <col min="1811" max="2048" width="10.77734375" style="4"/>
    <col min="2049" max="2049" width="1" style="4" customWidth="1"/>
    <col min="2050" max="2050" width="12.6640625" style="4" customWidth="1"/>
    <col min="2051" max="2051" width="10.6640625" style="4" customWidth="1"/>
    <col min="2052" max="2053" width="16.6640625" style="4" customWidth="1"/>
    <col min="2054" max="2054" width="20.6640625" style="4" customWidth="1"/>
    <col min="2055" max="2056" width="16.6640625" style="4" customWidth="1"/>
    <col min="2057" max="2057" width="20.6640625" style="4" customWidth="1"/>
    <col min="2058" max="2059" width="19" style="4" customWidth="1"/>
    <col min="2060" max="2060" width="23" style="4" customWidth="1"/>
    <col min="2061" max="2061" width="19" style="4" customWidth="1"/>
    <col min="2062" max="2062" width="19.109375" style="4" customWidth="1"/>
    <col min="2063" max="2063" width="23.21875" style="4" customWidth="1"/>
    <col min="2064" max="2064" width="5.6640625" style="4" customWidth="1"/>
    <col min="2065" max="2065" width="2.109375" style="4" customWidth="1"/>
    <col min="2066" max="2066" width="0" style="4" hidden="1" customWidth="1"/>
    <col min="2067" max="2304" width="10.77734375" style="4"/>
    <col min="2305" max="2305" width="1" style="4" customWidth="1"/>
    <col min="2306" max="2306" width="12.6640625" style="4" customWidth="1"/>
    <col min="2307" max="2307" width="10.6640625" style="4" customWidth="1"/>
    <col min="2308" max="2309" width="16.6640625" style="4" customWidth="1"/>
    <col min="2310" max="2310" width="20.6640625" style="4" customWidth="1"/>
    <col min="2311" max="2312" width="16.6640625" style="4" customWidth="1"/>
    <col min="2313" max="2313" width="20.6640625" style="4" customWidth="1"/>
    <col min="2314" max="2315" width="19" style="4" customWidth="1"/>
    <col min="2316" max="2316" width="23" style="4" customWidth="1"/>
    <col min="2317" max="2317" width="19" style="4" customWidth="1"/>
    <col min="2318" max="2318" width="19.109375" style="4" customWidth="1"/>
    <col min="2319" max="2319" width="23.21875" style="4" customWidth="1"/>
    <col min="2320" max="2320" width="5.6640625" style="4" customWidth="1"/>
    <col min="2321" max="2321" width="2.109375" style="4" customWidth="1"/>
    <col min="2322" max="2322" width="0" style="4" hidden="1" customWidth="1"/>
    <col min="2323" max="2560" width="10.77734375" style="4"/>
    <col min="2561" max="2561" width="1" style="4" customWidth="1"/>
    <col min="2562" max="2562" width="12.6640625" style="4" customWidth="1"/>
    <col min="2563" max="2563" width="10.6640625" style="4" customWidth="1"/>
    <col min="2564" max="2565" width="16.6640625" style="4" customWidth="1"/>
    <col min="2566" max="2566" width="20.6640625" style="4" customWidth="1"/>
    <col min="2567" max="2568" width="16.6640625" style="4" customWidth="1"/>
    <col min="2569" max="2569" width="20.6640625" style="4" customWidth="1"/>
    <col min="2570" max="2571" width="19" style="4" customWidth="1"/>
    <col min="2572" max="2572" width="23" style="4" customWidth="1"/>
    <col min="2573" max="2573" width="19" style="4" customWidth="1"/>
    <col min="2574" max="2574" width="19.109375" style="4" customWidth="1"/>
    <col min="2575" max="2575" width="23.21875" style="4" customWidth="1"/>
    <col min="2576" max="2576" width="5.6640625" style="4" customWidth="1"/>
    <col min="2577" max="2577" width="2.109375" style="4" customWidth="1"/>
    <col min="2578" max="2578" width="0" style="4" hidden="1" customWidth="1"/>
    <col min="2579" max="2816" width="10.77734375" style="4"/>
    <col min="2817" max="2817" width="1" style="4" customWidth="1"/>
    <col min="2818" max="2818" width="12.6640625" style="4" customWidth="1"/>
    <col min="2819" max="2819" width="10.6640625" style="4" customWidth="1"/>
    <col min="2820" max="2821" width="16.6640625" style="4" customWidth="1"/>
    <col min="2822" max="2822" width="20.6640625" style="4" customWidth="1"/>
    <col min="2823" max="2824" width="16.6640625" style="4" customWidth="1"/>
    <col min="2825" max="2825" width="20.6640625" style="4" customWidth="1"/>
    <col min="2826" max="2827" width="19" style="4" customWidth="1"/>
    <col min="2828" max="2828" width="23" style="4" customWidth="1"/>
    <col min="2829" max="2829" width="19" style="4" customWidth="1"/>
    <col min="2830" max="2830" width="19.109375" style="4" customWidth="1"/>
    <col min="2831" max="2831" width="23.21875" style="4" customWidth="1"/>
    <col min="2832" max="2832" width="5.6640625" style="4" customWidth="1"/>
    <col min="2833" max="2833" width="2.109375" style="4" customWidth="1"/>
    <col min="2834" max="2834" width="0" style="4" hidden="1" customWidth="1"/>
    <col min="2835" max="3072" width="10.77734375" style="4"/>
    <col min="3073" max="3073" width="1" style="4" customWidth="1"/>
    <col min="3074" max="3074" width="12.6640625" style="4" customWidth="1"/>
    <col min="3075" max="3075" width="10.6640625" style="4" customWidth="1"/>
    <col min="3076" max="3077" width="16.6640625" style="4" customWidth="1"/>
    <col min="3078" max="3078" width="20.6640625" style="4" customWidth="1"/>
    <col min="3079" max="3080" width="16.6640625" style="4" customWidth="1"/>
    <col min="3081" max="3081" width="20.6640625" style="4" customWidth="1"/>
    <col min="3082" max="3083" width="19" style="4" customWidth="1"/>
    <col min="3084" max="3084" width="23" style="4" customWidth="1"/>
    <col min="3085" max="3085" width="19" style="4" customWidth="1"/>
    <col min="3086" max="3086" width="19.109375" style="4" customWidth="1"/>
    <col min="3087" max="3087" width="23.21875" style="4" customWidth="1"/>
    <col min="3088" max="3088" width="5.6640625" style="4" customWidth="1"/>
    <col min="3089" max="3089" width="2.109375" style="4" customWidth="1"/>
    <col min="3090" max="3090" width="0" style="4" hidden="1" customWidth="1"/>
    <col min="3091" max="3328" width="10.77734375" style="4"/>
    <col min="3329" max="3329" width="1" style="4" customWidth="1"/>
    <col min="3330" max="3330" width="12.6640625" style="4" customWidth="1"/>
    <col min="3331" max="3331" width="10.6640625" style="4" customWidth="1"/>
    <col min="3332" max="3333" width="16.6640625" style="4" customWidth="1"/>
    <col min="3334" max="3334" width="20.6640625" style="4" customWidth="1"/>
    <col min="3335" max="3336" width="16.6640625" style="4" customWidth="1"/>
    <col min="3337" max="3337" width="20.6640625" style="4" customWidth="1"/>
    <col min="3338" max="3339" width="19" style="4" customWidth="1"/>
    <col min="3340" max="3340" width="23" style="4" customWidth="1"/>
    <col min="3341" max="3341" width="19" style="4" customWidth="1"/>
    <col min="3342" max="3342" width="19.109375" style="4" customWidth="1"/>
    <col min="3343" max="3343" width="23.21875" style="4" customWidth="1"/>
    <col min="3344" max="3344" width="5.6640625" style="4" customWidth="1"/>
    <col min="3345" max="3345" width="2.109375" style="4" customWidth="1"/>
    <col min="3346" max="3346" width="0" style="4" hidden="1" customWidth="1"/>
    <col min="3347" max="3584" width="10.77734375" style="4"/>
    <col min="3585" max="3585" width="1" style="4" customWidth="1"/>
    <col min="3586" max="3586" width="12.6640625" style="4" customWidth="1"/>
    <col min="3587" max="3587" width="10.6640625" style="4" customWidth="1"/>
    <col min="3588" max="3589" width="16.6640625" style="4" customWidth="1"/>
    <col min="3590" max="3590" width="20.6640625" style="4" customWidth="1"/>
    <col min="3591" max="3592" width="16.6640625" style="4" customWidth="1"/>
    <col min="3593" max="3593" width="20.6640625" style="4" customWidth="1"/>
    <col min="3594" max="3595" width="19" style="4" customWidth="1"/>
    <col min="3596" max="3596" width="23" style="4" customWidth="1"/>
    <col min="3597" max="3597" width="19" style="4" customWidth="1"/>
    <col min="3598" max="3598" width="19.109375" style="4" customWidth="1"/>
    <col min="3599" max="3599" width="23.21875" style="4" customWidth="1"/>
    <col min="3600" max="3600" width="5.6640625" style="4" customWidth="1"/>
    <col min="3601" max="3601" width="2.109375" style="4" customWidth="1"/>
    <col min="3602" max="3602" width="0" style="4" hidden="1" customWidth="1"/>
    <col min="3603" max="3840" width="10.77734375" style="4"/>
    <col min="3841" max="3841" width="1" style="4" customWidth="1"/>
    <col min="3842" max="3842" width="12.6640625" style="4" customWidth="1"/>
    <col min="3843" max="3843" width="10.6640625" style="4" customWidth="1"/>
    <col min="3844" max="3845" width="16.6640625" style="4" customWidth="1"/>
    <col min="3846" max="3846" width="20.6640625" style="4" customWidth="1"/>
    <col min="3847" max="3848" width="16.6640625" style="4" customWidth="1"/>
    <col min="3849" max="3849" width="20.6640625" style="4" customWidth="1"/>
    <col min="3850" max="3851" width="19" style="4" customWidth="1"/>
    <col min="3852" max="3852" width="23" style="4" customWidth="1"/>
    <col min="3853" max="3853" width="19" style="4" customWidth="1"/>
    <col min="3854" max="3854" width="19.109375" style="4" customWidth="1"/>
    <col min="3855" max="3855" width="23.21875" style="4" customWidth="1"/>
    <col min="3856" max="3856" width="5.6640625" style="4" customWidth="1"/>
    <col min="3857" max="3857" width="2.109375" style="4" customWidth="1"/>
    <col min="3858" max="3858" width="0" style="4" hidden="1" customWidth="1"/>
    <col min="3859" max="4096" width="10.77734375" style="4"/>
    <col min="4097" max="4097" width="1" style="4" customWidth="1"/>
    <col min="4098" max="4098" width="12.6640625" style="4" customWidth="1"/>
    <col min="4099" max="4099" width="10.6640625" style="4" customWidth="1"/>
    <col min="4100" max="4101" width="16.6640625" style="4" customWidth="1"/>
    <col min="4102" max="4102" width="20.6640625" style="4" customWidth="1"/>
    <col min="4103" max="4104" width="16.6640625" style="4" customWidth="1"/>
    <col min="4105" max="4105" width="20.6640625" style="4" customWidth="1"/>
    <col min="4106" max="4107" width="19" style="4" customWidth="1"/>
    <col min="4108" max="4108" width="23" style="4" customWidth="1"/>
    <col min="4109" max="4109" width="19" style="4" customWidth="1"/>
    <col min="4110" max="4110" width="19.109375" style="4" customWidth="1"/>
    <col min="4111" max="4111" width="23.21875" style="4" customWidth="1"/>
    <col min="4112" max="4112" width="5.6640625" style="4" customWidth="1"/>
    <col min="4113" max="4113" width="2.109375" style="4" customWidth="1"/>
    <col min="4114" max="4114" width="0" style="4" hidden="1" customWidth="1"/>
    <col min="4115" max="4352" width="10.77734375" style="4"/>
    <col min="4353" max="4353" width="1" style="4" customWidth="1"/>
    <col min="4354" max="4354" width="12.6640625" style="4" customWidth="1"/>
    <col min="4355" max="4355" width="10.6640625" style="4" customWidth="1"/>
    <col min="4356" max="4357" width="16.6640625" style="4" customWidth="1"/>
    <col min="4358" max="4358" width="20.6640625" style="4" customWidth="1"/>
    <col min="4359" max="4360" width="16.6640625" style="4" customWidth="1"/>
    <col min="4361" max="4361" width="20.6640625" style="4" customWidth="1"/>
    <col min="4362" max="4363" width="19" style="4" customWidth="1"/>
    <col min="4364" max="4364" width="23" style="4" customWidth="1"/>
    <col min="4365" max="4365" width="19" style="4" customWidth="1"/>
    <col min="4366" max="4366" width="19.109375" style="4" customWidth="1"/>
    <col min="4367" max="4367" width="23.21875" style="4" customWidth="1"/>
    <col min="4368" max="4368" width="5.6640625" style="4" customWidth="1"/>
    <col min="4369" max="4369" width="2.109375" style="4" customWidth="1"/>
    <col min="4370" max="4370" width="0" style="4" hidden="1" customWidth="1"/>
    <col min="4371" max="4608" width="10.77734375" style="4"/>
    <col min="4609" max="4609" width="1" style="4" customWidth="1"/>
    <col min="4610" max="4610" width="12.6640625" style="4" customWidth="1"/>
    <col min="4611" max="4611" width="10.6640625" style="4" customWidth="1"/>
    <col min="4612" max="4613" width="16.6640625" style="4" customWidth="1"/>
    <col min="4614" max="4614" width="20.6640625" style="4" customWidth="1"/>
    <col min="4615" max="4616" width="16.6640625" style="4" customWidth="1"/>
    <col min="4617" max="4617" width="20.6640625" style="4" customWidth="1"/>
    <col min="4618" max="4619" width="19" style="4" customWidth="1"/>
    <col min="4620" max="4620" width="23" style="4" customWidth="1"/>
    <col min="4621" max="4621" width="19" style="4" customWidth="1"/>
    <col min="4622" max="4622" width="19.109375" style="4" customWidth="1"/>
    <col min="4623" max="4623" width="23.21875" style="4" customWidth="1"/>
    <col min="4624" max="4624" width="5.6640625" style="4" customWidth="1"/>
    <col min="4625" max="4625" width="2.109375" style="4" customWidth="1"/>
    <col min="4626" max="4626" width="0" style="4" hidden="1" customWidth="1"/>
    <col min="4627" max="4864" width="10.77734375" style="4"/>
    <col min="4865" max="4865" width="1" style="4" customWidth="1"/>
    <col min="4866" max="4866" width="12.6640625" style="4" customWidth="1"/>
    <col min="4867" max="4867" width="10.6640625" style="4" customWidth="1"/>
    <col min="4868" max="4869" width="16.6640625" style="4" customWidth="1"/>
    <col min="4870" max="4870" width="20.6640625" style="4" customWidth="1"/>
    <col min="4871" max="4872" width="16.6640625" style="4" customWidth="1"/>
    <col min="4873" max="4873" width="20.6640625" style="4" customWidth="1"/>
    <col min="4874" max="4875" width="19" style="4" customWidth="1"/>
    <col min="4876" max="4876" width="23" style="4" customWidth="1"/>
    <col min="4877" max="4877" width="19" style="4" customWidth="1"/>
    <col min="4878" max="4878" width="19.109375" style="4" customWidth="1"/>
    <col min="4879" max="4879" width="23.21875" style="4" customWidth="1"/>
    <col min="4880" max="4880" width="5.6640625" style="4" customWidth="1"/>
    <col min="4881" max="4881" width="2.109375" style="4" customWidth="1"/>
    <col min="4882" max="4882" width="0" style="4" hidden="1" customWidth="1"/>
    <col min="4883" max="5120" width="10.77734375" style="4"/>
    <col min="5121" max="5121" width="1" style="4" customWidth="1"/>
    <col min="5122" max="5122" width="12.6640625" style="4" customWidth="1"/>
    <col min="5123" max="5123" width="10.6640625" style="4" customWidth="1"/>
    <col min="5124" max="5125" width="16.6640625" style="4" customWidth="1"/>
    <col min="5126" max="5126" width="20.6640625" style="4" customWidth="1"/>
    <col min="5127" max="5128" width="16.6640625" style="4" customWidth="1"/>
    <col min="5129" max="5129" width="20.6640625" style="4" customWidth="1"/>
    <col min="5130" max="5131" width="19" style="4" customWidth="1"/>
    <col min="5132" max="5132" width="23" style="4" customWidth="1"/>
    <col min="5133" max="5133" width="19" style="4" customWidth="1"/>
    <col min="5134" max="5134" width="19.109375" style="4" customWidth="1"/>
    <col min="5135" max="5135" width="23.21875" style="4" customWidth="1"/>
    <col min="5136" max="5136" width="5.6640625" style="4" customWidth="1"/>
    <col min="5137" max="5137" width="2.109375" style="4" customWidth="1"/>
    <col min="5138" max="5138" width="0" style="4" hidden="1" customWidth="1"/>
    <col min="5139" max="5376" width="10.77734375" style="4"/>
    <col min="5377" max="5377" width="1" style="4" customWidth="1"/>
    <col min="5378" max="5378" width="12.6640625" style="4" customWidth="1"/>
    <col min="5379" max="5379" width="10.6640625" style="4" customWidth="1"/>
    <col min="5380" max="5381" width="16.6640625" style="4" customWidth="1"/>
    <col min="5382" max="5382" width="20.6640625" style="4" customWidth="1"/>
    <col min="5383" max="5384" width="16.6640625" style="4" customWidth="1"/>
    <col min="5385" max="5385" width="20.6640625" style="4" customWidth="1"/>
    <col min="5386" max="5387" width="19" style="4" customWidth="1"/>
    <col min="5388" max="5388" width="23" style="4" customWidth="1"/>
    <col min="5389" max="5389" width="19" style="4" customWidth="1"/>
    <col min="5390" max="5390" width="19.109375" style="4" customWidth="1"/>
    <col min="5391" max="5391" width="23.21875" style="4" customWidth="1"/>
    <col min="5392" max="5392" width="5.6640625" style="4" customWidth="1"/>
    <col min="5393" max="5393" width="2.109375" style="4" customWidth="1"/>
    <col min="5394" max="5394" width="0" style="4" hidden="1" customWidth="1"/>
    <col min="5395" max="5632" width="10.77734375" style="4"/>
    <col min="5633" max="5633" width="1" style="4" customWidth="1"/>
    <col min="5634" max="5634" width="12.6640625" style="4" customWidth="1"/>
    <col min="5635" max="5635" width="10.6640625" style="4" customWidth="1"/>
    <col min="5636" max="5637" width="16.6640625" style="4" customWidth="1"/>
    <col min="5638" max="5638" width="20.6640625" style="4" customWidth="1"/>
    <col min="5639" max="5640" width="16.6640625" style="4" customWidth="1"/>
    <col min="5641" max="5641" width="20.6640625" style="4" customWidth="1"/>
    <col min="5642" max="5643" width="19" style="4" customWidth="1"/>
    <col min="5644" max="5644" width="23" style="4" customWidth="1"/>
    <col min="5645" max="5645" width="19" style="4" customWidth="1"/>
    <col min="5646" max="5646" width="19.109375" style="4" customWidth="1"/>
    <col min="5647" max="5647" width="23.21875" style="4" customWidth="1"/>
    <col min="5648" max="5648" width="5.6640625" style="4" customWidth="1"/>
    <col min="5649" max="5649" width="2.109375" style="4" customWidth="1"/>
    <col min="5650" max="5650" width="0" style="4" hidden="1" customWidth="1"/>
    <col min="5651" max="5888" width="10.77734375" style="4"/>
    <col min="5889" max="5889" width="1" style="4" customWidth="1"/>
    <col min="5890" max="5890" width="12.6640625" style="4" customWidth="1"/>
    <col min="5891" max="5891" width="10.6640625" style="4" customWidth="1"/>
    <col min="5892" max="5893" width="16.6640625" style="4" customWidth="1"/>
    <col min="5894" max="5894" width="20.6640625" style="4" customWidth="1"/>
    <col min="5895" max="5896" width="16.6640625" style="4" customWidth="1"/>
    <col min="5897" max="5897" width="20.6640625" style="4" customWidth="1"/>
    <col min="5898" max="5899" width="19" style="4" customWidth="1"/>
    <col min="5900" max="5900" width="23" style="4" customWidth="1"/>
    <col min="5901" max="5901" width="19" style="4" customWidth="1"/>
    <col min="5902" max="5902" width="19.109375" style="4" customWidth="1"/>
    <col min="5903" max="5903" width="23.21875" style="4" customWidth="1"/>
    <col min="5904" max="5904" width="5.6640625" style="4" customWidth="1"/>
    <col min="5905" max="5905" width="2.109375" style="4" customWidth="1"/>
    <col min="5906" max="5906" width="0" style="4" hidden="1" customWidth="1"/>
    <col min="5907" max="6144" width="10.77734375" style="4"/>
    <col min="6145" max="6145" width="1" style="4" customWidth="1"/>
    <col min="6146" max="6146" width="12.6640625" style="4" customWidth="1"/>
    <col min="6147" max="6147" width="10.6640625" style="4" customWidth="1"/>
    <col min="6148" max="6149" width="16.6640625" style="4" customWidth="1"/>
    <col min="6150" max="6150" width="20.6640625" style="4" customWidth="1"/>
    <col min="6151" max="6152" width="16.6640625" style="4" customWidth="1"/>
    <col min="6153" max="6153" width="20.6640625" style="4" customWidth="1"/>
    <col min="6154" max="6155" width="19" style="4" customWidth="1"/>
    <col min="6156" max="6156" width="23" style="4" customWidth="1"/>
    <col min="6157" max="6157" width="19" style="4" customWidth="1"/>
    <col min="6158" max="6158" width="19.109375" style="4" customWidth="1"/>
    <col min="6159" max="6159" width="23.21875" style="4" customWidth="1"/>
    <col min="6160" max="6160" width="5.6640625" style="4" customWidth="1"/>
    <col min="6161" max="6161" width="2.109375" style="4" customWidth="1"/>
    <col min="6162" max="6162" width="0" style="4" hidden="1" customWidth="1"/>
    <col min="6163" max="6400" width="10.77734375" style="4"/>
    <col min="6401" max="6401" width="1" style="4" customWidth="1"/>
    <col min="6402" max="6402" width="12.6640625" style="4" customWidth="1"/>
    <col min="6403" max="6403" width="10.6640625" style="4" customWidth="1"/>
    <col min="6404" max="6405" width="16.6640625" style="4" customWidth="1"/>
    <col min="6406" max="6406" width="20.6640625" style="4" customWidth="1"/>
    <col min="6407" max="6408" width="16.6640625" style="4" customWidth="1"/>
    <col min="6409" max="6409" width="20.6640625" style="4" customWidth="1"/>
    <col min="6410" max="6411" width="19" style="4" customWidth="1"/>
    <col min="6412" max="6412" width="23" style="4" customWidth="1"/>
    <col min="6413" max="6413" width="19" style="4" customWidth="1"/>
    <col min="6414" max="6414" width="19.109375" style="4" customWidth="1"/>
    <col min="6415" max="6415" width="23.21875" style="4" customWidth="1"/>
    <col min="6416" max="6416" width="5.6640625" style="4" customWidth="1"/>
    <col min="6417" max="6417" width="2.109375" style="4" customWidth="1"/>
    <col min="6418" max="6418" width="0" style="4" hidden="1" customWidth="1"/>
    <col min="6419" max="6656" width="10.77734375" style="4"/>
    <col min="6657" max="6657" width="1" style="4" customWidth="1"/>
    <col min="6658" max="6658" width="12.6640625" style="4" customWidth="1"/>
    <col min="6659" max="6659" width="10.6640625" style="4" customWidth="1"/>
    <col min="6660" max="6661" width="16.6640625" style="4" customWidth="1"/>
    <col min="6662" max="6662" width="20.6640625" style="4" customWidth="1"/>
    <col min="6663" max="6664" width="16.6640625" style="4" customWidth="1"/>
    <col min="6665" max="6665" width="20.6640625" style="4" customWidth="1"/>
    <col min="6666" max="6667" width="19" style="4" customWidth="1"/>
    <col min="6668" max="6668" width="23" style="4" customWidth="1"/>
    <col min="6669" max="6669" width="19" style="4" customWidth="1"/>
    <col min="6670" max="6670" width="19.109375" style="4" customWidth="1"/>
    <col min="6671" max="6671" width="23.21875" style="4" customWidth="1"/>
    <col min="6672" max="6672" width="5.6640625" style="4" customWidth="1"/>
    <col min="6673" max="6673" width="2.109375" style="4" customWidth="1"/>
    <col min="6674" max="6674" width="0" style="4" hidden="1" customWidth="1"/>
    <col min="6675" max="6912" width="10.77734375" style="4"/>
    <col min="6913" max="6913" width="1" style="4" customWidth="1"/>
    <col min="6914" max="6914" width="12.6640625" style="4" customWidth="1"/>
    <col min="6915" max="6915" width="10.6640625" style="4" customWidth="1"/>
    <col min="6916" max="6917" width="16.6640625" style="4" customWidth="1"/>
    <col min="6918" max="6918" width="20.6640625" style="4" customWidth="1"/>
    <col min="6919" max="6920" width="16.6640625" style="4" customWidth="1"/>
    <col min="6921" max="6921" width="20.6640625" style="4" customWidth="1"/>
    <col min="6922" max="6923" width="19" style="4" customWidth="1"/>
    <col min="6924" max="6924" width="23" style="4" customWidth="1"/>
    <col min="6925" max="6925" width="19" style="4" customWidth="1"/>
    <col min="6926" max="6926" width="19.109375" style="4" customWidth="1"/>
    <col min="6927" max="6927" width="23.21875" style="4" customWidth="1"/>
    <col min="6928" max="6928" width="5.6640625" style="4" customWidth="1"/>
    <col min="6929" max="6929" width="2.109375" style="4" customWidth="1"/>
    <col min="6930" max="6930" width="0" style="4" hidden="1" customWidth="1"/>
    <col min="6931" max="7168" width="10.77734375" style="4"/>
    <col min="7169" max="7169" width="1" style="4" customWidth="1"/>
    <col min="7170" max="7170" width="12.6640625" style="4" customWidth="1"/>
    <col min="7171" max="7171" width="10.6640625" style="4" customWidth="1"/>
    <col min="7172" max="7173" width="16.6640625" style="4" customWidth="1"/>
    <col min="7174" max="7174" width="20.6640625" style="4" customWidth="1"/>
    <col min="7175" max="7176" width="16.6640625" style="4" customWidth="1"/>
    <col min="7177" max="7177" width="20.6640625" style="4" customWidth="1"/>
    <col min="7178" max="7179" width="19" style="4" customWidth="1"/>
    <col min="7180" max="7180" width="23" style="4" customWidth="1"/>
    <col min="7181" max="7181" width="19" style="4" customWidth="1"/>
    <col min="7182" max="7182" width="19.109375" style="4" customWidth="1"/>
    <col min="7183" max="7183" width="23.21875" style="4" customWidth="1"/>
    <col min="7184" max="7184" width="5.6640625" style="4" customWidth="1"/>
    <col min="7185" max="7185" width="2.109375" style="4" customWidth="1"/>
    <col min="7186" max="7186" width="0" style="4" hidden="1" customWidth="1"/>
    <col min="7187" max="7424" width="10.77734375" style="4"/>
    <col min="7425" max="7425" width="1" style="4" customWidth="1"/>
    <col min="7426" max="7426" width="12.6640625" style="4" customWidth="1"/>
    <col min="7427" max="7427" width="10.6640625" style="4" customWidth="1"/>
    <col min="7428" max="7429" width="16.6640625" style="4" customWidth="1"/>
    <col min="7430" max="7430" width="20.6640625" style="4" customWidth="1"/>
    <col min="7431" max="7432" width="16.6640625" style="4" customWidth="1"/>
    <col min="7433" max="7433" width="20.6640625" style="4" customWidth="1"/>
    <col min="7434" max="7435" width="19" style="4" customWidth="1"/>
    <col min="7436" max="7436" width="23" style="4" customWidth="1"/>
    <col min="7437" max="7437" width="19" style="4" customWidth="1"/>
    <col min="7438" max="7438" width="19.109375" style="4" customWidth="1"/>
    <col min="7439" max="7439" width="23.21875" style="4" customWidth="1"/>
    <col min="7440" max="7440" width="5.6640625" style="4" customWidth="1"/>
    <col min="7441" max="7441" width="2.109375" style="4" customWidth="1"/>
    <col min="7442" max="7442" width="0" style="4" hidden="1" customWidth="1"/>
    <col min="7443" max="7680" width="10.77734375" style="4"/>
    <col min="7681" max="7681" width="1" style="4" customWidth="1"/>
    <col min="7682" max="7682" width="12.6640625" style="4" customWidth="1"/>
    <col min="7683" max="7683" width="10.6640625" style="4" customWidth="1"/>
    <col min="7684" max="7685" width="16.6640625" style="4" customWidth="1"/>
    <col min="7686" max="7686" width="20.6640625" style="4" customWidth="1"/>
    <col min="7687" max="7688" width="16.6640625" style="4" customWidth="1"/>
    <col min="7689" max="7689" width="20.6640625" style="4" customWidth="1"/>
    <col min="7690" max="7691" width="19" style="4" customWidth="1"/>
    <col min="7692" max="7692" width="23" style="4" customWidth="1"/>
    <col min="7693" max="7693" width="19" style="4" customWidth="1"/>
    <col min="7694" max="7694" width="19.109375" style="4" customWidth="1"/>
    <col min="7695" max="7695" width="23.21875" style="4" customWidth="1"/>
    <col min="7696" max="7696" width="5.6640625" style="4" customWidth="1"/>
    <col min="7697" max="7697" width="2.109375" style="4" customWidth="1"/>
    <col min="7698" max="7698" width="0" style="4" hidden="1" customWidth="1"/>
    <col min="7699" max="7936" width="10.77734375" style="4"/>
    <col min="7937" max="7937" width="1" style="4" customWidth="1"/>
    <col min="7938" max="7938" width="12.6640625" style="4" customWidth="1"/>
    <col min="7939" max="7939" width="10.6640625" style="4" customWidth="1"/>
    <col min="7940" max="7941" width="16.6640625" style="4" customWidth="1"/>
    <col min="7942" max="7942" width="20.6640625" style="4" customWidth="1"/>
    <col min="7943" max="7944" width="16.6640625" style="4" customWidth="1"/>
    <col min="7945" max="7945" width="20.6640625" style="4" customWidth="1"/>
    <col min="7946" max="7947" width="19" style="4" customWidth="1"/>
    <col min="7948" max="7948" width="23" style="4" customWidth="1"/>
    <col min="7949" max="7949" width="19" style="4" customWidth="1"/>
    <col min="7950" max="7950" width="19.109375" style="4" customWidth="1"/>
    <col min="7951" max="7951" width="23.21875" style="4" customWidth="1"/>
    <col min="7952" max="7952" width="5.6640625" style="4" customWidth="1"/>
    <col min="7953" max="7953" width="2.109375" style="4" customWidth="1"/>
    <col min="7954" max="7954" width="0" style="4" hidden="1" customWidth="1"/>
    <col min="7955" max="8192" width="10.77734375" style="4"/>
    <col min="8193" max="8193" width="1" style="4" customWidth="1"/>
    <col min="8194" max="8194" width="12.6640625" style="4" customWidth="1"/>
    <col min="8195" max="8195" width="10.6640625" style="4" customWidth="1"/>
    <col min="8196" max="8197" width="16.6640625" style="4" customWidth="1"/>
    <col min="8198" max="8198" width="20.6640625" style="4" customWidth="1"/>
    <col min="8199" max="8200" width="16.6640625" style="4" customWidth="1"/>
    <col min="8201" max="8201" width="20.6640625" style="4" customWidth="1"/>
    <col min="8202" max="8203" width="19" style="4" customWidth="1"/>
    <col min="8204" max="8204" width="23" style="4" customWidth="1"/>
    <col min="8205" max="8205" width="19" style="4" customWidth="1"/>
    <col min="8206" max="8206" width="19.109375" style="4" customWidth="1"/>
    <col min="8207" max="8207" width="23.21875" style="4" customWidth="1"/>
    <col min="8208" max="8208" width="5.6640625" style="4" customWidth="1"/>
    <col min="8209" max="8209" width="2.109375" style="4" customWidth="1"/>
    <col min="8210" max="8210" width="0" style="4" hidden="1" customWidth="1"/>
    <col min="8211" max="8448" width="10.77734375" style="4"/>
    <col min="8449" max="8449" width="1" style="4" customWidth="1"/>
    <col min="8450" max="8450" width="12.6640625" style="4" customWidth="1"/>
    <col min="8451" max="8451" width="10.6640625" style="4" customWidth="1"/>
    <col min="8452" max="8453" width="16.6640625" style="4" customWidth="1"/>
    <col min="8454" max="8454" width="20.6640625" style="4" customWidth="1"/>
    <col min="8455" max="8456" width="16.6640625" style="4" customWidth="1"/>
    <col min="8457" max="8457" width="20.6640625" style="4" customWidth="1"/>
    <col min="8458" max="8459" width="19" style="4" customWidth="1"/>
    <col min="8460" max="8460" width="23" style="4" customWidth="1"/>
    <col min="8461" max="8461" width="19" style="4" customWidth="1"/>
    <col min="8462" max="8462" width="19.109375" style="4" customWidth="1"/>
    <col min="8463" max="8463" width="23.21875" style="4" customWidth="1"/>
    <col min="8464" max="8464" width="5.6640625" style="4" customWidth="1"/>
    <col min="8465" max="8465" width="2.109375" style="4" customWidth="1"/>
    <col min="8466" max="8466" width="0" style="4" hidden="1" customWidth="1"/>
    <col min="8467" max="8704" width="10.77734375" style="4"/>
    <col min="8705" max="8705" width="1" style="4" customWidth="1"/>
    <col min="8706" max="8706" width="12.6640625" style="4" customWidth="1"/>
    <col min="8707" max="8707" width="10.6640625" style="4" customWidth="1"/>
    <col min="8708" max="8709" width="16.6640625" style="4" customWidth="1"/>
    <col min="8710" max="8710" width="20.6640625" style="4" customWidth="1"/>
    <col min="8711" max="8712" width="16.6640625" style="4" customWidth="1"/>
    <col min="8713" max="8713" width="20.6640625" style="4" customWidth="1"/>
    <col min="8714" max="8715" width="19" style="4" customWidth="1"/>
    <col min="8716" max="8716" width="23" style="4" customWidth="1"/>
    <col min="8717" max="8717" width="19" style="4" customWidth="1"/>
    <col min="8718" max="8718" width="19.109375" style="4" customWidth="1"/>
    <col min="8719" max="8719" width="23.21875" style="4" customWidth="1"/>
    <col min="8720" max="8720" width="5.6640625" style="4" customWidth="1"/>
    <col min="8721" max="8721" width="2.109375" style="4" customWidth="1"/>
    <col min="8722" max="8722" width="0" style="4" hidden="1" customWidth="1"/>
    <col min="8723" max="8960" width="10.77734375" style="4"/>
    <col min="8961" max="8961" width="1" style="4" customWidth="1"/>
    <col min="8962" max="8962" width="12.6640625" style="4" customWidth="1"/>
    <col min="8963" max="8963" width="10.6640625" style="4" customWidth="1"/>
    <col min="8964" max="8965" width="16.6640625" style="4" customWidth="1"/>
    <col min="8966" max="8966" width="20.6640625" style="4" customWidth="1"/>
    <col min="8967" max="8968" width="16.6640625" style="4" customWidth="1"/>
    <col min="8969" max="8969" width="20.6640625" style="4" customWidth="1"/>
    <col min="8970" max="8971" width="19" style="4" customWidth="1"/>
    <col min="8972" max="8972" width="23" style="4" customWidth="1"/>
    <col min="8973" max="8973" width="19" style="4" customWidth="1"/>
    <col min="8974" max="8974" width="19.109375" style="4" customWidth="1"/>
    <col min="8975" max="8975" width="23.21875" style="4" customWidth="1"/>
    <col min="8976" max="8976" width="5.6640625" style="4" customWidth="1"/>
    <col min="8977" max="8977" width="2.109375" style="4" customWidth="1"/>
    <col min="8978" max="8978" width="0" style="4" hidden="1" customWidth="1"/>
    <col min="8979" max="9216" width="10.77734375" style="4"/>
    <col min="9217" max="9217" width="1" style="4" customWidth="1"/>
    <col min="9218" max="9218" width="12.6640625" style="4" customWidth="1"/>
    <col min="9219" max="9219" width="10.6640625" style="4" customWidth="1"/>
    <col min="9220" max="9221" width="16.6640625" style="4" customWidth="1"/>
    <col min="9222" max="9222" width="20.6640625" style="4" customWidth="1"/>
    <col min="9223" max="9224" width="16.6640625" style="4" customWidth="1"/>
    <col min="9225" max="9225" width="20.6640625" style="4" customWidth="1"/>
    <col min="9226" max="9227" width="19" style="4" customWidth="1"/>
    <col min="9228" max="9228" width="23" style="4" customWidth="1"/>
    <col min="9229" max="9229" width="19" style="4" customWidth="1"/>
    <col min="9230" max="9230" width="19.109375" style="4" customWidth="1"/>
    <col min="9231" max="9231" width="23.21875" style="4" customWidth="1"/>
    <col min="9232" max="9232" width="5.6640625" style="4" customWidth="1"/>
    <col min="9233" max="9233" width="2.109375" style="4" customWidth="1"/>
    <col min="9234" max="9234" width="0" style="4" hidden="1" customWidth="1"/>
    <col min="9235" max="9472" width="10.77734375" style="4"/>
    <col min="9473" max="9473" width="1" style="4" customWidth="1"/>
    <col min="9474" max="9474" width="12.6640625" style="4" customWidth="1"/>
    <col min="9475" max="9475" width="10.6640625" style="4" customWidth="1"/>
    <col min="9476" max="9477" width="16.6640625" style="4" customWidth="1"/>
    <col min="9478" max="9478" width="20.6640625" style="4" customWidth="1"/>
    <col min="9479" max="9480" width="16.6640625" style="4" customWidth="1"/>
    <col min="9481" max="9481" width="20.6640625" style="4" customWidth="1"/>
    <col min="9482" max="9483" width="19" style="4" customWidth="1"/>
    <col min="9484" max="9484" width="23" style="4" customWidth="1"/>
    <col min="9485" max="9485" width="19" style="4" customWidth="1"/>
    <col min="9486" max="9486" width="19.109375" style="4" customWidth="1"/>
    <col min="9487" max="9487" width="23.21875" style="4" customWidth="1"/>
    <col min="9488" max="9488" width="5.6640625" style="4" customWidth="1"/>
    <col min="9489" max="9489" width="2.109375" style="4" customWidth="1"/>
    <col min="9490" max="9490" width="0" style="4" hidden="1" customWidth="1"/>
    <col min="9491" max="9728" width="10.77734375" style="4"/>
    <col min="9729" max="9729" width="1" style="4" customWidth="1"/>
    <col min="9730" max="9730" width="12.6640625" style="4" customWidth="1"/>
    <col min="9731" max="9731" width="10.6640625" style="4" customWidth="1"/>
    <col min="9732" max="9733" width="16.6640625" style="4" customWidth="1"/>
    <col min="9734" max="9734" width="20.6640625" style="4" customWidth="1"/>
    <col min="9735" max="9736" width="16.6640625" style="4" customWidth="1"/>
    <col min="9737" max="9737" width="20.6640625" style="4" customWidth="1"/>
    <col min="9738" max="9739" width="19" style="4" customWidth="1"/>
    <col min="9740" max="9740" width="23" style="4" customWidth="1"/>
    <col min="9741" max="9741" width="19" style="4" customWidth="1"/>
    <col min="9742" max="9742" width="19.109375" style="4" customWidth="1"/>
    <col min="9743" max="9743" width="23.21875" style="4" customWidth="1"/>
    <col min="9744" max="9744" width="5.6640625" style="4" customWidth="1"/>
    <col min="9745" max="9745" width="2.109375" style="4" customWidth="1"/>
    <col min="9746" max="9746" width="0" style="4" hidden="1" customWidth="1"/>
    <col min="9747" max="9984" width="10.77734375" style="4"/>
    <col min="9985" max="9985" width="1" style="4" customWidth="1"/>
    <col min="9986" max="9986" width="12.6640625" style="4" customWidth="1"/>
    <col min="9987" max="9987" width="10.6640625" style="4" customWidth="1"/>
    <col min="9988" max="9989" width="16.6640625" style="4" customWidth="1"/>
    <col min="9990" max="9990" width="20.6640625" style="4" customWidth="1"/>
    <col min="9991" max="9992" width="16.6640625" style="4" customWidth="1"/>
    <col min="9993" max="9993" width="20.6640625" style="4" customWidth="1"/>
    <col min="9994" max="9995" width="19" style="4" customWidth="1"/>
    <col min="9996" max="9996" width="23" style="4" customWidth="1"/>
    <col min="9997" max="9997" width="19" style="4" customWidth="1"/>
    <col min="9998" max="9998" width="19.109375" style="4" customWidth="1"/>
    <col min="9999" max="9999" width="23.21875" style="4" customWidth="1"/>
    <col min="10000" max="10000" width="5.6640625" style="4" customWidth="1"/>
    <col min="10001" max="10001" width="2.109375" style="4" customWidth="1"/>
    <col min="10002" max="10002" width="0" style="4" hidden="1" customWidth="1"/>
    <col min="10003" max="10240" width="10.77734375" style="4"/>
    <col min="10241" max="10241" width="1" style="4" customWidth="1"/>
    <col min="10242" max="10242" width="12.6640625" style="4" customWidth="1"/>
    <col min="10243" max="10243" width="10.6640625" style="4" customWidth="1"/>
    <col min="10244" max="10245" width="16.6640625" style="4" customWidth="1"/>
    <col min="10246" max="10246" width="20.6640625" style="4" customWidth="1"/>
    <col min="10247" max="10248" width="16.6640625" style="4" customWidth="1"/>
    <col min="10249" max="10249" width="20.6640625" style="4" customWidth="1"/>
    <col min="10250" max="10251" width="19" style="4" customWidth="1"/>
    <col min="10252" max="10252" width="23" style="4" customWidth="1"/>
    <col min="10253" max="10253" width="19" style="4" customWidth="1"/>
    <col min="10254" max="10254" width="19.109375" style="4" customWidth="1"/>
    <col min="10255" max="10255" width="23.21875" style="4" customWidth="1"/>
    <col min="10256" max="10256" width="5.6640625" style="4" customWidth="1"/>
    <col min="10257" max="10257" width="2.109375" style="4" customWidth="1"/>
    <col min="10258" max="10258" width="0" style="4" hidden="1" customWidth="1"/>
    <col min="10259" max="10496" width="10.77734375" style="4"/>
    <col min="10497" max="10497" width="1" style="4" customWidth="1"/>
    <col min="10498" max="10498" width="12.6640625" style="4" customWidth="1"/>
    <col min="10499" max="10499" width="10.6640625" style="4" customWidth="1"/>
    <col min="10500" max="10501" width="16.6640625" style="4" customWidth="1"/>
    <col min="10502" max="10502" width="20.6640625" style="4" customWidth="1"/>
    <col min="10503" max="10504" width="16.6640625" style="4" customWidth="1"/>
    <col min="10505" max="10505" width="20.6640625" style="4" customWidth="1"/>
    <col min="10506" max="10507" width="19" style="4" customWidth="1"/>
    <col min="10508" max="10508" width="23" style="4" customWidth="1"/>
    <col min="10509" max="10509" width="19" style="4" customWidth="1"/>
    <col min="10510" max="10510" width="19.109375" style="4" customWidth="1"/>
    <col min="10511" max="10511" width="23.21875" style="4" customWidth="1"/>
    <col min="10512" max="10512" width="5.6640625" style="4" customWidth="1"/>
    <col min="10513" max="10513" width="2.109375" style="4" customWidth="1"/>
    <col min="10514" max="10514" width="0" style="4" hidden="1" customWidth="1"/>
    <col min="10515" max="10752" width="10.77734375" style="4"/>
    <col min="10753" max="10753" width="1" style="4" customWidth="1"/>
    <col min="10754" max="10754" width="12.6640625" style="4" customWidth="1"/>
    <col min="10755" max="10755" width="10.6640625" style="4" customWidth="1"/>
    <col min="10756" max="10757" width="16.6640625" style="4" customWidth="1"/>
    <col min="10758" max="10758" width="20.6640625" style="4" customWidth="1"/>
    <col min="10759" max="10760" width="16.6640625" style="4" customWidth="1"/>
    <col min="10761" max="10761" width="20.6640625" style="4" customWidth="1"/>
    <col min="10762" max="10763" width="19" style="4" customWidth="1"/>
    <col min="10764" max="10764" width="23" style="4" customWidth="1"/>
    <col min="10765" max="10765" width="19" style="4" customWidth="1"/>
    <col min="10766" max="10766" width="19.109375" style="4" customWidth="1"/>
    <col min="10767" max="10767" width="23.21875" style="4" customWidth="1"/>
    <col min="10768" max="10768" width="5.6640625" style="4" customWidth="1"/>
    <col min="10769" max="10769" width="2.109375" style="4" customWidth="1"/>
    <col min="10770" max="10770" width="0" style="4" hidden="1" customWidth="1"/>
    <col min="10771" max="11008" width="10.77734375" style="4"/>
    <col min="11009" max="11009" width="1" style="4" customWidth="1"/>
    <col min="11010" max="11010" width="12.6640625" style="4" customWidth="1"/>
    <col min="11011" max="11011" width="10.6640625" style="4" customWidth="1"/>
    <col min="11012" max="11013" width="16.6640625" style="4" customWidth="1"/>
    <col min="11014" max="11014" width="20.6640625" style="4" customWidth="1"/>
    <col min="11015" max="11016" width="16.6640625" style="4" customWidth="1"/>
    <col min="11017" max="11017" width="20.6640625" style="4" customWidth="1"/>
    <col min="11018" max="11019" width="19" style="4" customWidth="1"/>
    <col min="11020" max="11020" width="23" style="4" customWidth="1"/>
    <col min="11021" max="11021" width="19" style="4" customWidth="1"/>
    <col min="11022" max="11022" width="19.109375" style="4" customWidth="1"/>
    <col min="11023" max="11023" width="23.21875" style="4" customWidth="1"/>
    <col min="11024" max="11024" width="5.6640625" style="4" customWidth="1"/>
    <col min="11025" max="11025" width="2.109375" style="4" customWidth="1"/>
    <col min="11026" max="11026" width="0" style="4" hidden="1" customWidth="1"/>
    <col min="11027" max="11264" width="10.77734375" style="4"/>
    <col min="11265" max="11265" width="1" style="4" customWidth="1"/>
    <col min="11266" max="11266" width="12.6640625" style="4" customWidth="1"/>
    <col min="11267" max="11267" width="10.6640625" style="4" customWidth="1"/>
    <col min="11268" max="11269" width="16.6640625" style="4" customWidth="1"/>
    <col min="11270" max="11270" width="20.6640625" style="4" customWidth="1"/>
    <col min="11271" max="11272" width="16.6640625" style="4" customWidth="1"/>
    <col min="11273" max="11273" width="20.6640625" style="4" customWidth="1"/>
    <col min="11274" max="11275" width="19" style="4" customWidth="1"/>
    <col min="11276" max="11276" width="23" style="4" customWidth="1"/>
    <col min="11277" max="11277" width="19" style="4" customWidth="1"/>
    <col min="11278" max="11278" width="19.109375" style="4" customWidth="1"/>
    <col min="11279" max="11279" width="23.21875" style="4" customWidth="1"/>
    <col min="11280" max="11280" width="5.6640625" style="4" customWidth="1"/>
    <col min="11281" max="11281" width="2.109375" style="4" customWidth="1"/>
    <col min="11282" max="11282" width="0" style="4" hidden="1" customWidth="1"/>
    <col min="11283" max="11520" width="10.77734375" style="4"/>
    <col min="11521" max="11521" width="1" style="4" customWidth="1"/>
    <col min="11522" max="11522" width="12.6640625" style="4" customWidth="1"/>
    <col min="11523" max="11523" width="10.6640625" style="4" customWidth="1"/>
    <col min="11524" max="11525" width="16.6640625" style="4" customWidth="1"/>
    <col min="11526" max="11526" width="20.6640625" style="4" customWidth="1"/>
    <col min="11527" max="11528" width="16.6640625" style="4" customWidth="1"/>
    <col min="11529" max="11529" width="20.6640625" style="4" customWidth="1"/>
    <col min="11530" max="11531" width="19" style="4" customWidth="1"/>
    <col min="11532" max="11532" width="23" style="4" customWidth="1"/>
    <col min="11533" max="11533" width="19" style="4" customWidth="1"/>
    <col min="11534" max="11534" width="19.109375" style="4" customWidth="1"/>
    <col min="11535" max="11535" width="23.21875" style="4" customWidth="1"/>
    <col min="11536" max="11536" width="5.6640625" style="4" customWidth="1"/>
    <col min="11537" max="11537" width="2.109375" style="4" customWidth="1"/>
    <col min="11538" max="11538" width="0" style="4" hidden="1" customWidth="1"/>
    <col min="11539" max="11776" width="10.77734375" style="4"/>
    <col min="11777" max="11777" width="1" style="4" customWidth="1"/>
    <col min="11778" max="11778" width="12.6640625" style="4" customWidth="1"/>
    <col min="11779" max="11779" width="10.6640625" style="4" customWidth="1"/>
    <col min="11780" max="11781" width="16.6640625" style="4" customWidth="1"/>
    <col min="11782" max="11782" width="20.6640625" style="4" customWidth="1"/>
    <col min="11783" max="11784" width="16.6640625" style="4" customWidth="1"/>
    <col min="11785" max="11785" width="20.6640625" style="4" customWidth="1"/>
    <col min="11786" max="11787" width="19" style="4" customWidth="1"/>
    <col min="11788" max="11788" width="23" style="4" customWidth="1"/>
    <col min="11789" max="11789" width="19" style="4" customWidth="1"/>
    <col min="11790" max="11790" width="19.109375" style="4" customWidth="1"/>
    <col min="11791" max="11791" width="23.21875" style="4" customWidth="1"/>
    <col min="11792" max="11792" width="5.6640625" style="4" customWidth="1"/>
    <col min="11793" max="11793" width="2.109375" style="4" customWidth="1"/>
    <col min="11794" max="11794" width="0" style="4" hidden="1" customWidth="1"/>
    <col min="11795" max="12032" width="10.77734375" style="4"/>
    <col min="12033" max="12033" width="1" style="4" customWidth="1"/>
    <col min="12034" max="12034" width="12.6640625" style="4" customWidth="1"/>
    <col min="12035" max="12035" width="10.6640625" style="4" customWidth="1"/>
    <col min="12036" max="12037" width="16.6640625" style="4" customWidth="1"/>
    <col min="12038" max="12038" width="20.6640625" style="4" customWidth="1"/>
    <col min="12039" max="12040" width="16.6640625" style="4" customWidth="1"/>
    <col min="12041" max="12041" width="20.6640625" style="4" customWidth="1"/>
    <col min="12042" max="12043" width="19" style="4" customWidth="1"/>
    <col min="12044" max="12044" width="23" style="4" customWidth="1"/>
    <col min="12045" max="12045" width="19" style="4" customWidth="1"/>
    <col min="12046" max="12046" width="19.109375" style="4" customWidth="1"/>
    <col min="12047" max="12047" width="23.21875" style="4" customWidth="1"/>
    <col min="12048" max="12048" width="5.6640625" style="4" customWidth="1"/>
    <col min="12049" max="12049" width="2.109375" style="4" customWidth="1"/>
    <col min="12050" max="12050" width="0" style="4" hidden="1" customWidth="1"/>
    <col min="12051" max="12288" width="10.77734375" style="4"/>
    <col min="12289" max="12289" width="1" style="4" customWidth="1"/>
    <col min="12290" max="12290" width="12.6640625" style="4" customWidth="1"/>
    <col min="12291" max="12291" width="10.6640625" style="4" customWidth="1"/>
    <col min="12292" max="12293" width="16.6640625" style="4" customWidth="1"/>
    <col min="12294" max="12294" width="20.6640625" style="4" customWidth="1"/>
    <col min="12295" max="12296" width="16.6640625" style="4" customWidth="1"/>
    <col min="12297" max="12297" width="20.6640625" style="4" customWidth="1"/>
    <col min="12298" max="12299" width="19" style="4" customWidth="1"/>
    <col min="12300" max="12300" width="23" style="4" customWidth="1"/>
    <col min="12301" max="12301" width="19" style="4" customWidth="1"/>
    <col min="12302" max="12302" width="19.109375" style="4" customWidth="1"/>
    <col min="12303" max="12303" width="23.21875" style="4" customWidth="1"/>
    <col min="12304" max="12304" width="5.6640625" style="4" customWidth="1"/>
    <col min="12305" max="12305" width="2.109375" style="4" customWidth="1"/>
    <col min="12306" max="12306" width="0" style="4" hidden="1" customWidth="1"/>
    <col min="12307" max="12544" width="10.77734375" style="4"/>
    <col min="12545" max="12545" width="1" style="4" customWidth="1"/>
    <col min="12546" max="12546" width="12.6640625" style="4" customWidth="1"/>
    <col min="12547" max="12547" width="10.6640625" style="4" customWidth="1"/>
    <col min="12548" max="12549" width="16.6640625" style="4" customWidth="1"/>
    <col min="12550" max="12550" width="20.6640625" style="4" customWidth="1"/>
    <col min="12551" max="12552" width="16.6640625" style="4" customWidth="1"/>
    <col min="12553" max="12553" width="20.6640625" style="4" customWidth="1"/>
    <col min="12554" max="12555" width="19" style="4" customWidth="1"/>
    <col min="12556" max="12556" width="23" style="4" customWidth="1"/>
    <col min="12557" max="12557" width="19" style="4" customWidth="1"/>
    <col min="12558" max="12558" width="19.109375" style="4" customWidth="1"/>
    <col min="12559" max="12559" width="23.21875" style="4" customWidth="1"/>
    <col min="12560" max="12560" width="5.6640625" style="4" customWidth="1"/>
    <col min="12561" max="12561" width="2.109375" style="4" customWidth="1"/>
    <col min="12562" max="12562" width="0" style="4" hidden="1" customWidth="1"/>
    <col min="12563" max="12800" width="10.77734375" style="4"/>
    <col min="12801" max="12801" width="1" style="4" customWidth="1"/>
    <col min="12802" max="12802" width="12.6640625" style="4" customWidth="1"/>
    <col min="12803" max="12803" width="10.6640625" style="4" customWidth="1"/>
    <col min="12804" max="12805" width="16.6640625" style="4" customWidth="1"/>
    <col min="12806" max="12806" width="20.6640625" style="4" customWidth="1"/>
    <col min="12807" max="12808" width="16.6640625" style="4" customWidth="1"/>
    <col min="12809" max="12809" width="20.6640625" style="4" customWidth="1"/>
    <col min="12810" max="12811" width="19" style="4" customWidth="1"/>
    <col min="12812" max="12812" width="23" style="4" customWidth="1"/>
    <col min="12813" max="12813" width="19" style="4" customWidth="1"/>
    <col min="12814" max="12814" width="19.109375" style="4" customWidth="1"/>
    <col min="12815" max="12815" width="23.21875" style="4" customWidth="1"/>
    <col min="12816" max="12816" width="5.6640625" style="4" customWidth="1"/>
    <col min="12817" max="12817" width="2.109375" style="4" customWidth="1"/>
    <col min="12818" max="12818" width="0" style="4" hidden="1" customWidth="1"/>
    <col min="12819" max="13056" width="10.77734375" style="4"/>
    <col min="13057" max="13057" width="1" style="4" customWidth="1"/>
    <col min="13058" max="13058" width="12.6640625" style="4" customWidth="1"/>
    <col min="13059" max="13059" width="10.6640625" style="4" customWidth="1"/>
    <col min="13060" max="13061" width="16.6640625" style="4" customWidth="1"/>
    <col min="13062" max="13062" width="20.6640625" style="4" customWidth="1"/>
    <col min="13063" max="13064" width="16.6640625" style="4" customWidth="1"/>
    <col min="13065" max="13065" width="20.6640625" style="4" customWidth="1"/>
    <col min="13066" max="13067" width="19" style="4" customWidth="1"/>
    <col min="13068" max="13068" width="23" style="4" customWidth="1"/>
    <col min="13069" max="13069" width="19" style="4" customWidth="1"/>
    <col min="13070" max="13070" width="19.109375" style="4" customWidth="1"/>
    <col min="13071" max="13071" width="23.21875" style="4" customWidth="1"/>
    <col min="13072" max="13072" width="5.6640625" style="4" customWidth="1"/>
    <col min="13073" max="13073" width="2.109375" style="4" customWidth="1"/>
    <col min="13074" max="13074" width="0" style="4" hidden="1" customWidth="1"/>
    <col min="13075" max="13312" width="10.77734375" style="4"/>
    <col min="13313" max="13313" width="1" style="4" customWidth="1"/>
    <col min="13314" max="13314" width="12.6640625" style="4" customWidth="1"/>
    <col min="13315" max="13315" width="10.6640625" style="4" customWidth="1"/>
    <col min="13316" max="13317" width="16.6640625" style="4" customWidth="1"/>
    <col min="13318" max="13318" width="20.6640625" style="4" customWidth="1"/>
    <col min="13319" max="13320" width="16.6640625" style="4" customWidth="1"/>
    <col min="13321" max="13321" width="20.6640625" style="4" customWidth="1"/>
    <col min="13322" max="13323" width="19" style="4" customWidth="1"/>
    <col min="13324" max="13324" width="23" style="4" customWidth="1"/>
    <col min="13325" max="13325" width="19" style="4" customWidth="1"/>
    <col min="13326" max="13326" width="19.109375" style="4" customWidth="1"/>
    <col min="13327" max="13327" width="23.21875" style="4" customWidth="1"/>
    <col min="13328" max="13328" width="5.6640625" style="4" customWidth="1"/>
    <col min="13329" max="13329" width="2.109375" style="4" customWidth="1"/>
    <col min="13330" max="13330" width="0" style="4" hidden="1" customWidth="1"/>
    <col min="13331" max="13568" width="10.77734375" style="4"/>
    <col min="13569" max="13569" width="1" style="4" customWidth="1"/>
    <col min="13570" max="13570" width="12.6640625" style="4" customWidth="1"/>
    <col min="13571" max="13571" width="10.6640625" style="4" customWidth="1"/>
    <col min="13572" max="13573" width="16.6640625" style="4" customWidth="1"/>
    <col min="13574" max="13574" width="20.6640625" style="4" customWidth="1"/>
    <col min="13575" max="13576" width="16.6640625" style="4" customWidth="1"/>
    <col min="13577" max="13577" width="20.6640625" style="4" customWidth="1"/>
    <col min="13578" max="13579" width="19" style="4" customWidth="1"/>
    <col min="13580" max="13580" width="23" style="4" customWidth="1"/>
    <col min="13581" max="13581" width="19" style="4" customWidth="1"/>
    <col min="13582" max="13582" width="19.109375" style="4" customWidth="1"/>
    <col min="13583" max="13583" width="23.21875" style="4" customWidth="1"/>
    <col min="13584" max="13584" width="5.6640625" style="4" customWidth="1"/>
    <col min="13585" max="13585" width="2.109375" style="4" customWidth="1"/>
    <col min="13586" max="13586" width="0" style="4" hidden="1" customWidth="1"/>
    <col min="13587" max="13824" width="10.77734375" style="4"/>
    <col min="13825" max="13825" width="1" style="4" customWidth="1"/>
    <col min="13826" max="13826" width="12.6640625" style="4" customWidth="1"/>
    <col min="13827" max="13827" width="10.6640625" style="4" customWidth="1"/>
    <col min="13828" max="13829" width="16.6640625" style="4" customWidth="1"/>
    <col min="13830" max="13830" width="20.6640625" style="4" customWidth="1"/>
    <col min="13831" max="13832" width="16.6640625" style="4" customWidth="1"/>
    <col min="13833" max="13833" width="20.6640625" style="4" customWidth="1"/>
    <col min="13834" max="13835" width="19" style="4" customWidth="1"/>
    <col min="13836" max="13836" width="23" style="4" customWidth="1"/>
    <col min="13837" max="13837" width="19" style="4" customWidth="1"/>
    <col min="13838" max="13838" width="19.109375" style="4" customWidth="1"/>
    <col min="13839" max="13839" width="23.21875" style="4" customWidth="1"/>
    <col min="13840" max="13840" width="5.6640625" style="4" customWidth="1"/>
    <col min="13841" max="13841" width="2.109375" style="4" customWidth="1"/>
    <col min="13842" max="13842" width="0" style="4" hidden="1" customWidth="1"/>
    <col min="13843" max="14080" width="10.77734375" style="4"/>
    <col min="14081" max="14081" width="1" style="4" customWidth="1"/>
    <col min="14082" max="14082" width="12.6640625" style="4" customWidth="1"/>
    <col min="14083" max="14083" width="10.6640625" style="4" customWidth="1"/>
    <col min="14084" max="14085" width="16.6640625" style="4" customWidth="1"/>
    <col min="14086" max="14086" width="20.6640625" style="4" customWidth="1"/>
    <col min="14087" max="14088" width="16.6640625" style="4" customWidth="1"/>
    <col min="14089" max="14089" width="20.6640625" style="4" customWidth="1"/>
    <col min="14090" max="14091" width="19" style="4" customWidth="1"/>
    <col min="14092" max="14092" width="23" style="4" customWidth="1"/>
    <col min="14093" max="14093" width="19" style="4" customWidth="1"/>
    <col min="14094" max="14094" width="19.109375" style="4" customWidth="1"/>
    <col min="14095" max="14095" width="23.21875" style="4" customWidth="1"/>
    <col min="14096" max="14096" width="5.6640625" style="4" customWidth="1"/>
    <col min="14097" max="14097" width="2.109375" style="4" customWidth="1"/>
    <col min="14098" max="14098" width="0" style="4" hidden="1" customWidth="1"/>
    <col min="14099" max="14336" width="10.77734375" style="4"/>
    <col min="14337" max="14337" width="1" style="4" customWidth="1"/>
    <col min="14338" max="14338" width="12.6640625" style="4" customWidth="1"/>
    <col min="14339" max="14339" width="10.6640625" style="4" customWidth="1"/>
    <col min="14340" max="14341" width="16.6640625" style="4" customWidth="1"/>
    <col min="14342" max="14342" width="20.6640625" style="4" customWidth="1"/>
    <col min="14343" max="14344" width="16.6640625" style="4" customWidth="1"/>
    <col min="14345" max="14345" width="20.6640625" style="4" customWidth="1"/>
    <col min="14346" max="14347" width="19" style="4" customWidth="1"/>
    <col min="14348" max="14348" width="23" style="4" customWidth="1"/>
    <col min="14349" max="14349" width="19" style="4" customWidth="1"/>
    <col min="14350" max="14350" width="19.109375" style="4" customWidth="1"/>
    <col min="14351" max="14351" width="23.21875" style="4" customWidth="1"/>
    <col min="14352" max="14352" width="5.6640625" style="4" customWidth="1"/>
    <col min="14353" max="14353" width="2.109375" style="4" customWidth="1"/>
    <col min="14354" max="14354" width="0" style="4" hidden="1" customWidth="1"/>
    <col min="14355" max="14592" width="10.77734375" style="4"/>
    <col min="14593" max="14593" width="1" style="4" customWidth="1"/>
    <col min="14594" max="14594" width="12.6640625" style="4" customWidth="1"/>
    <col min="14595" max="14595" width="10.6640625" style="4" customWidth="1"/>
    <col min="14596" max="14597" width="16.6640625" style="4" customWidth="1"/>
    <col min="14598" max="14598" width="20.6640625" style="4" customWidth="1"/>
    <col min="14599" max="14600" width="16.6640625" style="4" customWidth="1"/>
    <col min="14601" max="14601" width="20.6640625" style="4" customWidth="1"/>
    <col min="14602" max="14603" width="19" style="4" customWidth="1"/>
    <col min="14604" max="14604" width="23" style="4" customWidth="1"/>
    <col min="14605" max="14605" width="19" style="4" customWidth="1"/>
    <col min="14606" max="14606" width="19.109375" style="4" customWidth="1"/>
    <col min="14607" max="14607" width="23.21875" style="4" customWidth="1"/>
    <col min="14608" max="14608" width="5.6640625" style="4" customWidth="1"/>
    <col min="14609" max="14609" width="2.109375" style="4" customWidth="1"/>
    <col min="14610" max="14610" width="0" style="4" hidden="1" customWidth="1"/>
    <col min="14611" max="14848" width="10.77734375" style="4"/>
    <col min="14849" max="14849" width="1" style="4" customWidth="1"/>
    <col min="14850" max="14850" width="12.6640625" style="4" customWidth="1"/>
    <col min="14851" max="14851" width="10.6640625" style="4" customWidth="1"/>
    <col min="14852" max="14853" width="16.6640625" style="4" customWidth="1"/>
    <col min="14854" max="14854" width="20.6640625" style="4" customWidth="1"/>
    <col min="14855" max="14856" width="16.6640625" style="4" customWidth="1"/>
    <col min="14857" max="14857" width="20.6640625" style="4" customWidth="1"/>
    <col min="14858" max="14859" width="19" style="4" customWidth="1"/>
    <col min="14860" max="14860" width="23" style="4" customWidth="1"/>
    <col min="14861" max="14861" width="19" style="4" customWidth="1"/>
    <col min="14862" max="14862" width="19.109375" style="4" customWidth="1"/>
    <col min="14863" max="14863" width="23.21875" style="4" customWidth="1"/>
    <col min="14864" max="14864" width="5.6640625" style="4" customWidth="1"/>
    <col min="14865" max="14865" width="2.109375" style="4" customWidth="1"/>
    <col min="14866" max="14866" width="0" style="4" hidden="1" customWidth="1"/>
    <col min="14867" max="15104" width="10.77734375" style="4"/>
    <col min="15105" max="15105" width="1" style="4" customWidth="1"/>
    <col min="15106" max="15106" width="12.6640625" style="4" customWidth="1"/>
    <col min="15107" max="15107" width="10.6640625" style="4" customWidth="1"/>
    <col min="15108" max="15109" width="16.6640625" style="4" customWidth="1"/>
    <col min="15110" max="15110" width="20.6640625" style="4" customWidth="1"/>
    <col min="15111" max="15112" width="16.6640625" style="4" customWidth="1"/>
    <col min="15113" max="15113" width="20.6640625" style="4" customWidth="1"/>
    <col min="15114" max="15115" width="19" style="4" customWidth="1"/>
    <col min="15116" max="15116" width="23" style="4" customWidth="1"/>
    <col min="15117" max="15117" width="19" style="4" customWidth="1"/>
    <col min="15118" max="15118" width="19.109375" style="4" customWidth="1"/>
    <col min="15119" max="15119" width="23.21875" style="4" customWidth="1"/>
    <col min="15120" max="15120" width="5.6640625" style="4" customWidth="1"/>
    <col min="15121" max="15121" width="2.109375" style="4" customWidth="1"/>
    <col min="15122" max="15122" width="0" style="4" hidden="1" customWidth="1"/>
    <col min="15123" max="15360" width="10.77734375" style="4"/>
    <col min="15361" max="15361" width="1" style="4" customWidth="1"/>
    <col min="15362" max="15362" width="12.6640625" style="4" customWidth="1"/>
    <col min="15363" max="15363" width="10.6640625" style="4" customWidth="1"/>
    <col min="15364" max="15365" width="16.6640625" style="4" customWidth="1"/>
    <col min="15366" max="15366" width="20.6640625" style="4" customWidth="1"/>
    <col min="15367" max="15368" width="16.6640625" style="4" customWidth="1"/>
    <col min="15369" max="15369" width="20.6640625" style="4" customWidth="1"/>
    <col min="15370" max="15371" width="19" style="4" customWidth="1"/>
    <col min="15372" max="15372" width="23" style="4" customWidth="1"/>
    <col min="15373" max="15373" width="19" style="4" customWidth="1"/>
    <col min="15374" max="15374" width="19.109375" style="4" customWidth="1"/>
    <col min="15375" max="15375" width="23.21875" style="4" customWidth="1"/>
    <col min="15376" max="15376" width="5.6640625" style="4" customWidth="1"/>
    <col min="15377" max="15377" width="2.109375" style="4" customWidth="1"/>
    <col min="15378" max="15378" width="0" style="4" hidden="1" customWidth="1"/>
    <col min="15379" max="15616" width="10.77734375" style="4"/>
    <col min="15617" max="15617" width="1" style="4" customWidth="1"/>
    <col min="15618" max="15618" width="12.6640625" style="4" customWidth="1"/>
    <col min="15619" max="15619" width="10.6640625" style="4" customWidth="1"/>
    <col min="15620" max="15621" width="16.6640625" style="4" customWidth="1"/>
    <col min="15622" max="15622" width="20.6640625" style="4" customWidth="1"/>
    <col min="15623" max="15624" width="16.6640625" style="4" customWidth="1"/>
    <col min="15625" max="15625" width="20.6640625" style="4" customWidth="1"/>
    <col min="15626" max="15627" width="19" style="4" customWidth="1"/>
    <col min="15628" max="15628" width="23" style="4" customWidth="1"/>
    <col min="15629" max="15629" width="19" style="4" customWidth="1"/>
    <col min="15630" max="15630" width="19.109375" style="4" customWidth="1"/>
    <col min="15631" max="15631" width="23.21875" style="4" customWidth="1"/>
    <col min="15632" max="15632" width="5.6640625" style="4" customWidth="1"/>
    <col min="15633" max="15633" width="2.109375" style="4" customWidth="1"/>
    <col min="15634" max="15634" width="0" style="4" hidden="1" customWidth="1"/>
    <col min="15635" max="15872" width="10.77734375" style="4"/>
    <col min="15873" max="15873" width="1" style="4" customWidth="1"/>
    <col min="15874" max="15874" width="12.6640625" style="4" customWidth="1"/>
    <col min="15875" max="15875" width="10.6640625" style="4" customWidth="1"/>
    <col min="15876" max="15877" width="16.6640625" style="4" customWidth="1"/>
    <col min="15878" max="15878" width="20.6640625" style="4" customWidth="1"/>
    <col min="15879" max="15880" width="16.6640625" style="4" customWidth="1"/>
    <col min="15881" max="15881" width="20.6640625" style="4" customWidth="1"/>
    <col min="15882" max="15883" width="19" style="4" customWidth="1"/>
    <col min="15884" max="15884" width="23" style="4" customWidth="1"/>
    <col min="15885" max="15885" width="19" style="4" customWidth="1"/>
    <col min="15886" max="15886" width="19.109375" style="4" customWidth="1"/>
    <col min="15887" max="15887" width="23.21875" style="4" customWidth="1"/>
    <col min="15888" max="15888" width="5.6640625" style="4" customWidth="1"/>
    <col min="15889" max="15889" width="2.109375" style="4" customWidth="1"/>
    <col min="15890" max="15890" width="0" style="4" hidden="1" customWidth="1"/>
    <col min="15891" max="16128" width="10.77734375" style="4"/>
    <col min="16129" max="16129" width="1" style="4" customWidth="1"/>
    <col min="16130" max="16130" width="12.6640625" style="4" customWidth="1"/>
    <col min="16131" max="16131" width="10.6640625" style="4" customWidth="1"/>
    <col min="16132" max="16133" width="16.6640625" style="4" customWidth="1"/>
    <col min="16134" max="16134" width="20.6640625" style="4" customWidth="1"/>
    <col min="16135" max="16136" width="16.6640625" style="4" customWidth="1"/>
    <col min="16137" max="16137" width="20.6640625" style="4" customWidth="1"/>
    <col min="16138" max="16139" width="19" style="4" customWidth="1"/>
    <col min="16140" max="16140" width="23" style="4" customWidth="1"/>
    <col min="16141" max="16141" width="19" style="4" customWidth="1"/>
    <col min="16142" max="16142" width="19.109375" style="4" customWidth="1"/>
    <col min="16143" max="16143" width="23.21875" style="4" customWidth="1"/>
    <col min="16144" max="16144" width="5.6640625" style="4" customWidth="1"/>
    <col min="16145" max="16145" width="2.109375" style="4" customWidth="1"/>
    <col min="16146" max="16146" width="0" style="4" hidden="1" customWidth="1"/>
    <col min="16147" max="16384" width="10.77734375" style="4"/>
  </cols>
  <sheetData>
    <row r="1" spans="2:16" ht="24" customHeight="1" thickBot="1">
      <c r="B1" s="196" t="s">
        <v>134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133</v>
      </c>
      <c r="P1" s="3"/>
    </row>
    <row r="2" spans="2:16" ht="20.100000000000001" customHeight="1">
      <c r="B2" s="5"/>
      <c r="C2" s="71"/>
      <c r="D2" s="210" t="s">
        <v>75</v>
      </c>
      <c r="E2" s="211"/>
      <c r="F2" s="211"/>
      <c r="G2" s="211"/>
      <c r="H2" s="211"/>
      <c r="I2" s="212"/>
      <c r="J2" s="216" t="s">
        <v>2</v>
      </c>
      <c r="K2" s="211"/>
      <c r="L2" s="211"/>
      <c r="M2" s="211"/>
      <c r="N2" s="211"/>
      <c r="O2" s="217"/>
      <c r="P2" s="202" t="s">
        <v>3</v>
      </c>
    </row>
    <row r="3" spans="2:16" ht="20.100000000000001" customHeight="1">
      <c r="B3" s="7"/>
      <c r="C3" s="8"/>
      <c r="D3" s="213"/>
      <c r="E3" s="214"/>
      <c r="F3" s="214"/>
      <c r="G3" s="214"/>
      <c r="H3" s="214"/>
      <c r="I3" s="215"/>
      <c r="J3" s="218"/>
      <c r="K3" s="214"/>
      <c r="L3" s="214"/>
      <c r="M3" s="214"/>
      <c r="N3" s="214"/>
      <c r="O3" s="219"/>
      <c r="P3" s="203"/>
    </row>
    <row r="4" spans="2:16" ht="20.100000000000001" customHeight="1">
      <c r="B4" s="9" t="s">
        <v>5</v>
      </c>
      <c r="C4" s="8" t="s">
        <v>6</v>
      </c>
      <c r="D4" s="205" t="s">
        <v>76</v>
      </c>
      <c r="E4" s="206"/>
      <c r="F4" s="209"/>
      <c r="G4" s="205" t="s">
        <v>77</v>
      </c>
      <c r="H4" s="206"/>
      <c r="I4" s="207"/>
      <c r="J4" s="208" t="s">
        <v>78</v>
      </c>
      <c r="K4" s="206"/>
      <c r="L4" s="209"/>
      <c r="M4" s="205" t="s">
        <v>26</v>
      </c>
      <c r="N4" s="206"/>
      <c r="O4" s="209"/>
      <c r="P4" s="203"/>
    </row>
    <row r="5" spans="2:16" ht="20.100000000000001" customHeight="1">
      <c r="B5" s="7"/>
      <c r="C5" s="8"/>
      <c r="D5" s="8" t="s">
        <v>11</v>
      </c>
      <c r="E5" s="8" t="s">
        <v>79</v>
      </c>
      <c r="F5" s="8" t="s">
        <v>15</v>
      </c>
      <c r="G5" s="8" t="s">
        <v>11</v>
      </c>
      <c r="H5" s="8" t="s">
        <v>80</v>
      </c>
      <c r="I5" s="10" t="s">
        <v>15</v>
      </c>
      <c r="J5" s="9" t="s">
        <v>11</v>
      </c>
      <c r="K5" s="8" t="s">
        <v>12</v>
      </c>
      <c r="L5" s="8" t="s">
        <v>15</v>
      </c>
      <c r="M5" s="8" t="s">
        <v>81</v>
      </c>
      <c r="N5" s="8" t="s">
        <v>82</v>
      </c>
      <c r="O5" s="38" t="s">
        <v>15</v>
      </c>
      <c r="P5" s="203"/>
    </row>
    <row r="6" spans="2:16" ht="20.100000000000001" customHeight="1">
      <c r="B6" s="12"/>
      <c r="C6" s="72"/>
      <c r="D6" s="72" t="s">
        <v>16</v>
      </c>
      <c r="E6" s="72" t="s">
        <v>83</v>
      </c>
      <c r="F6" s="72" t="s">
        <v>18</v>
      </c>
      <c r="G6" s="72" t="s">
        <v>16</v>
      </c>
      <c r="H6" s="72" t="s">
        <v>84</v>
      </c>
      <c r="I6" s="14" t="s">
        <v>18</v>
      </c>
      <c r="J6" s="15" t="s">
        <v>16</v>
      </c>
      <c r="K6" s="13" t="s">
        <v>17</v>
      </c>
      <c r="L6" s="13" t="s">
        <v>18</v>
      </c>
      <c r="M6" s="13" t="s">
        <v>85</v>
      </c>
      <c r="N6" s="13" t="s">
        <v>86</v>
      </c>
      <c r="O6" s="74" t="s">
        <v>18</v>
      </c>
      <c r="P6" s="203"/>
    </row>
    <row r="7" spans="2:16" ht="17.100000000000001" customHeight="1">
      <c r="B7" s="7"/>
      <c r="C7" s="8"/>
      <c r="D7" s="75"/>
      <c r="E7" s="75"/>
      <c r="F7" s="75"/>
      <c r="G7" s="75"/>
      <c r="H7" s="75"/>
      <c r="I7" s="76"/>
      <c r="J7" s="7"/>
      <c r="K7" s="75"/>
      <c r="L7" s="75"/>
      <c r="M7" s="75"/>
      <c r="N7" s="75"/>
      <c r="O7" s="77"/>
      <c r="P7" s="203"/>
    </row>
    <row r="8" spans="2:16" ht="30" customHeight="1">
      <c r="B8" s="9" t="s">
        <v>21</v>
      </c>
      <c r="C8" s="8" t="s">
        <v>22</v>
      </c>
      <c r="D8" s="115">
        <v>28396</v>
      </c>
      <c r="E8" s="115">
        <v>33549</v>
      </c>
      <c r="F8" s="115">
        <v>284314168</v>
      </c>
      <c r="G8" s="115">
        <v>923</v>
      </c>
      <c r="H8" s="115">
        <v>28024</v>
      </c>
      <c r="I8" s="162">
        <v>18924470</v>
      </c>
      <c r="J8" s="168">
        <v>51</v>
      </c>
      <c r="K8" s="115">
        <v>338</v>
      </c>
      <c r="L8" s="115">
        <v>3614520</v>
      </c>
      <c r="M8" s="115">
        <v>74746</v>
      </c>
      <c r="N8" s="115">
        <v>84172</v>
      </c>
      <c r="O8" s="116">
        <v>1620926184</v>
      </c>
      <c r="P8" s="203"/>
    </row>
    <row r="9" spans="2:16" ht="30" customHeight="1">
      <c r="B9" s="9" t="s">
        <v>23</v>
      </c>
      <c r="C9" s="8" t="s">
        <v>22</v>
      </c>
      <c r="D9" s="115">
        <v>28908</v>
      </c>
      <c r="E9" s="115">
        <v>33636</v>
      </c>
      <c r="F9" s="115">
        <v>305400079</v>
      </c>
      <c r="G9" s="115">
        <v>943</v>
      </c>
      <c r="H9" s="115">
        <v>28468</v>
      </c>
      <c r="I9" s="162">
        <v>19289268</v>
      </c>
      <c r="J9" s="168">
        <v>54</v>
      </c>
      <c r="K9" s="115">
        <v>243</v>
      </c>
      <c r="L9" s="115">
        <v>3008330</v>
      </c>
      <c r="M9" s="115">
        <v>78748</v>
      </c>
      <c r="N9" s="115">
        <v>89164</v>
      </c>
      <c r="O9" s="116">
        <v>1830156843</v>
      </c>
      <c r="P9" s="203"/>
    </row>
    <row r="10" spans="2:16" ht="30" customHeight="1">
      <c r="B10" s="9" t="s">
        <v>24</v>
      </c>
      <c r="C10" s="8" t="s">
        <v>22</v>
      </c>
      <c r="D10" s="79">
        <f>SUM(D11:D12)</f>
        <v>30521</v>
      </c>
      <c r="E10" s="79">
        <f t="shared" ref="E10:O10" si="0">SUM(E11:E12)</f>
        <v>35788</v>
      </c>
      <c r="F10" s="79">
        <f t="shared" si="0"/>
        <v>321722620</v>
      </c>
      <c r="G10" s="79">
        <f t="shared" si="0"/>
        <v>1023</v>
      </c>
      <c r="H10" s="79">
        <f t="shared" si="0"/>
        <v>33445</v>
      </c>
      <c r="I10" s="80">
        <f t="shared" si="0"/>
        <v>22565751</v>
      </c>
      <c r="J10" s="118">
        <f t="shared" si="0"/>
        <v>69</v>
      </c>
      <c r="K10" s="79">
        <f t="shared" si="0"/>
        <v>513</v>
      </c>
      <c r="L10" s="79">
        <f t="shared" si="0"/>
        <v>6146390</v>
      </c>
      <c r="M10" s="79">
        <f t="shared" si="0"/>
        <v>80376</v>
      </c>
      <c r="N10" s="79">
        <f t="shared" si="0"/>
        <v>89434</v>
      </c>
      <c r="O10" s="82">
        <f t="shared" si="0"/>
        <v>1852893927</v>
      </c>
      <c r="P10" s="203"/>
    </row>
    <row r="11" spans="2:16" ht="30" customHeight="1">
      <c r="B11" s="9" t="s">
        <v>115</v>
      </c>
      <c r="C11" s="8" t="s">
        <v>26</v>
      </c>
      <c r="D11" s="79">
        <f t="shared" ref="D11:O11" si="1">SUM(D13:D32)</f>
        <v>27919</v>
      </c>
      <c r="E11" s="79">
        <f t="shared" si="1"/>
        <v>32739</v>
      </c>
      <c r="F11" s="79">
        <f t="shared" si="1"/>
        <v>284937890</v>
      </c>
      <c r="G11" s="79">
        <f t="shared" si="1"/>
        <v>914</v>
      </c>
      <c r="H11" s="79">
        <f t="shared" si="1"/>
        <v>29329</v>
      </c>
      <c r="I11" s="80">
        <f t="shared" si="1"/>
        <v>19825046</v>
      </c>
      <c r="J11" s="118">
        <f t="shared" si="1"/>
        <v>65</v>
      </c>
      <c r="K11" s="79">
        <f t="shared" si="1"/>
        <v>478</v>
      </c>
      <c r="L11" s="79">
        <f t="shared" si="1"/>
        <v>5683320</v>
      </c>
      <c r="M11" s="79">
        <f t="shared" si="1"/>
        <v>73470</v>
      </c>
      <c r="N11" s="79">
        <f t="shared" si="1"/>
        <v>81291</v>
      </c>
      <c r="O11" s="82">
        <f t="shared" si="1"/>
        <v>1653593882</v>
      </c>
      <c r="P11" s="203"/>
    </row>
    <row r="12" spans="2:16" ht="30" customHeight="1">
      <c r="B12" s="73" t="s">
        <v>27</v>
      </c>
      <c r="C12" s="72" t="s">
        <v>26</v>
      </c>
      <c r="D12" s="83">
        <f>SUM(D33:D35)</f>
        <v>2602</v>
      </c>
      <c r="E12" s="83">
        <f t="shared" ref="E12:O12" si="2">SUM(E33:E35)</f>
        <v>3049</v>
      </c>
      <c r="F12" s="83">
        <f t="shared" si="2"/>
        <v>36784730</v>
      </c>
      <c r="G12" s="83">
        <f t="shared" si="2"/>
        <v>109</v>
      </c>
      <c r="H12" s="83">
        <f t="shared" si="2"/>
        <v>4116</v>
      </c>
      <c r="I12" s="84">
        <f t="shared" si="2"/>
        <v>2740705</v>
      </c>
      <c r="J12" s="123">
        <f t="shared" si="2"/>
        <v>4</v>
      </c>
      <c r="K12" s="121">
        <f t="shared" si="2"/>
        <v>35</v>
      </c>
      <c r="L12" s="125">
        <f t="shared" si="2"/>
        <v>463070</v>
      </c>
      <c r="M12" s="83">
        <f t="shared" si="2"/>
        <v>6906</v>
      </c>
      <c r="N12" s="83">
        <f t="shared" si="2"/>
        <v>8143</v>
      </c>
      <c r="O12" s="164">
        <f t="shared" si="2"/>
        <v>199300045</v>
      </c>
      <c r="P12" s="204"/>
    </row>
    <row r="13" spans="2:16" ht="30" customHeight="1">
      <c r="B13" s="28">
        <v>41001</v>
      </c>
      <c r="C13" s="133" t="s">
        <v>28</v>
      </c>
      <c r="D13" s="86">
        <v>8890</v>
      </c>
      <c r="E13" s="86">
        <v>10598</v>
      </c>
      <c r="F13" s="86">
        <v>92972150</v>
      </c>
      <c r="G13" s="86">
        <v>284</v>
      </c>
      <c r="H13" s="86">
        <v>9443</v>
      </c>
      <c r="I13" s="88">
        <v>6404925</v>
      </c>
      <c r="J13" s="89">
        <v>9</v>
      </c>
      <c r="K13" s="86">
        <v>43</v>
      </c>
      <c r="L13" s="90">
        <v>526440</v>
      </c>
      <c r="M13" s="91">
        <f>'１２表１１'!M13+'１２表１２'!D13+'１２表１２'!J13</f>
        <v>22952</v>
      </c>
      <c r="N13" s="91">
        <f>'１２表１１'!N13+K13</f>
        <v>25354</v>
      </c>
      <c r="O13" s="92">
        <f>'１２表１１'!O13+'１２表１２'!F13+I13+'１２表１２'!L13</f>
        <v>540497065</v>
      </c>
      <c r="P13" s="37" t="s">
        <v>29</v>
      </c>
    </row>
    <row r="14" spans="2:16" ht="30" customHeight="1">
      <c r="B14" s="7">
        <v>41002</v>
      </c>
      <c r="C14" s="135" t="s">
        <v>30</v>
      </c>
      <c r="D14" s="78">
        <v>3865</v>
      </c>
      <c r="E14" s="78">
        <v>4604</v>
      </c>
      <c r="F14" s="78">
        <v>36708830</v>
      </c>
      <c r="G14" s="78">
        <v>124</v>
      </c>
      <c r="H14" s="78">
        <v>4837</v>
      </c>
      <c r="I14" s="17">
        <v>3198028</v>
      </c>
      <c r="J14" s="94">
        <v>10</v>
      </c>
      <c r="K14" s="78">
        <v>17</v>
      </c>
      <c r="L14" s="90">
        <v>189750</v>
      </c>
      <c r="M14" s="95">
        <f>'１２表１１'!M14+'１２表１２'!D14+'１２表１２'!J14</f>
        <v>9954</v>
      </c>
      <c r="N14" s="95">
        <f>'１２表１１'!N14+K14</f>
        <v>11118</v>
      </c>
      <c r="O14" s="96">
        <f>'１２表１１'!O14+'１２表１２'!F14+I14+'１２表１２'!L14</f>
        <v>227537462</v>
      </c>
      <c r="P14" s="37" t="s">
        <v>31</v>
      </c>
    </row>
    <row r="15" spans="2:16" ht="30" customHeight="1">
      <c r="B15" s="7">
        <v>41003</v>
      </c>
      <c r="C15" s="135" t="s">
        <v>32</v>
      </c>
      <c r="D15" s="78">
        <v>1975</v>
      </c>
      <c r="E15" s="78">
        <v>2277</v>
      </c>
      <c r="F15" s="78">
        <v>16516160</v>
      </c>
      <c r="G15" s="78">
        <v>77</v>
      </c>
      <c r="H15" s="78">
        <v>2547</v>
      </c>
      <c r="I15" s="17">
        <v>1785332</v>
      </c>
      <c r="J15" s="94">
        <v>15</v>
      </c>
      <c r="K15" s="78">
        <v>149</v>
      </c>
      <c r="L15" s="90">
        <v>2174890</v>
      </c>
      <c r="M15" s="95">
        <f>'１２表１１'!M15+'１２表１２'!D15+'１２表１２'!J15</f>
        <v>5439</v>
      </c>
      <c r="N15" s="95">
        <f>'１２表１１'!N15+K15</f>
        <v>6516</v>
      </c>
      <c r="O15" s="96">
        <f>'１２表１１'!O15+'１２表１２'!F15+I15+'１２表１２'!L15</f>
        <v>115582954</v>
      </c>
      <c r="P15" s="37" t="s">
        <v>33</v>
      </c>
    </row>
    <row r="16" spans="2:16" ht="30" customHeight="1">
      <c r="B16" s="7">
        <v>41004</v>
      </c>
      <c r="C16" s="135" t="s">
        <v>34</v>
      </c>
      <c r="D16" s="78">
        <v>401</v>
      </c>
      <c r="E16" s="78">
        <v>453</v>
      </c>
      <c r="F16" s="78">
        <v>6163110</v>
      </c>
      <c r="G16" s="78">
        <v>12</v>
      </c>
      <c r="H16" s="78">
        <v>498</v>
      </c>
      <c r="I16" s="17">
        <v>339070</v>
      </c>
      <c r="J16" s="94">
        <v>0</v>
      </c>
      <c r="K16" s="78">
        <v>0</v>
      </c>
      <c r="L16" s="90">
        <v>0</v>
      </c>
      <c r="M16" s="95">
        <f>'１２表１１'!M16+'１２表１２'!D16+'１２表１２'!J16</f>
        <v>1137</v>
      </c>
      <c r="N16" s="95">
        <f>'１２表１１'!N16+K16</f>
        <v>1344</v>
      </c>
      <c r="O16" s="96">
        <f>'１２表１１'!O16+'１２表１２'!F16+I16+'１２表１２'!L16</f>
        <v>39246750</v>
      </c>
      <c r="P16" s="37" t="s">
        <v>35</v>
      </c>
    </row>
    <row r="17" spans="2:16" ht="30" customHeight="1">
      <c r="B17" s="7">
        <v>41005</v>
      </c>
      <c r="C17" s="135" t="s">
        <v>36</v>
      </c>
      <c r="D17" s="78">
        <v>1620</v>
      </c>
      <c r="E17" s="78">
        <v>1897</v>
      </c>
      <c r="F17" s="78">
        <v>15881160</v>
      </c>
      <c r="G17" s="78">
        <v>64</v>
      </c>
      <c r="H17" s="78">
        <v>1949</v>
      </c>
      <c r="I17" s="17">
        <v>1341066</v>
      </c>
      <c r="J17" s="94">
        <v>5</v>
      </c>
      <c r="K17" s="78">
        <v>22</v>
      </c>
      <c r="L17" s="90">
        <v>242300</v>
      </c>
      <c r="M17" s="95">
        <f>'１２表１１'!M17+'１２表１２'!D17+'１２表１２'!J17</f>
        <v>4371</v>
      </c>
      <c r="N17" s="95">
        <f>'１２表１１'!N17+K17</f>
        <v>4971</v>
      </c>
      <c r="O17" s="96">
        <f>'１２表１１'!O17+'１２表１２'!F17+I17+'１２表１２'!L17</f>
        <v>108107836</v>
      </c>
      <c r="P17" s="37" t="s">
        <v>37</v>
      </c>
    </row>
    <row r="18" spans="2:16" ht="30" customHeight="1">
      <c r="B18" s="7">
        <v>41006</v>
      </c>
      <c r="C18" s="135" t="s">
        <v>38</v>
      </c>
      <c r="D18" s="78">
        <v>1498</v>
      </c>
      <c r="E18" s="78">
        <v>1731</v>
      </c>
      <c r="F18" s="78">
        <v>12386530</v>
      </c>
      <c r="G18" s="78">
        <v>52</v>
      </c>
      <c r="H18" s="78">
        <v>1291</v>
      </c>
      <c r="I18" s="17">
        <v>893148</v>
      </c>
      <c r="J18" s="94">
        <v>0</v>
      </c>
      <c r="K18" s="78">
        <v>0</v>
      </c>
      <c r="L18" s="90">
        <v>0</v>
      </c>
      <c r="M18" s="95">
        <f>'１２表１１'!M18+'１２表１２'!D18+'１２表１２'!J18</f>
        <v>3650</v>
      </c>
      <c r="N18" s="95">
        <f>'１２表１１'!N18+K18</f>
        <v>3626</v>
      </c>
      <c r="O18" s="96">
        <f>'１２表１１'!O18+'１２表１２'!F18+I18+'１２表１２'!L18</f>
        <v>82422768</v>
      </c>
      <c r="P18" s="37" t="s">
        <v>39</v>
      </c>
    </row>
    <row r="19" spans="2:16" ht="30" customHeight="1">
      <c r="B19" s="7">
        <v>41007</v>
      </c>
      <c r="C19" s="135" t="s">
        <v>40</v>
      </c>
      <c r="D19" s="78">
        <v>1014</v>
      </c>
      <c r="E19" s="78">
        <v>1158</v>
      </c>
      <c r="F19" s="78">
        <v>10212120</v>
      </c>
      <c r="G19" s="78">
        <v>38</v>
      </c>
      <c r="H19" s="78">
        <v>706</v>
      </c>
      <c r="I19" s="17">
        <v>496534</v>
      </c>
      <c r="J19" s="94">
        <v>0</v>
      </c>
      <c r="K19" s="78">
        <v>0</v>
      </c>
      <c r="L19" s="90">
        <v>0</v>
      </c>
      <c r="M19" s="95">
        <f>'１２表１１'!M19+'１２表１２'!D19+'１２表１２'!J19</f>
        <v>2687</v>
      </c>
      <c r="N19" s="95">
        <f>'１２表１１'!N19+K19</f>
        <v>2534</v>
      </c>
      <c r="O19" s="96">
        <f>'１２表１１'!O19+'１２表１２'!F19+I19+'１２表１２'!L19</f>
        <v>61036833</v>
      </c>
      <c r="P19" s="37" t="s">
        <v>41</v>
      </c>
    </row>
    <row r="20" spans="2:16" ht="30" customHeight="1">
      <c r="B20" s="7">
        <v>41025</v>
      </c>
      <c r="C20" s="135" t="s">
        <v>116</v>
      </c>
      <c r="D20" s="78">
        <v>1255</v>
      </c>
      <c r="E20" s="78">
        <v>1450</v>
      </c>
      <c r="F20" s="78">
        <v>17320170</v>
      </c>
      <c r="G20" s="78">
        <v>37</v>
      </c>
      <c r="H20" s="78">
        <v>1139</v>
      </c>
      <c r="I20" s="17">
        <v>738834</v>
      </c>
      <c r="J20" s="94">
        <v>0</v>
      </c>
      <c r="K20" s="78">
        <v>0</v>
      </c>
      <c r="L20" s="90">
        <v>0</v>
      </c>
      <c r="M20" s="95">
        <f>'１２表１１'!M20+'１２表１２'!D20+'１２表１２'!J20</f>
        <v>3267</v>
      </c>
      <c r="N20" s="95">
        <f>'１２表１１'!N20+K20</f>
        <v>3591</v>
      </c>
      <c r="O20" s="96">
        <f>'１２表１１'!O20+'１２表１２'!F20+I20+'１２表１２'!L20</f>
        <v>64604095</v>
      </c>
      <c r="P20" s="37" t="s">
        <v>43</v>
      </c>
    </row>
    <row r="21" spans="2:16" ht="30" customHeight="1">
      <c r="B21" s="7">
        <v>41048</v>
      </c>
      <c r="C21" s="135" t="s">
        <v>117</v>
      </c>
      <c r="D21" s="78">
        <v>502</v>
      </c>
      <c r="E21" s="78">
        <v>612</v>
      </c>
      <c r="F21" s="78">
        <v>4391020</v>
      </c>
      <c r="G21" s="78">
        <v>16</v>
      </c>
      <c r="H21" s="78">
        <v>507</v>
      </c>
      <c r="I21" s="17">
        <v>331814</v>
      </c>
      <c r="J21" s="94">
        <v>0</v>
      </c>
      <c r="K21" s="78">
        <v>0</v>
      </c>
      <c r="L21" s="90">
        <v>0</v>
      </c>
      <c r="M21" s="95">
        <f>'１２表１１'!M21+'１２表１２'!D21+'１２表１２'!J21</f>
        <v>1324</v>
      </c>
      <c r="N21" s="95">
        <f>'１２表１１'!N21+K21</f>
        <v>1397</v>
      </c>
      <c r="O21" s="96">
        <f>'１２表１１'!O21+'１２表１２'!F21+I21+'１２表１２'!L21</f>
        <v>24451124</v>
      </c>
      <c r="P21" s="37" t="s">
        <v>45</v>
      </c>
    </row>
    <row r="22" spans="2:16" ht="30" customHeight="1">
      <c r="B22" s="7">
        <v>41014</v>
      </c>
      <c r="C22" s="135" t="s">
        <v>118</v>
      </c>
      <c r="D22" s="78">
        <v>1196</v>
      </c>
      <c r="E22" s="78">
        <v>1419</v>
      </c>
      <c r="F22" s="78">
        <v>11238790</v>
      </c>
      <c r="G22" s="78">
        <v>44</v>
      </c>
      <c r="H22" s="78">
        <v>1223</v>
      </c>
      <c r="I22" s="17">
        <v>805952</v>
      </c>
      <c r="J22" s="94">
        <v>3</v>
      </c>
      <c r="K22" s="78">
        <v>44</v>
      </c>
      <c r="L22" s="90">
        <v>607970</v>
      </c>
      <c r="M22" s="95">
        <f>'１２表１１'!M22+'１２表１２'!D22+'１２表１２'!J22</f>
        <v>3271</v>
      </c>
      <c r="N22" s="95">
        <f>'１２表１１'!N22+K22</f>
        <v>4045</v>
      </c>
      <c r="O22" s="96">
        <f>'１２表１１'!O22+'１２表１２'!F22+I22+'１２表１２'!L22</f>
        <v>89438472</v>
      </c>
      <c r="P22" s="37" t="s">
        <v>47</v>
      </c>
    </row>
    <row r="23" spans="2:16" ht="30" customHeight="1">
      <c r="B23" s="7">
        <v>41016</v>
      </c>
      <c r="C23" s="135" t="s">
        <v>119</v>
      </c>
      <c r="D23" s="78">
        <v>404</v>
      </c>
      <c r="E23" s="78">
        <v>455</v>
      </c>
      <c r="F23" s="78">
        <v>3828980</v>
      </c>
      <c r="G23" s="78">
        <v>13</v>
      </c>
      <c r="H23" s="78">
        <v>519</v>
      </c>
      <c r="I23" s="17">
        <v>344584</v>
      </c>
      <c r="J23" s="94">
        <v>2</v>
      </c>
      <c r="K23" s="78">
        <v>15</v>
      </c>
      <c r="L23" s="90">
        <v>204130</v>
      </c>
      <c r="M23" s="95">
        <f>'１２表１１'!M23+'１２表１２'!D23+'１２表１２'!J23</f>
        <v>1062</v>
      </c>
      <c r="N23" s="95">
        <f>'１２表１１'!N23+K23</f>
        <v>1184</v>
      </c>
      <c r="O23" s="96">
        <f>'１２表１１'!O23+'１２表１２'!F23+I23+'１２表１２'!L23</f>
        <v>17057634</v>
      </c>
      <c r="P23" s="37" t="s">
        <v>49</v>
      </c>
    </row>
    <row r="24" spans="2:16" ht="30" customHeight="1">
      <c r="B24" s="7">
        <v>41020</v>
      </c>
      <c r="C24" s="135" t="s">
        <v>50</v>
      </c>
      <c r="D24" s="78">
        <v>782</v>
      </c>
      <c r="E24" s="78">
        <v>915</v>
      </c>
      <c r="F24" s="78">
        <v>13702960</v>
      </c>
      <c r="G24" s="78">
        <v>22</v>
      </c>
      <c r="H24" s="78">
        <v>319</v>
      </c>
      <c r="I24" s="17">
        <v>215717</v>
      </c>
      <c r="J24" s="94">
        <v>0</v>
      </c>
      <c r="K24" s="78">
        <v>0</v>
      </c>
      <c r="L24" s="90">
        <v>0</v>
      </c>
      <c r="M24" s="95">
        <f>'１２表１１'!M24+'１２表１２'!D24+'１２表１２'!J24</f>
        <v>2213</v>
      </c>
      <c r="N24" s="95">
        <f>'１２表１１'!N24+K24</f>
        <v>2341</v>
      </c>
      <c r="O24" s="96">
        <f>'１２表１１'!O24+'１２表１２'!F24+I24+'１２表１２'!L24</f>
        <v>56825707</v>
      </c>
      <c r="P24" s="37" t="s">
        <v>51</v>
      </c>
    </row>
    <row r="25" spans="2:16" ht="30" customHeight="1">
      <c r="B25" s="7">
        <v>41024</v>
      </c>
      <c r="C25" s="135" t="s">
        <v>52</v>
      </c>
      <c r="D25" s="78">
        <v>272</v>
      </c>
      <c r="E25" s="93">
        <v>313</v>
      </c>
      <c r="F25" s="93">
        <v>1848490</v>
      </c>
      <c r="G25" s="93">
        <v>2</v>
      </c>
      <c r="H25" s="93">
        <v>22</v>
      </c>
      <c r="I25" s="17">
        <v>16000</v>
      </c>
      <c r="J25" s="94">
        <v>0</v>
      </c>
      <c r="K25" s="93">
        <v>0</v>
      </c>
      <c r="L25" s="90">
        <v>0</v>
      </c>
      <c r="M25" s="95">
        <f>'１２表１１'!M25+'１２表１２'!D25+'１２表１２'!J25</f>
        <v>755</v>
      </c>
      <c r="N25" s="95">
        <f>'１２表１１'!N25+K25</f>
        <v>632</v>
      </c>
      <c r="O25" s="96">
        <f>'１２表１１'!O25+'１２表１２'!F25+I25+'１２表１２'!L25</f>
        <v>8126230</v>
      </c>
      <c r="P25" s="37" t="s">
        <v>53</v>
      </c>
    </row>
    <row r="26" spans="2:16" ht="30" customHeight="1">
      <c r="B26" s="7">
        <v>41021</v>
      </c>
      <c r="C26" s="135" t="s">
        <v>120</v>
      </c>
      <c r="D26" s="78">
        <v>1105</v>
      </c>
      <c r="E26" s="93">
        <v>1289</v>
      </c>
      <c r="F26" s="93">
        <v>9254410</v>
      </c>
      <c r="G26" s="93">
        <v>37</v>
      </c>
      <c r="H26" s="93">
        <v>1724</v>
      </c>
      <c r="I26" s="17">
        <v>1167474</v>
      </c>
      <c r="J26" s="94">
        <v>21</v>
      </c>
      <c r="K26" s="93">
        <v>188</v>
      </c>
      <c r="L26" s="90">
        <v>1737840</v>
      </c>
      <c r="M26" s="95">
        <f>'１２表１１'!M26+'１２表１２'!D26+'１２表１２'!J26</f>
        <v>2899</v>
      </c>
      <c r="N26" s="95">
        <f>'１２表１１'!N26+K26</f>
        <v>3601</v>
      </c>
      <c r="O26" s="96">
        <f>'１２表１１'!O26+'１２表１２'!F26+I26+'１２表１２'!L26</f>
        <v>59472064</v>
      </c>
      <c r="P26" s="37" t="s">
        <v>55</v>
      </c>
    </row>
    <row r="27" spans="2:16" ht="30" customHeight="1">
      <c r="B27" s="7">
        <v>41035</v>
      </c>
      <c r="C27" s="135" t="s">
        <v>56</v>
      </c>
      <c r="D27" s="78">
        <v>227</v>
      </c>
      <c r="E27" s="93">
        <v>277</v>
      </c>
      <c r="F27" s="93">
        <v>2017820</v>
      </c>
      <c r="G27" s="93">
        <v>10</v>
      </c>
      <c r="H27" s="93">
        <v>335</v>
      </c>
      <c r="I27" s="17">
        <v>238856</v>
      </c>
      <c r="J27" s="94">
        <v>0</v>
      </c>
      <c r="K27" s="93">
        <v>0</v>
      </c>
      <c r="L27" s="90">
        <v>0</v>
      </c>
      <c r="M27" s="95">
        <f>'１２表１１'!M27+'１２表１２'!D27+'１２表１２'!J27</f>
        <v>571</v>
      </c>
      <c r="N27" s="95">
        <f>'１２表１１'!N27+K27</f>
        <v>696</v>
      </c>
      <c r="O27" s="96">
        <f>'１２表１１'!O27+'１２表１２'!F27+I27+'１２表１２'!L27</f>
        <v>18079656</v>
      </c>
      <c r="P27" s="37" t="s">
        <v>57</v>
      </c>
    </row>
    <row r="28" spans="2:16" ht="30" customHeight="1">
      <c r="B28" s="7">
        <v>41038</v>
      </c>
      <c r="C28" s="135" t="s">
        <v>58</v>
      </c>
      <c r="D28" s="78">
        <v>539</v>
      </c>
      <c r="E28" s="78">
        <v>624</v>
      </c>
      <c r="F28" s="78">
        <v>3741920</v>
      </c>
      <c r="G28" s="78">
        <v>9</v>
      </c>
      <c r="H28" s="78">
        <v>93</v>
      </c>
      <c r="I28" s="17">
        <v>62460</v>
      </c>
      <c r="J28" s="94">
        <v>0</v>
      </c>
      <c r="K28" s="93">
        <v>0</v>
      </c>
      <c r="L28" s="90">
        <v>0</v>
      </c>
      <c r="M28" s="95">
        <f>'１２表１１'!M28+'１２表１２'!D28+'１２表１２'!J28</f>
        <v>1367</v>
      </c>
      <c r="N28" s="95">
        <f>'１２表１１'!N28+K28</f>
        <v>1206</v>
      </c>
      <c r="O28" s="96">
        <f>'１２表１１'!O28+'１２表１２'!F28+I28+'１２表１２'!L28</f>
        <v>15681960</v>
      </c>
      <c r="P28" s="37" t="s">
        <v>59</v>
      </c>
    </row>
    <row r="29" spans="2:16" ht="30" customHeight="1">
      <c r="B29" s="7">
        <v>41042</v>
      </c>
      <c r="C29" s="8" t="s">
        <v>60</v>
      </c>
      <c r="D29" s="78">
        <v>106</v>
      </c>
      <c r="E29" s="78">
        <v>122</v>
      </c>
      <c r="F29" s="78">
        <v>967240</v>
      </c>
      <c r="G29" s="78">
        <v>5</v>
      </c>
      <c r="H29" s="78">
        <v>205</v>
      </c>
      <c r="I29" s="17">
        <v>139284</v>
      </c>
      <c r="J29" s="94">
        <v>0</v>
      </c>
      <c r="K29" s="93">
        <v>0</v>
      </c>
      <c r="L29" s="90">
        <v>0</v>
      </c>
      <c r="M29" s="95">
        <f>'１２表１１'!M29+'１２表１２'!D29+'１２表１２'!J29</f>
        <v>251</v>
      </c>
      <c r="N29" s="95">
        <f>'１２表１１'!N29+K29</f>
        <v>277</v>
      </c>
      <c r="O29" s="96">
        <f>'１２表１１'!O29+'１２表１２'!F29+I29+'１２表１２'!L29</f>
        <v>5982084</v>
      </c>
      <c r="P29" s="37" t="s">
        <v>61</v>
      </c>
    </row>
    <row r="30" spans="2:16" ht="30" customHeight="1">
      <c r="B30" s="7">
        <v>41043</v>
      </c>
      <c r="C30" s="135" t="s">
        <v>62</v>
      </c>
      <c r="D30" s="78">
        <v>369</v>
      </c>
      <c r="E30" s="78">
        <v>408</v>
      </c>
      <c r="F30" s="78">
        <v>2848470</v>
      </c>
      <c r="G30" s="78">
        <v>15</v>
      </c>
      <c r="H30" s="78">
        <v>527</v>
      </c>
      <c r="I30" s="17">
        <v>348562</v>
      </c>
      <c r="J30" s="94">
        <v>0</v>
      </c>
      <c r="K30" s="93">
        <v>0</v>
      </c>
      <c r="L30" s="90">
        <v>0</v>
      </c>
      <c r="M30" s="95">
        <f>'１２表１１'!M30+'１２表１２'!D30+'１２表１２'!J30</f>
        <v>980</v>
      </c>
      <c r="N30" s="95">
        <f>'１２表１１'!N30+K30</f>
        <v>1018</v>
      </c>
      <c r="O30" s="96">
        <f>'１２表１１'!O30+'１２表１２'!F30+I30+'１２表１２'!L30</f>
        <v>17967992</v>
      </c>
      <c r="P30" s="37" t="s">
        <v>63</v>
      </c>
    </row>
    <row r="31" spans="2:16" ht="30" customHeight="1">
      <c r="B31" s="7">
        <v>41044</v>
      </c>
      <c r="C31" s="135" t="s">
        <v>64</v>
      </c>
      <c r="D31" s="78">
        <v>1696</v>
      </c>
      <c r="E31" s="78">
        <v>1911</v>
      </c>
      <c r="F31" s="78">
        <v>20791060</v>
      </c>
      <c r="G31" s="78">
        <v>50</v>
      </c>
      <c r="H31" s="78">
        <v>1434</v>
      </c>
      <c r="I31" s="17">
        <v>950016</v>
      </c>
      <c r="J31" s="94">
        <v>0</v>
      </c>
      <c r="K31" s="93">
        <v>0</v>
      </c>
      <c r="L31" s="90">
        <v>0</v>
      </c>
      <c r="M31" s="95">
        <f>'１２表１１'!M31+'１２表１２'!D31+'１２表１２'!J31</f>
        <v>4752</v>
      </c>
      <c r="N31" s="95">
        <f>'１２表１１'!N31+K31</f>
        <v>5265</v>
      </c>
      <c r="O31" s="96">
        <f>'１２表１１'!O31+'１２表１２'!F31+I31+'１２表１２'!L31</f>
        <v>93189836</v>
      </c>
      <c r="P31" s="37" t="s">
        <v>65</v>
      </c>
    </row>
    <row r="32" spans="2:16" ht="30" customHeight="1">
      <c r="B32" s="46">
        <v>41047</v>
      </c>
      <c r="C32" s="127" t="s">
        <v>66</v>
      </c>
      <c r="D32" s="97">
        <v>203</v>
      </c>
      <c r="E32" s="97">
        <v>226</v>
      </c>
      <c r="F32" s="78">
        <v>2146500</v>
      </c>
      <c r="G32" s="97">
        <v>3</v>
      </c>
      <c r="H32" s="78">
        <v>11</v>
      </c>
      <c r="I32" s="98">
        <v>7390</v>
      </c>
      <c r="J32" s="99">
        <v>0</v>
      </c>
      <c r="K32" s="93">
        <v>0</v>
      </c>
      <c r="L32" s="97">
        <v>0</v>
      </c>
      <c r="M32" s="100">
        <f>'１２表１１'!M32+'１２表１２'!D32+'１２表１２'!J32</f>
        <v>568</v>
      </c>
      <c r="N32" s="100">
        <f>'１２表１１'!N32+K32</f>
        <v>575</v>
      </c>
      <c r="O32" s="101">
        <f>'１２表１１'!O32+'１２表１２'!F32+I32+'１２表１２'!L32</f>
        <v>8285360</v>
      </c>
      <c r="P32" s="51" t="s">
        <v>67</v>
      </c>
    </row>
    <row r="33" spans="2:16" ht="30" customHeight="1">
      <c r="B33" s="7">
        <v>41301</v>
      </c>
      <c r="C33" s="52" t="s">
        <v>68</v>
      </c>
      <c r="D33" s="102">
        <v>728</v>
      </c>
      <c r="E33" s="78">
        <v>893</v>
      </c>
      <c r="F33" s="102">
        <v>11304990</v>
      </c>
      <c r="G33" s="78">
        <v>50</v>
      </c>
      <c r="H33" s="102">
        <v>2082</v>
      </c>
      <c r="I33" s="17">
        <v>1354019</v>
      </c>
      <c r="J33" s="104">
        <v>0</v>
      </c>
      <c r="K33" s="102">
        <v>0</v>
      </c>
      <c r="L33" s="90">
        <v>0</v>
      </c>
      <c r="M33" s="95">
        <f>'１２表１１'!M33+'１２表１２'!D33+'１２表１２'!J33</f>
        <v>2152</v>
      </c>
      <c r="N33" s="95">
        <f>'１２表１１'!N33+K33</f>
        <v>3158</v>
      </c>
      <c r="O33" s="96">
        <f>'１２表１１'!O33+'１２表１２'!F33+I33+'１２表１２'!L33</f>
        <v>83702139</v>
      </c>
      <c r="P33" s="10" t="s">
        <v>69</v>
      </c>
    </row>
    <row r="34" spans="2:16" ht="30" customHeight="1">
      <c r="B34" s="7">
        <v>41302</v>
      </c>
      <c r="C34" s="135" t="s">
        <v>70</v>
      </c>
      <c r="D34" s="78">
        <v>388</v>
      </c>
      <c r="E34" s="78">
        <v>430</v>
      </c>
      <c r="F34" s="78">
        <v>4897640</v>
      </c>
      <c r="G34" s="78">
        <v>6</v>
      </c>
      <c r="H34" s="78">
        <v>105</v>
      </c>
      <c r="I34" s="17">
        <v>70338</v>
      </c>
      <c r="J34" s="94">
        <v>0</v>
      </c>
      <c r="K34" s="78">
        <v>0</v>
      </c>
      <c r="L34" s="90">
        <v>0</v>
      </c>
      <c r="M34" s="95">
        <f>'１２表１１'!M34+'１２表１２'!D34+'１２表１２'!J34</f>
        <v>965</v>
      </c>
      <c r="N34" s="95">
        <f>'１２表１１'!N34+K34</f>
        <v>890</v>
      </c>
      <c r="O34" s="96">
        <f>'１２表１１'!O34+'１２表１２'!F34+I34+'１２表１２'!L34</f>
        <v>16901708</v>
      </c>
      <c r="P34" s="10" t="s">
        <v>71</v>
      </c>
    </row>
    <row r="35" spans="2:16" ht="30" customHeight="1" thickBot="1">
      <c r="B35" s="60">
        <v>41303</v>
      </c>
      <c r="C35" s="61" t="s">
        <v>72</v>
      </c>
      <c r="D35" s="106">
        <v>1486</v>
      </c>
      <c r="E35" s="106">
        <v>1726</v>
      </c>
      <c r="F35" s="106">
        <v>20582100</v>
      </c>
      <c r="G35" s="106">
        <v>53</v>
      </c>
      <c r="H35" s="106">
        <v>1929</v>
      </c>
      <c r="I35" s="107">
        <v>1316348</v>
      </c>
      <c r="J35" s="108">
        <v>4</v>
      </c>
      <c r="K35" s="106">
        <v>35</v>
      </c>
      <c r="L35" s="90">
        <v>463070</v>
      </c>
      <c r="M35" s="109">
        <f>'１２表１１'!M35+'１２表１２'!D35+'１２表１２'!J35</f>
        <v>3789</v>
      </c>
      <c r="N35" s="109">
        <f>'１２表１１'!N35+K35</f>
        <v>4095</v>
      </c>
      <c r="O35" s="110">
        <f>'１２表１１'!O35+'１２表１２'!F35+I35+'１２表１２'!L35</f>
        <v>98696198</v>
      </c>
      <c r="P35" s="111" t="s">
        <v>73</v>
      </c>
    </row>
    <row r="36" spans="2:16" ht="17.100000000000001" customHeight="1">
      <c r="D36" s="112"/>
      <c r="F36" s="112"/>
      <c r="G36" s="112"/>
      <c r="H36" s="112"/>
      <c r="I36" s="112"/>
      <c r="J36" s="112"/>
      <c r="L36" s="112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2EEC-46E2-482E-954F-EF3EF4DECB45}">
  <sheetPr>
    <tabColor theme="4"/>
  </sheetPr>
  <dimension ref="B1:Q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0.77734375" style="4" customWidth="1"/>
    <col min="2" max="3" width="12.6640625" style="4" customWidth="1"/>
    <col min="4" max="5" width="12.109375" style="4" customWidth="1"/>
    <col min="6" max="6" width="13.109375" style="4" customWidth="1"/>
    <col min="7" max="7" width="12.109375" style="4" customWidth="1"/>
    <col min="8" max="8" width="13.109375" style="4" customWidth="1"/>
    <col min="9" max="9" width="12.109375" style="4" customWidth="1"/>
    <col min="10" max="10" width="13.109375" style="4" customWidth="1"/>
    <col min="11" max="11" width="14.6640625" style="4" customWidth="1"/>
    <col min="12" max="15" width="24.6640625" style="4" customWidth="1"/>
    <col min="16" max="16" width="5.6640625" style="4" customWidth="1"/>
    <col min="17" max="17" width="2.88671875" style="4" customWidth="1"/>
    <col min="18" max="250" width="10.77734375" style="4" customWidth="1"/>
    <col min="251" max="256" width="10.77734375" style="4"/>
    <col min="257" max="257" width="0.77734375" style="4" customWidth="1"/>
    <col min="258" max="259" width="12.6640625" style="4" customWidth="1"/>
    <col min="260" max="261" width="12.109375" style="4" customWidth="1"/>
    <col min="262" max="262" width="13.109375" style="4" customWidth="1"/>
    <col min="263" max="263" width="12.109375" style="4" customWidth="1"/>
    <col min="264" max="264" width="13.109375" style="4" customWidth="1"/>
    <col min="265" max="265" width="12.109375" style="4" customWidth="1"/>
    <col min="266" max="266" width="13.109375" style="4" customWidth="1"/>
    <col min="267" max="267" width="14.6640625" style="4" customWidth="1"/>
    <col min="268" max="271" width="24.6640625" style="4" customWidth="1"/>
    <col min="272" max="272" width="5.6640625" style="4" customWidth="1"/>
    <col min="273" max="273" width="2.88671875" style="4" customWidth="1"/>
    <col min="274" max="512" width="10.77734375" style="4"/>
    <col min="513" max="513" width="0.77734375" style="4" customWidth="1"/>
    <col min="514" max="515" width="12.6640625" style="4" customWidth="1"/>
    <col min="516" max="517" width="12.109375" style="4" customWidth="1"/>
    <col min="518" max="518" width="13.109375" style="4" customWidth="1"/>
    <col min="519" max="519" width="12.109375" style="4" customWidth="1"/>
    <col min="520" max="520" width="13.109375" style="4" customWidth="1"/>
    <col min="521" max="521" width="12.109375" style="4" customWidth="1"/>
    <col min="522" max="522" width="13.109375" style="4" customWidth="1"/>
    <col min="523" max="523" width="14.6640625" style="4" customWidth="1"/>
    <col min="524" max="527" width="24.6640625" style="4" customWidth="1"/>
    <col min="528" max="528" width="5.6640625" style="4" customWidth="1"/>
    <col min="529" max="529" width="2.88671875" style="4" customWidth="1"/>
    <col min="530" max="768" width="10.77734375" style="4"/>
    <col min="769" max="769" width="0.77734375" style="4" customWidth="1"/>
    <col min="770" max="771" width="12.6640625" style="4" customWidth="1"/>
    <col min="772" max="773" width="12.109375" style="4" customWidth="1"/>
    <col min="774" max="774" width="13.109375" style="4" customWidth="1"/>
    <col min="775" max="775" width="12.109375" style="4" customWidth="1"/>
    <col min="776" max="776" width="13.109375" style="4" customWidth="1"/>
    <col min="777" max="777" width="12.109375" style="4" customWidth="1"/>
    <col min="778" max="778" width="13.109375" style="4" customWidth="1"/>
    <col min="779" max="779" width="14.6640625" style="4" customWidth="1"/>
    <col min="780" max="783" width="24.6640625" style="4" customWidth="1"/>
    <col min="784" max="784" width="5.6640625" style="4" customWidth="1"/>
    <col min="785" max="785" width="2.88671875" style="4" customWidth="1"/>
    <col min="786" max="1024" width="10.77734375" style="4"/>
    <col min="1025" max="1025" width="0.77734375" style="4" customWidth="1"/>
    <col min="1026" max="1027" width="12.6640625" style="4" customWidth="1"/>
    <col min="1028" max="1029" width="12.109375" style="4" customWidth="1"/>
    <col min="1030" max="1030" width="13.109375" style="4" customWidth="1"/>
    <col min="1031" max="1031" width="12.109375" style="4" customWidth="1"/>
    <col min="1032" max="1032" width="13.109375" style="4" customWidth="1"/>
    <col min="1033" max="1033" width="12.109375" style="4" customWidth="1"/>
    <col min="1034" max="1034" width="13.109375" style="4" customWidth="1"/>
    <col min="1035" max="1035" width="14.6640625" style="4" customWidth="1"/>
    <col min="1036" max="1039" width="24.6640625" style="4" customWidth="1"/>
    <col min="1040" max="1040" width="5.6640625" style="4" customWidth="1"/>
    <col min="1041" max="1041" width="2.88671875" style="4" customWidth="1"/>
    <col min="1042" max="1280" width="10.77734375" style="4"/>
    <col min="1281" max="1281" width="0.77734375" style="4" customWidth="1"/>
    <col min="1282" max="1283" width="12.6640625" style="4" customWidth="1"/>
    <col min="1284" max="1285" width="12.109375" style="4" customWidth="1"/>
    <col min="1286" max="1286" width="13.109375" style="4" customWidth="1"/>
    <col min="1287" max="1287" width="12.109375" style="4" customWidth="1"/>
    <col min="1288" max="1288" width="13.109375" style="4" customWidth="1"/>
    <col min="1289" max="1289" width="12.109375" style="4" customWidth="1"/>
    <col min="1290" max="1290" width="13.109375" style="4" customWidth="1"/>
    <col min="1291" max="1291" width="14.6640625" style="4" customWidth="1"/>
    <col min="1292" max="1295" width="24.6640625" style="4" customWidth="1"/>
    <col min="1296" max="1296" width="5.6640625" style="4" customWidth="1"/>
    <col min="1297" max="1297" width="2.88671875" style="4" customWidth="1"/>
    <col min="1298" max="1536" width="10.77734375" style="4"/>
    <col min="1537" max="1537" width="0.77734375" style="4" customWidth="1"/>
    <col min="1538" max="1539" width="12.6640625" style="4" customWidth="1"/>
    <col min="1540" max="1541" width="12.109375" style="4" customWidth="1"/>
    <col min="1542" max="1542" width="13.109375" style="4" customWidth="1"/>
    <col min="1543" max="1543" width="12.109375" style="4" customWidth="1"/>
    <col min="1544" max="1544" width="13.109375" style="4" customWidth="1"/>
    <col min="1545" max="1545" width="12.109375" style="4" customWidth="1"/>
    <col min="1546" max="1546" width="13.109375" style="4" customWidth="1"/>
    <col min="1547" max="1547" width="14.6640625" style="4" customWidth="1"/>
    <col min="1548" max="1551" width="24.6640625" style="4" customWidth="1"/>
    <col min="1552" max="1552" width="5.6640625" style="4" customWidth="1"/>
    <col min="1553" max="1553" width="2.88671875" style="4" customWidth="1"/>
    <col min="1554" max="1792" width="10.77734375" style="4"/>
    <col min="1793" max="1793" width="0.77734375" style="4" customWidth="1"/>
    <col min="1794" max="1795" width="12.6640625" style="4" customWidth="1"/>
    <col min="1796" max="1797" width="12.109375" style="4" customWidth="1"/>
    <col min="1798" max="1798" width="13.109375" style="4" customWidth="1"/>
    <col min="1799" max="1799" width="12.109375" style="4" customWidth="1"/>
    <col min="1800" max="1800" width="13.109375" style="4" customWidth="1"/>
    <col min="1801" max="1801" width="12.109375" style="4" customWidth="1"/>
    <col min="1802" max="1802" width="13.109375" style="4" customWidth="1"/>
    <col min="1803" max="1803" width="14.6640625" style="4" customWidth="1"/>
    <col min="1804" max="1807" width="24.6640625" style="4" customWidth="1"/>
    <col min="1808" max="1808" width="5.6640625" style="4" customWidth="1"/>
    <col min="1809" max="1809" width="2.88671875" style="4" customWidth="1"/>
    <col min="1810" max="2048" width="10.77734375" style="4"/>
    <col min="2049" max="2049" width="0.77734375" style="4" customWidth="1"/>
    <col min="2050" max="2051" width="12.6640625" style="4" customWidth="1"/>
    <col min="2052" max="2053" width="12.109375" style="4" customWidth="1"/>
    <col min="2054" max="2054" width="13.109375" style="4" customWidth="1"/>
    <col min="2055" max="2055" width="12.109375" style="4" customWidth="1"/>
    <col min="2056" max="2056" width="13.109375" style="4" customWidth="1"/>
    <col min="2057" max="2057" width="12.109375" style="4" customWidth="1"/>
    <col min="2058" max="2058" width="13.109375" style="4" customWidth="1"/>
    <col min="2059" max="2059" width="14.6640625" style="4" customWidth="1"/>
    <col min="2060" max="2063" width="24.6640625" style="4" customWidth="1"/>
    <col min="2064" max="2064" width="5.6640625" style="4" customWidth="1"/>
    <col min="2065" max="2065" width="2.88671875" style="4" customWidth="1"/>
    <col min="2066" max="2304" width="10.77734375" style="4"/>
    <col min="2305" max="2305" width="0.77734375" style="4" customWidth="1"/>
    <col min="2306" max="2307" width="12.6640625" style="4" customWidth="1"/>
    <col min="2308" max="2309" width="12.109375" style="4" customWidth="1"/>
    <col min="2310" max="2310" width="13.109375" style="4" customWidth="1"/>
    <col min="2311" max="2311" width="12.109375" style="4" customWidth="1"/>
    <col min="2312" max="2312" width="13.109375" style="4" customWidth="1"/>
    <col min="2313" max="2313" width="12.109375" style="4" customWidth="1"/>
    <col min="2314" max="2314" width="13.109375" style="4" customWidth="1"/>
    <col min="2315" max="2315" width="14.6640625" style="4" customWidth="1"/>
    <col min="2316" max="2319" width="24.6640625" style="4" customWidth="1"/>
    <col min="2320" max="2320" width="5.6640625" style="4" customWidth="1"/>
    <col min="2321" max="2321" width="2.88671875" style="4" customWidth="1"/>
    <col min="2322" max="2560" width="10.77734375" style="4"/>
    <col min="2561" max="2561" width="0.77734375" style="4" customWidth="1"/>
    <col min="2562" max="2563" width="12.6640625" style="4" customWidth="1"/>
    <col min="2564" max="2565" width="12.109375" style="4" customWidth="1"/>
    <col min="2566" max="2566" width="13.109375" style="4" customWidth="1"/>
    <col min="2567" max="2567" width="12.109375" style="4" customWidth="1"/>
    <col min="2568" max="2568" width="13.109375" style="4" customWidth="1"/>
    <col min="2569" max="2569" width="12.109375" style="4" customWidth="1"/>
    <col min="2570" max="2570" width="13.109375" style="4" customWidth="1"/>
    <col min="2571" max="2571" width="14.6640625" style="4" customWidth="1"/>
    <col min="2572" max="2575" width="24.6640625" style="4" customWidth="1"/>
    <col min="2576" max="2576" width="5.6640625" style="4" customWidth="1"/>
    <col min="2577" max="2577" width="2.88671875" style="4" customWidth="1"/>
    <col min="2578" max="2816" width="10.77734375" style="4"/>
    <col min="2817" max="2817" width="0.77734375" style="4" customWidth="1"/>
    <col min="2818" max="2819" width="12.6640625" style="4" customWidth="1"/>
    <col min="2820" max="2821" width="12.109375" style="4" customWidth="1"/>
    <col min="2822" max="2822" width="13.109375" style="4" customWidth="1"/>
    <col min="2823" max="2823" width="12.109375" style="4" customWidth="1"/>
    <col min="2824" max="2824" width="13.109375" style="4" customWidth="1"/>
    <col min="2825" max="2825" width="12.109375" style="4" customWidth="1"/>
    <col min="2826" max="2826" width="13.109375" style="4" customWidth="1"/>
    <col min="2827" max="2827" width="14.6640625" style="4" customWidth="1"/>
    <col min="2828" max="2831" width="24.6640625" style="4" customWidth="1"/>
    <col min="2832" max="2832" width="5.6640625" style="4" customWidth="1"/>
    <col min="2833" max="2833" width="2.88671875" style="4" customWidth="1"/>
    <col min="2834" max="3072" width="10.77734375" style="4"/>
    <col min="3073" max="3073" width="0.77734375" style="4" customWidth="1"/>
    <col min="3074" max="3075" width="12.6640625" style="4" customWidth="1"/>
    <col min="3076" max="3077" width="12.109375" style="4" customWidth="1"/>
    <col min="3078" max="3078" width="13.109375" style="4" customWidth="1"/>
    <col min="3079" max="3079" width="12.109375" style="4" customWidth="1"/>
    <col min="3080" max="3080" width="13.109375" style="4" customWidth="1"/>
    <col min="3081" max="3081" width="12.109375" style="4" customWidth="1"/>
    <col min="3082" max="3082" width="13.109375" style="4" customWidth="1"/>
    <col min="3083" max="3083" width="14.6640625" style="4" customWidth="1"/>
    <col min="3084" max="3087" width="24.6640625" style="4" customWidth="1"/>
    <col min="3088" max="3088" width="5.6640625" style="4" customWidth="1"/>
    <col min="3089" max="3089" width="2.88671875" style="4" customWidth="1"/>
    <col min="3090" max="3328" width="10.77734375" style="4"/>
    <col min="3329" max="3329" width="0.77734375" style="4" customWidth="1"/>
    <col min="3330" max="3331" width="12.6640625" style="4" customWidth="1"/>
    <col min="3332" max="3333" width="12.109375" style="4" customWidth="1"/>
    <col min="3334" max="3334" width="13.109375" style="4" customWidth="1"/>
    <col min="3335" max="3335" width="12.109375" style="4" customWidth="1"/>
    <col min="3336" max="3336" width="13.109375" style="4" customWidth="1"/>
    <col min="3337" max="3337" width="12.109375" style="4" customWidth="1"/>
    <col min="3338" max="3338" width="13.109375" style="4" customWidth="1"/>
    <col min="3339" max="3339" width="14.6640625" style="4" customWidth="1"/>
    <col min="3340" max="3343" width="24.6640625" style="4" customWidth="1"/>
    <col min="3344" max="3344" width="5.6640625" style="4" customWidth="1"/>
    <col min="3345" max="3345" width="2.88671875" style="4" customWidth="1"/>
    <col min="3346" max="3584" width="10.77734375" style="4"/>
    <col min="3585" max="3585" width="0.77734375" style="4" customWidth="1"/>
    <col min="3586" max="3587" width="12.6640625" style="4" customWidth="1"/>
    <col min="3588" max="3589" width="12.109375" style="4" customWidth="1"/>
    <col min="3590" max="3590" width="13.109375" style="4" customWidth="1"/>
    <col min="3591" max="3591" width="12.109375" style="4" customWidth="1"/>
    <col min="3592" max="3592" width="13.109375" style="4" customWidth="1"/>
    <col min="3593" max="3593" width="12.109375" style="4" customWidth="1"/>
    <col min="3594" max="3594" width="13.109375" style="4" customWidth="1"/>
    <col min="3595" max="3595" width="14.6640625" style="4" customWidth="1"/>
    <col min="3596" max="3599" width="24.6640625" style="4" customWidth="1"/>
    <col min="3600" max="3600" width="5.6640625" style="4" customWidth="1"/>
    <col min="3601" max="3601" width="2.88671875" style="4" customWidth="1"/>
    <col min="3602" max="3840" width="10.77734375" style="4"/>
    <col min="3841" max="3841" width="0.77734375" style="4" customWidth="1"/>
    <col min="3842" max="3843" width="12.6640625" style="4" customWidth="1"/>
    <col min="3844" max="3845" width="12.109375" style="4" customWidth="1"/>
    <col min="3846" max="3846" width="13.109375" style="4" customWidth="1"/>
    <col min="3847" max="3847" width="12.109375" style="4" customWidth="1"/>
    <col min="3848" max="3848" width="13.109375" style="4" customWidth="1"/>
    <col min="3849" max="3849" width="12.109375" style="4" customWidth="1"/>
    <col min="3850" max="3850" width="13.109375" style="4" customWidth="1"/>
    <col min="3851" max="3851" width="14.6640625" style="4" customWidth="1"/>
    <col min="3852" max="3855" width="24.6640625" style="4" customWidth="1"/>
    <col min="3856" max="3856" width="5.6640625" style="4" customWidth="1"/>
    <col min="3857" max="3857" width="2.88671875" style="4" customWidth="1"/>
    <col min="3858" max="4096" width="10.77734375" style="4"/>
    <col min="4097" max="4097" width="0.77734375" style="4" customWidth="1"/>
    <col min="4098" max="4099" width="12.6640625" style="4" customWidth="1"/>
    <col min="4100" max="4101" width="12.109375" style="4" customWidth="1"/>
    <col min="4102" max="4102" width="13.109375" style="4" customWidth="1"/>
    <col min="4103" max="4103" width="12.109375" style="4" customWidth="1"/>
    <col min="4104" max="4104" width="13.109375" style="4" customWidth="1"/>
    <col min="4105" max="4105" width="12.109375" style="4" customWidth="1"/>
    <col min="4106" max="4106" width="13.109375" style="4" customWidth="1"/>
    <col min="4107" max="4107" width="14.6640625" style="4" customWidth="1"/>
    <col min="4108" max="4111" width="24.6640625" style="4" customWidth="1"/>
    <col min="4112" max="4112" width="5.6640625" style="4" customWidth="1"/>
    <col min="4113" max="4113" width="2.88671875" style="4" customWidth="1"/>
    <col min="4114" max="4352" width="10.77734375" style="4"/>
    <col min="4353" max="4353" width="0.77734375" style="4" customWidth="1"/>
    <col min="4354" max="4355" width="12.6640625" style="4" customWidth="1"/>
    <col min="4356" max="4357" width="12.109375" style="4" customWidth="1"/>
    <col min="4358" max="4358" width="13.109375" style="4" customWidth="1"/>
    <col min="4359" max="4359" width="12.109375" style="4" customWidth="1"/>
    <col min="4360" max="4360" width="13.109375" style="4" customWidth="1"/>
    <col min="4361" max="4361" width="12.109375" style="4" customWidth="1"/>
    <col min="4362" max="4362" width="13.109375" style="4" customWidth="1"/>
    <col min="4363" max="4363" width="14.6640625" style="4" customWidth="1"/>
    <col min="4364" max="4367" width="24.6640625" style="4" customWidth="1"/>
    <col min="4368" max="4368" width="5.6640625" style="4" customWidth="1"/>
    <col min="4369" max="4369" width="2.88671875" style="4" customWidth="1"/>
    <col min="4370" max="4608" width="10.77734375" style="4"/>
    <col min="4609" max="4609" width="0.77734375" style="4" customWidth="1"/>
    <col min="4610" max="4611" width="12.6640625" style="4" customWidth="1"/>
    <col min="4612" max="4613" width="12.109375" style="4" customWidth="1"/>
    <col min="4614" max="4614" width="13.109375" style="4" customWidth="1"/>
    <col min="4615" max="4615" width="12.109375" style="4" customWidth="1"/>
    <col min="4616" max="4616" width="13.109375" style="4" customWidth="1"/>
    <col min="4617" max="4617" width="12.109375" style="4" customWidth="1"/>
    <col min="4618" max="4618" width="13.109375" style="4" customWidth="1"/>
    <col min="4619" max="4619" width="14.6640625" style="4" customWidth="1"/>
    <col min="4620" max="4623" width="24.6640625" style="4" customWidth="1"/>
    <col min="4624" max="4624" width="5.6640625" style="4" customWidth="1"/>
    <col min="4625" max="4625" width="2.88671875" style="4" customWidth="1"/>
    <col min="4626" max="4864" width="10.77734375" style="4"/>
    <col min="4865" max="4865" width="0.77734375" style="4" customWidth="1"/>
    <col min="4866" max="4867" width="12.6640625" style="4" customWidth="1"/>
    <col min="4868" max="4869" width="12.109375" style="4" customWidth="1"/>
    <col min="4870" max="4870" width="13.109375" style="4" customWidth="1"/>
    <col min="4871" max="4871" width="12.109375" style="4" customWidth="1"/>
    <col min="4872" max="4872" width="13.109375" style="4" customWidth="1"/>
    <col min="4873" max="4873" width="12.109375" style="4" customWidth="1"/>
    <col min="4874" max="4874" width="13.109375" style="4" customWidth="1"/>
    <col min="4875" max="4875" width="14.6640625" style="4" customWidth="1"/>
    <col min="4876" max="4879" width="24.6640625" style="4" customWidth="1"/>
    <col min="4880" max="4880" width="5.6640625" style="4" customWidth="1"/>
    <col min="4881" max="4881" width="2.88671875" style="4" customWidth="1"/>
    <col min="4882" max="5120" width="10.77734375" style="4"/>
    <col min="5121" max="5121" width="0.77734375" style="4" customWidth="1"/>
    <col min="5122" max="5123" width="12.6640625" style="4" customWidth="1"/>
    <col min="5124" max="5125" width="12.109375" style="4" customWidth="1"/>
    <col min="5126" max="5126" width="13.109375" style="4" customWidth="1"/>
    <col min="5127" max="5127" width="12.109375" style="4" customWidth="1"/>
    <col min="5128" max="5128" width="13.109375" style="4" customWidth="1"/>
    <col min="5129" max="5129" width="12.109375" style="4" customWidth="1"/>
    <col min="5130" max="5130" width="13.109375" style="4" customWidth="1"/>
    <col min="5131" max="5131" width="14.6640625" style="4" customWidth="1"/>
    <col min="5132" max="5135" width="24.6640625" style="4" customWidth="1"/>
    <col min="5136" max="5136" width="5.6640625" style="4" customWidth="1"/>
    <col min="5137" max="5137" width="2.88671875" style="4" customWidth="1"/>
    <col min="5138" max="5376" width="10.77734375" style="4"/>
    <col min="5377" max="5377" width="0.77734375" style="4" customWidth="1"/>
    <col min="5378" max="5379" width="12.6640625" style="4" customWidth="1"/>
    <col min="5380" max="5381" width="12.109375" style="4" customWidth="1"/>
    <col min="5382" max="5382" width="13.109375" style="4" customWidth="1"/>
    <col min="5383" max="5383" width="12.109375" style="4" customWidth="1"/>
    <col min="5384" max="5384" width="13.109375" style="4" customWidth="1"/>
    <col min="5385" max="5385" width="12.109375" style="4" customWidth="1"/>
    <col min="5386" max="5386" width="13.109375" style="4" customWidth="1"/>
    <col min="5387" max="5387" width="14.6640625" style="4" customWidth="1"/>
    <col min="5388" max="5391" width="24.6640625" style="4" customWidth="1"/>
    <col min="5392" max="5392" width="5.6640625" style="4" customWidth="1"/>
    <col min="5393" max="5393" width="2.88671875" style="4" customWidth="1"/>
    <col min="5394" max="5632" width="10.77734375" style="4"/>
    <col min="5633" max="5633" width="0.77734375" style="4" customWidth="1"/>
    <col min="5634" max="5635" width="12.6640625" style="4" customWidth="1"/>
    <col min="5636" max="5637" width="12.109375" style="4" customWidth="1"/>
    <col min="5638" max="5638" width="13.109375" style="4" customWidth="1"/>
    <col min="5639" max="5639" width="12.109375" style="4" customWidth="1"/>
    <col min="5640" max="5640" width="13.109375" style="4" customWidth="1"/>
    <col min="5641" max="5641" width="12.109375" style="4" customWidth="1"/>
    <col min="5642" max="5642" width="13.109375" style="4" customWidth="1"/>
    <col min="5643" max="5643" width="14.6640625" style="4" customWidth="1"/>
    <col min="5644" max="5647" width="24.6640625" style="4" customWidth="1"/>
    <col min="5648" max="5648" width="5.6640625" style="4" customWidth="1"/>
    <col min="5649" max="5649" width="2.88671875" style="4" customWidth="1"/>
    <col min="5650" max="5888" width="10.77734375" style="4"/>
    <col min="5889" max="5889" width="0.77734375" style="4" customWidth="1"/>
    <col min="5890" max="5891" width="12.6640625" style="4" customWidth="1"/>
    <col min="5892" max="5893" width="12.109375" style="4" customWidth="1"/>
    <col min="5894" max="5894" width="13.109375" style="4" customWidth="1"/>
    <col min="5895" max="5895" width="12.109375" style="4" customWidth="1"/>
    <col min="5896" max="5896" width="13.109375" style="4" customWidth="1"/>
    <col min="5897" max="5897" width="12.109375" style="4" customWidth="1"/>
    <col min="5898" max="5898" width="13.109375" style="4" customWidth="1"/>
    <col min="5899" max="5899" width="14.6640625" style="4" customWidth="1"/>
    <col min="5900" max="5903" width="24.6640625" style="4" customWidth="1"/>
    <col min="5904" max="5904" width="5.6640625" style="4" customWidth="1"/>
    <col min="5905" max="5905" width="2.88671875" style="4" customWidth="1"/>
    <col min="5906" max="6144" width="10.77734375" style="4"/>
    <col min="6145" max="6145" width="0.77734375" style="4" customWidth="1"/>
    <col min="6146" max="6147" width="12.6640625" style="4" customWidth="1"/>
    <col min="6148" max="6149" width="12.109375" style="4" customWidth="1"/>
    <col min="6150" max="6150" width="13.109375" style="4" customWidth="1"/>
    <col min="6151" max="6151" width="12.109375" style="4" customWidth="1"/>
    <col min="6152" max="6152" width="13.109375" style="4" customWidth="1"/>
    <col min="6153" max="6153" width="12.109375" style="4" customWidth="1"/>
    <col min="6154" max="6154" width="13.109375" style="4" customWidth="1"/>
    <col min="6155" max="6155" width="14.6640625" style="4" customWidth="1"/>
    <col min="6156" max="6159" width="24.6640625" style="4" customWidth="1"/>
    <col min="6160" max="6160" width="5.6640625" style="4" customWidth="1"/>
    <col min="6161" max="6161" width="2.88671875" style="4" customWidth="1"/>
    <col min="6162" max="6400" width="10.77734375" style="4"/>
    <col min="6401" max="6401" width="0.77734375" style="4" customWidth="1"/>
    <col min="6402" max="6403" width="12.6640625" style="4" customWidth="1"/>
    <col min="6404" max="6405" width="12.109375" style="4" customWidth="1"/>
    <col min="6406" max="6406" width="13.109375" style="4" customWidth="1"/>
    <col min="6407" max="6407" width="12.109375" style="4" customWidth="1"/>
    <col min="6408" max="6408" width="13.109375" style="4" customWidth="1"/>
    <col min="6409" max="6409" width="12.109375" style="4" customWidth="1"/>
    <col min="6410" max="6410" width="13.109375" style="4" customWidth="1"/>
    <col min="6411" max="6411" width="14.6640625" style="4" customWidth="1"/>
    <col min="6412" max="6415" width="24.6640625" style="4" customWidth="1"/>
    <col min="6416" max="6416" width="5.6640625" style="4" customWidth="1"/>
    <col min="6417" max="6417" width="2.88671875" style="4" customWidth="1"/>
    <col min="6418" max="6656" width="10.77734375" style="4"/>
    <col min="6657" max="6657" width="0.77734375" style="4" customWidth="1"/>
    <col min="6658" max="6659" width="12.6640625" style="4" customWidth="1"/>
    <col min="6660" max="6661" width="12.109375" style="4" customWidth="1"/>
    <col min="6662" max="6662" width="13.109375" style="4" customWidth="1"/>
    <col min="6663" max="6663" width="12.109375" style="4" customWidth="1"/>
    <col min="6664" max="6664" width="13.109375" style="4" customWidth="1"/>
    <col min="6665" max="6665" width="12.109375" style="4" customWidth="1"/>
    <col min="6666" max="6666" width="13.109375" style="4" customWidth="1"/>
    <col min="6667" max="6667" width="14.6640625" style="4" customWidth="1"/>
    <col min="6668" max="6671" width="24.6640625" style="4" customWidth="1"/>
    <col min="6672" max="6672" width="5.6640625" style="4" customWidth="1"/>
    <col min="6673" max="6673" width="2.88671875" style="4" customWidth="1"/>
    <col min="6674" max="6912" width="10.77734375" style="4"/>
    <col min="6913" max="6913" width="0.77734375" style="4" customWidth="1"/>
    <col min="6914" max="6915" width="12.6640625" style="4" customWidth="1"/>
    <col min="6916" max="6917" width="12.109375" style="4" customWidth="1"/>
    <col min="6918" max="6918" width="13.109375" style="4" customWidth="1"/>
    <col min="6919" max="6919" width="12.109375" style="4" customWidth="1"/>
    <col min="6920" max="6920" width="13.109375" style="4" customWidth="1"/>
    <col min="6921" max="6921" width="12.109375" style="4" customWidth="1"/>
    <col min="6922" max="6922" width="13.109375" style="4" customWidth="1"/>
    <col min="6923" max="6923" width="14.6640625" style="4" customWidth="1"/>
    <col min="6924" max="6927" width="24.6640625" style="4" customWidth="1"/>
    <col min="6928" max="6928" width="5.6640625" style="4" customWidth="1"/>
    <col min="6929" max="6929" width="2.88671875" style="4" customWidth="1"/>
    <col min="6930" max="7168" width="10.77734375" style="4"/>
    <col min="7169" max="7169" width="0.77734375" style="4" customWidth="1"/>
    <col min="7170" max="7171" width="12.6640625" style="4" customWidth="1"/>
    <col min="7172" max="7173" width="12.109375" style="4" customWidth="1"/>
    <col min="7174" max="7174" width="13.109375" style="4" customWidth="1"/>
    <col min="7175" max="7175" width="12.109375" style="4" customWidth="1"/>
    <col min="7176" max="7176" width="13.109375" style="4" customWidth="1"/>
    <col min="7177" max="7177" width="12.109375" style="4" customWidth="1"/>
    <col min="7178" max="7178" width="13.109375" style="4" customWidth="1"/>
    <col min="7179" max="7179" width="14.6640625" style="4" customWidth="1"/>
    <col min="7180" max="7183" width="24.6640625" style="4" customWidth="1"/>
    <col min="7184" max="7184" width="5.6640625" style="4" customWidth="1"/>
    <col min="7185" max="7185" width="2.88671875" style="4" customWidth="1"/>
    <col min="7186" max="7424" width="10.77734375" style="4"/>
    <col min="7425" max="7425" width="0.77734375" style="4" customWidth="1"/>
    <col min="7426" max="7427" width="12.6640625" style="4" customWidth="1"/>
    <col min="7428" max="7429" width="12.109375" style="4" customWidth="1"/>
    <col min="7430" max="7430" width="13.109375" style="4" customWidth="1"/>
    <col min="7431" max="7431" width="12.109375" style="4" customWidth="1"/>
    <col min="7432" max="7432" width="13.109375" style="4" customWidth="1"/>
    <col min="7433" max="7433" width="12.109375" style="4" customWidth="1"/>
    <col min="7434" max="7434" width="13.109375" style="4" customWidth="1"/>
    <col min="7435" max="7435" width="14.6640625" style="4" customWidth="1"/>
    <col min="7436" max="7439" width="24.6640625" style="4" customWidth="1"/>
    <col min="7440" max="7440" width="5.6640625" style="4" customWidth="1"/>
    <col min="7441" max="7441" width="2.88671875" style="4" customWidth="1"/>
    <col min="7442" max="7680" width="10.77734375" style="4"/>
    <col min="7681" max="7681" width="0.77734375" style="4" customWidth="1"/>
    <col min="7682" max="7683" width="12.6640625" style="4" customWidth="1"/>
    <col min="7684" max="7685" width="12.109375" style="4" customWidth="1"/>
    <col min="7686" max="7686" width="13.109375" style="4" customWidth="1"/>
    <col min="7687" max="7687" width="12.109375" style="4" customWidth="1"/>
    <col min="7688" max="7688" width="13.109375" style="4" customWidth="1"/>
    <col min="7689" max="7689" width="12.109375" style="4" customWidth="1"/>
    <col min="7690" max="7690" width="13.109375" style="4" customWidth="1"/>
    <col min="7691" max="7691" width="14.6640625" style="4" customWidth="1"/>
    <col min="7692" max="7695" width="24.6640625" style="4" customWidth="1"/>
    <col min="7696" max="7696" width="5.6640625" style="4" customWidth="1"/>
    <col min="7697" max="7697" width="2.88671875" style="4" customWidth="1"/>
    <col min="7698" max="7936" width="10.77734375" style="4"/>
    <col min="7937" max="7937" width="0.77734375" style="4" customWidth="1"/>
    <col min="7938" max="7939" width="12.6640625" style="4" customWidth="1"/>
    <col min="7940" max="7941" width="12.109375" style="4" customWidth="1"/>
    <col min="7942" max="7942" width="13.109375" style="4" customWidth="1"/>
    <col min="7943" max="7943" width="12.109375" style="4" customWidth="1"/>
    <col min="7944" max="7944" width="13.109375" style="4" customWidth="1"/>
    <col min="7945" max="7945" width="12.109375" style="4" customWidth="1"/>
    <col min="7946" max="7946" width="13.109375" style="4" customWidth="1"/>
    <col min="7947" max="7947" width="14.6640625" style="4" customWidth="1"/>
    <col min="7948" max="7951" width="24.6640625" style="4" customWidth="1"/>
    <col min="7952" max="7952" width="5.6640625" style="4" customWidth="1"/>
    <col min="7953" max="7953" width="2.88671875" style="4" customWidth="1"/>
    <col min="7954" max="8192" width="10.77734375" style="4"/>
    <col min="8193" max="8193" width="0.77734375" style="4" customWidth="1"/>
    <col min="8194" max="8195" width="12.6640625" style="4" customWidth="1"/>
    <col min="8196" max="8197" width="12.109375" style="4" customWidth="1"/>
    <col min="8198" max="8198" width="13.109375" style="4" customWidth="1"/>
    <col min="8199" max="8199" width="12.109375" style="4" customWidth="1"/>
    <col min="8200" max="8200" width="13.109375" style="4" customWidth="1"/>
    <col min="8201" max="8201" width="12.109375" style="4" customWidth="1"/>
    <col min="8202" max="8202" width="13.109375" style="4" customWidth="1"/>
    <col min="8203" max="8203" width="14.6640625" style="4" customWidth="1"/>
    <col min="8204" max="8207" width="24.6640625" style="4" customWidth="1"/>
    <col min="8208" max="8208" width="5.6640625" style="4" customWidth="1"/>
    <col min="8209" max="8209" width="2.88671875" style="4" customWidth="1"/>
    <col min="8210" max="8448" width="10.77734375" style="4"/>
    <col min="8449" max="8449" width="0.77734375" style="4" customWidth="1"/>
    <col min="8450" max="8451" width="12.6640625" style="4" customWidth="1"/>
    <col min="8452" max="8453" width="12.109375" style="4" customWidth="1"/>
    <col min="8454" max="8454" width="13.109375" style="4" customWidth="1"/>
    <col min="8455" max="8455" width="12.109375" style="4" customWidth="1"/>
    <col min="8456" max="8456" width="13.109375" style="4" customWidth="1"/>
    <col min="8457" max="8457" width="12.109375" style="4" customWidth="1"/>
    <col min="8458" max="8458" width="13.109375" style="4" customWidth="1"/>
    <col min="8459" max="8459" width="14.6640625" style="4" customWidth="1"/>
    <col min="8460" max="8463" width="24.6640625" style="4" customWidth="1"/>
    <col min="8464" max="8464" width="5.6640625" style="4" customWidth="1"/>
    <col min="8465" max="8465" width="2.88671875" style="4" customWidth="1"/>
    <col min="8466" max="8704" width="10.77734375" style="4"/>
    <col min="8705" max="8705" width="0.77734375" style="4" customWidth="1"/>
    <col min="8706" max="8707" width="12.6640625" style="4" customWidth="1"/>
    <col min="8708" max="8709" width="12.109375" style="4" customWidth="1"/>
    <col min="8710" max="8710" width="13.109375" style="4" customWidth="1"/>
    <col min="8711" max="8711" width="12.109375" style="4" customWidth="1"/>
    <col min="8712" max="8712" width="13.109375" style="4" customWidth="1"/>
    <col min="8713" max="8713" width="12.109375" style="4" customWidth="1"/>
    <col min="8714" max="8714" width="13.109375" style="4" customWidth="1"/>
    <col min="8715" max="8715" width="14.6640625" style="4" customWidth="1"/>
    <col min="8716" max="8719" width="24.6640625" style="4" customWidth="1"/>
    <col min="8720" max="8720" width="5.6640625" style="4" customWidth="1"/>
    <col min="8721" max="8721" width="2.88671875" style="4" customWidth="1"/>
    <col min="8722" max="8960" width="10.77734375" style="4"/>
    <col min="8961" max="8961" width="0.77734375" style="4" customWidth="1"/>
    <col min="8962" max="8963" width="12.6640625" style="4" customWidth="1"/>
    <col min="8964" max="8965" width="12.109375" style="4" customWidth="1"/>
    <col min="8966" max="8966" width="13.109375" style="4" customWidth="1"/>
    <col min="8967" max="8967" width="12.109375" style="4" customWidth="1"/>
    <col min="8968" max="8968" width="13.109375" style="4" customWidth="1"/>
    <col min="8969" max="8969" width="12.109375" style="4" customWidth="1"/>
    <col min="8970" max="8970" width="13.109375" style="4" customWidth="1"/>
    <col min="8971" max="8971" width="14.6640625" style="4" customWidth="1"/>
    <col min="8972" max="8975" width="24.6640625" style="4" customWidth="1"/>
    <col min="8976" max="8976" width="5.6640625" style="4" customWidth="1"/>
    <col min="8977" max="8977" width="2.88671875" style="4" customWidth="1"/>
    <col min="8978" max="9216" width="10.77734375" style="4"/>
    <col min="9217" max="9217" width="0.77734375" style="4" customWidth="1"/>
    <col min="9218" max="9219" width="12.6640625" style="4" customWidth="1"/>
    <col min="9220" max="9221" width="12.109375" style="4" customWidth="1"/>
    <col min="9222" max="9222" width="13.109375" style="4" customWidth="1"/>
    <col min="9223" max="9223" width="12.109375" style="4" customWidth="1"/>
    <col min="9224" max="9224" width="13.109375" style="4" customWidth="1"/>
    <col min="9225" max="9225" width="12.109375" style="4" customWidth="1"/>
    <col min="9226" max="9226" width="13.109375" style="4" customWidth="1"/>
    <col min="9227" max="9227" width="14.6640625" style="4" customWidth="1"/>
    <col min="9228" max="9231" width="24.6640625" style="4" customWidth="1"/>
    <col min="9232" max="9232" width="5.6640625" style="4" customWidth="1"/>
    <col min="9233" max="9233" width="2.88671875" style="4" customWidth="1"/>
    <col min="9234" max="9472" width="10.77734375" style="4"/>
    <col min="9473" max="9473" width="0.77734375" style="4" customWidth="1"/>
    <col min="9474" max="9475" width="12.6640625" style="4" customWidth="1"/>
    <col min="9476" max="9477" width="12.109375" style="4" customWidth="1"/>
    <col min="9478" max="9478" width="13.109375" style="4" customWidth="1"/>
    <col min="9479" max="9479" width="12.109375" style="4" customWidth="1"/>
    <col min="9480" max="9480" width="13.109375" style="4" customWidth="1"/>
    <col min="9481" max="9481" width="12.109375" style="4" customWidth="1"/>
    <col min="9482" max="9482" width="13.109375" style="4" customWidth="1"/>
    <col min="9483" max="9483" width="14.6640625" style="4" customWidth="1"/>
    <col min="9484" max="9487" width="24.6640625" style="4" customWidth="1"/>
    <col min="9488" max="9488" width="5.6640625" style="4" customWidth="1"/>
    <col min="9489" max="9489" width="2.88671875" style="4" customWidth="1"/>
    <col min="9490" max="9728" width="10.77734375" style="4"/>
    <col min="9729" max="9729" width="0.77734375" style="4" customWidth="1"/>
    <col min="9730" max="9731" width="12.6640625" style="4" customWidth="1"/>
    <col min="9732" max="9733" width="12.109375" style="4" customWidth="1"/>
    <col min="9734" max="9734" width="13.109375" style="4" customWidth="1"/>
    <col min="9735" max="9735" width="12.109375" style="4" customWidth="1"/>
    <col min="9736" max="9736" width="13.109375" style="4" customWidth="1"/>
    <col min="9737" max="9737" width="12.109375" style="4" customWidth="1"/>
    <col min="9738" max="9738" width="13.109375" style="4" customWidth="1"/>
    <col min="9739" max="9739" width="14.6640625" style="4" customWidth="1"/>
    <col min="9740" max="9743" width="24.6640625" style="4" customWidth="1"/>
    <col min="9744" max="9744" width="5.6640625" style="4" customWidth="1"/>
    <col min="9745" max="9745" width="2.88671875" style="4" customWidth="1"/>
    <col min="9746" max="9984" width="10.77734375" style="4"/>
    <col min="9985" max="9985" width="0.77734375" style="4" customWidth="1"/>
    <col min="9986" max="9987" width="12.6640625" style="4" customWidth="1"/>
    <col min="9988" max="9989" width="12.109375" style="4" customWidth="1"/>
    <col min="9990" max="9990" width="13.109375" style="4" customWidth="1"/>
    <col min="9991" max="9991" width="12.109375" style="4" customWidth="1"/>
    <col min="9992" max="9992" width="13.109375" style="4" customWidth="1"/>
    <col min="9993" max="9993" width="12.109375" style="4" customWidth="1"/>
    <col min="9994" max="9994" width="13.109375" style="4" customWidth="1"/>
    <col min="9995" max="9995" width="14.6640625" style="4" customWidth="1"/>
    <col min="9996" max="9999" width="24.6640625" style="4" customWidth="1"/>
    <col min="10000" max="10000" width="5.6640625" style="4" customWidth="1"/>
    <col min="10001" max="10001" width="2.88671875" style="4" customWidth="1"/>
    <col min="10002" max="10240" width="10.77734375" style="4"/>
    <col min="10241" max="10241" width="0.77734375" style="4" customWidth="1"/>
    <col min="10242" max="10243" width="12.6640625" style="4" customWidth="1"/>
    <col min="10244" max="10245" width="12.109375" style="4" customWidth="1"/>
    <col min="10246" max="10246" width="13.109375" style="4" customWidth="1"/>
    <col min="10247" max="10247" width="12.109375" style="4" customWidth="1"/>
    <col min="10248" max="10248" width="13.109375" style="4" customWidth="1"/>
    <col min="10249" max="10249" width="12.109375" style="4" customWidth="1"/>
    <col min="10250" max="10250" width="13.109375" style="4" customWidth="1"/>
    <col min="10251" max="10251" width="14.6640625" style="4" customWidth="1"/>
    <col min="10252" max="10255" width="24.6640625" style="4" customWidth="1"/>
    <col min="10256" max="10256" width="5.6640625" style="4" customWidth="1"/>
    <col min="10257" max="10257" width="2.88671875" style="4" customWidth="1"/>
    <col min="10258" max="10496" width="10.77734375" style="4"/>
    <col min="10497" max="10497" width="0.77734375" style="4" customWidth="1"/>
    <col min="10498" max="10499" width="12.6640625" style="4" customWidth="1"/>
    <col min="10500" max="10501" width="12.109375" style="4" customWidth="1"/>
    <col min="10502" max="10502" width="13.109375" style="4" customWidth="1"/>
    <col min="10503" max="10503" width="12.109375" style="4" customWidth="1"/>
    <col min="10504" max="10504" width="13.109375" style="4" customWidth="1"/>
    <col min="10505" max="10505" width="12.109375" style="4" customWidth="1"/>
    <col min="10506" max="10506" width="13.109375" style="4" customWidth="1"/>
    <col min="10507" max="10507" width="14.6640625" style="4" customWidth="1"/>
    <col min="10508" max="10511" width="24.6640625" style="4" customWidth="1"/>
    <col min="10512" max="10512" width="5.6640625" style="4" customWidth="1"/>
    <col min="10513" max="10513" width="2.88671875" style="4" customWidth="1"/>
    <col min="10514" max="10752" width="10.77734375" style="4"/>
    <col min="10753" max="10753" width="0.77734375" style="4" customWidth="1"/>
    <col min="10754" max="10755" width="12.6640625" style="4" customWidth="1"/>
    <col min="10756" max="10757" width="12.109375" style="4" customWidth="1"/>
    <col min="10758" max="10758" width="13.109375" style="4" customWidth="1"/>
    <col min="10759" max="10759" width="12.109375" style="4" customWidth="1"/>
    <col min="10760" max="10760" width="13.109375" style="4" customWidth="1"/>
    <col min="10761" max="10761" width="12.109375" style="4" customWidth="1"/>
    <col min="10762" max="10762" width="13.109375" style="4" customWidth="1"/>
    <col min="10763" max="10763" width="14.6640625" style="4" customWidth="1"/>
    <col min="10764" max="10767" width="24.6640625" style="4" customWidth="1"/>
    <col min="10768" max="10768" width="5.6640625" style="4" customWidth="1"/>
    <col min="10769" max="10769" width="2.88671875" style="4" customWidth="1"/>
    <col min="10770" max="11008" width="10.77734375" style="4"/>
    <col min="11009" max="11009" width="0.77734375" style="4" customWidth="1"/>
    <col min="11010" max="11011" width="12.6640625" style="4" customWidth="1"/>
    <col min="11012" max="11013" width="12.109375" style="4" customWidth="1"/>
    <col min="11014" max="11014" width="13.109375" style="4" customWidth="1"/>
    <col min="11015" max="11015" width="12.109375" style="4" customWidth="1"/>
    <col min="11016" max="11016" width="13.109375" style="4" customWidth="1"/>
    <col min="11017" max="11017" width="12.109375" style="4" customWidth="1"/>
    <col min="11018" max="11018" width="13.109375" style="4" customWidth="1"/>
    <col min="11019" max="11019" width="14.6640625" style="4" customWidth="1"/>
    <col min="11020" max="11023" width="24.6640625" style="4" customWidth="1"/>
    <col min="11024" max="11024" width="5.6640625" style="4" customWidth="1"/>
    <col min="11025" max="11025" width="2.88671875" style="4" customWidth="1"/>
    <col min="11026" max="11264" width="10.77734375" style="4"/>
    <col min="11265" max="11265" width="0.77734375" style="4" customWidth="1"/>
    <col min="11266" max="11267" width="12.6640625" style="4" customWidth="1"/>
    <col min="11268" max="11269" width="12.109375" style="4" customWidth="1"/>
    <col min="11270" max="11270" width="13.109375" style="4" customWidth="1"/>
    <col min="11271" max="11271" width="12.109375" style="4" customWidth="1"/>
    <col min="11272" max="11272" width="13.109375" style="4" customWidth="1"/>
    <col min="11273" max="11273" width="12.109375" style="4" customWidth="1"/>
    <col min="11274" max="11274" width="13.109375" style="4" customWidth="1"/>
    <col min="11275" max="11275" width="14.6640625" style="4" customWidth="1"/>
    <col min="11276" max="11279" width="24.6640625" style="4" customWidth="1"/>
    <col min="11280" max="11280" width="5.6640625" style="4" customWidth="1"/>
    <col min="11281" max="11281" width="2.88671875" style="4" customWidth="1"/>
    <col min="11282" max="11520" width="10.77734375" style="4"/>
    <col min="11521" max="11521" width="0.77734375" style="4" customWidth="1"/>
    <col min="11522" max="11523" width="12.6640625" style="4" customWidth="1"/>
    <col min="11524" max="11525" width="12.109375" style="4" customWidth="1"/>
    <col min="11526" max="11526" width="13.109375" style="4" customWidth="1"/>
    <col min="11527" max="11527" width="12.109375" style="4" customWidth="1"/>
    <col min="11528" max="11528" width="13.109375" style="4" customWidth="1"/>
    <col min="11529" max="11529" width="12.109375" style="4" customWidth="1"/>
    <col min="11530" max="11530" width="13.109375" style="4" customWidth="1"/>
    <col min="11531" max="11531" width="14.6640625" style="4" customWidth="1"/>
    <col min="11532" max="11535" width="24.6640625" style="4" customWidth="1"/>
    <col min="11536" max="11536" width="5.6640625" style="4" customWidth="1"/>
    <col min="11537" max="11537" width="2.88671875" style="4" customWidth="1"/>
    <col min="11538" max="11776" width="10.77734375" style="4"/>
    <col min="11777" max="11777" width="0.77734375" style="4" customWidth="1"/>
    <col min="11778" max="11779" width="12.6640625" style="4" customWidth="1"/>
    <col min="11780" max="11781" width="12.109375" style="4" customWidth="1"/>
    <col min="11782" max="11782" width="13.109375" style="4" customWidth="1"/>
    <col min="11783" max="11783" width="12.109375" style="4" customWidth="1"/>
    <col min="11784" max="11784" width="13.109375" style="4" customWidth="1"/>
    <col min="11785" max="11785" width="12.109375" style="4" customWidth="1"/>
    <col min="11786" max="11786" width="13.109375" style="4" customWidth="1"/>
    <col min="11787" max="11787" width="14.6640625" style="4" customWidth="1"/>
    <col min="11788" max="11791" width="24.6640625" style="4" customWidth="1"/>
    <col min="11792" max="11792" width="5.6640625" style="4" customWidth="1"/>
    <col min="11793" max="11793" width="2.88671875" style="4" customWidth="1"/>
    <col min="11794" max="12032" width="10.77734375" style="4"/>
    <col min="12033" max="12033" width="0.77734375" style="4" customWidth="1"/>
    <col min="12034" max="12035" width="12.6640625" style="4" customWidth="1"/>
    <col min="12036" max="12037" width="12.109375" style="4" customWidth="1"/>
    <col min="12038" max="12038" width="13.109375" style="4" customWidth="1"/>
    <col min="12039" max="12039" width="12.109375" style="4" customWidth="1"/>
    <col min="12040" max="12040" width="13.109375" style="4" customWidth="1"/>
    <col min="12041" max="12041" width="12.109375" style="4" customWidth="1"/>
    <col min="12042" max="12042" width="13.109375" style="4" customWidth="1"/>
    <col min="12043" max="12043" width="14.6640625" style="4" customWidth="1"/>
    <col min="12044" max="12047" width="24.6640625" style="4" customWidth="1"/>
    <col min="12048" max="12048" width="5.6640625" style="4" customWidth="1"/>
    <col min="12049" max="12049" width="2.88671875" style="4" customWidth="1"/>
    <col min="12050" max="12288" width="10.77734375" style="4"/>
    <col min="12289" max="12289" width="0.77734375" style="4" customWidth="1"/>
    <col min="12290" max="12291" width="12.6640625" style="4" customWidth="1"/>
    <col min="12292" max="12293" width="12.109375" style="4" customWidth="1"/>
    <col min="12294" max="12294" width="13.109375" style="4" customWidth="1"/>
    <col min="12295" max="12295" width="12.109375" style="4" customWidth="1"/>
    <col min="12296" max="12296" width="13.109375" style="4" customWidth="1"/>
    <col min="12297" max="12297" width="12.109375" style="4" customWidth="1"/>
    <col min="12298" max="12298" width="13.109375" style="4" customWidth="1"/>
    <col min="12299" max="12299" width="14.6640625" style="4" customWidth="1"/>
    <col min="12300" max="12303" width="24.6640625" style="4" customWidth="1"/>
    <col min="12304" max="12304" width="5.6640625" style="4" customWidth="1"/>
    <col min="12305" max="12305" width="2.88671875" style="4" customWidth="1"/>
    <col min="12306" max="12544" width="10.77734375" style="4"/>
    <col min="12545" max="12545" width="0.77734375" style="4" customWidth="1"/>
    <col min="12546" max="12547" width="12.6640625" style="4" customWidth="1"/>
    <col min="12548" max="12549" width="12.109375" style="4" customWidth="1"/>
    <col min="12550" max="12550" width="13.109375" style="4" customWidth="1"/>
    <col min="12551" max="12551" width="12.109375" style="4" customWidth="1"/>
    <col min="12552" max="12552" width="13.109375" style="4" customWidth="1"/>
    <col min="12553" max="12553" width="12.109375" style="4" customWidth="1"/>
    <col min="12554" max="12554" width="13.109375" style="4" customWidth="1"/>
    <col min="12555" max="12555" width="14.6640625" style="4" customWidth="1"/>
    <col min="12556" max="12559" width="24.6640625" style="4" customWidth="1"/>
    <col min="12560" max="12560" width="5.6640625" style="4" customWidth="1"/>
    <col min="12561" max="12561" width="2.88671875" style="4" customWidth="1"/>
    <col min="12562" max="12800" width="10.77734375" style="4"/>
    <col min="12801" max="12801" width="0.77734375" style="4" customWidth="1"/>
    <col min="12802" max="12803" width="12.6640625" style="4" customWidth="1"/>
    <col min="12804" max="12805" width="12.109375" style="4" customWidth="1"/>
    <col min="12806" max="12806" width="13.109375" style="4" customWidth="1"/>
    <col min="12807" max="12807" width="12.109375" style="4" customWidth="1"/>
    <col min="12808" max="12808" width="13.109375" style="4" customWidth="1"/>
    <col min="12809" max="12809" width="12.109375" style="4" customWidth="1"/>
    <col min="12810" max="12810" width="13.109375" style="4" customWidth="1"/>
    <col min="12811" max="12811" width="14.6640625" style="4" customWidth="1"/>
    <col min="12812" max="12815" width="24.6640625" style="4" customWidth="1"/>
    <col min="12816" max="12816" width="5.6640625" style="4" customWidth="1"/>
    <col min="12817" max="12817" width="2.88671875" style="4" customWidth="1"/>
    <col min="12818" max="13056" width="10.77734375" style="4"/>
    <col min="13057" max="13057" width="0.77734375" style="4" customWidth="1"/>
    <col min="13058" max="13059" width="12.6640625" style="4" customWidth="1"/>
    <col min="13060" max="13061" width="12.109375" style="4" customWidth="1"/>
    <col min="13062" max="13062" width="13.109375" style="4" customWidth="1"/>
    <col min="13063" max="13063" width="12.109375" style="4" customWidth="1"/>
    <col min="13064" max="13064" width="13.109375" style="4" customWidth="1"/>
    <col min="13065" max="13065" width="12.109375" style="4" customWidth="1"/>
    <col min="13066" max="13066" width="13.109375" style="4" customWidth="1"/>
    <col min="13067" max="13067" width="14.6640625" style="4" customWidth="1"/>
    <col min="13068" max="13071" width="24.6640625" style="4" customWidth="1"/>
    <col min="13072" max="13072" width="5.6640625" style="4" customWidth="1"/>
    <col min="13073" max="13073" width="2.88671875" style="4" customWidth="1"/>
    <col min="13074" max="13312" width="10.77734375" style="4"/>
    <col min="13313" max="13313" width="0.77734375" style="4" customWidth="1"/>
    <col min="13314" max="13315" width="12.6640625" style="4" customWidth="1"/>
    <col min="13316" max="13317" width="12.109375" style="4" customWidth="1"/>
    <col min="13318" max="13318" width="13.109375" style="4" customWidth="1"/>
    <col min="13319" max="13319" width="12.109375" style="4" customWidth="1"/>
    <col min="13320" max="13320" width="13.109375" style="4" customWidth="1"/>
    <col min="13321" max="13321" width="12.109375" style="4" customWidth="1"/>
    <col min="13322" max="13322" width="13.109375" style="4" customWidth="1"/>
    <col min="13323" max="13323" width="14.6640625" style="4" customWidth="1"/>
    <col min="13324" max="13327" width="24.6640625" style="4" customWidth="1"/>
    <col min="13328" max="13328" width="5.6640625" style="4" customWidth="1"/>
    <col min="13329" max="13329" width="2.88671875" style="4" customWidth="1"/>
    <col min="13330" max="13568" width="10.77734375" style="4"/>
    <col min="13569" max="13569" width="0.77734375" style="4" customWidth="1"/>
    <col min="13570" max="13571" width="12.6640625" style="4" customWidth="1"/>
    <col min="13572" max="13573" width="12.109375" style="4" customWidth="1"/>
    <col min="13574" max="13574" width="13.109375" style="4" customWidth="1"/>
    <col min="13575" max="13575" width="12.109375" style="4" customWidth="1"/>
    <col min="13576" max="13576" width="13.109375" style="4" customWidth="1"/>
    <col min="13577" max="13577" width="12.109375" style="4" customWidth="1"/>
    <col min="13578" max="13578" width="13.109375" style="4" customWidth="1"/>
    <col min="13579" max="13579" width="14.6640625" style="4" customWidth="1"/>
    <col min="13580" max="13583" width="24.6640625" style="4" customWidth="1"/>
    <col min="13584" max="13584" width="5.6640625" style="4" customWidth="1"/>
    <col min="13585" max="13585" width="2.88671875" style="4" customWidth="1"/>
    <col min="13586" max="13824" width="10.77734375" style="4"/>
    <col min="13825" max="13825" width="0.77734375" style="4" customWidth="1"/>
    <col min="13826" max="13827" width="12.6640625" style="4" customWidth="1"/>
    <col min="13828" max="13829" width="12.109375" style="4" customWidth="1"/>
    <col min="13830" max="13830" width="13.109375" style="4" customWidth="1"/>
    <col min="13831" max="13831" width="12.109375" style="4" customWidth="1"/>
    <col min="13832" max="13832" width="13.109375" style="4" customWidth="1"/>
    <col min="13833" max="13833" width="12.109375" style="4" customWidth="1"/>
    <col min="13834" max="13834" width="13.109375" style="4" customWidth="1"/>
    <col min="13835" max="13835" width="14.6640625" style="4" customWidth="1"/>
    <col min="13836" max="13839" width="24.6640625" style="4" customWidth="1"/>
    <col min="13840" max="13840" width="5.6640625" style="4" customWidth="1"/>
    <col min="13841" max="13841" width="2.88671875" style="4" customWidth="1"/>
    <col min="13842" max="14080" width="10.77734375" style="4"/>
    <col min="14081" max="14081" width="0.77734375" style="4" customWidth="1"/>
    <col min="14082" max="14083" width="12.6640625" style="4" customWidth="1"/>
    <col min="14084" max="14085" width="12.109375" style="4" customWidth="1"/>
    <col min="14086" max="14086" width="13.109375" style="4" customWidth="1"/>
    <col min="14087" max="14087" width="12.109375" style="4" customWidth="1"/>
    <col min="14088" max="14088" width="13.109375" style="4" customWidth="1"/>
    <col min="14089" max="14089" width="12.109375" style="4" customWidth="1"/>
    <col min="14090" max="14090" width="13.109375" style="4" customWidth="1"/>
    <col min="14091" max="14091" width="14.6640625" style="4" customWidth="1"/>
    <col min="14092" max="14095" width="24.6640625" style="4" customWidth="1"/>
    <col min="14096" max="14096" width="5.6640625" style="4" customWidth="1"/>
    <col min="14097" max="14097" width="2.88671875" style="4" customWidth="1"/>
    <col min="14098" max="14336" width="10.77734375" style="4"/>
    <col min="14337" max="14337" width="0.77734375" style="4" customWidth="1"/>
    <col min="14338" max="14339" width="12.6640625" style="4" customWidth="1"/>
    <col min="14340" max="14341" width="12.109375" style="4" customWidth="1"/>
    <col min="14342" max="14342" width="13.109375" style="4" customWidth="1"/>
    <col min="14343" max="14343" width="12.109375" style="4" customWidth="1"/>
    <col min="14344" max="14344" width="13.109375" style="4" customWidth="1"/>
    <col min="14345" max="14345" width="12.109375" style="4" customWidth="1"/>
    <col min="14346" max="14346" width="13.109375" style="4" customWidth="1"/>
    <col min="14347" max="14347" width="14.6640625" style="4" customWidth="1"/>
    <col min="14348" max="14351" width="24.6640625" style="4" customWidth="1"/>
    <col min="14352" max="14352" width="5.6640625" style="4" customWidth="1"/>
    <col min="14353" max="14353" width="2.88671875" style="4" customWidth="1"/>
    <col min="14354" max="14592" width="10.77734375" style="4"/>
    <col min="14593" max="14593" width="0.77734375" style="4" customWidth="1"/>
    <col min="14594" max="14595" width="12.6640625" style="4" customWidth="1"/>
    <col min="14596" max="14597" width="12.109375" style="4" customWidth="1"/>
    <col min="14598" max="14598" width="13.109375" style="4" customWidth="1"/>
    <col min="14599" max="14599" width="12.109375" style="4" customWidth="1"/>
    <col min="14600" max="14600" width="13.109375" style="4" customWidth="1"/>
    <col min="14601" max="14601" width="12.109375" style="4" customWidth="1"/>
    <col min="14602" max="14602" width="13.109375" style="4" customWidth="1"/>
    <col min="14603" max="14603" width="14.6640625" style="4" customWidth="1"/>
    <col min="14604" max="14607" width="24.6640625" style="4" customWidth="1"/>
    <col min="14608" max="14608" width="5.6640625" style="4" customWidth="1"/>
    <col min="14609" max="14609" width="2.88671875" style="4" customWidth="1"/>
    <col min="14610" max="14848" width="10.77734375" style="4"/>
    <col min="14849" max="14849" width="0.77734375" style="4" customWidth="1"/>
    <col min="14850" max="14851" width="12.6640625" style="4" customWidth="1"/>
    <col min="14852" max="14853" width="12.109375" style="4" customWidth="1"/>
    <col min="14854" max="14854" width="13.109375" style="4" customWidth="1"/>
    <col min="14855" max="14855" width="12.109375" style="4" customWidth="1"/>
    <col min="14856" max="14856" width="13.109375" style="4" customWidth="1"/>
    <col min="14857" max="14857" width="12.109375" style="4" customWidth="1"/>
    <col min="14858" max="14858" width="13.109375" style="4" customWidth="1"/>
    <col min="14859" max="14859" width="14.6640625" style="4" customWidth="1"/>
    <col min="14860" max="14863" width="24.6640625" style="4" customWidth="1"/>
    <col min="14864" max="14864" width="5.6640625" style="4" customWidth="1"/>
    <col min="14865" max="14865" width="2.88671875" style="4" customWidth="1"/>
    <col min="14866" max="15104" width="10.77734375" style="4"/>
    <col min="15105" max="15105" width="0.77734375" style="4" customWidth="1"/>
    <col min="15106" max="15107" width="12.6640625" style="4" customWidth="1"/>
    <col min="15108" max="15109" width="12.109375" style="4" customWidth="1"/>
    <col min="15110" max="15110" width="13.109375" style="4" customWidth="1"/>
    <col min="15111" max="15111" width="12.109375" style="4" customWidth="1"/>
    <col min="15112" max="15112" width="13.109375" style="4" customWidth="1"/>
    <col min="15113" max="15113" width="12.109375" style="4" customWidth="1"/>
    <col min="15114" max="15114" width="13.109375" style="4" customWidth="1"/>
    <col min="15115" max="15115" width="14.6640625" style="4" customWidth="1"/>
    <col min="15116" max="15119" width="24.6640625" style="4" customWidth="1"/>
    <col min="15120" max="15120" width="5.6640625" style="4" customWidth="1"/>
    <col min="15121" max="15121" width="2.88671875" style="4" customWidth="1"/>
    <col min="15122" max="15360" width="10.77734375" style="4"/>
    <col min="15361" max="15361" width="0.77734375" style="4" customWidth="1"/>
    <col min="15362" max="15363" width="12.6640625" style="4" customWidth="1"/>
    <col min="15364" max="15365" width="12.109375" style="4" customWidth="1"/>
    <col min="15366" max="15366" width="13.109375" style="4" customWidth="1"/>
    <col min="15367" max="15367" width="12.109375" style="4" customWidth="1"/>
    <col min="15368" max="15368" width="13.109375" style="4" customWidth="1"/>
    <col min="15369" max="15369" width="12.109375" style="4" customWidth="1"/>
    <col min="15370" max="15370" width="13.109375" style="4" customWidth="1"/>
    <col min="15371" max="15371" width="14.6640625" style="4" customWidth="1"/>
    <col min="15372" max="15375" width="24.6640625" style="4" customWidth="1"/>
    <col min="15376" max="15376" width="5.6640625" style="4" customWidth="1"/>
    <col min="15377" max="15377" width="2.88671875" style="4" customWidth="1"/>
    <col min="15378" max="15616" width="10.77734375" style="4"/>
    <col min="15617" max="15617" width="0.77734375" style="4" customWidth="1"/>
    <col min="15618" max="15619" width="12.6640625" style="4" customWidth="1"/>
    <col min="15620" max="15621" width="12.109375" style="4" customWidth="1"/>
    <col min="15622" max="15622" width="13.109375" style="4" customWidth="1"/>
    <col min="15623" max="15623" width="12.109375" style="4" customWidth="1"/>
    <col min="15624" max="15624" width="13.109375" style="4" customWidth="1"/>
    <col min="15625" max="15625" width="12.109375" style="4" customWidth="1"/>
    <col min="15626" max="15626" width="13.109375" style="4" customWidth="1"/>
    <col min="15627" max="15627" width="14.6640625" style="4" customWidth="1"/>
    <col min="15628" max="15631" width="24.6640625" style="4" customWidth="1"/>
    <col min="15632" max="15632" width="5.6640625" style="4" customWidth="1"/>
    <col min="15633" max="15633" width="2.88671875" style="4" customWidth="1"/>
    <col min="15634" max="15872" width="10.77734375" style="4"/>
    <col min="15873" max="15873" width="0.77734375" style="4" customWidth="1"/>
    <col min="15874" max="15875" width="12.6640625" style="4" customWidth="1"/>
    <col min="15876" max="15877" width="12.109375" style="4" customWidth="1"/>
    <col min="15878" max="15878" width="13.109375" style="4" customWidth="1"/>
    <col min="15879" max="15879" width="12.109375" style="4" customWidth="1"/>
    <col min="15880" max="15880" width="13.109375" style="4" customWidth="1"/>
    <col min="15881" max="15881" width="12.109375" style="4" customWidth="1"/>
    <col min="15882" max="15882" width="13.109375" style="4" customWidth="1"/>
    <col min="15883" max="15883" width="14.6640625" style="4" customWidth="1"/>
    <col min="15884" max="15887" width="24.6640625" style="4" customWidth="1"/>
    <col min="15888" max="15888" width="5.6640625" style="4" customWidth="1"/>
    <col min="15889" max="15889" width="2.88671875" style="4" customWidth="1"/>
    <col min="15890" max="16128" width="10.77734375" style="4"/>
    <col min="16129" max="16129" width="0.77734375" style="4" customWidth="1"/>
    <col min="16130" max="16131" width="12.6640625" style="4" customWidth="1"/>
    <col min="16132" max="16133" width="12.109375" style="4" customWidth="1"/>
    <col min="16134" max="16134" width="13.109375" style="4" customWidth="1"/>
    <col min="16135" max="16135" width="12.109375" style="4" customWidth="1"/>
    <col min="16136" max="16136" width="13.109375" style="4" customWidth="1"/>
    <col min="16137" max="16137" width="12.109375" style="4" customWidth="1"/>
    <col min="16138" max="16138" width="13.109375" style="4" customWidth="1"/>
    <col min="16139" max="16139" width="14.6640625" style="4" customWidth="1"/>
    <col min="16140" max="16143" width="24.6640625" style="4" customWidth="1"/>
    <col min="16144" max="16144" width="5.6640625" style="4" customWidth="1"/>
    <col min="16145" max="16145" width="2.88671875" style="4" customWidth="1"/>
    <col min="16146" max="16384" width="10.77734375" style="4"/>
  </cols>
  <sheetData>
    <row r="1" spans="2:17" ht="24" customHeight="1" thickBot="1">
      <c r="B1" s="196" t="s">
        <v>135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133</v>
      </c>
      <c r="P1" s="3"/>
    </row>
    <row r="2" spans="2:17" ht="20.100000000000001" customHeight="1">
      <c r="B2" s="5"/>
      <c r="C2" s="6"/>
      <c r="D2" s="197" t="s">
        <v>136</v>
      </c>
      <c r="E2" s="198"/>
      <c r="F2" s="198"/>
      <c r="G2" s="198"/>
      <c r="H2" s="198"/>
      <c r="I2" s="220"/>
      <c r="J2" s="221"/>
      <c r="K2" s="216" t="s">
        <v>106</v>
      </c>
      <c r="L2" s="211"/>
      <c r="M2" s="211"/>
      <c r="N2" s="211"/>
      <c r="O2" s="217"/>
      <c r="P2" s="202" t="s">
        <v>3</v>
      </c>
      <c r="Q2" s="7"/>
    </row>
    <row r="3" spans="2:17" ht="20.100000000000001" customHeight="1">
      <c r="B3" s="7"/>
      <c r="C3" s="8"/>
      <c r="D3" s="223" t="s">
        <v>90</v>
      </c>
      <c r="E3" s="230" t="s">
        <v>137</v>
      </c>
      <c r="F3" s="228"/>
      <c r="G3" s="175"/>
      <c r="H3" s="165"/>
      <c r="I3" s="230" t="s">
        <v>93</v>
      </c>
      <c r="J3" s="237"/>
      <c r="K3" s="218"/>
      <c r="L3" s="214"/>
      <c r="M3" s="214"/>
      <c r="N3" s="214"/>
      <c r="O3" s="219"/>
      <c r="P3" s="203"/>
      <c r="Q3" s="7"/>
    </row>
    <row r="4" spans="2:17" ht="20.100000000000001" customHeight="1">
      <c r="B4" s="9" t="s">
        <v>5</v>
      </c>
      <c r="C4" s="8" t="s">
        <v>6</v>
      </c>
      <c r="D4" s="224"/>
      <c r="E4" s="235"/>
      <c r="F4" s="236"/>
      <c r="G4" s="238" t="s">
        <v>101</v>
      </c>
      <c r="H4" s="239"/>
      <c r="I4" s="213"/>
      <c r="J4" s="215"/>
      <c r="K4" s="240" t="s">
        <v>107</v>
      </c>
      <c r="L4" s="231" t="s">
        <v>15</v>
      </c>
      <c r="M4" s="231" t="s">
        <v>108</v>
      </c>
      <c r="N4" s="231" t="s">
        <v>138</v>
      </c>
      <c r="O4" s="231" t="s">
        <v>110</v>
      </c>
      <c r="P4" s="203"/>
      <c r="Q4" s="7"/>
    </row>
    <row r="5" spans="2:17" ht="20.100000000000001" customHeight="1">
      <c r="B5" s="7"/>
      <c r="C5" s="8"/>
      <c r="D5" s="8" t="s">
        <v>11</v>
      </c>
      <c r="E5" s="8" t="s">
        <v>102</v>
      </c>
      <c r="F5" s="29" t="s">
        <v>15</v>
      </c>
      <c r="G5" s="11" t="s">
        <v>102</v>
      </c>
      <c r="H5" s="29" t="s">
        <v>103</v>
      </c>
      <c r="I5" s="8" t="s">
        <v>104</v>
      </c>
      <c r="J5" s="10" t="s">
        <v>103</v>
      </c>
      <c r="K5" s="241"/>
      <c r="L5" s="232"/>
      <c r="M5" s="232"/>
      <c r="N5" s="233"/>
      <c r="O5" s="233"/>
      <c r="P5" s="203"/>
      <c r="Q5" s="7"/>
    </row>
    <row r="6" spans="2:17" ht="20.100000000000001" customHeight="1">
      <c r="B6" s="12"/>
      <c r="C6" s="13"/>
      <c r="D6" s="13" t="s">
        <v>16</v>
      </c>
      <c r="E6" s="13" t="s">
        <v>16</v>
      </c>
      <c r="F6" s="74" t="s">
        <v>18</v>
      </c>
      <c r="G6" s="179" t="s">
        <v>16</v>
      </c>
      <c r="H6" s="13" t="s">
        <v>18</v>
      </c>
      <c r="I6" s="13" t="s">
        <v>16</v>
      </c>
      <c r="J6" s="14" t="s">
        <v>18</v>
      </c>
      <c r="K6" s="15" t="s">
        <v>16</v>
      </c>
      <c r="L6" s="13" t="s">
        <v>18</v>
      </c>
      <c r="M6" s="13" t="s">
        <v>18</v>
      </c>
      <c r="N6" s="13" t="s">
        <v>18</v>
      </c>
      <c r="O6" s="74" t="s">
        <v>18</v>
      </c>
      <c r="P6" s="203"/>
      <c r="Q6" s="7"/>
    </row>
    <row r="7" spans="2:17" ht="17.100000000000001" customHeight="1">
      <c r="B7" s="7"/>
      <c r="C7" s="8"/>
      <c r="D7" s="16"/>
      <c r="E7" s="16"/>
      <c r="F7" s="78"/>
      <c r="G7" s="90"/>
      <c r="H7" s="16"/>
      <c r="I7" s="16"/>
      <c r="J7" s="17"/>
      <c r="K7" s="18"/>
      <c r="L7" s="16"/>
      <c r="M7" s="16"/>
      <c r="N7" s="16"/>
      <c r="O7" s="16"/>
      <c r="P7" s="203"/>
      <c r="Q7" s="7"/>
    </row>
    <row r="8" spans="2:17" ht="30" customHeight="1">
      <c r="B8" s="9" t="s">
        <v>21</v>
      </c>
      <c r="C8" s="8" t="s">
        <v>22</v>
      </c>
      <c r="D8" s="115">
        <v>0</v>
      </c>
      <c r="E8" s="115">
        <v>1633</v>
      </c>
      <c r="F8" s="116">
        <v>14438417</v>
      </c>
      <c r="G8" s="116">
        <v>0</v>
      </c>
      <c r="H8" s="116">
        <v>0</v>
      </c>
      <c r="I8" s="115">
        <v>0</v>
      </c>
      <c r="J8" s="162">
        <v>0</v>
      </c>
      <c r="K8" s="168">
        <v>76379</v>
      </c>
      <c r="L8" s="115">
        <v>1635364601</v>
      </c>
      <c r="M8" s="115">
        <v>1136844717</v>
      </c>
      <c r="N8" s="115">
        <v>489562604</v>
      </c>
      <c r="O8" s="115">
        <v>8957280</v>
      </c>
      <c r="P8" s="203"/>
      <c r="Q8" s="7"/>
    </row>
    <row r="9" spans="2:17" ht="30" customHeight="1">
      <c r="B9" s="9" t="s">
        <v>23</v>
      </c>
      <c r="C9" s="8" t="s">
        <v>22</v>
      </c>
      <c r="D9" s="115">
        <v>0</v>
      </c>
      <c r="E9" s="115">
        <v>1622</v>
      </c>
      <c r="F9" s="116">
        <v>13021062</v>
      </c>
      <c r="G9" s="116">
        <v>0</v>
      </c>
      <c r="H9" s="116">
        <v>0</v>
      </c>
      <c r="I9" s="115">
        <v>0</v>
      </c>
      <c r="J9" s="162">
        <v>0</v>
      </c>
      <c r="K9" s="168">
        <v>77632</v>
      </c>
      <c r="L9" s="115">
        <v>1672023532</v>
      </c>
      <c r="M9" s="115">
        <v>1163219695</v>
      </c>
      <c r="N9" s="115">
        <v>492157550</v>
      </c>
      <c r="O9" s="115">
        <v>16646287</v>
      </c>
      <c r="P9" s="203"/>
      <c r="Q9" s="7"/>
    </row>
    <row r="10" spans="2:17" ht="30" customHeight="1">
      <c r="B10" s="9" t="s">
        <v>24</v>
      </c>
      <c r="C10" s="8" t="s">
        <v>22</v>
      </c>
      <c r="D10" s="79">
        <f>SUM(D11:D12)</f>
        <v>0</v>
      </c>
      <c r="E10" s="79">
        <f t="shared" ref="E10:O10" si="0">SUM(E11:E12)</f>
        <v>1554</v>
      </c>
      <c r="F10" s="82">
        <f t="shared" si="0"/>
        <v>12917245</v>
      </c>
      <c r="G10" s="180">
        <f t="shared" si="0"/>
        <v>0</v>
      </c>
      <c r="H10" s="79">
        <f t="shared" si="0"/>
        <v>0</v>
      </c>
      <c r="I10" s="124">
        <f t="shared" si="0"/>
        <v>0</v>
      </c>
      <c r="J10" s="80">
        <f t="shared" si="0"/>
        <v>0</v>
      </c>
      <c r="K10" s="118">
        <f t="shared" si="0"/>
        <v>81930</v>
      </c>
      <c r="L10" s="79">
        <f t="shared" si="0"/>
        <v>1865811172</v>
      </c>
      <c r="M10" s="79">
        <f t="shared" si="0"/>
        <v>1297732987</v>
      </c>
      <c r="N10" s="79">
        <f t="shared" si="0"/>
        <v>553014430</v>
      </c>
      <c r="O10" s="79">
        <f t="shared" si="0"/>
        <v>15063755</v>
      </c>
      <c r="P10" s="203"/>
      <c r="Q10" s="7"/>
    </row>
    <row r="11" spans="2:17" ht="30" customHeight="1">
      <c r="B11" s="9" t="s">
        <v>115</v>
      </c>
      <c r="C11" s="8" t="s">
        <v>26</v>
      </c>
      <c r="D11" s="79">
        <f t="shared" ref="D11:N11" si="1">SUM(D13:D32)</f>
        <v>0</v>
      </c>
      <c r="E11" s="79">
        <f t="shared" si="1"/>
        <v>1439</v>
      </c>
      <c r="F11" s="82">
        <f t="shared" si="1"/>
        <v>11763068</v>
      </c>
      <c r="G11" s="180">
        <f>SUM(G13:G32)</f>
        <v>0</v>
      </c>
      <c r="H11" s="79">
        <f>SUM(H13:H32)</f>
        <v>0</v>
      </c>
      <c r="I11" s="124">
        <f t="shared" si="1"/>
        <v>0</v>
      </c>
      <c r="J11" s="80">
        <f t="shared" si="1"/>
        <v>0</v>
      </c>
      <c r="K11" s="118">
        <f t="shared" si="1"/>
        <v>74909</v>
      </c>
      <c r="L11" s="79">
        <f t="shared" si="1"/>
        <v>1665356950</v>
      </c>
      <c r="M11" s="79">
        <f t="shared" si="1"/>
        <v>1158319445</v>
      </c>
      <c r="N11" s="79">
        <f t="shared" si="1"/>
        <v>496282619</v>
      </c>
      <c r="O11" s="79">
        <f>SUM(O13:O32)</f>
        <v>10754886</v>
      </c>
      <c r="P11" s="203"/>
      <c r="Q11" s="7"/>
    </row>
    <row r="12" spans="2:17" ht="30" customHeight="1">
      <c r="B12" s="15" t="s">
        <v>27</v>
      </c>
      <c r="C12" s="13" t="s">
        <v>26</v>
      </c>
      <c r="D12" s="121">
        <f>SUM(D33:D35)</f>
        <v>0</v>
      </c>
      <c r="E12" s="83">
        <f t="shared" ref="E12:O12" si="2">SUM(E33:E35)</f>
        <v>115</v>
      </c>
      <c r="F12" s="164">
        <f t="shared" si="2"/>
        <v>1154177</v>
      </c>
      <c r="G12" s="181">
        <f t="shared" si="2"/>
        <v>0</v>
      </c>
      <c r="H12" s="83">
        <f t="shared" si="2"/>
        <v>0</v>
      </c>
      <c r="I12" s="121">
        <f t="shared" si="2"/>
        <v>0</v>
      </c>
      <c r="J12" s="122">
        <f t="shared" si="2"/>
        <v>0</v>
      </c>
      <c r="K12" s="169">
        <f t="shared" si="2"/>
        <v>7021</v>
      </c>
      <c r="L12" s="83">
        <f t="shared" si="2"/>
        <v>200454222</v>
      </c>
      <c r="M12" s="83">
        <f t="shared" si="2"/>
        <v>139413542</v>
      </c>
      <c r="N12" s="83">
        <f t="shared" si="2"/>
        <v>56731811</v>
      </c>
      <c r="O12" s="83">
        <f t="shared" si="2"/>
        <v>4308869</v>
      </c>
      <c r="P12" s="204"/>
      <c r="Q12" s="7"/>
    </row>
    <row r="13" spans="2:17" ht="30" customHeight="1">
      <c r="B13" s="28">
        <v>41001</v>
      </c>
      <c r="C13" s="137" t="s">
        <v>28</v>
      </c>
      <c r="D13" s="182">
        <v>0</v>
      </c>
      <c r="E13" s="87">
        <v>429</v>
      </c>
      <c r="F13" s="78">
        <v>3478345</v>
      </c>
      <c r="G13" s="87">
        <v>0</v>
      </c>
      <c r="H13" s="86">
        <v>0</v>
      </c>
      <c r="I13" s="183">
        <v>0</v>
      </c>
      <c r="J13" s="184">
        <v>0</v>
      </c>
      <c r="K13" s="185">
        <f>SUM('１２表１２'!M13+D13+E13+'１２表１３'!I13)</f>
        <v>23381</v>
      </c>
      <c r="L13" s="139">
        <f>SUM('１２表１２'!O13+F13+'１２表１３'!J13)</f>
        <v>543975410</v>
      </c>
      <c r="M13" s="86">
        <v>378893870</v>
      </c>
      <c r="N13" s="86">
        <v>161423680</v>
      </c>
      <c r="O13" s="86">
        <v>3657860</v>
      </c>
      <c r="P13" s="37" t="s">
        <v>29</v>
      </c>
      <c r="Q13" s="7"/>
    </row>
    <row r="14" spans="2:17" ht="30" customHeight="1">
      <c r="B14" s="7">
        <v>41002</v>
      </c>
      <c r="C14" s="8" t="s">
        <v>30</v>
      </c>
      <c r="D14" s="143">
        <v>0</v>
      </c>
      <c r="E14" s="93">
        <v>232</v>
      </c>
      <c r="F14" s="78">
        <v>1914641</v>
      </c>
      <c r="G14" s="93">
        <v>0</v>
      </c>
      <c r="H14" s="78">
        <v>0</v>
      </c>
      <c r="I14" s="186">
        <v>0</v>
      </c>
      <c r="J14" s="187">
        <v>0</v>
      </c>
      <c r="K14" s="188">
        <f>SUM('１２表１２'!M14+D14+E14+'１２表１３'!I14)</f>
        <v>10186</v>
      </c>
      <c r="L14" s="142">
        <f>SUM('１２表１２'!O14+F14+'１２表１３'!J14)</f>
        <v>229452103</v>
      </c>
      <c r="M14" s="78">
        <v>159215545</v>
      </c>
      <c r="N14" s="78">
        <v>68430879</v>
      </c>
      <c r="O14" s="78">
        <v>1805679</v>
      </c>
      <c r="P14" s="37" t="s">
        <v>31</v>
      </c>
      <c r="Q14" s="7"/>
    </row>
    <row r="15" spans="2:17" ht="30" customHeight="1">
      <c r="B15" s="7">
        <v>41003</v>
      </c>
      <c r="C15" s="8" t="s">
        <v>32</v>
      </c>
      <c r="D15" s="143">
        <v>0</v>
      </c>
      <c r="E15" s="93">
        <v>134</v>
      </c>
      <c r="F15" s="78">
        <v>804573</v>
      </c>
      <c r="G15" s="93">
        <v>0</v>
      </c>
      <c r="H15" s="78">
        <v>0</v>
      </c>
      <c r="I15" s="186">
        <v>0</v>
      </c>
      <c r="J15" s="187">
        <v>0</v>
      </c>
      <c r="K15" s="188">
        <f>SUM('１２表１２'!M15+D15+E15+'１２表１３'!I15)</f>
        <v>5573</v>
      </c>
      <c r="L15" s="142">
        <f>SUM('１２表１２'!O15+F15+'１２表１３'!J15)</f>
        <v>116387527</v>
      </c>
      <c r="M15" s="78">
        <v>80909352</v>
      </c>
      <c r="N15" s="78">
        <v>34519996</v>
      </c>
      <c r="O15" s="78">
        <v>958179</v>
      </c>
      <c r="P15" s="37" t="s">
        <v>33</v>
      </c>
      <c r="Q15" s="7"/>
    </row>
    <row r="16" spans="2:17" ht="30" customHeight="1">
      <c r="B16" s="7">
        <v>41004</v>
      </c>
      <c r="C16" s="8" t="s">
        <v>34</v>
      </c>
      <c r="D16" s="186">
        <v>0</v>
      </c>
      <c r="E16" s="93">
        <v>4</v>
      </c>
      <c r="F16" s="78">
        <v>16736</v>
      </c>
      <c r="G16" s="93">
        <v>0</v>
      </c>
      <c r="H16" s="78">
        <v>0</v>
      </c>
      <c r="I16" s="186">
        <v>0</v>
      </c>
      <c r="J16" s="187">
        <v>0</v>
      </c>
      <c r="K16" s="188">
        <f>SUM('１２表１２'!M16+D16+E16+'１２表１３'!I16)</f>
        <v>1141</v>
      </c>
      <c r="L16" s="142">
        <f>SUM('１２表１２'!O16+F16+'１２表１３'!J16)</f>
        <v>39263486</v>
      </c>
      <c r="M16" s="78">
        <v>27357079</v>
      </c>
      <c r="N16" s="78">
        <v>11811221</v>
      </c>
      <c r="O16" s="78">
        <v>95186</v>
      </c>
      <c r="P16" s="37" t="s">
        <v>35</v>
      </c>
      <c r="Q16" s="7"/>
    </row>
    <row r="17" spans="2:17" ht="30" customHeight="1">
      <c r="B17" s="7">
        <v>41005</v>
      </c>
      <c r="C17" s="8" t="s">
        <v>36</v>
      </c>
      <c r="D17" s="186">
        <v>0</v>
      </c>
      <c r="E17" s="93">
        <v>105</v>
      </c>
      <c r="F17" s="78">
        <v>781451</v>
      </c>
      <c r="G17" s="93">
        <v>0</v>
      </c>
      <c r="H17" s="78">
        <v>0</v>
      </c>
      <c r="I17" s="186">
        <v>0</v>
      </c>
      <c r="J17" s="187">
        <v>0</v>
      </c>
      <c r="K17" s="188">
        <f>SUM('１２表１２'!M17+D17+E17+'１２表１３'!I17)</f>
        <v>4476</v>
      </c>
      <c r="L17" s="142">
        <f>SUM('１２表１２'!O17+F17+'１２表１３'!J17)</f>
        <v>108889287</v>
      </c>
      <c r="M17" s="78">
        <v>75714918</v>
      </c>
      <c r="N17" s="78">
        <v>32650307</v>
      </c>
      <c r="O17" s="78">
        <v>524062</v>
      </c>
      <c r="P17" s="37" t="s">
        <v>37</v>
      </c>
      <c r="Q17" s="7"/>
    </row>
    <row r="18" spans="2:17" ht="30" customHeight="1">
      <c r="B18" s="7">
        <v>41006</v>
      </c>
      <c r="C18" s="8" t="s">
        <v>38</v>
      </c>
      <c r="D18" s="143">
        <v>0</v>
      </c>
      <c r="E18" s="93">
        <v>39</v>
      </c>
      <c r="F18" s="78">
        <v>334872</v>
      </c>
      <c r="G18" s="93">
        <v>0</v>
      </c>
      <c r="H18" s="78">
        <v>0</v>
      </c>
      <c r="I18" s="186">
        <v>0</v>
      </c>
      <c r="J18" s="187">
        <v>0</v>
      </c>
      <c r="K18" s="188">
        <f>SUM('１２表１２'!M18+D18+E18+'１２表１３'!I18)</f>
        <v>3689</v>
      </c>
      <c r="L18" s="142">
        <f>SUM('１２表１２'!O18+F18+'１２表１３'!J18)</f>
        <v>82757640</v>
      </c>
      <c r="M18" s="78">
        <v>57588160</v>
      </c>
      <c r="N18" s="78">
        <v>24968948</v>
      </c>
      <c r="O18" s="78">
        <v>200532</v>
      </c>
      <c r="P18" s="37" t="s">
        <v>39</v>
      </c>
      <c r="Q18" s="7"/>
    </row>
    <row r="19" spans="2:17" ht="30" customHeight="1">
      <c r="B19" s="7">
        <v>41007</v>
      </c>
      <c r="C19" s="8" t="s">
        <v>40</v>
      </c>
      <c r="D19" s="143">
        <v>0</v>
      </c>
      <c r="E19" s="93">
        <v>84</v>
      </c>
      <c r="F19" s="78">
        <v>650867</v>
      </c>
      <c r="G19" s="93">
        <v>0</v>
      </c>
      <c r="H19" s="78">
        <v>0</v>
      </c>
      <c r="I19" s="186">
        <v>0</v>
      </c>
      <c r="J19" s="187">
        <v>0</v>
      </c>
      <c r="K19" s="188">
        <f>SUM('１２表１２'!M19+D19+E19+'１２表１３'!I19)</f>
        <v>2771</v>
      </c>
      <c r="L19" s="142">
        <f>SUM('１２表１２'!O19+F19+'１２表１３'!J19)</f>
        <v>61687700</v>
      </c>
      <c r="M19" s="78">
        <v>43005680</v>
      </c>
      <c r="N19" s="78">
        <v>18329082</v>
      </c>
      <c r="O19" s="78">
        <v>352938</v>
      </c>
      <c r="P19" s="37" t="s">
        <v>41</v>
      </c>
      <c r="Q19" s="7"/>
    </row>
    <row r="20" spans="2:17" ht="30" customHeight="1">
      <c r="B20" s="7">
        <v>41025</v>
      </c>
      <c r="C20" s="8" t="s">
        <v>116</v>
      </c>
      <c r="D20" s="143">
        <v>0</v>
      </c>
      <c r="E20" s="93">
        <v>73</v>
      </c>
      <c r="F20" s="78">
        <v>538110</v>
      </c>
      <c r="G20" s="93">
        <v>0</v>
      </c>
      <c r="H20" s="78">
        <v>0</v>
      </c>
      <c r="I20" s="186">
        <v>0</v>
      </c>
      <c r="J20" s="187">
        <v>0</v>
      </c>
      <c r="K20" s="188">
        <f>SUM('１２表１２'!M20+D20+E20+'１２表１３'!I20)</f>
        <v>3340</v>
      </c>
      <c r="L20" s="142">
        <f>SUM('１２表１２'!O20+F20+'１２表１３'!J20)</f>
        <v>65142205</v>
      </c>
      <c r="M20" s="78">
        <v>45160038</v>
      </c>
      <c r="N20" s="78">
        <v>19409139</v>
      </c>
      <c r="O20" s="78">
        <v>573028</v>
      </c>
      <c r="P20" s="37" t="s">
        <v>43</v>
      </c>
      <c r="Q20" s="7"/>
    </row>
    <row r="21" spans="2:17" ht="30" customHeight="1">
      <c r="B21" s="7">
        <v>41048</v>
      </c>
      <c r="C21" s="8" t="s">
        <v>117</v>
      </c>
      <c r="D21" s="143">
        <v>0</v>
      </c>
      <c r="E21" s="93">
        <v>22</v>
      </c>
      <c r="F21" s="78">
        <v>107218</v>
      </c>
      <c r="G21" s="93">
        <v>0</v>
      </c>
      <c r="H21" s="78">
        <v>0</v>
      </c>
      <c r="I21" s="186">
        <v>0</v>
      </c>
      <c r="J21" s="187">
        <v>0</v>
      </c>
      <c r="K21" s="188">
        <f>SUM('１２表１２'!M21+D21+E21+'１２表１３'!I21)</f>
        <v>1346</v>
      </c>
      <c r="L21" s="142">
        <f>SUM('１２表１２'!O21+F21+'１２表１３'!J21)</f>
        <v>24558342</v>
      </c>
      <c r="M21" s="78">
        <v>17057159</v>
      </c>
      <c r="N21" s="78">
        <v>7357130</v>
      </c>
      <c r="O21" s="78">
        <v>144053</v>
      </c>
      <c r="P21" s="37" t="s">
        <v>45</v>
      </c>
      <c r="Q21" s="7"/>
    </row>
    <row r="22" spans="2:17" ht="30" customHeight="1">
      <c r="B22" s="7">
        <v>41014</v>
      </c>
      <c r="C22" s="8" t="s">
        <v>118</v>
      </c>
      <c r="D22" s="143">
        <v>0</v>
      </c>
      <c r="E22" s="93">
        <v>59</v>
      </c>
      <c r="F22" s="78">
        <v>461812</v>
      </c>
      <c r="G22" s="93">
        <v>0</v>
      </c>
      <c r="H22" s="78">
        <v>0</v>
      </c>
      <c r="I22" s="186">
        <v>0</v>
      </c>
      <c r="J22" s="187">
        <v>0</v>
      </c>
      <c r="K22" s="188">
        <f>SUM('１２表１２'!M22+D22+E22+'１２表１３'!I22)</f>
        <v>3330</v>
      </c>
      <c r="L22" s="142">
        <f>SUM('１２表１２'!O22+F22+'１２表１３'!J22)</f>
        <v>89900284</v>
      </c>
      <c r="M22" s="78">
        <v>62609400</v>
      </c>
      <c r="N22" s="78">
        <v>26858476</v>
      </c>
      <c r="O22" s="78">
        <v>432408</v>
      </c>
      <c r="P22" s="37" t="s">
        <v>47</v>
      </c>
      <c r="Q22" s="7"/>
    </row>
    <row r="23" spans="2:17" ht="30" customHeight="1">
      <c r="B23" s="7">
        <v>41016</v>
      </c>
      <c r="C23" s="8" t="s">
        <v>119</v>
      </c>
      <c r="D23" s="186">
        <v>0</v>
      </c>
      <c r="E23" s="93">
        <v>-4</v>
      </c>
      <c r="F23" s="78">
        <v>-46875</v>
      </c>
      <c r="G23" s="93">
        <v>0</v>
      </c>
      <c r="H23" s="93">
        <v>0</v>
      </c>
      <c r="I23" s="186">
        <v>0</v>
      </c>
      <c r="J23" s="187">
        <v>0</v>
      </c>
      <c r="K23" s="188">
        <f>SUM('１２表１２'!M23+D23+E23+'１２表１３'!I23)</f>
        <v>1058</v>
      </c>
      <c r="L23" s="142">
        <f>SUM('１２表１２'!O23+F23+'１２表１３'!J23)</f>
        <v>17010759</v>
      </c>
      <c r="M23" s="78">
        <v>11772165</v>
      </c>
      <c r="N23" s="78">
        <v>5168618</v>
      </c>
      <c r="O23" s="78">
        <v>69976</v>
      </c>
      <c r="P23" s="37" t="s">
        <v>49</v>
      </c>
      <c r="Q23" s="7"/>
    </row>
    <row r="24" spans="2:17" ht="30" customHeight="1">
      <c r="B24" s="7">
        <v>41020</v>
      </c>
      <c r="C24" s="8" t="s">
        <v>50</v>
      </c>
      <c r="D24" s="186">
        <v>0</v>
      </c>
      <c r="E24" s="93">
        <v>34</v>
      </c>
      <c r="F24" s="78">
        <v>285615</v>
      </c>
      <c r="G24" s="93">
        <v>0</v>
      </c>
      <c r="H24" s="93">
        <v>0</v>
      </c>
      <c r="I24" s="186">
        <v>0</v>
      </c>
      <c r="J24" s="187">
        <v>0</v>
      </c>
      <c r="K24" s="188">
        <f>SUM('１２表１２'!M24+D24+E24+'１２表１３'!I24)</f>
        <v>2247</v>
      </c>
      <c r="L24" s="142">
        <f>SUM('１２表１２'!O24+F24+'１２表１３'!J24)</f>
        <v>57111322</v>
      </c>
      <c r="M24" s="78">
        <v>39895901</v>
      </c>
      <c r="N24" s="78">
        <v>16698035</v>
      </c>
      <c r="O24" s="78">
        <v>517386</v>
      </c>
      <c r="P24" s="37" t="s">
        <v>51</v>
      </c>
      <c r="Q24" s="7"/>
    </row>
    <row r="25" spans="2:17" ht="30" customHeight="1">
      <c r="B25" s="7">
        <v>41024</v>
      </c>
      <c r="C25" s="8" t="s">
        <v>52</v>
      </c>
      <c r="D25" s="143">
        <v>0</v>
      </c>
      <c r="E25" s="93">
        <v>13</v>
      </c>
      <c r="F25" s="78">
        <v>70673</v>
      </c>
      <c r="G25" s="93">
        <v>0</v>
      </c>
      <c r="H25" s="93">
        <v>0</v>
      </c>
      <c r="I25" s="186">
        <v>0</v>
      </c>
      <c r="J25" s="187">
        <v>0</v>
      </c>
      <c r="K25" s="188">
        <f>SUM('１２表１２'!M25+D25+E25+'１２表１３'!I25)</f>
        <v>768</v>
      </c>
      <c r="L25" s="142">
        <f>SUM('１２表１２'!O25+F25+'１２表１３'!J25)</f>
        <v>8196903</v>
      </c>
      <c r="M25" s="93">
        <v>5732510</v>
      </c>
      <c r="N25" s="93">
        <v>2464393</v>
      </c>
      <c r="O25" s="93">
        <v>0</v>
      </c>
      <c r="P25" s="37" t="s">
        <v>53</v>
      </c>
      <c r="Q25" s="7"/>
    </row>
    <row r="26" spans="2:17" ht="30" customHeight="1">
      <c r="B26" s="7">
        <v>41021</v>
      </c>
      <c r="C26" s="8" t="s">
        <v>120</v>
      </c>
      <c r="D26" s="186">
        <v>0</v>
      </c>
      <c r="E26" s="93">
        <v>36</v>
      </c>
      <c r="F26" s="78">
        <v>497146</v>
      </c>
      <c r="G26" s="93">
        <v>0</v>
      </c>
      <c r="H26" s="93">
        <v>0</v>
      </c>
      <c r="I26" s="186">
        <v>0</v>
      </c>
      <c r="J26" s="187">
        <v>0</v>
      </c>
      <c r="K26" s="188">
        <f>SUM('１２表１２'!M26+D26+E26+'１２表１３'!I26)</f>
        <v>2935</v>
      </c>
      <c r="L26" s="142">
        <f>SUM('１２表１２'!O26+F26+'１２表１３'!J26)</f>
        <v>59969210</v>
      </c>
      <c r="M26" s="93">
        <v>41368035</v>
      </c>
      <c r="N26" s="93">
        <v>17789510</v>
      </c>
      <c r="O26" s="93">
        <v>811665</v>
      </c>
      <c r="P26" s="37" t="s">
        <v>55</v>
      </c>
      <c r="Q26" s="7"/>
    </row>
    <row r="27" spans="2:17" ht="30" customHeight="1">
      <c r="B27" s="7">
        <v>41035</v>
      </c>
      <c r="C27" s="8" t="s">
        <v>56</v>
      </c>
      <c r="D27" s="186">
        <v>0</v>
      </c>
      <c r="E27" s="93">
        <v>2</v>
      </c>
      <c r="F27" s="78">
        <v>23267</v>
      </c>
      <c r="G27" s="93">
        <v>0</v>
      </c>
      <c r="H27" s="93">
        <v>0</v>
      </c>
      <c r="I27" s="186">
        <v>0</v>
      </c>
      <c r="J27" s="187">
        <v>0</v>
      </c>
      <c r="K27" s="188">
        <f>SUM('１２表１２'!M27+D27+E27+'１２表１３'!I27)</f>
        <v>573</v>
      </c>
      <c r="L27" s="142">
        <f>SUM('１２表１２'!O27+F27+'１２表１３'!J27)</f>
        <v>18102923</v>
      </c>
      <c r="M27" s="93">
        <v>12578508</v>
      </c>
      <c r="N27" s="93">
        <v>5434423</v>
      </c>
      <c r="O27" s="93">
        <v>89992</v>
      </c>
      <c r="P27" s="37" t="s">
        <v>57</v>
      </c>
      <c r="Q27" s="7"/>
    </row>
    <row r="28" spans="2:17" ht="30" customHeight="1">
      <c r="B28" s="7">
        <v>41038</v>
      </c>
      <c r="C28" s="8" t="s">
        <v>58</v>
      </c>
      <c r="D28" s="186">
        <v>0</v>
      </c>
      <c r="E28" s="93">
        <v>28</v>
      </c>
      <c r="F28" s="78">
        <v>208244</v>
      </c>
      <c r="G28" s="93">
        <v>0</v>
      </c>
      <c r="H28" s="93">
        <v>0</v>
      </c>
      <c r="I28" s="186">
        <v>0</v>
      </c>
      <c r="J28" s="187">
        <v>0</v>
      </c>
      <c r="K28" s="188">
        <f>SUM('１２表１２'!M28+D28+E28+'１２表１３'!I28)</f>
        <v>1395</v>
      </c>
      <c r="L28" s="142">
        <f>SUM('１２表１２'!O28+F28+'１２表１３'!J28)</f>
        <v>15890204</v>
      </c>
      <c r="M28" s="93">
        <v>11099086</v>
      </c>
      <c r="N28" s="93">
        <v>4744728</v>
      </c>
      <c r="O28" s="93">
        <v>46390</v>
      </c>
      <c r="P28" s="37" t="s">
        <v>59</v>
      </c>
      <c r="Q28" s="7"/>
    </row>
    <row r="29" spans="2:17" ht="30" customHeight="1">
      <c r="B29" s="7">
        <v>41042</v>
      </c>
      <c r="C29" s="8" t="s">
        <v>60</v>
      </c>
      <c r="D29" s="186">
        <v>0</v>
      </c>
      <c r="E29" s="93">
        <v>5</v>
      </c>
      <c r="F29" s="78">
        <v>39040</v>
      </c>
      <c r="G29" s="93">
        <v>0</v>
      </c>
      <c r="H29" s="93">
        <v>0</v>
      </c>
      <c r="I29" s="186">
        <v>0</v>
      </c>
      <c r="J29" s="187">
        <v>0</v>
      </c>
      <c r="K29" s="188">
        <f>SUM('１２表１２'!M29+D29+E29+'１２表１３'!I29)</f>
        <v>256</v>
      </c>
      <c r="L29" s="142">
        <f>SUM('１２表１２'!O29+F29+'１２表１３'!J29)</f>
        <v>6021124</v>
      </c>
      <c r="M29" s="93">
        <v>4162273</v>
      </c>
      <c r="N29" s="93">
        <v>1857521</v>
      </c>
      <c r="O29" s="93">
        <v>1330</v>
      </c>
      <c r="P29" s="37" t="s">
        <v>61</v>
      </c>
      <c r="Q29" s="7"/>
    </row>
    <row r="30" spans="2:17" ht="30" customHeight="1">
      <c r="B30" s="7">
        <v>41043</v>
      </c>
      <c r="C30" s="8" t="s">
        <v>62</v>
      </c>
      <c r="D30" s="186">
        <v>0</v>
      </c>
      <c r="E30" s="93">
        <v>16</v>
      </c>
      <c r="F30" s="78">
        <v>199498</v>
      </c>
      <c r="G30" s="93">
        <v>0</v>
      </c>
      <c r="H30" s="93">
        <v>0</v>
      </c>
      <c r="I30" s="186">
        <v>0</v>
      </c>
      <c r="J30" s="187">
        <v>0</v>
      </c>
      <c r="K30" s="188">
        <f>SUM('１２表１２'!M30+D30+E30+'１２表１３'!I30)</f>
        <v>996</v>
      </c>
      <c r="L30" s="142">
        <f>SUM('１２表１２'!O30+F30+'１２表１３'!J30)</f>
        <v>18167490</v>
      </c>
      <c r="M30" s="93">
        <v>12567910</v>
      </c>
      <c r="N30" s="93">
        <v>5598680</v>
      </c>
      <c r="O30" s="93">
        <v>900</v>
      </c>
      <c r="P30" s="37" t="s">
        <v>63</v>
      </c>
      <c r="Q30" s="7"/>
    </row>
    <row r="31" spans="2:17" ht="30" customHeight="1">
      <c r="B31" s="7">
        <v>41044</v>
      </c>
      <c r="C31" s="8" t="s">
        <v>64</v>
      </c>
      <c r="D31" s="186">
        <v>0</v>
      </c>
      <c r="E31" s="93">
        <v>107</v>
      </c>
      <c r="F31" s="78">
        <v>1317077</v>
      </c>
      <c r="G31" s="93">
        <v>0</v>
      </c>
      <c r="H31" s="78">
        <v>0</v>
      </c>
      <c r="I31" s="186">
        <v>0</v>
      </c>
      <c r="J31" s="187">
        <v>0</v>
      </c>
      <c r="K31" s="188">
        <f>SUM('１２表１２'!M31+D31+E31+'１２表１３'!I31)</f>
        <v>4859</v>
      </c>
      <c r="L31" s="142">
        <f>SUM('１２表１２'!O31+F31+'１２表１３'!J31)</f>
        <v>94506913</v>
      </c>
      <c r="M31" s="93">
        <v>65778418</v>
      </c>
      <c r="N31" s="93">
        <v>28257723</v>
      </c>
      <c r="O31" s="93">
        <v>470772</v>
      </c>
      <c r="P31" s="37" t="s">
        <v>65</v>
      </c>
      <c r="Q31" s="7"/>
    </row>
    <row r="32" spans="2:17" ht="30" customHeight="1">
      <c r="B32" s="46">
        <v>41047</v>
      </c>
      <c r="C32" s="47" t="s">
        <v>66</v>
      </c>
      <c r="D32" s="189">
        <v>0</v>
      </c>
      <c r="E32" s="93">
        <v>21</v>
      </c>
      <c r="F32" s="78">
        <v>80758</v>
      </c>
      <c r="G32" s="93">
        <v>0</v>
      </c>
      <c r="H32" s="78">
        <v>0</v>
      </c>
      <c r="I32" s="189">
        <v>0</v>
      </c>
      <c r="J32" s="190">
        <v>0</v>
      </c>
      <c r="K32" s="191">
        <f>SUM('１２表１２'!M32+D32+E32+'１２表１３'!I32)</f>
        <v>589</v>
      </c>
      <c r="L32" s="149">
        <f>SUM('１２表１２'!O32+F32+'１２表１３'!J32)</f>
        <v>8366118</v>
      </c>
      <c r="M32" s="97">
        <v>5853438</v>
      </c>
      <c r="N32" s="93">
        <v>2510130</v>
      </c>
      <c r="O32" s="93">
        <v>2550</v>
      </c>
      <c r="P32" s="51" t="s">
        <v>67</v>
      </c>
      <c r="Q32" s="7"/>
    </row>
    <row r="33" spans="2:17" ht="30" customHeight="1">
      <c r="B33" s="7">
        <v>41301</v>
      </c>
      <c r="C33" s="8" t="s">
        <v>68</v>
      </c>
      <c r="D33" s="186">
        <v>0</v>
      </c>
      <c r="E33" s="102">
        <v>4</v>
      </c>
      <c r="F33" s="102">
        <v>191243</v>
      </c>
      <c r="G33" s="192">
        <v>0</v>
      </c>
      <c r="H33" s="102">
        <v>0</v>
      </c>
      <c r="I33" s="186">
        <v>0</v>
      </c>
      <c r="J33" s="187">
        <v>0</v>
      </c>
      <c r="K33" s="188">
        <f>SUM('１２表１２'!M33+D33+E33+'１２表１３'!I33)</f>
        <v>2156</v>
      </c>
      <c r="L33" s="142">
        <f>SUM('１２表１２'!O33+F33+'１２表１３'!J33)</f>
        <v>83893382</v>
      </c>
      <c r="M33" s="93">
        <v>58322805</v>
      </c>
      <c r="N33" s="102">
        <v>22611037</v>
      </c>
      <c r="O33" s="102">
        <v>2959540</v>
      </c>
      <c r="P33" s="10" t="s">
        <v>69</v>
      </c>
      <c r="Q33" s="7"/>
    </row>
    <row r="34" spans="2:17" ht="30" customHeight="1">
      <c r="B34" s="7">
        <v>41302</v>
      </c>
      <c r="C34" s="8" t="s">
        <v>70</v>
      </c>
      <c r="D34" s="143">
        <v>0</v>
      </c>
      <c r="E34" s="93">
        <v>38</v>
      </c>
      <c r="F34" s="78">
        <v>429622</v>
      </c>
      <c r="G34" s="93">
        <v>0</v>
      </c>
      <c r="H34" s="78">
        <v>0</v>
      </c>
      <c r="I34" s="186">
        <v>0</v>
      </c>
      <c r="J34" s="187">
        <v>0</v>
      </c>
      <c r="K34" s="188">
        <f>SUM('１２表１２'!M34+D34+E34+'１２表１３'!I34)</f>
        <v>1003</v>
      </c>
      <c r="L34" s="142">
        <f>SUM('１２表１２'!O34+F34+'１２表１３'!J34)</f>
        <v>17331330</v>
      </c>
      <c r="M34" s="93">
        <v>12104717</v>
      </c>
      <c r="N34" s="93">
        <v>5125282</v>
      </c>
      <c r="O34" s="90">
        <v>101331</v>
      </c>
      <c r="P34" s="10" t="s">
        <v>71</v>
      </c>
      <c r="Q34" s="7"/>
    </row>
    <row r="35" spans="2:17" ht="30" customHeight="1" thickBot="1">
      <c r="B35" s="60">
        <v>41303</v>
      </c>
      <c r="C35" s="61" t="s">
        <v>72</v>
      </c>
      <c r="D35" s="193">
        <v>0</v>
      </c>
      <c r="E35" s="106">
        <v>73</v>
      </c>
      <c r="F35" s="106">
        <v>533312</v>
      </c>
      <c r="G35" s="132">
        <v>0</v>
      </c>
      <c r="H35" s="106">
        <v>0</v>
      </c>
      <c r="I35" s="193">
        <v>0</v>
      </c>
      <c r="J35" s="194">
        <v>0</v>
      </c>
      <c r="K35" s="174">
        <f>SUM('１２表１２'!M35+D35+E35+'１２表１３'!I35)</f>
        <v>3862</v>
      </c>
      <c r="L35" s="151">
        <f>SUM('１２表１２'!O35+F35+'１２表１３'!J35)</f>
        <v>99229510</v>
      </c>
      <c r="M35" s="106">
        <v>68986020</v>
      </c>
      <c r="N35" s="106">
        <v>28995492</v>
      </c>
      <c r="O35" s="106">
        <v>1247998</v>
      </c>
      <c r="P35" s="111" t="s">
        <v>73</v>
      </c>
      <c r="Q35" s="7"/>
    </row>
    <row r="36" spans="2:17" ht="17.100000000000001" customHeight="1">
      <c r="G36" s="112"/>
      <c r="H36" s="112"/>
      <c r="L36" s="112"/>
      <c r="M36" s="112"/>
      <c r="N36" s="112"/>
      <c r="O36" s="112"/>
      <c r="P36" s="11"/>
    </row>
  </sheetData>
  <mergeCells count="12">
    <mergeCell ref="N4:N5"/>
    <mergeCell ref="O4:O5"/>
    <mergeCell ref="D2:J2"/>
    <mergeCell ref="K2:O3"/>
    <mergeCell ref="P2:P12"/>
    <mergeCell ref="D3:D4"/>
    <mergeCell ref="E3:F4"/>
    <mergeCell ref="I3:J4"/>
    <mergeCell ref="G4:H4"/>
    <mergeCell ref="K4:K5"/>
    <mergeCell ref="L4:L5"/>
    <mergeCell ref="M4:M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A016-0A66-45DF-8310-E7CFD9948A7A}">
  <sheetPr>
    <tabColor theme="4"/>
  </sheetPr>
  <dimension ref="B1:AE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33203125" style="4" customWidth="1"/>
    <col min="2" max="2" width="12.6640625" style="4" customWidth="1"/>
    <col min="3" max="3" width="10.6640625" style="4" customWidth="1"/>
    <col min="4" max="5" width="14.6640625" style="4" customWidth="1"/>
    <col min="6" max="6" width="24.6640625" style="4" customWidth="1"/>
    <col min="7" max="8" width="14.6640625" style="4" customWidth="1"/>
    <col min="9" max="9" width="24.6640625" style="4" customWidth="1"/>
    <col min="10" max="11" width="18.66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4" style="4" customWidth="1"/>
    <col min="18" max="255" width="10.77734375" style="4" customWidth="1"/>
    <col min="256" max="256" width="10.77734375" style="4"/>
    <col min="257" max="257" width="1.33203125" style="4" customWidth="1"/>
    <col min="258" max="258" width="12.6640625" style="4" customWidth="1"/>
    <col min="259" max="259" width="10.6640625" style="4" customWidth="1"/>
    <col min="260" max="261" width="14.6640625" style="4" customWidth="1"/>
    <col min="262" max="262" width="24.6640625" style="4" customWidth="1"/>
    <col min="263" max="264" width="14.6640625" style="4" customWidth="1"/>
    <col min="265" max="265" width="24.6640625" style="4" customWidth="1"/>
    <col min="266" max="267" width="18.66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4" style="4" customWidth="1"/>
    <col min="274" max="512" width="10.77734375" style="4"/>
    <col min="513" max="513" width="1.33203125" style="4" customWidth="1"/>
    <col min="514" max="514" width="12.6640625" style="4" customWidth="1"/>
    <col min="515" max="515" width="10.6640625" style="4" customWidth="1"/>
    <col min="516" max="517" width="14.6640625" style="4" customWidth="1"/>
    <col min="518" max="518" width="24.6640625" style="4" customWidth="1"/>
    <col min="519" max="520" width="14.6640625" style="4" customWidth="1"/>
    <col min="521" max="521" width="24.6640625" style="4" customWidth="1"/>
    <col min="522" max="523" width="18.66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4" style="4" customWidth="1"/>
    <col min="530" max="768" width="10.77734375" style="4"/>
    <col min="769" max="769" width="1.33203125" style="4" customWidth="1"/>
    <col min="770" max="770" width="12.6640625" style="4" customWidth="1"/>
    <col min="771" max="771" width="10.6640625" style="4" customWidth="1"/>
    <col min="772" max="773" width="14.6640625" style="4" customWidth="1"/>
    <col min="774" max="774" width="24.6640625" style="4" customWidth="1"/>
    <col min="775" max="776" width="14.6640625" style="4" customWidth="1"/>
    <col min="777" max="777" width="24.6640625" style="4" customWidth="1"/>
    <col min="778" max="779" width="18.66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4" style="4" customWidth="1"/>
    <col min="786" max="1024" width="10.77734375" style="4"/>
    <col min="1025" max="1025" width="1.33203125" style="4" customWidth="1"/>
    <col min="1026" max="1026" width="12.6640625" style="4" customWidth="1"/>
    <col min="1027" max="1027" width="10.6640625" style="4" customWidth="1"/>
    <col min="1028" max="1029" width="14.6640625" style="4" customWidth="1"/>
    <col min="1030" max="1030" width="24.6640625" style="4" customWidth="1"/>
    <col min="1031" max="1032" width="14.6640625" style="4" customWidth="1"/>
    <col min="1033" max="1033" width="24.6640625" style="4" customWidth="1"/>
    <col min="1034" max="1035" width="18.66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4" style="4" customWidth="1"/>
    <col min="1042" max="1280" width="10.77734375" style="4"/>
    <col min="1281" max="1281" width="1.33203125" style="4" customWidth="1"/>
    <col min="1282" max="1282" width="12.6640625" style="4" customWidth="1"/>
    <col min="1283" max="1283" width="10.6640625" style="4" customWidth="1"/>
    <col min="1284" max="1285" width="14.6640625" style="4" customWidth="1"/>
    <col min="1286" max="1286" width="24.6640625" style="4" customWidth="1"/>
    <col min="1287" max="1288" width="14.6640625" style="4" customWidth="1"/>
    <col min="1289" max="1289" width="24.6640625" style="4" customWidth="1"/>
    <col min="1290" max="1291" width="18.66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4" style="4" customWidth="1"/>
    <col min="1298" max="1536" width="10.77734375" style="4"/>
    <col min="1537" max="1537" width="1.33203125" style="4" customWidth="1"/>
    <col min="1538" max="1538" width="12.6640625" style="4" customWidth="1"/>
    <col min="1539" max="1539" width="10.6640625" style="4" customWidth="1"/>
    <col min="1540" max="1541" width="14.6640625" style="4" customWidth="1"/>
    <col min="1542" max="1542" width="24.6640625" style="4" customWidth="1"/>
    <col min="1543" max="1544" width="14.6640625" style="4" customWidth="1"/>
    <col min="1545" max="1545" width="24.6640625" style="4" customWidth="1"/>
    <col min="1546" max="1547" width="18.66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4" style="4" customWidth="1"/>
    <col min="1554" max="1792" width="10.77734375" style="4"/>
    <col min="1793" max="1793" width="1.33203125" style="4" customWidth="1"/>
    <col min="1794" max="1794" width="12.6640625" style="4" customWidth="1"/>
    <col min="1795" max="1795" width="10.6640625" style="4" customWidth="1"/>
    <col min="1796" max="1797" width="14.6640625" style="4" customWidth="1"/>
    <col min="1798" max="1798" width="24.6640625" style="4" customWidth="1"/>
    <col min="1799" max="1800" width="14.6640625" style="4" customWidth="1"/>
    <col min="1801" max="1801" width="24.6640625" style="4" customWidth="1"/>
    <col min="1802" max="1803" width="18.66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4" style="4" customWidth="1"/>
    <col min="1810" max="2048" width="10.77734375" style="4"/>
    <col min="2049" max="2049" width="1.33203125" style="4" customWidth="1"/>
    <col min="2050" max="2050" width="12.6640625" style="4" customWidth="1"/>
    <col min="2051" max="2051" width="10.6640625" style="4" customWidth="1"/>
    <col min="2052" max="2053" width="14.6640625" style="4" customWidth="1"/>
    <col min="2054" max="2054" width="24.6640625" style="4" customWidth="1"/>
    <col min="2055" max="2056" width="14.6640625" style="4" customWidth="1"/>
    <col min="2057" max="2057" width="24.6640625" style="4" customWidth="1"/>
    <col min="2058" max="2059" width="18.66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4" style="4" customWidth="1"/>
    <col min="2066" max="2304" width="10.77734375" style="4"/>
    <col min="2305" max="2305" width="1.33203125" style="4" customWidth="1"/>
    <col min="2306" max="2306" width="12.6640625" style="4" customWidth="1"/>
    <col min="2307" max="2307" width="10.6640625" style="4" customWidth="1"/>
    <col min="2308" max="2309" width="14.6640625" style="4" customWidth="1"/>
    <col min="2310" max="2310" width="24.6640625" style="4" customWidth="1"/>
    <col min="2311" max="2312" width="14.6640625" style="4" customWidth="1"/>
    <col min="2313" max="2313" width="24.6640625" style="4" customWidth="1"/>
    <col min="2314" max="2315" width="18.66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4" style="4" customWidth="1"/>
    <col min="2322" max="2560" width="10.77734375" style="4"/>
    <col min="2561" max="2561" width="1.33203125" style="4" customWidth="1"/>
    <col min="2562" max="2562" width="12.6640625" style="4" customWidth="1"/>
    <col min="2563" max="2563" width="10.6640625" style="4" customWidth="1"/>
    <col min="2564" max="2565" width="14.6640625" style="4" customWidth="1"/>
    <col min="2566" max="2566" width="24.6640625" style="4" customWidth="1"/>
    <col min="2567" max="2568" width="14.6640625" style="4" customWidth="1"/>
    <col min="2569" max="2569" width="24.6640625" style="4" customWidth="1"/>
    <col min="2570" max="2571" width="18.66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4" style="4" customWidth="1"/>
    <col min="2578" max="2816" width="10.77734375" style="4"/>
    <col min="2817" max="2817" width="1.33203125" style="4" customWidth="1"/>
    <col min="2818" max="2818" width="12.6640625" style="4" customWidth="1"/>
    <col min="2819" max="2819" width="10.6640625" style="4" customWidth="1"/>
    <col min="2820" max="2821" width="14.6640625" style="4" customWidth="1"/>
    <col min="2822" max="2822" width="24.6640625" style="4" customWidth="1"/>
    <col min="2823" max="2824" width="14.6640625" style="4" customWidth="1"/>
    <col min="2825" max="2825" width="24.6640625" style="4" customWidth="1"/>
    <col min="2826" max="2827" width="18.66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4" style="4" customWidth="1"/>
    <col min="2834" max="3072" width="10.77734375" style="4"/>
    <col min="3073" max="3073" width="1.33203125" style="4" customWidth="1"/>
    <col min="3074" max="3074" width="12.6640625" style="4" customWidth="1"/>
    <col min="3075" max="3075" width="10.6640625" style="4" customWidth="1"/>
    <col min="3076" max="3077" width="14.6640625" style="4" customWidth="1"/>
    <col min="3078" max="3078" width="24.6640625" style="4" customWidth="1"/>
    <col min="3079" max="3080" width="14.6640625" style="4" customWidth="1"/>
    <col min="3081" max="3081" width="24.6640625" style="4" customWidth="1"/>
    <col min="3082" max="3083" width="18.66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4" style="4" customWidth="1"/>
    <col min="3090" max="3328" width="10.77734375" style="4"/>
    <col min="3329" max="3329" width="1.33203125" style="4" customWidth="1"/>
    <col min="3330" max="3330" width="12.6640625" style="4" customWidth="1"/>
    <col min="3331" max="3331" width="10.6640625" style="4" customWidth="1"/>
    <col min="3332" max="3333" width="14.6640625" style="4" customWidth="1"/>
    <col min="3334" max="3334" width="24.6640625" style="4" customWidth="1"/>
    <col min="3335" max="3336" width="14.6640625" style="4" customWidth="1"/>
    <col min="3337" max="3337" width="24.6640625" style="4" customWidth="1"/>
    <col min="3338" max="3339" width="18.66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4" style="4" customWidth="1"/>
    <col min="3346" max="3584" width="10.77734375" style="4"/>
    <col min="3585" max="3585" width="1.33203125" style="4" customWidth="1"/>
    <col min="3586" max="3586" width="12.6640625" style="4" customWidth="1"/>
    <col min="3587" max="3587" width="10.6640625" style="4" customWidth="1"/>
    <col min="3588" max="3589" width="14.6640625" style="4" customWidth="1"/>
    <col min="3590" max="3590" width="24.6640625" style="4" customWidth="1"/>
    <col min="3591" max="3592" width="14.6640625" style="4" customWidth="1"/>
    <col min="3593" max="3593" width="24.6640625" style="4" customWidth="1"/>
    <col min="3594" max="3595" width="18.66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4" style="4" customWidth="1"/>
    <col min="3602" max="3840" width="10.77734375" style="4"/>
    <col min="3841" max="3841" width="1.33203125" style="4" customWidth="1"/>
    <col min="3842" max="3842" width="12.6640625" style="4" customWidth="1"/>
    <col min="3843" max="3843" width="10.6640625" style="4" customWidth="1"/>
    <col min="3844" max="3845" width="14.6640625" style="4" customWidth="1"/>
    <col min="3846" max="3846" width="24.6640625" style="4" customWidth="1"/>
    <col min="3847" max="3848" width="14.6640625" style="4" customWidth="1"/>
    <col min="3849" max="3849" width="24.6640625" style="4" customWidth="1"/>
    <col min="3850" max="3851" width="18.66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4" style="4" customWidth="1"/>
    <col min="3858" max="4096" width="10.77734375" style="4"/>
    <col min="4097" max="4097" width="1.33203125" style="4" customWidth="1"/>
    <col min="4098" max="4098" width="12.6640625" style="4" customWidth="1"/>
    <col min="4099" max="4099" width="10.6640625" style="4" customWidth="1"/>
    <col min="4100" max="4101" width="14.6640625" style="4" customWidth="1"/>
    <col min="4102" max="4102" width="24.6640625" style="4" customWidth="1"/>
    <col min="4103" max="4104" width="14.6640625" style="4" customWidth="1"/>
    <col min="4105" max="4105" width="24.6640625" style="4" customWidth="1"/>
    <col min="4106" max="4107" width="18.66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4" style="4" customWidth="1"/>
    <col min="4114" max="4352" width="10.77734375" style="4"/>
    <col min="4353" max="4353" width="1.33203125" style="4" customWidth="1"/>
    <col min="4354" max="4354" width="12.6640625" style="4" customWidth="1"/>
    <col min="4355" max="4355" width="10.6640625" style="4" customWidth="1"/>
    <col min="4356" max="4357" width="14.6640625" style="4" customWidth="1"/>
    <col min="4358" max="4358" width="24.6640625" style="4" customWidth="1"/>
    <col min="4359" max="4360" width="14.6640625" style="4" customWidth="1"/>
    <col min="4361" max="4361" width="24.6640625" style="4" customWidth="1"/>
    <col min="4362" max="4363" width="18.66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4" style="4" customWidth="1"/>
    <col min="4370" max="4608" width="10.77734375" style="4"/>
    <col min="4609" max="4609" width="1.33203125" style="4" customWidth="1"/>
    <col min="4610" max="4610" width="12.6640625" style="4" customWidth="1"/>
    <col min="4611" max="4611" width="10.6640625" style="4" customWidth="1"/>
    <col min="4612" max="4613" width="14.6640625" style="4" customWidth="1"/>
    <col min="4614" max="4614" width="24.6640625" style="4" customWidth="1"/>
    <col min="4615" max="4616" width="14.6640625" style="4" customWidth="1"/>
    <col min="4617" max="4617" width="24.6640625" style="4" customWidth="1"/>
    <col min="4618" max="4619" width="18.66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4" style="4" customWidth="1"/>
    <col min="4626" max="4864" width="10.77734375" style="4"/>
    <col min="4865" max="4865" width="1.33203125" style="4" customWidth="1"/>
    <col min="4866" max="4866" width="12.6640625" style="4" customWidth="1"/>
    <col min="4867" max="4867" width="10.6640625" style="4" customWidth="1"/>
    <col min="4868" max="4869" width="14.6640625" style="4" customWidth="1"/>
    <col min="4870" max="4870" width="24.6640625" style="4" customWidth="1"/>
    <col min="4871" max="4872" width="14.6640625" style="4" customWidth="1"/>
    <col min="4873" max="4873" width="24.6640625" style="4" customWidth="1"/>
    <col min="4874" max="4875" width="18.66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4" style="4" customWidth="1"/>
    <col min="4882" max="5120" width="10.77734375" style="4"/>
    <col min="5121" max="5121" width="1.33203125" style="4" customWidth="1"/>
    <col min="5122" max="5122" width="12.6640625" style="4" customWidth="1"/>
    <col min="5123" max="5123" width="10.6640625" style="4" customWidth="1"/>
    <col min="5124" max="5125" width="14.6640625" style="4" customWidth="1"/>
    <col min="5126" max="5126" width="24.6640625" style="4" customWidth="1"/>
    <col min="5127" max="5128" width="14.6640625" style="4" customWidth="1"/>
    <col min="5129" max="5129" width="24.6640625" style="4" customWidth="1"/>
    <col min="5130" max="5131" width="18.66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4" style="4" customWidth="1"/>
    <col min="5138" max="5376" width="10.77734375" style="4"/>
    <col min="5377" max="5377" width="1.33203125" style="4" customWidth="1"/>
    <col min="5378" max="5378" width="12.6640625" style="4" customWidth="1"/>
    <col min="5379" max="5379" width="10.6640625" style="4" customWidth="1"/>
    <col min="5380" max="5381" width="14.6640625" style="4" customWidth="1"/>
    <col min="5382" max="5382" width="24.6640625" style="4" customWidth="1"/>
    <col min="5383" max="5384" width="14.6640625" style="4" customWidth="1"/>
    <col min="5385" max="5385" width="24.6640625" style="4" customWidth="1"/>
    <col min="5386" max="5387" width="18.66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4" style="4" customWidth="1"/>
    <col min="5394" max="5632" width="10.77734375" style="4"/>
    <col min="5633" max="5633" width="1.33203125" style="4" customWidth="1"/>
    <col min="5634" max="5634" width="12.6640625" style="4" customWidth="1"/>
    <col min="5635" max="5635" width="10.6640625" style="4" customWidth="1"/>
    <col min="5636" max="5637" width="14.6640625" style="4" customWidth="1"/>
    <col min="5638" max="5638" width="24.6640625" style="4" customWidth="1"/>
    <col min="5639" max="5640" width="14.6640625" style="4" customWidth="1"/>
    <col min="5641" max="5641" width="24.6640625" style="4" customWidth="1"/>
    <col min="5642" max="5643" width="18.66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4" style="4" customWidth="1"/>
    <col min="5650" max="5888" width="10.77734375" style="4"/>
    <col min="5889" max="5889" width="1.33203125" style="4" customWidth="1"/>
    <col min="5890" max="5890" width="12.6640625" style="4" customWidth="1"/>
    <col min="5891" max="5891" width="10.6640625" style="4" customWidth="1"/>
    <col min="5892" max="5893" width="14.6640625" style="4" customWidth="1"/>
    <col min="5894" max="5894" width="24.6640625" style="4" customWidth="1"/>
    <col min="5895" max="5896" width="14.6640625" style="4" customWidth="1"/>
    <col min="5897" max="5897" width="24.6640625" style="4" customWidth="1"/>
    <col min="5898" max="5899" width="18.66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4" style="4" customWidth="1"/>
    <col min="5906" max="6144" width="10.77734375" style="4"/>
    <col min="6145" max="6145" width="1.33203125" style="4" customWidth="1"/>
    <col min="6146" max="6146" width="12.6640625" style="4" customWidth="1"/>
    <col min="6147" max="6147" width="10.6640625" style="4" customWidth="1"/>
    <col min="6148" max="6149" width="14.6640625" style="4" customWidth="1"/>
    <col min="6150" max="6150" width="24.6640625" style="4" customWidth="1"/>
    <col min="6151" max="6152" width="14.6640625" style="4" customWidth="1"/>
    <col min="6153" max="6153" width="24.6640625" style="4" customWidth="1"/>
    <col min="6154" max="6155" width="18.66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4" style="4" customWidth="1"/>
    <col min="6162" max="6400" width="10.77734375" style="4"/>
    <col min="6401" max="6401" width="1.33203125" style="4" customWidth="1"/>
    <col min="6402" max="6402" width="12.6640625" style="4" customWidth="1"/>
    <col min="6403" max="6403" width="10.6640625" style="4" customWidth="1"/>
    <col min="6404" max="6405" width="14.6640625" style="4" customWidth="1"/>
    <col min="6406" max="6406" width="24.6640625" style="4" customWidth="1"/>
    <col min="6407" max="6408" width="14.6640625" style="4" customWidth="1"/>
    <col min="6409" max="6409" width="24.6640625" style="4" customWidth="1"/>
    <col min="6410" max="6411" width="18.66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4" style="4" customWidth="1"/>
    <col min="6418" max="6656" width="10.77734375" style="4"/>
    <col min="6657" max="6657" width="1.33203125" style="4" customWidth="1"/>
    <col min="6658" max="6658" width="12.6640625" style="4" customWidth="1"/>
    <col min="6659" max="6659" width="10.6640625" style="4" customWidth="1"/>
    <col min="6660" max="6661" width="14.6640625" style="4" customWidth="1"/>
    <col min="6662" max="6662" width="24.6640625" style="4" customWidth="1"/>
    <col min="6663" max="6664" width="14.6640625" style="4" customWidth="1"/>
    <col min="6665" max="6665" width="24.6640625" style="4" customWidth="1"/>
    <col min="6666" max="6667" width="18.66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4" style="4" customWidth="1"/>
    <col min="6674" max="6912" width="10.77734375" style="4"/>
    <col min="6913" max="6913" width="1.33203125" style="4" customWidth="1"/>
    <col min="6914" max="6914" width="12.6640625" style="4" customWidth="1"/>
    <col min="6915" max="6915" width="10.6640625" style="4" customWidth="1"/>
    <col min="6916" max="6917" width="14.6640625" style="4" customWidth="1"/>
    <col min="6918" max="6918" width="24.6640625" style="4" customWidth="1"/>
    <col min="6919" max="6920" width="14.6640625" style="4" customWidth="1"/>
    <col min="6921" max="6921" width="24.6640625" style="4" customWidth="1"/>
    <col min="6922" max="6923" width="18.66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4" style="4" customWidth="1"/>
    <col min="6930" max="7168" width="10.77734375" style="4"/>
    <col min="7169" max="7169" width="1.33203125" style="4" customWidth="1"/>
    <col min="7170" max="7170" width="12.6640625" style="4" customWidth="1"/>
    <col min="7171" max="7171" width="10.6640625" style="4" customWidth="1"/>
    <col min="7172" max="7173" width="14.6640625" style="4" customWidth="1"/>
    <col min="7174" max="7174" width="24.6640625" style="4" customWidth="1"/>
    <col min="7175" max="7176" width="14.6640625" style="4" customWidth="1"/>
    <col min="7177" max="7177" width="24.6640625" style="4" customWidth="1"/>
    <col min="7178" max="7179" width="18.66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4" style="4" customWidth="1"/>
    <col min="7186" max="7424" width="10.77734375" style="4"/>
    <col min="7425" max="7425" width="1.33203125" style="4" customWidth="1"/>
    <col min="7426" max="7426" width="12.6640625" style="4" customWidth="1"/>
    <col min="7427" max="7427" width="10.6640625" style="4" customWidth="1"/>
    <col min="7428" max="7429" width="14.6640625" style="4" customWidth="1"/>
    <col min="7430" max="7430" width="24.6640625" style="4" customWidth="1"/>
    <col min="7431" max="7432" width="14.6640625" style="4" customWidth="1"/>
    <col min="7433" max="7433" width="24.6640625" style="4" customWidth="1"/>
    <col min="7434" max="7435" width="18.66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4" style="4" customWidth="1"/>
    <col min="7442" max="7680" width="10.77734375" style="4"/>
    <col min="7681" max="7681" width="1.33203125" style="4" customWidth="1"/>
    <col min="7682" max="7682" width="12.6640625" style="4" customWidth="1"/>
    <col min="7683" max="7683" width="10.6640625" style="4" customWidth="1"/>
    <col min="7684" max="7685" width="14.6640625" style="4" customWidth="1"/>
    <col min="7686" max="7686" width="24.6640625" style="4" customWidth="1"/>
    <col min="7687" max="7688" width="14.6640625" style="4" customWidth="1"/>
    <col min="7689" max="7689" width="24.6640625" style="4" customWidth="1"/>
    <col min="7690" max="7691" width="18.66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4" style="4" customWidth="1"/>
    <col min="7698" max="7936" width="10.77734375" style="4"/>
    <col min="7937" max="7937" width="1.33203125" style="4" customWidth="1"/>
    <col min="7938" max="7938" width="12.6640625" style="4" customWidth="1"/>
    <col min="7939" max="7939" width="10.6640625" style="4" customWidth="1"/>
    <col min="7940" max="7941" width="14.6640625" style="4" customWidth="1"/>
    <col min="7942" max="7942" width="24.6640625" style="4" customWidth="1"/>
    <col min="7943" max="7944" width="14.6640625" style="4" customWidth="1"/>
    <col min="7945" max="7945" width="24.6640625" style="4" customWidth="1"/>
    <col min="7946" max="7947" width="18.66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4" style="4" customWidth="1"/>
    <col min="7954" max="8192" width="10.77734375" style="4"/>
    <col min="8193" max="8193" width="1.33203125" style="4" customWidth="1"/>
    <col min="8194" max="8194" width="12.6640625" style="4" customWidth="1"/>
    <col min="8195" max="8195" width="10.6640625" style="4" customWidth="1"/>
    <col min="8196" max="8197" width="14.6640625" style="4" customWidth="1"/>
    <col min="8198" max="8198" width="24.6640625" style="4" customWidth="1"/>
    <col min="8199" max="8200" width="14.6640625" style="4" customWidth="1"/>
    <col min="8201" max="8201" width="24.6640625" style="4" customWidth="1"/>
    <col min="8202" max="8203" width="18.66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4" style="4" customWidth="1"/>
    <col min="8210" max="8448" width="10.77734375" style="4"/>
    <col min="8449" max="8449" width="1.33203125" style="4" customWidth="1"/>
    <col min="8450" max="8450" width="12.6640625" style="4" customWidth="1"/>
    <col min="8451" max="8451" width="10.6640625" style="4" customWidth="1"/>
    <col min="8452" max="8453" width="14.6640625" style="4" customWidth="1"/>
    <col min="8454" max="8454" width="24.6640625" style="4" customWidth="1"/>
    <col min="8455" max="8456" width="14.6640625" style="4" customWidth="1"/>
    <col min="8457" max="8457" width="24.6640625" style="4" customWidth="1"/>
    <col min="8458" max="8459" width="18.66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4" style="4" customWidth="1"/>
    <col min="8466" max="8704" width="10.77734375" style="4"/>
    <col min="8705" max="8705" width="1.33203125" style="4" customWidth="1"/>
    <col min="8706" max="8706" width="12.6640625" style="4" customWidth="1"/>
    <col min="8707" max="8707" width="10.6640625" style="4" customWidth="1"/>
    <col min="8708" max="8709" width="14.6640625" style="4" customWidth="1"/>
    <col min="8710" max="8710" width="24.6640625" style="4" customWidth="1"/>
    <col min="8711" max="8712" width="14.6640625" style="4" customWidth="1"/>
    <col min="8713" max="8713" width="24.6640625" style="4" customWidth="1"/>
    <col min="8714" max="8715" width="18.66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4" style="4" customWidth="1"/>
    <col min="8722" max="8960" width="10.77734375" style="4"/>
    <col min="8961" max="8961" width="1.33203125" style="4" customWidth="1"/>
    <col min="8962" max="8962" width="12.6640625" style="4" customWidth="1"/>
    <col min="8963" max="8963" width="10.6640625" style="4" customWidth="1"/>
    <col min="8964" max="8965" width="14.6640625" style="4" customWidth="1"/>
    <col min="8966" max="8966" width="24.6640625" style="4" customWidth="1"/>
    <col min="8967" max="8968" width="14.6640625" style="4" customWidth="1"/>
    <col min="8969" max="8969" width="24.6640625" style="4" customWidth="1"/>
    <col min="8970" max="8971" width="18.66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4" style="4" customWidth="1"/>
    <col min="8978" max="9216" width="10.77734375" style="4"/>
    <col min="9217" max="9217" width="1.33203125" style="4" customWidth="1"/>
    <col min="9218" max="9218" width="12.6640625" style="4" customWidth="1"/>
    <col min="9219" max="9219" width="10.6640625" style="4" customWidth="1"/>
    <col min="9220" max="9221" width="14.6640625" style="4" customWidth="1"/>
    <col min="9222" max="9222" width="24.6640625" style="4" customWidth="1"/>
    <col min="9223" max="9224" width="14.6640625" style="4" customWidth="1"/>
    <col min="9225" max="9225" width="24.6640625" style="4" customWidth="1"/>
    <col min="9226" max="9227" width="18.66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4" style="4" customWidth="1"/>
    <col min="9234" max="9472" width="10.77734375" style="4"/>
    <col min="9473" max="9473" width="1.33203125" style="4" customWidth="1"/>
    <col min="9474" max="9474" width="12.6640625" style="4" customWidth="1"/>
    <col min="9475" max="9475" width="10.6640625" style="4" customWidth="1"/>
    <col min="9476" max="9477" width="14.6640625" style="4" customWidth="1"/>
    <col min="9478" max="9478" width="24.6640625" style="4" customWidth="1"/>
    <col min="9479" max="9480" width="14.6640625" style="4" customWidth="1"/>
    <col min="9481" max="9481" width="24.6640625" style="4" customWidth="1"/>
    <col min="9482" max="9483" width="18.66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4" style="4" customWidth="1"/>
    <col min="9490" max="9728" width="10.77734375" style="4"/>
    <col min="9729" max="9729" width="1.33203125" style="4" customWidth="1"/>
    <col min="9730" max="9730" width="12.6640625" style="4" customWidth="1"/>
    <col min="9731" max="9731" width="10.6640625" style="4" customWidth="1"/>
    <col min="9732" max="9733" width="14.6640625" style="4" customWidth="1"/>
    <col min="9734" max="9734" width="24.6640625" style="4" customWidth="1"/>
    <col min="9735" max="9736" width="14.6640625" style="4" customWidth="1"/>
    <col min="9737" max="9737" width="24.6640625" style="4" customWidth="1"/>
    <col min="9738" max="9739" width="18.66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4" style="4" customWidth="1"/>
    <col min="9746" max="9984" width="10.77734375" style="4"/>
    <col min="9985" max="9985" width="1.33203125" style="4" customWidth="1"/>
    <col min="9986" max="9986" width="12.6640625" style="4" customWidth="1"/>
    <col min="9987" max="9987" width="10.6640625" style="4" customWidth="1"/>
    <col min="9988" max="9989" width="14.6640625" style="4" customWidth="1"/>
    <col min="9990" max="9990" width="24.6640625" style="4" customWidth="1"/>
    <col min="9991" max="9992" width="14.6640625" style="4" customWidth="1"/>
    <col min="9993" max="9993" width="24.6640625" style="4" customWidth="1"/>
    <col min="9994" max="9995" width="18.66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4" style="4" customWidth="1"/>
    <col min="10002" max="10240" width="10.77734375" style="4"/>
    <col min="10241" max="10241" width="1.33203125" style="4" customWidth="1"/>
    <col min="10242" max="10242" width="12.6640625" style="4" customWidth="1"/>
    <col min="10243" max="10243" width="10.6640625" style="4" customWidth="1"/>
    <col min="10244" max="10245" width="14.6640625" style="4" customWidth="1"/>
    <col min="10246" max="10246" width="24.6640625" style="4" customWidth="1"/>
    <col min="10247" max="10248" width="14.6640625" style="4" customWidth="1"/>
    <col min="10249" max="10249" width="24.6640625" style="4" customWidth="1"/>
    <col min="10250" max="10251" width="18.66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4" style="4" customWidth="1"/>
    <col min="10258" max="10496" width="10.77734375" style="4"/>
    <col min="10497" max="10497" width="1.33203125" style="4" customWidth="1"/>
    <col min="10498" max="10498" width="12.6640625" style="4" customWidth="1"/>
    <col min="10499" max="10499" width="10.6640625" style="4" customWidth="1"/>
    <col min="10500" max="10501" width="14.6640625" style="4" customWidth="1"/>
    <col min="10502" max="10502" width="24.6640625" style="4" customWidth="1"/>
    <col min="10503" max="10504" width="14.6640625" style="4" customWidth="1"/>
    <col min="10505" max="10505" width="24.6640625" style="4" customWidth="1"/>
    <col min="10506" max="10507" width="18.66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4" style="4" customWidth="1"/>
    <col min="10514" max="10752" width="10.77734375" style="4"/>
    <col min="10753" max="10753" width="1.33203125" style="4" customWidth="1"/>
    <col min="10754" max="10754" width="12.6640625" style="4" customWidth="1"/>
    <col min="10755" max="10755" width="10.6640625" style="4" customWidth="1"/>
    <col min="10756" max="10757" width="14.6640625" style="4" customWidth="1"/>
    <col min="10758" max="10758" width="24.6640625" style="4" customWidth="1"/>
    <col min="10759" max="10760" width="14.6640625" style="4" customWidth="1"/>
    <col min="10761" max="10761" width="24.6640625" style="4" customWidth="1"/>
    <col min="10762" max="10763" width="18.66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4" style="4" customWidth="1"/>
    <col min="10770" max="11008" width="10.77734375" style="4"/>
    <col min="11009" max="11009" width="1.33203125" style="4" customWidth="1"/>
    <col min="11010" max="11010" width="12.6640625" style="4" customWidth="1"/>
    <col min="11011" max="11011" width="10.6640625" style="4" customWidth="1"/>
    <col min="11012" max="11013" width="14.6640625" style="4" customWidth="1"/>
    <col min="11014" max="11014" width="24.6640625" style="4" customWidth="1"/>
    <col min="11015" max="11016" width="14.6640625" style="4" customWidth="1"/>
    <col min="11017" max="11017" width="24.6640625" style="4" customWidth="1"/>
    <col min="11018" max="11019" width="18.66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4" style="4" customWidth="1"/>
    <col min="11026" max="11264" width="10.77734375" style="4"/>
    <col min="11265" max="11265" width="1.33203125" style="4" customWidth="1"/>
    <col min="11266" max="11266" width="12.6640625" style="4" customWidth="1"/>
    <col min="11267" max="11267" width="10.6640625" style="4" customWidth="1"/>
    <col min="11268" max="11269" width="14.6640625" style="4" customWidth="1"/>
    <col min="11270" max="11270" width="24.6640625" style="4" customWidth="1"/>
    <col min="11271" max="11272" width="14.6640625" style="4" customWidth="1"/>
    <col min="11273" max="11273" width="24.6640625" style="4" customWidth="1"/>
    <col min="11274" max="11275" width="18.66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4" style="4" customWidth="1"/>
    <col min="11282" max="11520" width="10.77734375" style="4"/>
    <col min="11521" max="11521" width="1.33203125" style="4" customWidth="1"/>
    <col min="11522" max="11522" width="12.6640625" style="4" customWidth="1"/>
    <col min="11523" max="11523" width="10.6640625" style="4" customWidth="1"/>
    <col min="11524" max="11525" width="14.6640625" style="4" customWidth="1"/>
    <col min="11526" max="11526" width="24.6640625" style="4" customWidth="1"/>
    <col min="11527" max="11528" width="14.6640625" style="4" customWidth="1"/>
    <col min="11529" max="11529" width="24.6640625" style="4" customWidth="1"/>
    <col min="11530" max="11531" width="18.66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4" style="4" customWidth="1"/>
    <col min="11538" max="11776" width="10.77734375" style="4"/>
    <col min="11777" max="11777" width="1.33203125" style="4" customWidth="1"/>
    <col min="11778" max="11778" width="12.6640625" style="4" customWidth="1"/>
    <col min="11779" max="11779" width="10.6640625" style="4" customWidth="1"/>
    <col min="11780" max="11781" width="14.6640625" style="4" customWidth="1"/>
    <col min="11782" max="11782" width="24.6640625" style="4" customWidth="1"/>
    <col min="11783" max="11784" width="14.6640625" style="4" customWidth="1"/>
    <col min="11785" max="11785" width="24.6640625" style="4" customWidth="1"/>
    <col min="11786" max="11787" width="18.66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4" style="4" customWidth="1"/>
    <col min="11794" max="12032" width="10.77734375" style="4"/>
    <col min="12033" max="12033" width="1.33203125" style="4" customWidth="1"/>
    <col min="12034" max="12034" width="12.6640625" style="4" customWidth="1"/>
    <col min="12035" max="12035" width="10.6640625" style="4" customWidth="1"/>
    <col min="12036" max="12037" width="14.6640625" style="4" customWidth="1"/>
    <col min="12038" max="12038" width="24.6640625" style="4" customWidth="1"/>
    <col min="12039" max="12040" width="14.6640625" style="4" customWidth="1"/>
    <col min="12041" max="12041" width="24.6640625" style="4" customWidth="1"/>
    <col min="12042" max="12043" width="18.66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4" style="4" customWidth="1"/>
    <col min="12050" max="12288" width="10.77734375" style="4"/>
    <col min="12289" max="12289" width="1.33203125" style="4" customWidth="1"/>
    <col min="12290" max="12290" width="12.6640625" style="4" customWidth="1"/>
    <col min="12291" max="12291" width="10.6640625" style="4" customWidth="1"/>
    <col min="12292" max="12293" width="14.6640625" style="4" customWidth="1"/>
    <col min="12294" max="12294" width="24.6640625" style="4" customWidth="1"/>
    <col min="12295" max="12296" width="14.6640625" style="4" customWidth="1"/>
    <col min="12297" max="12297" width="24.6640625" style="4" customWidth="1"/>
    <col min="12298" max="12299" width="18.66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4" style="4" customWidth="1"/>
    <col min="12306" max="12544" width="10.77734375" style="4"/>
    <col min="12545" max="12545" width="1.33203125" style="4" customWidth="1"/>
    <col min="12546" max="12546" width="12.6640625" style="4" customWidth="1"/>
    <col min="12547" max="12547" width="10.6640625" style="4" customWidth="1"/>
    <col min="12548" max="12549" width="14.6640625" style="4" customWidth="1"/>
    <col min="12550" max="12550" width="24.6640625" style="4" customWidth="1"/>
    <col min="12551" max="12552" width="14.6640625" style="4" customWidth="1"/>
    <col min="12553" max="12553" width="24.6640625" style="4" customWidth="1"/>
    <col min="12554" max="12555" width="18.66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4" style="4" customWidth="1"/>
    <col min="12562" max="12800" width="10.77734375" style="4"/>
    <col min="12801" max="12801" width="1.33203125" style="4" customWidth="1"/>
    <col min="12802" max="12802" width="12.6640625" style="4" customWidth="1"/>
    <col min="12803" max="12803" width="10.6640625" style="4" customWidth="1"/>
    <col min="12804" max="12805" width="14.6640625" style="4" customWidth="1"/>
    <col min="12806" max="12806" width="24.6640625" style="4" customWidth="1"/>
    <col min="12807" max="12808" width="14.6640625" style="4" customWidth="1"/>
    <col min="12809" max="12809" width="24.6640625" style="4" customWidth="1"/>
    <col min="12810" max="12811" width="18.66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4" style="4" customWidth="1"/>
    <col min="12818" max="13056" width="10.77734375" style="4"/>
    <col min="13057" max="13057" width="1.33203125" style="4" customWidth="1"/>
    <col min="13058" max="13058" width="12.6640625" style="4" customWidth="1"/>
    <col min="13059" max="13059" width="10.6640625" style="4" customWidth="1"/>
    <col min="13060" max="13061" width="14.6640625" style="4" customWidth="1"/>
    <col min="13062" max="13062" width="24.6640625" style="4" customWidth="1"/>
    <col min="13063" max="13064" width="14.6640625" style="4" customWidth="1"/>
    <col min="13065" max="13065" width="24.6640625" style="4" customWidth="1"/>
    <col min="13066" max="13067" width="18.66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4" style="4" customWidth="1"/>
    <col min="13074" max="13312" width="10.77734375" style="4"/>
    <col min="13313" max="13313" width="1.33203125" style="4" customWidth="1"/>
    <col min="13314" max="13314" width="12.6640625" style="4" customWidth="1"/>
    <col min="13315" max="13315" width="10.6640625" style="4" customWidth="1"/>
    <col min="13316" max="13317" width="14.6640625" style="4" customWidth="1"/>
    <col min="13318" max="13318" width="24.6640625" style="4" customWidth="1"/>
    <col min="13319" max="13320" width="14.6640625" style="4" customWidth="1"/>
    <col min="13321" max="13321" width="24.6640625" style="4" customWidth="1"/>
    <col min="13322" max="13323" width="18.66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4" style="4" customWidth="1"/>
    <col min="13330" max="13568" width="10.77734375" style="4"/>
    <col min="13569" max="13569" width="1.33203125" style="4" customWidth="1"/>
    <col min="13570" max="13570" width="12.6640625" style="4" customWidth="1"/>
    <col min="13571" max="13571" width="10.6640625" style="4" customWidth="1"/>
    <col min="13572" max="13573" width="14.6640625" style="4" customWidth="1"/>
    <col min="13574" max="13574" width="24.6640625" style="4" customWidth="1"/>
    <col min="13575" max="13576" width="14.6640625" style="4" customWidth="1"/>
    <col min="13577" max="13577" width="24.6640625" style="4" customWidth="1"/>
    <col min="13578" max="13579" width="18.66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4" style="4" customWidth="1"/>
    <col min="13586" max="13824" width="10.77734375" style="4"/>
    <col min="13825" max="13825" width="1.33203125" style="4" customWidth="1"/>
    <col min="13826" max="13826" width="12.6640625" style="4" customWidth="1"/>
    <col min="13827" max="13827" width="10.6640625" style="4" customWidth="1"/>
    <col min="13828" max="13829" width="14.6640625" style="4" customWidth="1"/>
    <col min="13830" max="13830" width="24.6640625" style="4" customWidth="1"/>
    <col min="13831" max="13832" width="14.6640625" style="4" customWidth="1"/>
    <col min="13833" max="13833" width="24.6640625" style="4" customWidth="1"/>
    <col min="13834" max="13835" width="18.66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4" style="4" customWidth="1"/>
    <col min="13842" max="14080" width="10.77734375" style="4"/>
    <col min="14081" max="14081" width="1.33203125" style="4" customWidth="1"/>
    <col min="14082" max="14082" width="12.6640625" style="4" customWidth="1"/>
    <col min="14083" max="14083" width="10.6640625" style="4" customWidth="1"/>
    <col min="14084" max="14085" width="14.6640625" style="4" customWidth="1"/>
    <col min="14086" max="14086" width="24.6640625" style="4" customWidth="1"/>
    <col min="14087" max="14088" width="14.6640625" style="4" customWidth="1"/>
    <col min="14089" max="14089" width="24.6640625" style="4" customWidth="1"/>
    <col min="14090" max="14091" width="18.66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4" style="4" customWidth="1"/>
    <col min="14098" max="14336" width="10.77734375" style="4"/>
    <col min="14337" max="14337" width="1.33203125" style="4" customWidth="1"/>
    <col min="14338" max="14338" width="12.6640625" style="4" customWidth="1"/>
    <col min="14339" max="14339" width="10.6640625" style="4" customWidth="1"/>
    <col min="14340" max="14341" width="14.6640625" style="4" customWidth="1"/>
    <col min="14342" max="14342" width="24.6640625" style="4" customWidth="1"/>
    <col min="14343" max="14344" width="14.6640625" style="4" customWidth="1"/>
    <col min="14345" max="14345" width="24.6640625" style="4" customWidth="1"/>
    <col min="14346" max="14347" width="18.66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4" style="4" customWidth="1"/>
    <col min="14354" max="14592" width="10.77734375" style="4"/>
    <col min="14593" max="14593" width="1.33203125" style="4" customWidth="1"/>
    <col min="14594" max="14594" width="12.6640625" style="4" customWidth="1"/>
    <col min="14595" max="14595" width="10.6640625" style="4" customWidth="1"/>
    <col min="14596" max="14597" width="14.6640625" style="4" customWidth="1"/>
    <col min="14598" max="14598" width="24.6640625" style="4" customWidth="1"/>
    <col min="14599" max="14600" width="14.6640625" style="4" customWidth="1"/>
    <col min="14601" max="14601" width="24.6640625" style="4" customWidth="1"/>
    <col min="14602" max="14603" width="18.66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4" style="4" customWidth="1"/>
    <col min="14610" max="14848" width="10.77734375" style="4"/>
    <col min="14849" max="14849" width="1.33203125" style="4" customWidth="1"/>
    <col min="14850" max="14850" width="12.6640625" style="4" customWidth="1"/>
    <col min="14851" max="14851" width="10.6640625" style="4" customWidth="1"/>
    <col min="14852" max="14853" width="14.6640625" style="4" customWidth="1"/>
    <col min="14854" max="14854" width="24.6640625" style="4" customWidth="1"/>
    <col min="14855" max="14856" width="14.6640625" style="4" customWidth="1"/>
    <col min="14857" max="14857" width="24.6640625" style="4" customWidth="1"/>
    <col min="14858" max="14859" width="18.66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4" style="4" customWidth="1"/>
    <col min="14866" max="15104" width="10.77734375" style="4"/>
    <col min="15105" max="15105" width="1.33203125" style="4" customWidth="1"/>
    <col min="15106" max="15106" width="12.6640625" style="4" customWidth="1"/>
    <col min="15107" max="15107" width="10.6640625" style="4" customWidth="1"/>
    <col min="15108" max="15109" width="14.6640625" style="4" customWidth="1"/>
    <col min="15110" max="15110" width="24.6640625" style="4" customWidth="1"/>
    <col min="15111" max="15112" width="14.6640625" style="4" customWidth="1"/>
    <col min="15113" max="15113" width="24.6640625" style="4" customWidth="1"/>
    <col min="15114" max="15115" width="18.66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4" style="4" customWidth="1"/>
    <col min="15122" max="15360" width="10.77734375" style="4"/>
    <col min="15361" max="15361" width="1.33203125" style="4" customWidth="1"/>
    <col min="15362" max="15362" width="12.6640625" style="4" customWidth="1"/>
    <col min="15363" max="15363" width="10.6640625" style="4" customWidth="1"/>
    <col min="15364" max="15365" width="14.6640625" style="4" customWidth="1"/>
    <col min="15366" max="15366" width="24.6640625" style="4" customWidth="1"/>
    <col min="15367" max="15368" width="14.6640625" style="4" customWidth="1"/>
    <col min="15369" max="15369" width="24.6640625" style="4" customWidth="1"/>
    <col min="15370" max="15371" width="18.66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4" style="4" customWidth="1"/>
    <col min="15378" max="15616" width="10.77734375" style="4"/>
    <col min="15617" max="15617" width="1.33203125" style="4" customWidth="1"/>
    <col min="15618" max="15618" width="12.6640625" style="4" customWidth="1"/>
    <col min="15619" max="15619" width="10.6640625" style="4" customWidth="1"/>
    <col min="15620" max="15621" width="14.6640625" style="4" customWidth="1"/>
    <col min="15622" max="15622" width="24.6640625" style="4" customWidth="1"/>
    <col min="15623" max="15624" width="14.6640625" style="4" customWidth="1"/>
    <col min="15625" max="15625" width="24.6640625" style="4" customWidth="1"/>
    <col min="15626" max="15627" width="18.66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4" style="4" customWidth="1"/>
    <col min="15634" max="15872" width="10.77734375" style="4"/>
    <col min="15873" max="15873" width="1.33203125" style="4" customWidth="1"/>
    <col min="15874" max="15874" width="12.6640625" style="4" customWidth="1"/>
    <col min="15875" max="15875" width="10.6640625" style="4" customWidth="1"/>
    <col min="15876" max="15877" width="14.6640625" style="4" customWidth="1"/>
    <col min="15878" max="15878" width="24.6640625" style="4" customWidth="1"/>
    <col min="15879" max="15880" width="14.6640625" style="4" customWidth="1"/>
    <col min="15881" max="15881" width="24.6640625" style="4" customWidth="1"/>
    <col min="15882" max="15883" width="18.66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4" style="4" customWidth="1"/>
    <col min="15890" max="16128" width="10.77734375" style="4"/>
    <col min="16129" max="16129" width="1.33203125" style="4" customWidth="1"/>
    <col min="16130" max="16130" width="12.6640625" style="4" customWidth="1"/>
    <col min="16131" max="16131" width="10.6640625" style="4" customWidth="1"/>
    <col min="16132" max="16133" width="14.6640625" style="4" customWidth="1"/>
    <col min="16134" max="16134" width="24.6640625" style="4" customWidth="1"/>
    <col min="16135" max="16136" width="14.6640625" style="4" customWidth="1"/>
    <col min="16137" max="16137" width="24.6640625" style="4" customWidth="1"/>
    <col min="16138" max="16139" width="18.66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4" style="4" customWidth="1"/>
    <col min="16146" max="16384" width="10.77734375" style="4"/>
  </cols>
  <sheetData>
    <row r="1" spans="2:31" ht="24" customHeight="1" thickBot="1">
      <c r="B1" s="196" t="s">
        <v>139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140</v>
      </c>
      <c r="P1" s="3"/>
    </row>
    <row r="2" spans="2:31" ht="20.100000000000001" customHeight="1">
      <c r="B2" s="5"/>
      <c r="C2" s="71"/>
      <c r="D2" s="197" t="s">
        <v>2</v>
      </c>
      <c r="E2" s="198"/>
      <c r="F2" s="198"/>
      <c r="G2" s="198"/>
      <c r="H2" s="198"/>
      <c r="I2" s="199"/>
      <c r="J2" s="200" t="s">
        <v>2</v>
      </c>
      <c r="K2" s="198"/>
      <c r="L2" s="198"/>
      <c r="M2" s="198"/>
      <c r="N2" s="198"/>
      <c r="O2" s="201"/>
      <c r="P2" s="202" t="s">
        <v>3</v>
      </c>
    </row>
    <row r="3" spans="2:31" ht="20.100000000000001" customHeight="1">
      <c r="B3" s="7"/>
      <c r="C3" s="8"/>
      <c r="D3" s="205" t="s">
        <v>4</v>
      </c>
      <c r="E3" s="206"/>
      <c r="F3" s="206"/>
      <c r="G3" s="206"/>
      <c r="H3" s="206"/>
      <c r="I3" s="207"/>
      <c r="J3" s="208" t="s">
        <v>4</v>
      </c>
      <c r="K3" s="206"/>
      <c r="L3" s="206"/>
      <c r="M3" s="206"/>
      <c r="N3" s="206"/>
      <c r="O3" s="209"/>
      <c r="P3" s="203"/>
    </row>
    <row r="4" spans="2:31" ht="20.100000000000001" customHeight="1">
      <c r="B4" s="9" t="s">
        <v>5</v>
      </c>
      <c r="C4" s="8" t="s">
        <v>6</v>
      </c>
      <c r="D4" s="205" t="s">
        <v>7</v>
      </c>
      <c r="E4" s="206"/>
      <c r="F4" s="209"/>
      <c r="G4" s="205" t="s">
        <v>8</v>
      </c>
      <c r="H4" s="206"/>
      <c r="I4" s="207"/>
      <c r="J4" s="208" t="s">
        <v>9</v>
      </c>
      <c r="K4" s="206"/>
      <c r="L4" s="209"/>
      <c r="M4" s="205" t="s">
        <v>10</v>
      </c>
      <c r="N4" s="206"/>
      <c r="O4" s="209"/>
      <c r="P4" s="203"/>
    </row>
    <row r="5" spans="2:31" ht="20.100000000000001" customHeight="1">
      <c r="B5" s="7"/>
      <c r="C5" s="8"/>
      <c r="D5" s="8" t="s">
        <v>11</v>
      </c>
      <c r="E5" s="8" t="s">
        <v>12</v>
      </c>
      <c r="F5" s="8" t="s">
        <v>13</v>
      </c>
      <c r="G5" s="8" t="s">
        <v>11</v>
      </c>
      <c r="H5" s="8" t="s">
        <v>12</v>
      </c>
      <c r="I5" s="10" t="s">
        <v>13</v>
      </c>
      <c r="J5" s="9" t="s">
        <v>11</v>
      </c>
      <c r="K5" s="8" t="s">
        <v>12</v>
      </c>
      <c r="L5" s="8" t="s">
        <v>15</v>
      </c>
      <c r="M5" s="8" t="s">
        <v>11</v>
      </c>
      <c r="N5" s="8" t="s">
        <v>12</v>
      </c>
      <c r="O5" s="135" t="s">
        <v>13</v>
      </c>
      <c r="P5" s="20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20.100000000000001" customHeight="1">
      <c r="B6" s="12"/>
      <c r="C6" s="72"/>
      <c r="D6" s="72" t="s">
        <v>16</v>
      </c>
      <c r="E6" s="72" t="s">
        <v>17</v>
      </c>
      <c r="F6" s="72" t="s">
        <v>18</v>
      </c>
      <c r="G6" s="72" t="s">
        <v>16</v>
      </c>
      <c r="H6" s="72" t="s">
        <v>17</v>
      </c>
      <c r="I6" s="14" t="s">
        <v>18</v>
      </c>
      <c r="J6" s="73" t="s">
        <v>16</v>
      </c>
      <c r="K6" s="72" t="s">
        <v>17</v>
      </c>
      <c r="L6" s="72" t="s">
        <v>18</v>
      </c>
      <c r="M6" s="72" t="s">
        <v>16</v>
      </c>
      <c r="N6" s="72" t="s">
        <v>17</v>
      </c>
      <c r="O6" s="113" t="s">
        <v>18</v>
      </c>
      <c r="P6" s="20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2:31" ht="16.5" customHeight="1">
      <c r="B7" s="7"/>
      <c r="C7" s="8"/>
      <c r="D7" s="16"/>
      <c r="E7" s="16"/>
      <c r="F7" s="16"/>
      <c r="G7" s="16"/>
      <c r="H7" s="16"/>
      <c r="I7" s="17"/>
      <c r="J7" s="18"/>
      <c r="K7" s="16"/>
      <c r="L7" s="16"/>
      <c r="M7" s="16"/>
      <c r="N7" s="16"/>
      <c r="O7" s="78"/>
      <c r="P7" s="203"/>
    </row>
    <row r="8" spans="2:31" ht="30" customHeight="1">
      <c r="B8" s="9" t="s">
        <v>21</v>
      </c>
      <c r="C8" s="8" t="s">
        <v>22</v>
      </c>
      <c r="D8" s="153">
        <v>882</v>
      </c>
      <c r="E8" s="153">
        <v>6474</v>
      </c>
      <c r="F8" s="153">
        <v>460441940</v>
      </c>
      <c r="G8" s="153">
        <v>46272</v>
      </c>
      <c r="H8" s="153">
        <v>74608</v>
      </c>
      <c r="I8" s="154">
        <v>515172670</v>
      </c>
      <c r="J8" s="155">
        <v>6670</v>
      </c>
      <c r="K8" s="153">
        <v>9434</v>
      </c>
      <c r="L8" s="153">
        <v>68805670</v>
      </c>
      <c r="M8" s="153">
        <v>53824</v>
      </c>
      <c r="N8" s="153">
        <v>90516</v>
      </c>
      <c r="O8" s="156">
        <v>1044420280</v>
      </c>
      <c r="P8" s="203"/>
    </row>
    <row r="9" spans="2:31" ht="30" customHeight="1">
      <c r="B9" s="9" t="s">
        <v>23</v>
      </c>
      <c r="C9" s="8" t="s">
        <v>22</v>
      </c>
      <c r="D9" s="153">
        <v>709</v>
      </c>
      <c r="E9" s="153">
        <v>4852</v>
      </c>
      <c r="F9" s="153">
        <v>380972000</v>
      </c>
      <c r="G9" s="153">
        <v>46571</v>
      </c>
      <c r="H9" s="153">
        <v>70904</v>
      </c>
      <c r="I9" s="154">
        <v>565081820</v>
      </c>
      <c r="J9" s="155">
        <v>5998</v>
      </c>
      <c r="K9" s="153">
        <v>8136</v>
      </c>
      <c r="L9" s="153">
        <v>57642330</v>
      </c>
      <c r="M9" s="153">
        <v>53278</v>
      </c>
      <c r="N9" s="153">
        <v>83892</v>
      </c>
      <c r="O9" s="156">
        <v>1003696150</v>
      </c>
      <c r="P9" s="203"/>
    </row>
    <row r="10" spans="2:31" ht="30" customHeight="1">
      <c r="B10" s="9" t="s">
        <v>24</v>
      </c>
      <c r="C10" s="8" t="s">
        <v>22</v>
      </c>
      <c r="D10" s="22">
        <f>SUM(D11:D12)</f>
        <v>789</v>
      </c>
      <c r="E10" s="22">
        <f t="shared" ref="E10:O10" si="0">SUM(E11:E12)</f>
        <v>5697</v>
      </c>
      <c r="F10" s="22">
        <f t="shared" si="0"/>
        <v>432710940</v>
      </c>
      <c r="G10" s="22">
        <f t="shared" si="0"/>
        <v>48531</v>
      </c>
      <c r="H10" s="22">
        <f t="shared" si="0"/>
        <v>75247</v>
      </c>
      <c r="I10" s="23">
        <f t="shared" si="0"/>
        <v>520115556</v>
      </c>
      <c r="J10" s="24">
        <f t="shared" si="0"/>
        <v>5420</v>
      </c>
      <c r="K10" s="22">
        <f t="shared" si="0"/>
        <v>7386</v>
      </c>
      <c r="L10" s="22">
        <f t="shared" si="0"/>
        <v>51426150</v>
      </c>
      <c r="M10" s="22">
        <f t="shared" si="0"/>
        <v>54740</v>
      </c>
      <c r="N10" s="22">
        <f t="shared" si="0"/>
        <v>88330</v>
      </c>
      <c r="O10" s="176">
        <f t="shared" si="0"/>
        <v>1004252646</v>
      </c>
      <c r="P10" s="203"/>
    </row>
    <row r="11" spans="2:31" ht="30" customHeight="1">
      <c r="B11" s="9" t="s">
        <v>115</v>
      </c>
      <c r="C11" s="8" t="s">
        <v>26</v>
      </c>
      <c r="D11" s="22">
        <f t="shared" ref="D11:O11" si="1">SUM(D13:D32)</f>
        <v>700</v>
      </c>
      <c r="E11" s="22">
        <f t="shared" si="1"/>
        <v>5180</v>
      </c>
      <c r="F11" s="22">
        <f t="shared" si="1"/>
        <v>400860940</v>
      </c>
      <c r="G11" s="22">
        <f t="shared" si="1"/>
        <v>42124</v>
      </c>
      <c r="H11" s="22">
        <f t="shared" si="1"/>
        <v>65237</v>
      </c>
      <c r="I11" s="23">
        <f t="shared" si="1"/>
        <v>450623536</v>
      </c>
      <c r="J11" s="24">
        <f t="shared" si="1"/>
        <v>4774</v>
      </c>
      <c r="K11" s="22">
        <f t="shared" si="1"/>
        <v>6479</v>
      </c>
      <c r="L11" s="22">
        <f t="shared" si="1"/>
        <v>45784740</v>
      </c>
      <c r="M11" s="22">
        <f t="shared" si="1"/>
        <v>47598</v>
      </c>
      <c r="N11" s="22">
        <f t="shared" si="1"/>
        <v>76896</v>
      </c>
      <c r="O11" s="176">
        <f t="shared" si="1"/>
        <v>897269216</v>
      </c>
      <c r="P11" s="203"/>
    </row>
    <row r="12" spans="2:31" ht="30" customHeight="1">
      <c r="B12" s="73" t="s">
        <v>27</v>
      </c>
      <c r="C12" s="72" t="s">
        <v>26</v>
      </c>
      <c r="D12" s="25">
        <f>SUM(D33:D35)</f>
        <v>89</v>
      </c>
      <c r="E12" s="25">
        <f t="shared" ref="E12:O12" si="2">SUM(E33:E35)</f>
        <v>517</v>
      </c>
      <c r="F12" s="25">
        <f t="shared" si="2"/>
        <v>31850000</v>
      </c>
      <c r="G12" s="25">
        <f t="shared" si="2"/>
        <v>6407</v>
      </c>
      <c r="H12" s="25">
        <f t="shared" si="2"/>
        <v>10010</v>
      </c>
      <c r="I12" s="26">
        <f t="shared" si="2"/>
        <v>69492020</v>
      </c>
      <c r="J12" s="158">
        <f t="shared" si="2"/>
        <v>646</v>
      </c>
      <c r="K12" s="25">
        <f t="shared" si="2"/>
        <v>907</v>
      </c>
      <c r="L12" s="25">
        <f t="shared" si="2"/>
        <v>5641410</v>
      </c>
      <c r="M12" s="25">
        <f t="shared" si="2"/>
        <v>7142</v>
      </c>
      <c r="N12" s="25">
        <f t="shared" si="2"/>
        <v>11434</v>
      </c>
      <c r="O12" s="177">
        <f t="shared" si="2"/>
        <v>106983430</v>
      </c>
      <c r="P12" s="204"/>
    </row>
    <row r="13" spans="2:31" ht="30" customHeight="1">
      <c r="B13" s="28">
        <v>41001</v>
      </c>
      <c r="C13" s="133" t="s">
        <v>28</v>
      </c>
      <c r="D13" s="30">
        <v>199</v>
      </c>
      <c r="E13" s="30">
        <v>1476</v>
      </c>
      <c r="F13" s="30">
        <v>126065470</v>
      </c>
      <c r="G13" s="30">
        <v>13356</v>
      </c>
      <c r="H13" s="30">
        <v>20624</v>
      </c>
      <c r="I13" s="32">
        <v>143311250</v>
      </c>
      <c r="J13" s="33">
        <v>1558</v>
      </c>
      <c r="K13" s="30">
        <v>2108</v>
      </c>
      <c r="L13" s="244">
        <v>14378380</v>
      </c>
      <c r="M13" s="36">
        <f>D13+G13+J13</f>
        <v>15113</v>
      </c>
      <c r="N13" s="36">
        <f t="shared" ref="M13:O28" si="3">E13+H13+K13</f>
        <v>24208</v>
      </c>
      <c r="O13" s="36">
        <f>F13+I13+L13</f>
        <v>283755100</v>
      </c>
      <c r="P13" s="37" t="s">
        <v>29</v>
      </c>
    </row>
    <row r="14" spans="2:31" ht="30" customHeight="1">
      <c r="B14" s="7">
        <v>41002</v>
      </c>
      <c r="C14" s="135" t="s">
        <v>30</v>
      </c>
      <c r="D14" s="39">
        <v>126</v>
      </c>
      <c r="E14" s="39">
        <v>584</v>
      </c>
      <c r="F14" s="39">
        <v>35918280</v>
      </c>
      <c r="G14" s="39">
        <v>6086</v>
      </c>
      <c r="H14" s="39">
        <v>9339</v>
      </c>
      <c r="I14" s="41">
        <v>59204140</v>
      </c>
      <c r="J14" s="42">
        <v>804</v>
      </c>
      <c r="K14" s="39">
        <v>1027</v>
      </c>
      <c r="L14" s="244">
        <v>7851420</v>
      </c>
      <c r="M14" s="43">
        <f t="shared" si="3"/>
        <v>7016</v>
      </c>
      <c r="N14" s="43">
        <f t="shared" si="3"/>
        <v>10950</v>
      </c>
      <c r="O14" s="44">
        <f t="shared" si="3"/>
        <v>102973840</v>
      </c>
      <c r="P14" s="37" t="s">
        <v>31</v>
      </c>
    </row>
    <row r="15" spans="2:31" ht="30" customHeight="1">
      <c r="B15" s="7">
        <v>41003</v>
      </c>
      <c r="C15" s="135" t="s">
        <v>32</v>
      </c>
      <c r="D15" s="39">
        <v>24</v>
      </c>
      <c r="E15" s="39">
        <v>222</v>
      </c>
      <c r="F15" s="39">
        <v>25123460</v>
      </c>
      <c r="G15" s="39">
        <v>2582</v>
      </c>
      <c r="H15" s="39">
        <v>4027</v>
      </c>
      <c r="I15" s="41">
        <v>28813690</v>
      </c>
      <c r="J15" s="42">
        <v>340</v>
      </c>
      <c r="K15" s="39">
        <v>434</v>
      </c>
      <c r="L15" s="244">
        <v>3680350</v>
      </c>
      <c r="M15" s="43">
        <f t="shared" si="3"/>
        <v>2946</v>
      </c>
      <c r="N15" s="43">
        <f t="shared" si="3"/>
        <v>4683</v>
      </c>
      <c r="O15" s="44">
        <f t="shared" si="3"/>
        <v>57617500</v>
      </c>
      <c r="P15" s="37" t="s">
        <v>33</v>
      </c>
    </row>
    <row r="16" spans="2:31" ht="30" customHeight="1">
      <c r="B16" s="7">
        <v>41004</v>
      </c>
      <c r="C16" s="135" t="s">
        <v>34</v>
      </c>
      <c r="D16" s="39">
        <v>16</v>
      </c>
      <c r="E16" s="39">
        <v>122</v>
      </c>
      <c r="F16" s="39">
        <v>9646730</v>
      </c>
      <c r="G16" s="39">
        <v>787</v>
      </c>
      <c r="H16" s="39">
        <v>1180</v>
      </c>
      <c r="I16" s="41">
        <v>8748770</v>
      </c>
      <c r="J16" s="42">
        <v>134</v>
      </c>
      <c r="K16" s="39">
        <v>239</v>
      </c>
      <c r="L16" s="244">
        <v>1305210</v>
      </c>
      <c r="M16" s="43">
        <f t="shared" si="3"/>
        <v>937</v>
      </c>
      <c r="N16" s="43">
        <f t="shared" si="3"/>
        <v>1541</v>
      </c>
      <c r="O16" s="44">
        <f t="shared" si="3"/>
        <v>19700710</v>
      </c>
      <c r="P16" s="37" t="s">
        <v>35</v>
      </c>
    </row>
    <row r="17" spans="2:16" ht="30" customHeight="1">
      <c r="B17" s="7">
        <v>41005</v>
      </c>
      <c r="C17" s="135" t="s">
        <v>36</v>
      </c>
      <c r="D17" s="39">
        <v>58</v>
      </c>
      <c r="E17" s="39">
        <v>497</v>
      </c>
      <c r="F17" s="39">
        <v>41043310</v>
      </c>
      <c r="G17" s="39">
        <v>2693</v>
      </c>
      <c r="H17" s="39">
        <v>4062</v>
      </c>
      <c r="I17" s="41">
        <v>29435750</v>
      </c>
      <c r="J17" s="42">
        <v>256</v>
      </c>
      <c r="K17" s="39">
        <v>368</v>
      </c>
      <c r="L17" s="244">
        <v>3183900</v>
      </c>
      <c r="M17" s="43">
        <f t="shared" si="3"/>
        <v>3007</v>
      </c>
      <c r="N17" s="43">
        <f t="shared" si="3"/>
        <v>4927</v>
      </c>
      <c r="O17" s="44">
        <f t="shared" si="3"/>
        <v>73662960</v>
      </c>
      <c r="P17" s="37" t="s">
        <v>37</v>
      </c>
    </row>
    <row r="18" spans="2:16" ht="30" customHeight="1">
      <c r="B18" s="7">
        <v>41006</v>
      </c>
      <c r="C18" s="135" t="s">
        <v>38</v>
      </c>
      <c r="D18" s="39">
        <v>31</v>
      </c>
      <c r="E18" s="39">
        <v>292</v>
      </c>
      <c r="F18" s="39">
        <v>21895170</v>
      </c>
      <c r="G18" s="39">
        <v>2764</v>
      </c>
      <c r="H18" s="39">
        <v>4177</v>
      </c>
      <c r="I18" s="41">
        <v>31855170</v>
      </c>
      <c r="J18" s="42">
        <v>228</v>
      </c>
      <c r="K18" s="39">
        <v>332</v>
      </c>
      <c r="L18" s="244">
        <v>1905000</v>
      </c>
      <c r="M18" s="43">
        <f t="shared" si="3"/>
        <v>3023</v>
      </c>
      <c r="N18" s="43">
        <f t="shared" si="3"/>
        <v>4801</v>
      </c>
      <c r="O18" s="44">
        <f t="shared" si="3"/>
        <v>55655340</v>
      </c>
      <c r="P18" s="37" t="s">
        <v>39</v>
      </c>
    </row>
    <row r="19" spans="2:16" ht="30" customHeight="1">
      <c r="B19" s="7">
        <v>41007</v>
      </c>
      <c r="C19" s="135" t="s">
        <v>40</v>
      </c>
      <c r="D19" s="39">
        <v>43</v>
      </c>
      <c r="E19" s="39">
        <v>167</v>
      </c>
      <c r="F19" s="39">
        <v>9644480</v>
      </c>
      <c r="G19" s="39">
        <v>2163</v>
      </c>
      <c r="H19" s="39">
        <v>3245</v>
      </c>
      <c r="I19" s="41">
        <v>21495510</v>
      </c>
      <c r="J19" s="42">
        <v>208</v>
      </c>
      <c r="K19" s="39">
        <v>270</v>
      </c>
      <c r="L19" s="244">
        <v>2209270</v>
      </c>
      <c r="M19" s="43">
        <f t="shared" si="3"/>
        <v>2414</v>
      </c>
      <c r="N19" s="43">
        <f t="shared" si="3"/>
        <v>3682</v>
      </c>
      <c r="O19" s="44">
        <f t="shared" si="3"/>
        <v>33349260</v>
      </c>
      <c r="P19" s="37" t="s">
        <v>41</v>
      </c>
    </row>
    <row r="20" spans="2:16" ht="30" customHeight="1">
      <c r="B20" s="7">
        <v>41025</v>
      </c>
      <c r="C20" s="135" t="s">
        <v>116</v>
      </c>
      <c r="D20" s="39">
        <v>40</v>
      </c>
      <c r="E20" s="39">
        <v>409</v>
      </c>
      <c r="F20" s="39">
        <v>35687810</v>
      </c>
      <c r="G20" s="39">
        <v>2063</v>
      </c>
      <c r="H20" s="39">
        <v>3303</v>
      </c>
      <c r="I20" s="41">
        <v>19987190</v>
      </c>
      <c r="J20" s="42">
        <v>233</v>
      </c>
      <c r="K20" s="39">
        <v>326</v>
      </c>
      <c r="L20" s="244">
        <v>2126610</v>
      </c>
      <c r="M20" s="43">
        <f t="shared" si="3"/>
        <v>2336</v>
      </c>
      <c r="N20" s="43">
        <f t="shared" si="3"/>
        <v>4038</v>
      </c>
      <c r="O20" s="44">
        <f t="shared" si="3"/>
        <v>57801610</v>
      </c>
      <c r="P20" s="37" t="s">
        <v>43</v>
      </c>
    </row>
    <row r="21" spans="2:16" ht="30" customHeight="1">
      <c r="B21" s="7">
        <v>41048</v>
      </c>
      <c r="C21" s="135" t="s">
        <v>117</v>
      </c>
      <c r="D21" s="39">
        <v>34</v>
      </c>
      <c r="E21" s="39">
        <v>429</v>
      </c>
      <c r="F21" s="39">
        <v>18042190</v>
      </c>
      <c r="G21" s="39">
        <v>1372</v>
      </c>
      <c r="H21" s="39">
        <v>2263</v>
      </c>
      <c r="I21" s="41">
        <v>14588940</v>
      </c>
      <c r="J21" s="42">
        <v>223</v>
      </c>
      <c r="K21" s="39">
        <v>326</v>
      </c>
      <c r="L21" s="244">
        <v>1991180</v>
      </c>
      <c r="M21" s="43">
        <f t="shared" si="3"/>
        <v>1629</v>
      </c>
      <c r="N21" s="43">
        <f t="shared" si="3"/>
        <v>3018</v>
      </c>
      <c r="O21" s="44">
        <f t="shared" si="3"/>
        <v>34622310</v>
      </c>
      <c r="P21" s="37" t="s">
        <v>45</v>
      </c>
    </row>
    <row r="22" spans="2:16" ht="30" customHeight="1">
      <c r="B22" s="7">
        <v>41014</v>
      </c>
      <c r="C22" s="135" t="s">
        <v>118</v>
      </c>
      <c r="D22" s="39">
        <v>29</v>
      </c>
      <c r="E22" s="39">
        <v>436</v>
      </c>
      <c r="F22" s="39">
        <v>37741720</v>
      </c>
      <c r="G22" s="39">
        <v>1296</v>
      </c>
      <c r="H22" s="39">
        <v>2167</v>
      </c>
      <c r="I22" s="41">
        <v>16240490</v>
      </c>
      <c r="J22" s="42">
        <v>164</v>
      </c>
      <c r="K22" s="39">
        <v>230</v>
      </c>
      <c r="L22" s="244">
        <v>1364130</v>
      </c>
      <c r="M22" s="43">
        <f t="shared" si="3"/>
        <v>1489</v>
      </c>
      <c r="N22" s="43">
        <f t="shared" si="3"/>
        <v>2833</v>
      </c>
      <c r="O22" s="44">
        <f t="shared" si="3"/>
        <v>55346340</v>
      </c>
      <c r="P22" s="37" t="s">
        <v>47</v>
      </c>
    </row>
    <row r="23" spans="2:16" ht="30" customHeight="1">
      <c r="B23" s="7">
        <v>41016</v>
      </c>
      <c r="C23" s="135" t="s">
        <v>119</v>
      </c>
      <c r="D23" s="39">
        <v>11</v>
      </c>
      <c r="E23" s="39">
        <v>82</v>
      </c>
      <c r="F23" s="39">
        <v>4435510</v>
      </c>
      <c r="G23" s="39">
        <v>574</v>
      </c>
      <c r="H23" s="39">
        <v>886</v>
      </c>
      <c r="I23" s="41">
        <v>6385140</v>
      </c>
      <c r="J23" s="42">
        <v>88</v>
      </c>
      <c r="K23" s="39">
        <v>102</v>
      </c>
      <c r="L23" s="244">
        <v>661050</v>
      </c>
      <c r="M23" s="43">
        <f t="shared" si="3"/>
        <v>673</v>
      </c>
      <c r="N23" s="43">
        <f t="shared" si="3"/>
        <v>1070</v>
      </c>
      <c r="O23" s="44">
        <f t="shared" si="3"/>
        <v>11481700</v>
      </c>
      <c r="P23" s="37" t="s">
        <v>49</v>
      </c>
    </row>
    <row r="24" spans="2:16" ht="30" customHeight="1">
      <c r="B24" s="7">
        <v>41020</v>
      </c>
      <c r="C24" s="135" t="s">
        <v>50</v>
      </c>
      <c r="D24" s="39">
        <v>3</v>
      </c>
      <c r="E24" s="39">
        <v>7</v>
      </c>
      <c r="F24" s="39">
        <v>555520</v>
      </c>
      <c r="G24" s="39">
        <v>594</v>
      </c>
      <c r="H24" s="39">
        <v>976</v>
      </c>
      <c r="I24" s="41">
        <v>6510680</v>
      </c>
      <c r="J24" s="42">
        <v>34</v>
      </c>
      <c r="K24" s="39">
        <v>39</v>
      </c>
      <c r="L24" s="244">
        <v>297600</v>
      </c>
      <c r="M24" s="43">
        <f t="shared" si="3"/>
        <v>631</v>
      </c>
      <c r="N24" s="43">
        <f t="shared" si="3"/>
        <v>1022</v>
      </c>
      <c r="O24" s="44">
        <f t="shared" si="3"/>
        <v>7363800</v>
      </c>
      <c r="P24" s="37" t="s">
        <v>51</v>
      </c>
    </row>
    <row r="25" spans="2:16" ht="30" customHeight="1">
      <c r="B25" s="7">
        <v>41024</v>
      </c>
      <c r="C25" s="135" t="s">
        <v>52</v>
      </c>
      <c r="D25" s="39">
        <v>7</v>
      </c>
      <c r="E25" s="40">
        <v>25</v>
      </c>
      <c r="F25" s="40">
        <v>1435620</v>
      </c>
      <c r="G25" s="40">
        <v>319</v>
      </c>
      <c r="H25" s="40">
        <v>467</v>
      </c>
      <c r="I25" s="41">
        <v>3564880</v>
      </c>
      <c r="J25" s="42">
        <v>11</v>
      </c>
      <c r="K25" s="40">
        <v>13</v>
      </c>
      <c r="L25" s="244">
        <v>85250</v>
      </c>
      <c r="M25" s="43">
        <f t="shared" si="3"/>
        <v>337</v>
      </c>
      <c r="N25" s="43">
        <f t="shared" si="3"/>
        <v>505</v>
      </c>
      <c r="O25" s="44">
        <f t="shared" si="3"/>
        <v>5085750</v>
      </c>
      <c r="P25" s="37" t="s">
        <v>53</v>
      </c>
    </row>
    <row r="26" spans="2:16" ht="30" customHeight="1">
      <c r="B26" s="7">
        <v>41021</v>
      </c>
      <c r="C26" s="135" t="s">
        <v>120</v>
      </c>
      <c r="D26" s="39">
        <v>11</v>
      </c>
      <c r="E26" s="40">
        <v>111</v>
      </c>
      <c r="F26" s="40">
        <v>10034920</v>
      </c>
      <c r="G26" s="40">
        <v>953</v>
      </c>
      <c r="H26" s="40">
        <v>1597</v>
      </c>
      <c r="I26" s="41">
        <v>12075496</v>
      </c>
      <c r="J26" s="42">
        <v>98</v>
      </c>
      <c r="K26" s="40">
        <v>143</v>
      </c>
      <c r="L26" s="244">
        <v>1157290</v>
      </c>
      <c r="M26" s="43">
        <f t="shared" si="3"/>
        <v>1062</v>
      </c>
      <c r="N26" s="43">
        <f t="shared" si="3"/>
        <v>1851</v>
      </c>
      <c r="O26" s="44">
        <f t="shared" si="3"/>
        <v>23267706</v>
      </c>
      <c r="P26" s="37" t="s">
        <v>55</v>
      </c>
    </row>
    <row r="27" spans="2:16" ht="30" customHeight="1">
      <c r="B27" s="7">
        <v>41035</v>
      </c>
      <c r="C27" s="135" t="s">
        <v>56</v>
      </c>
      <c r="D27" s="39">
        <v>7</v>
      </c>
      <c r="E27" s="40">
        <v>21</v>
      </c>
      <c r="F27" s="40">
        <v>1124590</v>
      </c>
      <c r="G27" s="40">
        <v>383</v>
      </c>
      <c r="H27" s="40">
        <v>596</v>
      </c>
      <c r="I27" s="41">
        <v>3876360</v>
      </c>
      <c r="J27" s="42">
        <v>14</v>
      </c>
      <c r="K27" s="40">
        <v>15</v>
      </c>
      <c r="L27" s="244">
        <v>100090</v>
      </c>
      <c r="M27" s="43">
        <f t="shared" si="3"/>
        <v>404</v>
      </c>
      <c r="N27" s="43">
        <f t="shared" si="3"/>
        <v>632</v>
      </c>
      <c r="O27" s="44">
        <f t="shared" si="3"/>
        <v>5101040</v>
      </c>
      <c r="P27" s="37" t="s">
        <v>57</v>
      </c>
    </row>
    <row r="28" spans="2:16" ht="30" customHeight="1">
      <c r="B28" s="7">
        <v>41038</v>
      </c>
      <c r="C28" s="135" t="s">
        <v>58</v>
      </c>
      <c r="D28" s="39">
        <v>7</v>
      </c>
      <c r="E28" s="40">
        <v>8</v>
      </c>
      <c r="F28" s="40">
        <v>-2455090</v>
      </c>
      <c r="G28" s="40">
        <v>748</v>
      </c>
      <c r="H28" s="40">
        <v>1059</v>
      </c>
      <c r="I28" s="41">
        <v>7751400</v>
      </c>
      <c r="J28" s="42">
        <v>65</v>
      </c>
      <c r="K28" s="40">
        <v>87</v>
      </c>
      <c r="L28" s="244">
        <v>601050</v>
      </c>
      <c r="M28" s="43">
        <f t="shared" si="3"/>
        <v>820</v>
      </c>
      <c r="N28" s="43">
        <f t="shared" si="3"/>
        <v>1154</v>
      </c>
      <c r="O28" s="44">
        <f t="shared" si="3"/>
        <v>5897360</v>
      </c>
      <c r="P28" s="37" t="s">
        <v>59</v>
      </c>
    </row>
    <row r="29" spans="2:16" ht="30" customHeight="1">
      <c r="B29" s="7">
        <v>41042</v>
      </c>
      <c r="C29" s="135" t="s">
        <v>60</v>
      </c>
      <c r="D29" s="39">
        <v>3</v>
      </c>
      <c r="E29" s="40">
        <v>45</v>
      </c>
      <c r="F29" s="40">
        <v>3597320</v>
      </c>
      <c r="G29" s="40">
        <v>200</v>
      </c>
      <c r="H29" s="40">
        <v>274</v>
      </c>
      <c r="I29" s="41">
        <v>2158650</v>
      </c>
      <c r="J29" s="42">
        <v>14</v>
      </c>
      <c r="K29" s="40">
        <v>18</v>
      </c>
      <c r="L29" s="244">
        <v>130730</v>
      </c>
      <c r="M29" s="43">
        <f t="shared" ref="M29:O35" si="4">D29+G29+J29</f>
        <v>217</v>
      </c>
      <c r="N29" s="43">
        <f t="shared" si="4"/>
        <v>337</v>
      </c>
      <c r="O29" s="44">
        <f t="shared" si="4"/>
        <v>5886700</v>
      </c>
      <c r="P29" s="37" t="s">
        <v>61</v>
      </c>
    </row>
    <row r="30" spans="2:16" ht="30" customHeight="1">
      <c r="B30" s="7">
        <v>41043</v>
      </c>
      <c r="C30" s="135" t="s">
        <v>62</v>
      </c>
      <c r="D30" s="39">
        <v>5</v>
      </c>
      <c r="E30" s="40">
        <v>29</v>
      </c>
      <c r="F30" s="40">
        <v>1458130</v>
      </c>
      <c r="G30" s="40">
        <v>572</v>
      </c>
      <c r="H30" s="40">
        <v>828</v>
      </c>
      <c r="I30" s="41">
        <v>6820850</v>
      </c>
      <c r="J30" s="42">
        <v>81</v>
      </c>
      <c r="K30" s="40">
        <v>111</v>
      </c>
      <c r="L30" s="244">
        <v>724680</v>
      </c>
      <c r="M30" s="43">
        <f t="shared" si="4"/>
        <v>658</v>
      </c>
      <c r="N30" s="43">
        <f t="shared" si="4"/>
        <v>968</v>
      </c>
      <c r="O30" s="44">
        <f t="shared" si="4"/>
        <v>9003660</v>
      </c>
      <c r="P30" s="37" t="s">
        <v>63</v>
      </c>
    </row>
    <row r="31" spans="2:16" ht="30" customHeight="1">
      <c r="B31" s="7">
        <v>41044</v>
      </c>
      <c r="C31" s="135" t="s">
        <v>64</v>
      </c>
      <c r="D31" s="39">
        <v>22</v>
      </c>
      <c r="E31" s="40">
        <v>123</v>
      </c>
      <c r="F31" s="40">
        <v>8632530</v>
      </c>
      <c r="G31" s="40">
        <v>1686</v>
      </c>
      <c r="H31" s="40">
        <v>2802</v>
      </c>
      <c r="I31" s="41">
        <v>18775940</v>
      </c>
      <c r="J31" s="42">
        <v>173</v>
      </c>
      <c r="K31" s="40">
        <v>218</v>
      </c>
      <c r="L31" s="244">
        <v>1473430</v>
      </c>
      <c r="M31" s="43">
        <f t="shared" si="4"/>
        <v>1881</v>
      </c>
      <c r="N31" s="43">
        <f t="shared" si="4"/>
        <v>3143</v>
      </c>
      <c r="O31" s="44">
        <f t="shared" si="4"/>
        <v>28881900</v>
      </c>
      <c r="P31" s="37" t="s">
        <v>65</v>
      </c>
    </row>
    <row r="32" spans="2:16" ht="30" customHeight="1">
      <c r="B32" s="46">
        <v>41047</v>
      </c>
      <c r="C32" s="47" t="s">
        <v>66</v>
      </c>
      <c r="D32" s="48">
        <v>24</v>
      </c>
      <c r="E32" s="48">
        <v>95</v>
      </c>
      <c r="F32" s="40">
        <v>11233270</v>
      </c>
      <c r="G32" s="48">
        <v>933</v>
      </c>
      <c r="H32" s="40">
        <v>1365</v>
      </c>
      <c r="I32" s="41">
        <v>9023240</v>
      </c>
      <c r="J32" s="50">
        <v>48</v>
      </c>
      <c r="K32" s="40">
        <v>73</v>
      </c>
      <c r="L32" s="244">
        <v>558120</v>
      </c>
      <c r="M32" s="159">
        <f t="shared" si="4"/>
        <v>1005</v>
      </c>
      <c r="N32" s="159">
        <f t="shared" si="4"/>
        <v>1533</v>
      </c>
      <c r="O32" s="160">
        <f t="shared" si="4"/>
        <v>20814630</v>
      </c>
      <c r="P32" s="51" t="s">
        <v>67</v>
      </c>
    </row>
    <row r="33" spans="2:16" ht="30" customHeight="1">
      <c r="B33" s="7">
        <v>41301</v>
      </c>
      <c r="C33" s="52" t="s">
        <v>68</v>
      </c>
      <c r="D33" s="53">
        <v>5</v>
      </c>
      <c r="E33" s="40">
        <v>10</v>
      </c>
      <c r="F33" s="53">
        <v>520430</v>
      </c>
      <c r="G33" s="40">
        <v>355</v>
      </c>
      <c r="H33" s="53">
        <v>482</v>
      </c>
      <c r="I33" s="55">
        <v>3161280</v>
      </c>
      <c r="J33" s="56">
        <v>53</v>
      </c>
      <c r="K33" s="53">
        <v>56</v>
      </c>
      <c r="L33" s="53">
        <v>493430</v>
      </c>
      <c r="M33" s="43">
        <f t="shared" si="4"/>
        <v>413</v>
      </c>
      <c r="N33" s="43">
        <f t="shared" si="4"/>
        <v>548</v>
      </c>
      <c r="O33" s="44">
        <f t="shared" si="4"/>
        <v>4175140</v>
      </c>
      <c r="P33" s="10" t="s">
        <v>69</v>
      </c>
    </row>
    <row r="34" spans="2:16" ht="30" customHeight="1">
      <c r="B34" s="7">
        <v>41302</v>
      </c>
      <c r="C34" s="135" t="s">
        <v>70</v>
      </c>
      <c r="D34" s="39">
        <v>8</v>
      </c>
      <c r="E34" s="40">
        <v>33</v>
      </c>
      <c r="F34" s="40">
        <v>2664130</v>
      </c>
      <c r="G34" s="40">
        <v>964</v>
      </c>
      <c r="H34" s="40">
        <v>1439</v>
      </c>
      <c r="I34" s="41">
        <v>9238490</v>
      </c>
      <c r="J34" s="42">
        <v>86</v>
      </c>
      <c r="K34" s="40">
        <v>96</v>
      </c>
      <c r="L34" s="244">
        <v>597300</v>
      </c>
      <c r="M34" s="43">
        <f t="shared" si="4"/>
        <v>1058</v>
      </c>
      <c r="N34" s="43">
        <f t="shared" si="4"/>
        <v>1568</v>
      </c>
      <c r="O34" s="44">
        <f t="shared" si="4"/>
        <v>12499920</v>
      </c>
      <c r="P34" s="10" t="s">
        <v>71</v>
      </c>
    </row>
    <row r="35" spans="2:16" ht="30" customHeight="1" thickBot="1">
      <c r="B35" s="60">
        <v>41303</v>
      </c>
      <c r="C35" s="61" t="s">
        <v>72</v>
      </c>
      <c r="D35" s="62">
        <v>76</v>
      </c>
      <c r="E35" s="62">
        <v>474</v>
      </c>
      <c r="F35" s="249">
        <v>28665440</v>
      </c>
      <c r="G35" s="249">
        <v>5088</v>
      </c>
      <c r="H35" s="249">
        <v>8089</v>
      </c>
      <c r="I35" s="64">
        <v>57092250</v>
      </c>
      <c r="J35" s="65">
        <v>507</v>
      </c>
      <c r="K35" s="62">
        <v>755</v>
      </c>
      <c r="L35" s="62">
        <v>4550680</v>
      </c>
      <c r="M35" s="67">
        <f t="shared" si="4"/>
        <v>5671</v>
      </c>
      <c r="N35" s="67">
        <f t="shared" si="4"/>
        <v>9318</v>
      </c>
      <c r="O35" s="68">
        <f t="shared" si="4"/>
        <v>90308370</v>
      </c>
      <c r="P35" s="111" t="s">
        <v>73</v>
      </c>
    </row>
    <row r="36" spans="2:16" ht="17.100000000000001" customHeight="1">
      <c r="F36" s="112"/>
      <c r="G36" s="112"/>
      <c r="H36" s="112"/>
      <c r="I36" s="112"/>
      <c r="J36" s="112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17E5-4595-4B72-9A3E-F8EF342875F6}">
  <sheetPr>
    <tabColor theme="4"/>
  </sheetPr>
  <dimension ref="B1:P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77734375" style="4" customWidth="1"/>
    <col min="2" max="2" width="12.6640625" style="4" customWidth="1"/>
    <col min="3" max="3" width="10.6640625" style="4" customWidth="1"/>
    <col min="4" max="5" width="15.6640625" style="4" customWidth="1"/>
    <col min="6" max="6" width="20.6640625" style="4" customWidth="1"/>
    <col min="7" max="8" width="15.6640625" style="4" customWidth="1"/>
    <col min="9" max="9" width="20.6640625" style="4" customWidth="1"/>
    <col min="10" max="11" width="18.6640625" style="4" customWidth="1"/>
    <col min="12" max="12" width="25.6640625" style="4" customWidth="1"/>
    <col min="13" max="14" width="18.6640625" style="4" customWidth="1"/>
    <col min="15" max="15" width="25.6640625" style="4" customWidth="1"/>
    <col min="16" max="16" width="5.6640625" style="11" customWidth="1"/>
    <col min="17" max="17" width="3.88671875" style="4" customWidth="1"/>
    <col min="18" max="256" width="10.77734375" style="4"/>
    <col min="257" max="257" width="1.77734375" style="4" customWidth="1"/>
    <col min="258" max="258" width="12.6640625" style="4" customWidth="1"/>
    <col min="259" max="259" width="10.6640625" style="4" customWidth="1"/>
    <col min="260" max="261" width="15.6640625" style="4" customWidth="1"/>
    <col min="262" max="262" width="20.6640625" style="4" customWidth="1"/>
    <col min="263" max="264" width="15.6640625" style="4" customWidth="1"/>
    <col min="265" max="265" width="20.6640625" style="4" customWidth="1"/>
    <col min="266" max="267" width="18.6640625" style="4" customWidth="1"/>
    <col min="268" max="268" width="25.6640625" style="4" customWidth="1"/>
    <col min="269" max="270" width="18.6640625" style="4" customWidth="1"/>
    <col min="271" max="271" width="25.6640625" style="4" customWidth="1"/>
    <col min="272" max="272" width="5.6640625" style="4" customWidth="1"/>
    <col min="273" max="273" width="3.88671875" style="4" customWidth="1"/>
    <col min="274" max="512" width="10.77734375" style="4"/>
    <col min="513" max="513" width="1.77734375" style="4" customWidth="1"/>
    <col min="514" max="514" width="12.6640625" style="4" customWidth="1"/>
    <col min="515" max="515" width="10.6640625" style="4" customWidth="1"/>
    <col min="516" max="517" width="15.6640625" style="4" customWidth="1"/>
    <col min="518" max="518" width="20.6640625" style="4" customWidth="1"/>
    <col min="519" max="520" width="15.6640625" style="4" customWidth="1"/>
    <col min="521" max="521" width="20.6640625" style="4" customWidth="1"/>
    <col min="522" max="523" width="18.6640625" style="4" customWidth="1"/>
    <col min="524" max="524" width="25.6640625" style="4" customWidth="1"/>
    <col min="525" max="526" width="18.6640625" style="4" customWidth="1"/>
    <col min="527" max="527" width="25.6640625" style="4" customWidth="1"/>
    <col min="528" max="528" width="5.6640625" style="4" customWidth="1"/>
    <col min="529" max="529" width="3.88671875" style="4" customWidth="1"/>
    <col min="530" max="768" width="10.77734375" style="4"/>
    <col min="769" max="769" width="1.77734375" style="4" customWidth="1"/>
    <col min="770" max="770" width="12.6640625" style="4" customWidth="1"/>
    <col min="771" max="771" width="10.6640625" style="4" customWidth="1"/>
    <col min="772" max="773" width="15.6640625" style="4" customWidth="1"/>
    <col min="774" max="774" width="20.6640625" style="4" customWidth="1"/>
    <col min="775" max="776" width="15.6640625" style="4" customWidth="1"/>
    <col min="777" max="777" width="20.6640625" style="4" customWidth="1"/>
    <col min="778" max="779" width="18.6640625" style="4" customWidth="1"/>
    <col min="780" max="780" width="25.6640625" style="4" customWidth="1"/>
    <col min="781" max="782" width="18.6640625" style="4" customWidth="1"/>
    <col min="783" max="783" width="25.6640625" style="4" customWidth="1"/>
    <col min="784" max="784" width="5.6640625" style="4" customWidth="1"/>
    <col min="785" max="785" width="3.88671875" style="4" customWidth="1"/>
    <col min="786" max="1024" width="10.77734375" style="4"/>
    <col min="1025" max="1025" width="1.77734375" style="4" customWidth="1"/>
    <col min="1026" max="1026" width="12.6640625" style="4" customWidth="1"/>
    <col min="1027" max="1027" width="10.6640625" style="4" customWidth="1"/>
    <col min="1028" max="1029" width="15.6640625" style="4" customWidth="1"/>
    <col min="1030" max="1030" width="20.6640625" style="4" customWidth="1"/>
    <col min="1031" max="1032" width="15.6640625" style="4" customWidth="1"/>
    <col min="1033" max="1033" width="20.6640625" style="4" customWidth="1"/>
    <col min="1034" max="1035" width="18.6640625" style="4" customWidth="1"/>
    <col min="1036" max="1036" width="25.6640625" style="4" customWidth="1"/>
    <col min="1037" max="1038" width="18.6640625" style="4" customWidth="1"/>
    <col min="1039" max="1039" width="25.6640625" style="4" customWidth="1"/>
    <col min="1040" max="1040" width="5.6640625" style="4" customWidth="1"/>
    <col min="1041" max="1041" width="3.88671875" style="4" customWidth="1"/>
    <col min="1042" max="1280" width="10.77734375" style="4"/>
    <col min="1281" max="1281" width="1.77734375" style="4" customWidth="1"/>
    <col min="1282" max="1282" width="12.6640625" style="4" customWidth="1"/>
    <col min="1283" max="1283" width="10.6640625" style="4" customWidth="1"/>
    <col min="1284" max="1285" width="15.6640625" style="4" customWidth="1"/>
    <col min="1286" max="1286" width="20.6640625" style="4" customWidth="1"/>
    <col min="1287" max="1288" width="15.6640625" style="4" customWidth="1"/>
    <col min="1289" max="1289" width="20.6640625" style="4" customWidth="1"/>
    <col min="1290" max="1291" width="18.6640625" style="4" customWidth="1"/>
    <col min="1292" max="1292" width="25.6640625" style="4" customWidth="1"/>
    <col min="1293" max="1294" width="18.6640625" style="4" customWidth="1"/>
    <col min="1295" max="1295" width="25.6640625" style="4" customWidth="1"/>
    <col min="1296" max="1296" width="5.6640625" style="4" customWidth="1"/>
    <col min="1297" max="1297" width="3.88671875" style="4" customWidth="1"/>
    <col min="1298" max="1536" width="10.77734375" style="4"/>
    <col min="1537" max="1537" width="1.77734375" style="4" customWidth="1"/>
    <col min="1538" max="1538" width="12.6640625" style="4" customWidth="1"/>
    <col min="1539" max="1539" width="10.6640625" style="4" customWidth="1"/>
    <col min="1540" max="1541" width="15.6640625" style="4" customWidth="1"/>
    <col min="1542" max="1542" width="20.6640625" style="4" customWidth="1"/>
    <col min="1543" max="1544" width="15.6640625" style="4" customWidth="1"/>
    <col min="1545" max="1545" width="20.6640625" style="4" customWidth="1"/>
    <col min="1546" max="1547" width="18.6640625" style="4" customWidth="1"/>
    <col min="1548" max="1548" width="25.6640625" style="4" customWidth="1"/>
    <col min="1549" max="1550" width="18.6640625" style="4" customWidth="1"/>
    <col min="1551" max="1551" width="25.6640625" style="4" customWidth="1"/>
    <col min="1552" max="1552" width="5.6640625" style="4" customWidth="1"/>
    <col min="1553" max="1553" width="3.88671875" style="4" customWidth="1"/>
    <col min="1554" max="1792" width="10.77734375" style="4"/>
    <col min="1793" max="1793" width="1.77734375" style="4" customWidth="1"/>
    <col min="1794" max="1794" width="12.6640625" style="4" customWidth="1"/>
    <col min="1795" max="1795" width="10.6640625" style="4" customWidth="1"/>
    <col min="1796" max="1797" width="15.6640625" style="4" customWidth="1"/>
    <col min="1798" max="1798" width="20.6640625" style="4" customWidth="1"/>
    <col min="1799" max="1800" width="15.6640625" style="4" customWidth="1"/>
    <col min="1801" max="1801" width="20.6640625" style="4" customWidth="1"/>
    <col min="1802" max="1803" width="18.6640625" style="4" customWidth="1"/>
    <col min="1804" max="1804" width="25.6640625" style="4" customWidth="1"/>
    <col min="1805" max="1806" width="18.6640625" style="4" customWidth="1"/>
    <col min="1807" max="1807" width="25.6640625" style="4" customWidth="1"/>
    <col min="1808" max="1808" width="5.6640625" style="4" customWidth="1"/>
    <col min="1809" max="1809" width="3.88671875" style="4" customWidth="1"/>
    <col min="1810" max="2048" width="10.77734375" style="4"/>
    <col min="2049" max="2049" width="1.77734375" style="4" customWidth="1"/>
    <col min="2050" max="2050" width="12.6640625" style="4" customWidth="1"/>
    <col min="2051" max="2051" width="10.6640625" style="4" customWidth="1"/>
    <col min="2052" max="2053" width="15.6640625" style="4" customWidth="1"/>
    <col min="2054" max="2054" width="20.6640625" style="4" customWidth="1"/>
    <col min="2055" max="2056" width="15.6640625" style="4" customWidth="1"/>
    <col min="2057" max="2057" width="20.6640625" style="4" customWidth="1"/>
    <col min="2058" max="2059" width="18.6640625" style="4" customWidth="1"/>
    <col min="2060" max="2060" width="25.6640625" style="4" customWidth="1"/>
    <col min="2061" max="2062" width="18.6640625" style="4" customWidth="1"/>
    <col min="2063" max="2063" width="25.6640625" style="4" customWidth="1"/>
    <col min="2064" max="2064" width="5.6640625" style="4" customWidth="1"/>
    <col min="2065" max="2065" width="3.88671875" style="4" customWidth="1"/>
    <col min="2066" max="2304" width="10.77734375" style="4"/>
    <col min="2305" max="2305" width="1.77734375" style="4" customWidth="1"/>
    <col min="2306" max="2306" width="12.6640625" style="4" customWidth="1"/>
    <col min="2307" max="2307" width="10.6640625" style="4" customWidth="1"/>
    <col min="2308" max="2309" width="15.6640625" style="4" customWidth="1"/>
    <col min="2310" max="2310" width="20.6640625" style="4" customWidth="1"/>
    <col min="2311" max="2312" width="15.6640625" style="4" customWidth="1"/>
    <col min="2313" max="2313" width="20.6640625" style="4" customWidth="1"/>
    <col min="2314" max="2315" width="18.6640625" style="4" customWidth="1"/>
    <col min="2316" max="2316" width="25.6640625" style="4" customWidth="1"/>
    <col min="2317" max="2318" width="18.6640625" style="4" customWidth="1"/>
    <col min="2319" max="2319" width="25.6640625" style="4" customWidth="1"/>
    <col min="2320" max="2320" width="5.6640625" style="4" customWidth="1"/>
    <col min="2321" max="2321" width="3.88671875" style="4" customWidth="1"/>
    <col min="2322" max="2560" width="10.77734375" style="4"/>
    <col min="2561" max="2561" width="1.77734375" style="4" customWidth="1"/>
    <col min="2562" max="2562" width="12.6640625" style="4" customWidth="1"/>
    <col min="2563" max="2563" width="10.6640625" style="4" customWidth="1"/>
    <col min="2564" max="2565" width="15.6640625" style="4" customWidth="1"/>
    <col min="2566" max="2566" width="20.6640625" style="4" customWidth="1"/>
    <col min="2567" max="2568" width="15.6640625" style="4" customWidth="1"/>
    <col min="2569" max="2569" width="20.6640625" style="4" customWidth="1"/>
    <col min="2570" max="2571" width="18.6640625" style="4" customWidth="1"/>
    <col min="2572" max="2572" width="25.6640625" style="4" customWidth="1"/>
    <col min="2573" max="2574" width="18.6640625" style="4" customWidth="1"/>
    <col min="2575" max="2575" width="25.6640625" style="4" customWidth="1"/>
    <col min="2576" max="2576" width="5.6640625" style="4" customWidth="1"/>
    <col min="2577" max="2577" width="3.88671875" style="4" customWidth="1"/>
    <col min="2578" max="2816" width="10.77734375" style="4"/>
    <col min="2817" max="2817" width="1.77734375" style="4" customWidth="1"/>
    <col min="2818" max="2818" width="12.6640625" style="4" customWidth="1"/>
    <col min="2819" max="2819" width="10.6640625" style="4" customWidth="1"/>
    <col min="2820" max="2821" width="15.6640625" style="4" customWidth="1"/>
    <col min="2822" max="2822" width="20.6640625" style="4" customWidth="1"/>
    <col min="2823" max="2824" width="15.6640625" style="4" customWidth="1"/>
    <col min="2825" max="2825" width="20.6640625" style="4" customWidth="1"/>
    <col min="2826" max="2827" width="18.6640625" style="4" customWidth="1"/>
    <col min="2828" max="2828" width="25.6640625" style="4" customWidth="1"/>
    <col min="2829" max="2830" width="18.6640625" style="4" customWidth="1"/>
    <col min="2831" max="2831" width="25.6640625" style="4" customWidth="1"/>
    <col min="2832" max="2832" width="5.6640625" style="4" customWidth="1"/>
    <col min="2833" max="2833" width="3.88671875" style="4" customWidth="1"/>
    <col min="2834" max="3072" width="10.77734375" style="4"/>
    <col min="3073" max="3073" width="1.77734375" style="4" customWidth="1"/>
    <col min="3074" max="3074" width="12.6640625" style="4" customWidth="1"/>
    <col min="3075" max="3075" width="10.6640625" style="4" customWidth="1"/>
    <col min="3076" max="3077" width="15.6640625" style="4" customWidth="1"/>
    <col min="3078" max="3078" width="20.6640625" style="4" customWidth="1"/>
    <col min="3079" max="3080" width="15.6640625" style="4" customWidth="1"/>
    <col min="3081" max="3081" width="20.6640625" style="4" customWidth="1"/>
    <col min="3082" max="3083" width="18.6640625" style="4" customWidth="1"/>
    <col min="3084" max="3084" width="25.6640625" style="4" customWidth="1"/>
    <col min="3085" max="3086" width="18.6640625" style="4" customWidth="1"/>
    <col min="3087" max="3087" width="25.6640625" style="4" customWidth="1"/>
    <col min="3088" max="3088" width="5.6640625" style="4" customWidth="1"/>
    <col min="3089" max="3089" width="3.88671875" style="4" customWidth="1"/>
    <col min="3090" max="3328" width="10.77734375" style="4"/>
    <col min="3329" max="3329" width="1.77734375" style="4" customWidth="1"/>
    <col min="3330" max="3330" width="12.6640625" style="4" customWidth="1"/>
    <col min="3331" max="3331" width="10.6640625" style="4" customWidth="1"/>
    <col min="3332" max="3333" width="15.6640625" style="4" customWidth="1"/>
    <col min="3334" max="3334" width="20.6640625" style="4" customWidth="1"/>
    <col min="3335" max="3336" width="15.6640625" style="4" customWidth="1"/>
    <col min="3337" max="3337" width="20.6640625" style="4" customWidth="1"/>
    <col min="3338" max="3339" width="18.6640625" style="4" customWidth="1"/>
    <col min="3340" max="3340" width="25.6640625" style="4" customWidth="1"/>
    <col min="3341" max="3342" width="18.6640625" style="4" customWidth="1"/>
    <col min="3343" max="3343" width="25.6640625" style="4" customWidth="1"/>
    <col min="3344" max="3344" width="5.6640625" style="4" customWidth="1"/>
    <col min="3345" max="3345" width="3.88671875" style="4" customWidth="1"/>
    <col min="3346" max="3584" width="10.77734375" style="4"/>
    <col min="3585" max="3585" width="1.77734375" style="4" customWidth="1"/>
    <col min="3586" max="3586" width="12.6640625" style="4" customWidth="1"/>
    <col min="3587" max="3587" width="10.6640625" style="4" customWidth="1"/>
    <col min="3588" max="3589" width="15.6640625" style="4" customWidth="1"/>
    <col min="3590" max="3590" width="20.6640625" style="4" customWidth="1"/>
    <col min="3591" max="3592" width="15.6640625" style="4" customWidth="1"/>
    <col min="3593" max="3593" width="20.6640625" style="4" customWidth="1"/>
    <col min="3594" max="3595" width="18.6640625" style="4" customWidth="1"/>
    <col min="3596" max="3596" width="25.6640625" style="4" customWidth="1"/>
    <col min="3597" max="3598" width="18.6640625" style="4" customWidth="1"/>
    <col min="3599" max="3599" width="25.6640625" style="4" customWidth="1"/>
    <col min="3600" max="3600" width="5.6640625" style="4" customWidth="1"/>
    <col min="3601" max="3601" width="3.88671875" style="4" customWidth="1"/>
    <col min="3602" max="3840" width="10.77734375" style="4"/>
    <col min="3841" max="3841" width="1.77734375" style="4" customWidth="1"/>
    <col min="3842" max="3842" width="12.6640625" style="4" customWidth="1"/>
    <col min="3843" max="3843" width="10.6640625" style="4" customWidth="1"/>
    <col min="3844" max="3845" width="15.6640625" style="4" customWidth="1"/>
    <col min="3846" max="3846" width="20.6640625" style="4" customWidth="1"/>
    <col min="3847" max="3848" width="15.6640625" style="4" customWidth="1"/>
    <col min="3849" max="3849" width="20.6640625" style="4" customWidth="1"/>
    <col min="3850" max="3851" width="18.6640625" style="4" customWidth="1"/>
    <col min="3852" max="3852" width="25.6640625" style="4" customWidth="1"/>
    <col min="3853" max="3854" width="18.6640625" style="4" customWidth="1"/>
    <col min="3855" max="3855" width="25.6640625" style="4" customWidth="1"/>
    <col min="3856" max="3856" width="5.6640625" style="4" customWidth="1"/>
    <col min="3857" max="3857" width="3.88671875" style="4" customWidth="1"/>
    <col min="3858" max="4096" width="10.77734375" style="4"/>
    <col min="4097" max="4097" width="1.77734375" style="4" customWidth="1"/>
    <col min="4098" max="4098" width="12.6640625" style="4" customWidth="1"/>
    <col min="4099" max="4099" width="10.6640625" style="4" customWidth="1"/>
    <col min="4100" max="4101" width="15.6640625" style="4" customWidth="1"/>
    <col min="4102" max="4102" width="20.6640625" style="4" customWidth="1"/>
    <col min="4103" max="4104" width="15.6640625" style="4" customWidth="1"/>
    <col min="4105" max="4105" width="20.6640625" style="4" customWidth="1"/>
    <col min="4106" max="4107" width="18.6640625" style="4" customWidth="1"/>
    <col min="4108" max="4108" width="25.6640625" style="4" customWidth="1"/>
    <col min="4109" max="4110" width="18.6640625" style="4" customWidth="1"/>
    <col min="4111" max="4111" width="25.6640625" style="4" customWidth="1"/>
    <col min="4112" max="4112" width="5.6640625" style="4" customWidth="1"/>
    <col min="4113" max="4113" width="3.88671875" style="4" customWidth="1"/>
    <col min="4114" max="4352" width="10.77734375" style="4"/>
    <col min="4353" max="4353" width="1.77734375" style="4" customWidth="1"/>
    <col min="4354" max="4354" width="12.6640625" style="4" customWidth="1"/>
    <col min="4355" max="4355" width="10.6640625" style="4" customWidth="1"/>
    <col min="4356" max="4357" width="15.6640625" style="4" customWidth="1"/>
    <col min="4358" max="4358" width="20.6640625" style="4" customWidth="1"/>
    <col min="4359" max="4360" width="15.6640625" style="4" customWidth="1"/>
    <col min="4361" max="4361" width="20.6640625" style="4" customWidth="1"/>
    <col min="4362" max="4363" width="18.6640625" style="4" customWidth="1"/>
    <col min="4364" max="4364" width="25.6640625" style="4" customWidth="1"/>
    <col min="4365" max="4366" width="18.6640625" style="4" customWidth="1"/>
    <col min="4367" max="4367" width="25.6640625" style="4" customWidth="1"/>
    <col min="4368" max="4368" width="5.6640625" style="4" customWidth="1"/>
    <col min="4369" max="4369" width="3.88671875" style="4" customWidth="1"/>
    <col min="4370" max="4608" width="10.77734375" style="4"/>
    <col min="4609" max="4609" width="1.77734375" style="4" customWidth="1"/>
    <col min="4610" max="4610" width="12.6640625" style="4" customWidth="1"/>
    <col min="4611" max="4611" width="10.6640625" style="4" customWidth="1"/>
    <col min="4612" max="4613" width="15.6640625" style="4" customWidth="1"/>
    <col min="4614" max="4614" width="20.6640625" style="4" customWidth="1"/>
    <col min="4615" max="4616" width="15.6640625" style="4" customWidth="1"/>
    <col min="4617" max="4617" width="20.6640625" style="4" customWidth="1"/>
    <col min="4618" max="4619" width="18.6640625" style="4" customWidth="1"/>
    <col min="4620" max="4620" width="25.6640625" style="4" customWidth="1"/>
    <col min="4621" max="4622" width="18.6640625" style="4" customWidth="1"/>
    <col min="4623" max="4623" width="25.6640625" style="4" customWidth="1"/>
    <col min="4624" max="4624" width="5.6640625" style="4" customWidth="1"/>
    <col min="4625" max="4625" width="3.88671875" style="4" customWidth="1"/>
    <col min="4626" max="4864" width="10.77734375" style="4"/>
    <col min="4865" max="4865" width="1.77734375" style="4" customWidth="1"/>
    <col min="4866" max="4866" width="12.6640625" style="4" customWidth="1"/>
    <col min="4867" max="4867" width="10.6640625" style="4" customWidth="1"/>
    <col min="4868" max="4869" width="15.6640625" style="4" customWidth="1"/>
    <col min="4870" max="4870" width="20.6640625" style="4" customWidth="1"/>
    <col min="4871" max="4872" width="15.6640625" style="4" customWidth="1"/>
    <col min="4873" max="4873" width="20.6640625" style="4" customWidth="1"/>
    <col min="4874" max="4875" width="18.6640625" style="4" customWidth="1"/>
    <col min="4876" max="4876" width="25.6640625" style="4" customWidth="1"/>
    <col min="4877" max="4878" width="18.6640625" style="4" customWidth="1"/>
    <col min="4879" max="4879" width="25.6640625" style="4" customWidth="1"/>
    <col min="4880" max="4880" width="5.6640625" style="4" customWidth="1"/>
    <col min="4881" max="4881" width="3.88671875" style="4" customWidth="1"/>
    <col min="4882" max="5120" width="10.77734375" style="4"/>
    <col min="5121" max="5121" width="1.77734375" style="4" customWidth="1"/>
    <col min="5122" max="5122" width="12.6640625" style="4" customWidth="1"/>
    <col min="5123" max="5123" width="10.6640625" style="4" customWidth="1"/>
    <col min="5124" max="5125" width="15.6640625" style="4" customWidth="1"/>
    <col min="5126" max="5126" width="20.6640625" style="4" customWidth="1"/>
    <col min="5127" max="5128" width="15.6640625" style="4" customWidth="1"/>
    <col min="5129" max="5129" width="20.6640625" style="4" customWidth="1"/>
    <col min="5130" max="5131" width="18.6640625" style="4" customWidth="1"/>
    <col min="5132" max="5132" width="25.6640625" style="4" customWidth="1"/>
    <col min="5133" max="5134" width="18.6640625" style="4" customWidth="1"/>
    <col min="5135" max="5135" width="25.6640625" style="4" customWidth="1"/>
    <col min="5136" max="5136" width="5.6640625" style="4" customWidth="1"/>
    <col min="5137" max="5137" width="3.88671875" style="4" customWidth="1"/>
    <col min="5138" max="5376" width="10.77734375" style="4"/>
    <col min="5377" max="5377" width="1.77734375" style="4" customWidth="1"/>
    <col min="5378" max="5378" width="12.6640625" style="4" customWidth="1"/>
    <col min="5379" max="5379" width="10.6640625" style="4" customWidth="1"/>
    <col min="5380" max="5381" width="15.6640625" style="4" customWidth="1"/>
    <col min="5382" max="5382" width="20.6640625" style="4" customWidth="1"/>
    <col min="5383" max="5384" width="15.6640625" style="4" customWidth="1"/>
    <col min="5385" max="5385" width="20.6640625" style="4" customWidth="1"/>
    <col min="5386" max="5387" width="18.6640625" style="4" customWidth="1"/>
    <col min="5388" max="5388" width="25.6640625" style="4" customWidth="1"/>
    <col min="5389" max="5390" width="18.6640625" style="4" customWidth="1"/>
    <col min="5391" max="5391" width="25.6640625" style="4" customWidth="1"/>
    <col min="5392" max="5392" width="5.6640625" style="4" customWidth="1"/>
    <col min="5393" max="5393" width="3.88671875" style="4" customWidth="1"/>
    <col min="5394" max="5632" width="10.77734375" style="4"/>
    <col min="5633" max="5633" width="1.77734375" style="4" customWidth="1"/>
    <col min="5634" max="5634" width="12.6640625" style="4" customWidth="1"/>
    <col min="5635" max="5635" width="10.6640625" style="4" customWidth="1"/>
    <col min="5636" max="5637" width="15.6640625" style="4" customWidth="1"/>
    <col min="5638" max="5638" width="20.6640625" style="4" customWidth="1"/>
    <col min="5639" max="5640" width="15.6640625" style="4" customWidth="1"/>
    <col min="5641" max="5641" width="20.6640625" style="4" customWidth="1"/>
    <col min="5642" max="5643" width="18.6640625" style="4" customWidth="1"/>
    <col min="5644" max="5644" width="25.6640625" style="4" customWidth="1"/>
    <col min="5645" max="5646" width="18.6640625" style="4" customWidth="1"/>
    <col min="5647" max="5647" width="25.6640625" style="4" customWidth="1"/>
    <col min="5648" max="5648" width="5.6640625" style="4" customWidth="1"/>
    <col min="5649" max="5649" width="3.88671875" style="4" customWidth="1"/>
    <col min="5650" max="5888" width="10.77734375" style="4"/>
    <col min="5889" max="5889" width="1.77734375" style="4" customWidth="1"/>
    <col min="5890" max="5890" width="12.6640625" style="4" customWidth="1"/>
    <col min="5891" max="5891" width="10.6640625" style="4" customWidth="1"/>
    <col min="5892" max="5893" width="15.6640625" style="4" customWidth="1"/>
    <col min="5894" max="5894" width="20.6640625" style="4" customWidth="1"/>
    <col min="5895" max="5896" width="15.6640625" style="4" customWidth="1"/>
    <col min="5897" max="5897" width="20.6640625" style="4" customWidth="1"/>
    <col min="5898" max="5899" width="18.6640625" style="4" customWidth="1"/>
    <col min="5900" max="5900" width="25.6640625" style="4" customWidth="1"/>
    <col min="5901" max="5902" width="18.6640625" style="4" customWidth="1"/>
    <col min="5903" max="5903" width="25.6640625" style="4" customWidth="1"/>
    <col min="5904" max="5904" width="5.6640625" style="4" customWidth="1"/>
    <col min="5905" max="5905" width="3.88671875" style="4" customWidth="1"/>
    <col min="5906" max="6144" width="10.77734375" style="4"/>
    <col min="6145" max="6145" width="1.77734375" style="4" customWidth="1"/>
    <col min="6146" max="6146" width="12.6640625" style="4" customWidth="1"/>
    <col min="6147" max="6147" width="10.6640625" style="4" customWidth="1"/>
    <col min="6148" max="6149" width="15.6640625" style="4" customWidth="1"/>
    <col min="6150" max="6150" width="20.6640625" style="4" customWidth="1"/>
    <col min="6151" max="6152" width="15.6640625" style="4" customWidth="1"/>
    <col min="6153" max="6153" width="20.6640625" style="4" customWidth="1"/>
    <col min="6154" max="6155" width="18.6640625" style="4" customWidth="1"/>
    <col min="6156" max="6156" width="25.6640625" style="4" customWidth="1"/>
    <col min="6157" max="6158" width="18.6640625" style="4" customWidth="1"/>
    <col min="6159" max="6159" width="25.6640625" style="4" customWidth="1"/>
    <col min="6160" max="6160" width="5.6640625" style="4" customWidth="1"/>
    <col min="6161" max="6161" width="3.88671875" style="4" customWidth="1"/>
    <col min="6162" max="6400" width="10.77734375" style="4"/>
    <col min="6401" max="6401" width="1.77734375" style="4" customWidth="1"/>
    <col min="6402" max="6402" width="12.6640625" style="4" customWidth="1"/>
    <col min="6403" max="6403" width="10.6640625" style="4" customWidth="1"/>
    <col min="6404" max="6405" width="15.6640625" style="4" customWidth="1"/>
    <col min="6406" max="6406" width="20.6640625" style="4" customWidth="1"/>
    <col min="6407" max="6408" width="15.6640625" style="4" customWidth="1"/>
    <col min="6409" max="6409" width="20.6640625" style="4" customWidth="1"/>
    <col min="6410" max="6411" width="18.6640625" style="4" customWidth="1"/>
    <col min="6412" max="6412" width="25.6640625" style="4" customWidth="1"/>
    <col min="6413" max="6414" width="18.6640625" style="4" customWidth="1"/>
    <col min="6415" max="6415" width="25.6640625" style="4" customWidth="1"/>
    <col min="6416" max="6416" width="5.6640625" style="4" customWidth="1"/>
    <col min="6417" max="6417" width="3.88671875" style="4" customWidth="1"/>
    <col min="6418" max="6656" width="10.77734375" style="4"/>
    <col min="6657" max="6657" width="1.77734375" style="4" customWidth="1"/>
    <col min="6658" max="6658" width="12.6640625" style="4" customWidth="1"/>
    <col min="6659" max="6659" width="10.6640625" style="4" customWidth="1"/>
    <col min="6660" max="6661" width="15.6640625" style="4" customWidth="1"/>
    <col min="6662" max="6662" width="20.6640625" style="4" customWidth="1"/>
    <col min="6663" max="6664" width="15.6640625" style="4" customWidth="1"/>
    <col min="6665" max="6665" width="20.6640625" style="4" customWidth="1"/>
    <col min="6666" max="6667" width="18.6640625" style="4" customWidth="1"/>
    <col min="6668" max="6668" width="25.6640625" style="4" customWidth="1"/>
    <col min="6669" max="6670" width="18.6640625" style="4" customWidth="1"/>
    <col min="6671" max="6671" width="25.6640625" style="4" customWidth="1"/>
    <col min="6672" max="6672" width="5.6640625" style="4" customWidth="1"/>
    <col min="6673" max="6673" width="3.88671875" style="4" customWidth="1"/>
    <col min="6674" max="6912" width="10.77734375" style="4"/>
    <col min="6913" max="6913" width="1.77734375" style="4" customWidth="1"/>
    <col min="6914" max="6914" width="12.6640625" style="4" customWidth="1"/>
    <col min="6915" max="6915" width="10.6640625" style="4" customWidth="1"/>
    <col min="6916" max="6917" width="15.6640625" style="4" customWidth="1"/>
    <col min="6918" max="6918" width="20.6640625" style="4" customWidth="1"/>
    <col min="6919" max="6920" width="15.6640625" style="4" customWidth="1"/>
    <col min="6921" max="6921" width="20.6640625" style="4" customWidth="1"/>
    <col min="6922" max="6923" width="18.6640625" style="4" customWidth="1"/>
    <col min="6924" max="6924" width="25.6640625" style="4" customWidth="1"/>
    <col min="6925" max="6926" width="18.6640625" style="4" customWidth="1"/>
    <col min="6927" max="6927" width="25.6640625" style="4" customWidth="1"/>
    <col min="6928" max="6928" width="5.6640625" style="4" customWidth="1"/>
    <col min="6929" max="6929" width="3.88671875" style="4" customWidth="1"/>
    <col min="6930" max="7168" width="10.77734375" style="4"/>
    <col min="7169" max="7169" width="1.77734375" style="4" customWidth="1"/>
    <col min="7170" max="7170" width="12.6640625" style="4" customWidth="1"/>
    <col min="7171" max="7171" width="10.6640625" style="4" customWidth="1"/>
    <col min="7172" max="7173" width="15.6640625" style="4" customWidth="1"/>
    <col min="7174" max="7174" width="20.6640625" style="4" customWidth="1"/>
    <col min="7175" max="7176" width="15.6640625" style="4" customWidth="1"/>
    <col min="7177" max="7177" width="20.6640625" style="4" customWidth="1"/>
    <col min="7178" max="7179" width="18.6640625" style="4" customWidth="1"/>
    <col min="7180" max="7180" width="25.6640625" style="4" customWidth="1"/>
    <col min="7181" max="7182" width="18.6640625" style="4" customWidth="1"/>
    <col min="7183" max="7183" width="25.6640625" style="4" customWidth="1"/>
    <col min="7184" max="7184" width="5.6640625" style="4" customWidth="1"/>
    <col min="7185" max="7185" width="3.88671875" style="4" customWidth="1"/>
    <col min="7186" max="7424" width="10.77734375" style="4"/>
    <col min="7425" max="7425" width="1.77734375" style="4" customWidth="1"/>
    <col min="7426" max="7426" width="12.6640625" style="4" customWidth="1"/>
    <col min="7427" max="7427" width="10.6640625" style="4" customWidth="1"/>
    <col min="7428" max="7429" width="15.6640625" style="4" customWidth="1"/>
    <col min="7430" max="7430" width="20.6640625" style="4" customWidth="1"/>
    <col min="7431" max="7432" width="15.6640625" style="4" customWidth="1"/>
    <col min="7433" max="7433" width="20.6640625" style="4" customWidth="1"/>
    <col min="7434" max="7435" width="18.6640625" style="4" customWidth="1"/>
    <col min="7436" max="7436" width="25.6640625" style="4" customWidth="1"/>
    <col min="7437" max="7438" width="18.6640625" style="4" customWidth="1"/>
    <col min="7439" max="7439" width="25.6640625" style="4" customWidth="1"/>
    <col min="7440" max="7440" width="5.6640625" style="4" customWidth="1"/>
    <col min="7441" max="7441" width="3.88671875" style="4" customWidth="1"/>
    <col min="7442" max="7680" width="10.77734375" style="4"/>
    <col min="7681" max="7681" width="1.77734375" style="4" customWidth="1"/>
    <col min="7682" max="7682" width="12.6640625" style="4" customWidth="1"/>
    <col min="7683" max="7683" width="10.6640625" style="4" customWidth="1"/>
    <col min="7684" max="7685" width="15.6640625" style="4" customWidth="1"/>
    <col min="7686" max="7686" width="20.6640625" style="4" customWidth="1"/>
    <col min="7687" max="7688" width="15.6640625" style="4" customWidth="1"/>
    <col min="7689" max="7689" width="20.6640625" style="4" customWidth="1"/>
    <col min="7690" max="7691" width="18.6640625" style="4" customWidth="1"/>
    <col min="7692" max="7692" width="25.6640625" style="4" customWidth="1"/>
    <col min="7693" max="7694" width="18.6640625" style="4" customWidth="1"/>
    <col min="7695" max="7695" width="25.6640625" style="4" customWidth="1"/>
    <col min="7696" max="7696" width="5.6640625" style="4" customWidth="1"/>
    <col min="7697" max="7697" width="3.88671875" style="4" customWidth="1"/>
    <col min="7698" max="7936" width="10.77734375" style="4"/>
    <col min="7937" max="7937" width="1.77734375" style="4" customWidth="1"/>
    <col min="7938" max="7938" width="12.6640625" style="4" customWidth="1"/>
    <col min="7939" max="7939" width="10.6640625" style="4" customWidth="1"/>
    <col min="7940" max="7941" width="15.6640625" style="4" customWidth="1"/>
    <col min="7942" max="7942" width="20.6640625" style="4" customWidth="1"/>
    <col min="7943" max="7944" width="15.6640625" style="4" customWidth="1"/>
    <col min="7945" max="7945" width="20.6640625" style="4" customWidth="1"/>
    <col min="7946" max="7947" width="18.6640625" style="4" customWidth="1"/>
    <col min="7948" max="7948" width="25.6640625" style="4" customWidth="1"/>
    <col min="7949" max="7950" width="18.6640625" style="4" customWidth="1"/>
    <col min="7951" max="7951" width="25.6640625" style="4" customWidth="1"/>
    <col min="7952" max="7952" width="5.6640625" style="4" customWidth="1"/>
    <col min="7953" max="7953" width="3.88671875" style="4" customWidth="1"/>
    <col min="7954" max="8192" width="10.77734375" style="4"/>
    <col min="8193" max="8193" width="1.77734375" style="4" customWidth="1"/>
    <col min="8194" max="8194" width="12.6640625" style="4" customWidth="1"/>
    <col min="8195" max="8195" width="10.6640625" style="4" customWidth="1"/>
    <col min="8196" max="8197" width="15.6640625" style="4" customWidth="1"/>
    <col min="8198" max="8198" width="20.6640625" style="4" customWidth="1"/>
    <col min="8199" max="8200" width="15.6640625" style="4" customWidth="1"/>
    <col min="8201" max="8201" width="20.6640625" style="4" customWidth="1"/>
    <col min="8202" max="8203" width="18.6640625" style="4" customWidth="1"/>
    <col min="8204" max="8204" width="25.6640625" style="4" customWidth="1"/>
    <col min="8205" max="8206" width="18.6640625" style="4" customWidth="1"/>
    <col min="8207" max="8207" width="25.6640625" style="4" customWidth="1"/>
    <col min="8208" max="8208" width="5.6640625" style="4" customWidth="1"/>
    <col min="8209" max="8209" width="3.88671875" style="4" customWidth="1"/>
    <col min="8210" max="8448" width="10.77734375" style="4"/>
    <col min="8449" max="8449" width="1.77734375" style="4" customWidth="1"/>
    <col min="8450" max="8450" width="12.6640625" style="4" customWidth="1"/>
    <col min="8451" max="8451" width="10.6640625" style="4" customWidth="1"/>
    <col min="8452" max="8453" width="15.6640625" style="4" customWidth="1"/>
    <col min="8454" max="8454" width="20.6640625" style="4" customWidth="1"/>
    <col min="8455" max="8456" width="15.6640625" style="4" customWidth="1"/>
    <col min="8457" max="8457" width="20.6640625" style="4" customWidth="1"/>
    <col min="8458" max="8459" width="18.6640625" style="4" customWidth="1"/>
    <col min="8460" max="8460" width="25.6640625" style="4" customWidth="1"/>
    <col min="8461" max="8462" width="18.6640625" style="4" customWidth="1"/>
    <col min="8463" max="8463" width="25.6640625" style="4" customWidth="1"/>
    <col min="8464" max="8464" width="5.6640625" style="4" customWidth="1"/>
    <col min="8465" max="8465" width="3.88671875" style="4" customWidth="1"/>
    <col min="8466" max="8704" width="10.77734375" style="4"/>
    <col min="8705" max="8705" width="1.77734375" style="4" customWidth="1"/>
    <col min="8706" max="8706" width="12.6640625" style="4" customWidth="1"/>
    <col min="8707" max="8707" width="10.6640625" style="4" customWidth="1"/>
    <col min="8708" max="8709" width="15.6640625" style="4" customWidth="1"/>
    <col min="8710" max="8710" width="20.6640625" style="4" customWidth="1"/>
    <col min="8711" max="8712" width="15.6640625" style="4" customWidth="1"/>
    <col min="8713" max="8713" width="20.6640625" style="4" customWidth="1"/>
    <col min="8714" max="8715" width="18.6640625" style="4" customWidth="1"/>
    <col min="8716" max="8716" width="25.6640625" style="4" customWidth="1"/>
    <col min="8717" max="8718" width="18.6640625" style="4" customWidth="1"/>
    <col min="8719" max="8719" width="25.6640625" style="4" customWidth="1"/>
    <col min="8720" max="8720" width="5.6640625" style="4" customWidth="1"/>
    <col min="8721" max="8721" width="3.88671875" style="4" customWidth="1"/>
    <col min="8722" max="8960" width="10.77734375" style="4"/>
    <col min="8961" max="8961" width="1.77734375" style="4" customWidth="1"/>
    <col min="8962" max="8962" width="12.6640625" style="4" customWidth="1"/>
    <col min="8963" max="8963" width="10.6640625" style="4" customWidth="1"/>
    <col min="8964" max="8965" width="15.6640625" style="4" customWidth="1"/>
    <col min="8966" max="8966" width="20.6640625" style="4" customWidth="1"/>
    <col min="8967" max="8968" width="15.6640625" style="4" customWidth="1"/>
    <col min="8969" max="8969" width="20.6640625" style="4" customWidth="1"/>
    <col min="8970" max="8971" width="18.6640625" style="4" customWidth="1"/>
    <col min="8972" max="8972" width="25.6640625" style="4" customWidth="1"/>
    <col min="8973" max="8974" width="18.6640625" style="4" customWidth="1"/>
    <col min="8975" max="8975" width="25.6640625" style="4" customWidth="1"/>
    <col min="8976" max="8976" width="5.6640625" style="4" customWidth="1"/>
    <col min="8977" max="8977" width="3.88671875" style="4" customWidth="1"/>
    <col min="8978" max="9216" width="10.77734375" style="4"/>
    <col min="9217" max="9217" width="1.77734375" style="4" customWidth="1"/>
    <col min="9218" max="9218" width="12.6640625" style="4" customWidth="1"/>
    <col min="9219" max="9219" width="10.6640625" style="4" customWidth="1"/>
    <col min="9220" max="9221" width="15.6640625" style="4" customWidth="1"/>
    <col min="9222" max="9222" width="20.6640625" style="4" customWidth="1"/>
    <col min="9223" max="9224" width="15.6640625" style="4" customWidth="1"/>
    <col min="9225" max="9225" width="20.6640625" style="4" customWidth="1"/>
    <col min="9226" max="9227" width="18.6640625" style="4" customWidth="1"/>
    <col min="9228" max="9228" width="25.6640625" style="4" customWidth="1"/>
    <col min="9229" max="9230" width="18.6640625" style="4" customWidth="1"/>
    <col min="9231" max="9231" width="25.6640625" style="4" customWidth="1"/>
    <col min="9232" max="9232" width="5.6640625" style="4" customWidth="1"/>
    <col min="9233" max="9233" width="3.88671875" style="4" customWidth="1"/>
    <col min="9234" max="9472" width="10.77734375" style="4"/>
    <col min="9473" max="9473" width="1.77734375" style="4" customWidth="1"/>
    <col min="9474" max="9474" width="12.6640625" style="4" customWidth="1"/>
    <col min="9475" max="9475" width="10.6640625" style="4" customWidth="1"/>
    <col min="9476" max="9477" width="15.6640625" style="4" customWidth="1"/>
    <col min="9478" max="9478" width="20.6640625" style="4" customWidth="1"/>
    <col min="9479" max="9480" width="15.6640625" style="4" customWidth="1"/>
    <col min="9481" max="9481" width="20.6640625" style="4" customWidth="1"/>
    <col min="9482" max="9483" width="18.6640625" style="4" customWidth="1"/>
    <col min="9484" max="9484" width="25.6640625" style="4" customWidth="1"/>
    <col min="9485" max="9486" width="18.6640625" style="4" customWidth="1"/>
    <col min="9487" max="9487" width="25.6640625" style="4" customWidth="1"/>
    <col min="9488" max="9488" width="5.6640625" style="4" customWidth="1"/>
    <col min="9489" max="9489" width="3.88671875" style="4" customWidth="1"/>
    <col min="9490" max="9728" width="10.77734375" style="4"/>
    <col min="9729" max="9729" width="1.77734375" style="4" customWidth="1"/>
    <col min="9730" max="9730" width="12.6640625" style="4" customWidth="1"/>
    <col min="9731" max="9731" width="10.6640625" style="4" customWidth="1"/>
    <col min="9732" max="9733" width="15.6640625" style="4" customWidth="1"/>
    <col min="9734" max="9734" width="20.6640625" style="4" customWidth="1"/>
    <col min="9735" max="9736" width="15.6640625" style="4" customWidth="1"/>
    <col min="9737" max="9737" width="20.6640625" style="4" customWidth="1"/>
    <col min="9738" max="9739" width="18.6640625" style="4" customWidth="1"/>
    <col min="9740" max="9740" width="25.6640625" style="4" customWidth="1"/>
    <col min="9741" max="9742" width="18.6640625" style="4" customWidth="1"/>
    <col min="9743" max="9743" width="25.6640625" style="4" customWidth="1"/>
    <col min="9744" max="9744" width="5.6640625" style="4" customWidth="1"/>
    <col min="9745" max="9745" width="3.88671875" style="4" customWidth="1"/>
    <col min="9746" max="9984" width="10.77734375" style="4"/>
    <col min="9985" max="9985" width="1.77734375" style="4" customWidth="1"/>
    <col min="9986" max="9986" width="12.6640625" style="4" customWidth="1"/>
    <col min="9987" max="9987" width="10.6640625" style="4" customWidth="1"/>
    <col min="9988" max="9989" width="15.6640625" style="4" customWidth="1"/>
    <col min="9990" max="9990" width="20.6640625" style="4" customWidth="1"/>
    <col min="9991" max="9992" width="15.6640625" style="4" customWidth="1"/>
    <col min="9993" max="9993" width="20.6640625" style="4" customWidth="1"/>
    <col min="9994" max="9995" width="18.6640625" style="4" customWidth="1"/>
    <col min="9996" max="9996" width="25.6640625" style="4" customWidth="1"/>
    <col min="9997" max="9998" width="18.6640625" style="4" customWidth="1"/>
    <col min="9999" max="9999" width="25.6640625" style="4" customWidth="1"/>
    <col min="10000" max="10000" width="5.6640625" style="4" customWidth="1"/>
    <col min="10001" max="10001" width="3.88671875" style="4" customWidth="1"/>
    <col min="10002" max="10240" width="10.77734375" style="4"/>
    <col min="10241" max="10241" width="1.77734375" style="4" customWidth="1"/>
    <col min="10242" max="10242" width="12.6640625" style="4" customWidth="1"/>
    <col min="10243" max="10243" width="10.6640625" style="4" customWidth="1"/>
    <col min="10244" max="10245" width="15.6640625" style="4" customWidth="1"/>
    <col min="10246" max="10246" width="20.6640625" style="4" customWidth="1"/>
    <col min="10247" max="10248" width="15.6640625" style="4" customWidth="1"/>
    <col min="10249" max="10249" width="20.6640625" style="4" customWidth="1"/>
    <col min="10250" max="10251" width="18.6640625" style="4" customWidth="1"/>
    <col min="10252" max="10252" width="25.6640625" style="4" customWidth="1"/>
    <col min="10253" max="10254" width="18.6640625" style="4" customWidth="1"/>
    <col min="10255" max="10255" width="25.6640625" style="4" customWidth="1"/>
    <col min="10256" max="10256" width="5.6640625" style="4" customWidth="1"/>
    <col min="10257" max="10257" width="3.88671875" style="4" customWidth="1"/>
    <col min="10258" max="10496" width="10.77734375" style="4"/>
    <col min="10497" max="10497" width="1.77734375" style="4" customWidth="1"/>
    <col min="10498" max="10498" width="12.6640625" style="4" customWidth="1"/>
    <col min="10499" max="10499" width="10.6640625" style="4" customWidth="1"/>
    <col min="10500" max="10501" width="15.6640625" style="4" customWidth="1"/>
    <col min="10502" max="10502" width="20.6640625" style="4" customWidth="1"/>
    <col min="10503" max="10504" width="15.6640625" style="4" customWidth="1"/>
    <col min="10505" max="10505" width="20.6640625" style="4" customWidth="1"/>
    <col min="10506" max="10507" width="18.6640625" style="4" customWidth="1"/>
    <col min="10508" max="10508" width="25.6640625" style="4" customWidth="1"/>
    <col min="10509" max="10510" width="18.6640625" style="4" customWidth="1"/>
    <col min="10511" max="10511" width="25.6640625" style="4" customWidth="1"/>
    <col min="10512" max="10512" width="5.6640625" style="4" customWidth="1"/>
    <col min="10513" max="10513" width="3.88671875" style="4" customWidth="1"/>
    <col min="10514" max="10752" width="10.77734375" style="4"/>
    <col min="10753" max="10753" width="1.77734375" style="4" customWidth="1"/>
    <col min="10754" max="10754" width="12.6640625" style="4" customWidth="1"/>
    <col min="10755" max="10755" width="10.6640625" style="4" customWidth="1"/>
    <col min="10756" max="10757" width="15.6640625" style="4" customWidth="1"/>
    <col min="10758" max="10758" width="20.6640625" style="4" customWidth="1"/>
    <col min="10759" max="10760" width="15.6640625" style="4" customWidth="1"/>
    <col min="10761" max="10761" width="20.6640625" style="4" customWidth="1"/>
    <col min="10762" max="10763" width="18.6640625" style="4" customWidth="1"/>
    <col min="10764" max="10764" width="25.6640625" style="4" customWidth="1"/>
    <col min="10765" max="10766" width="18.6640625" style="4" customWidth="1"/>
    <col min="10767" max="10767" width="25.6640625" style="4" customWidth="1"/>
    <col min="10768" max="10768" width="5.6640625" style="4" customWidth="1"/>
    <col min="10769" max="10769" width="3.88671875" style="4" customWidth="1"/>
    <col min="10770" max="11008" width="10.77734375" style="4"/>
    <col min="11009" max="11009" width="1.77734375" style="4" customWidth="1"/>
    <col min="11010" max="11010" width="12.6640625" style="4" customWidth="1"/>
    <col min="11011" max="11011" width="10.6640625" style="4" customWidth="1"/>
    <col min="11012" max="11013" width="15.6640625" style="4" customWidth="1"/>
    <col min="11014" max="11014" width="20.6640625" style="4" customWidth="1"/>
    <col min="11015" max="11016" width="15.6640625" style="4" customWidth="1"/>
    <col min="11017" max="11017" width="20.6640625" style="4" customWidth="1"/>
    <col min="11018" max="11019" width="18.6640625" style="4" customWidth="1"/>
    <col min="11020" max="11020" width="25.6640625" style="4" customWidth="1"/>
    <col min="11021" max="11022" width="18.6640625" style="4" customWidth="1"/>
    <col min="11023" max="11023" width="25.6640625" style="4" customWidth="1"/>
    <col min="11024" max="11024" width="5.6640625" style="4" customWidth="1"/>
    <col min="11025" max="11025" width="3.88671875" style="4" customWidth="1"/>
    <col min="11026" max="11264" width="10.77734375" style="4"/>
    <col min="11265" max="11265" width="1.77734375" style="4" customWidth="1"/>
    <col min="11266" max="11266" width="12.6640625" style="4" customWidth="1"/>
    <col min="11267" max="11267" width="10.6640625" style="4" customWidth="1"/>
    <col min="11268" max="11269" width="15.6640625" style="4" customWidth="1"/>
    <col min="11270" max="11270" width="20.6640625" style="4" customWidth="1"/>
    <col min="11271" max="11272" width="15.6640625" style="4" customWidth="1"/>
    <col min="11273" max="11273" width="20.6640625" style="4" customWidth="1"/>
    <col min="11274" max="11275" width="18.6640625" style="4" customWidth="1"/>
    <col min="11276" max="11276" width="25.6640625" style="4" customWidth="1"/>
    <col min="11277" max="11278" width="18.6640625" style="4" customWidth="1"/>
    <col min="11279" max="11279" width="25.6640625" style="4" customWidth="1"/>
    <col min="11280" max="11280" width="5.6640625" style="4" customWidth="1"/>
    <col min="11281" max="11281" width="3.88671875" style="4" customWidth="1"/>
    <col min="11282" max="11520" width="10.77734375" style="4"/>
    <col min="11521" max="11521" width="1.77734375" style="4" customWidth="1"/>
    <col min="11522" max="11522" width="12.6640625" style="4" customWidth="1"/>
    <col min="11523" max="11523" width="10.6640625" style="4" customWidth="1"/>
    <col min="11524" max="11525" width="15.6640625" style="4" customWidth="1"/>
    <col min="11526" max="11526" width="20.6640625" style="4" customWidth="1"/>
    <col min="11527" max="11528" width="15.6640625" style="4" customWidth="1"/>
    <col min="11529" max="11529" width="20.6640625" style="4" customWidth="1"/>
    <col min="11530" max="11531" width="18.6640625" style="4" customWidth="1"/>
    <col min="11532" max="11532" width="25.6640625" style="4" customWidth="1"/>
    <col min="11533" max="11534" width="18.6640625" style="4" customWidth="1"/>
    <col min="11535" max="11535" width="25.6640625" style="4" customWidth="1"/>
    <col min="11536" max="11536" width="5.6640625" style="4" customWidth="1"/>
    <col min="11537" max="11537" width="3.88671875" style="4" customWidth="1"/>
    <col min="11538" max="11776" width="10.77734375" style="4"/>
    <col min="11777" max="11777" width="1.77734375" style="4" customWidth="1"/>
    <col min="11778" max="11778" width="12.6640625" style="4" customWidth="1"/>
    <col min="11779" max="11779" width="10.6640625" style="4" customWidth="1"/>
    <col min="11780" max="11781" width="15.6640625" style="4" customWidth="1"/>
    <col min="11782" max="11782" width="20.6640625" style="4" customWidth="1"/>
    <col min="11783" max="11784" width="15.6640625" style="4" customWidth="1"/>
    <col min="11785" max="11785" width="20.6640625" style="4" customWidth="1"/>
    <col min="11786" max="11787" width="18.6640625" style="4" customWidth="1"/>
    <col min="11788" max="11788" width="25.6640625" style="4" customWidth="1"/>
    <col min="11789" max="11790" width="18.6640625" style="4" customWidth="1"/>
    <col min="11791" max="11791" width="25.6640625" style="4" customWidth="1"/>
    <col min="11792" max="11792" width="5.6640625" style="4" customWidth="1"/>
    <col min="11793" max="11793" width="3.88671875" style="4" customWidth="1"/>
    <col min="11794" max="12032" width="10.77734375" style="4"/>
    <col min="12033" max="12033" width="1.77734375" style="4" customWidth="1"/>
    <col min="12034" max="12034" width="12.6640625" style="4" customWidth="1"/>
    <col min="12035" max="12035" width="10.6640625" style="4" customWidth="1"/>
    <col min="12036" max="12037" width="15.6640625" style="4" customWidth="1"/>
    <col min="12038" max="12038" width="20.6640625" style="4" customWidth="1"/>
    <col min="12039" max="12040" width="15.6640625" style="4" customWidth="1"/>
    <col min="12041" max="12041" width="20.6640625" style="4" customWidth="1"/>
    <col min="12042" max="12043" width="18.6640625" style="4" customWidth="1"/>
    <col min="12044" max="12044" width="25.6640625" style="4" customWidth="1"/>
    <col min="12045" max="12046" width="18.6640625" style="4" customWidth="1"/>
    <col min="12047" max="12047" width="25.6640625" style="4" customWidth="1"/>
    <col min="12048" max="12048" width="5.6640625" style="4" customWidth="1"/>
    <col min="12049" max="12049" width="3.88671875" style="4" customWidth="1"/>
    <col min="12050" max="12288" width="10.77734375" style="4"/>
    <col min="12289" max="12289" width="1.77734375" style="4" customWidth="1"/>
    <col min="12290" max="12290" width="12.6640625" style="4" customWidth="1"/>
    <col min="12291" max="12291" width="10.6640625" style="4" customWidth="1"/>
    <col min="12292" max="12293" width="15.6640625" style="4" customWidth="1"/>
    <col min="12294" max="12294" width="20.6640625" style="4" customWidth="1"/>
    <col min="12295" max="12296" width="15.6640625" style="4" customWidth="1"/>
    <col min="12297" max="12297" width="20.6640625" style="4" customWidth="1"/>
    <col min="12298" max="12299" width="18.6640625" style="4" customWidth="1"/>
    <col min="12300" max="12300" width="25.6640625" style="4" customWidth="1"/>
    <col min="12301" max="12302" width="18.6640625" style="4" customWidth="1"/>
    <col min="12303" max="12303" width="25.6640625" style="4" customWidth="1"/>
    <col min="12304" max="12304" width="5.6640625" style="4" customWidth="1"/>
    <col min="12305" max="12305" width="3.88671875" style="4" customWidth="1"/>
    <col min="12306" max="12544" width="10.77734375" style="4"/>
    <col min="12545" max="12545" width="1.77734375" style="4" customWidth="1"/>
    <col min="12546" max="12546" width="12.6640625" style="4" customWidth="1"/>
    <col min="12547" max="12547" width="10.6640625" style="4" customWidth="1"/>
    <col min="12548" max="12549" width="15.6640625" style="4" customWidth="1"/>
    <col min="12550" max="12550" width="20.6640625" style="4" customWidth="1"/>
    <col min="12551" max="12552" width="15.6640625" style="4" customWidth="1"/>
    <col min="12553" max="12553" width="20.6640625" style="4" customWidth="1"/>
    <col min="12554" max="12555" width="18.6640625" style="4" customWidth="1"/>
    <col min="12556" max="12556" width="25.6640625" style="4" customWidth="1"/>
    <col min="12557" max="12558" width="18.6640625" style="4" customWidth="1"/>
    <col min="12559" max="12559" width="25.6640625" style="4" customWidth="1"/>
    <col min="12560" max="12560" width="5.6640625" style="4" customWidth="1"/>
    <col min="12561" max="12561" width="3.88671875" style="4" customWidth="1"/>
    <col min="12562" max="12800" width="10.77734375" style="4"/>
    <col min="12801" max="12801" width="1.77734375" style="4" customWidth="1"/>
    <col min="12802" max="12802" width="12.6640625" style="4" customWidth="1"/>
    <col min="12803" max="12803" width="10.6640625" style="4" customWidth="1"/>
    <col min="12804" max="12805" width="15.6640625" style="4" customWidth="1"/>
    <col min="12806" max="12806" width="20.6640625" style="4" customWidth="1"/>
    <col min="12807" max="12808" width="15.6640625" style="4" customWidth="1"/>
    <col min="12809" max="12809" width="20.6640625" style="4" customWidth="1"/>
    <col min="12810" max="12811" width="18.6640625" style="4" customWidth="1"/>
    <col min="12812" max="12812" width="25.6640625" style="4" customWidth="1"/>
    <col min="12813" max="12814" width="18.6640625" style="4" customWidth="1"/>
    <col min="12815" max="12815" width="25.6640625" style="4" customWidth="1"/>
    <col min="12816" max="12816" width="5.6640625" style="4" customWidth="1"/>
    <col min="12817" max="12817" width="3.88671875" style="4" customWidth="1"/>
    <col min="12818" max="13056" width="10.77734375" style="4"/>
    <col min="13057" max="13057" width="1.77734375" style="4" customWidth="1"/>
    <col min="13058" max="13058" width="12.6640625" style="4" customWidth="1"/>
    <col min="13059" max="13059" width="10.6640625" style="4" customWidth="1"/>
    <col min="13060" max="13061" width="15.6640625" style="4" customWidth="1"/>
    <col min="13062" max="13062" width="20.6640625" style="4" customWidth="1"/>
    <col min="13063" max="13064" width="15.6640625" style="4" customWidth="1"/>
    <col min="13065" max="13065" width="20.6640625" style="4" customWidth="1"/>
    <col min="13066" max="13067" width="18.6640625" style="4" customWidth="1"/>
    <col min="13068" max="13068" width="25.6640625" style="4" customWidth="1"/>
    <col min="13069" max="13070" width="18.6640625" style="4" customWidth="1"/>
    <col min="13071" max="13071" width="25.6640625" style="4" customWidth="1"/>
    <col min="13072" max="13072" width="5.6640625" style="4" customWidth="1"/>
    <col min="13073" max="13073" width="3.88671875" style="4" customWidth="1"/>
    <col min="13074" max="13312" width="10.77734375" style="4"/>
    <col min="13313" max="13313" width="1.77734375" style="4" customWidth="1"/>
    <col min="13314" max="13314" width="12.6640625" style="4" customWidth="1"/>
    <col min="13315" max="13315" width="10.6640625" style="4" customWidth="1"/>
    <col min="13316" max="13317" width="15.6640625" style="4" customWidth="1"/>
    <col min="13318" max="13318" width="20.6640625" style="4" customWidth="1"/>
    <col min="13319" max="13320" width="15.6640625" style="4" customWidth="1"/>
    <col min="13321" max="13321" width="20.6640625" style="4" customWidth="1"/>
    <col min="13322" max="13323" width="18.6640625" style="4" customWidth="1"/>
    <col min="13324" max="13324" width="25.6640625" style="4" customWidth="1"/>
    <col min="13325" max="13326" width="18.6640625" style="4" customWidth="1"/>
    <col min="13327" max="13327" width="25.6640625" style="4" customWidth="1"/>
    <col min="13328" max="13328" width="5.6640625" style="4" customWidth="1"/>
    <col min="13329" max="13329" width="3.88671875" style="4" customWidth="1"/>
    <col min="13330" max="13568" width="10.77734375" style="4"/>
    <col min="13569" max="13569" width="1.77734375" style="4" customWidth="1"/>
    <col min="13570" max="13570" width="12.6640625" style="4" customWidth="1"/>
    <col min="13571" max="13571" width="10.6640625" style="4" customWidth="1"/>
    <col min="13572" max="13573" width="15.6640625" style="4" customWidth="1"/>
    <col min="13574" max="13574" width="20.6640625" style="4" customWidth="1"/>
    <col min="13575" max="13576" width="15.6640625" style="4" customWidth="1"/>
    <col min="13577" max="13577" width="20.6640625" style="4" customWidth="1"/>
    <col min="13578" max="13579" width="18.6640625" style="4" customWidth="1"/>
    <col min="13580" max="13580" width="25.6640625" style="4" customWidth="1"/>
    <col min="13581" max="13582" width="18.6640625" style="4" customWidth="1"/>
    <col min="13583" max="13583" width="25.6640625" style="4" customWidth="1"/>
    <col min="13584" max="13584" width="5.6640625" style="4" customWidth="1"/>
    <col min="13585" max="13585" width="3.88671875" style="4" customWidth="1"/>
    <col min="13586" max="13824" width="10.77734375" style="4"/>
    <col min="13825" max="13825" width="1.77734375" style="4" customWidth="1"/>
    <col min="13826" max="13826" width="12.6640625" style="4" customWidth="1"/>
    <col min="13827" max="13827" width="10.6640625" style="4" customWidth="1"/>
    <col min="13828" max="13829" width="15.6640625" style="4" customWidth="1"/>
    <col min="13830" max="13830" width="20.6640625" style="4" customWidth="1"/>
    <col min="13831" max="13832" width="15.6640625" style="4" customWidth="1"/>
    <col min="13833" max="13833" width="20.6640625" style="4" customWidth="1"/>
    <col min="13834" max="13835" width="18.6640625" style="4" customWidth="1"/>
    <col min="13836" max="13836" width="25.6640625" style="4" customWidth="1"/>
    <col min="13837" max="13838" width="18.6640625" style="4" customWidth="1"/>
    <col min="13839" max="13839" width="25.6640625" style="4" customWidth="1"/>
    <col min="13840" max="13840" width="5.6640625" style="4" customWidth="1"/>
    <col min="13841" max="13841" width="3.88671875" style="4" customWidth="1"/>
    <col min="13842" max="14080" width="10.77734375" style="4"/>
    <col min="14081" max="14081" width="1.77734375" style="4" customWidth="1"/>
    <col min="14082" max="14082" width="12.6640625" style="4" customWidth="1"/>
    <col min="14083" max="14083" width="10.6640625" style="4" customWidth="1"/>
    <col min="14084" max="14085" width="15.6640625" style="4" customWidth="1"/>
    <col min="14086" max="14086" width="20.6640625" style="4" customWidth="1"/>
    <col min="14087" max="14088" width="15.6640625" style="4" customWidth="1"/>
    <col min="14089" max="14089" width="20.6640625" style="4" customWidth="1"/>
    <col min="14090" max="14091" width="18.6640625" style="4" customWidth="1"/>
    <col min="14092" max="14092" width="25.6640625" style="4" customWidth="1"/>
    <col min="14093" max="14094" width="18.6640625" style="4" customWidth="1"/>
    <col min="14095" max="14095" width="25.6640625" style="4" customWidth="1"/>
    <col min="14096" max="14096" width="5.6640625" style="4" customWidth="1"/>
    <col min="14097" max="14097" width="3.88671875" style="4" customWidth="1"/>
    <col min="14098" max="14336" width="10.77734375" style="4"/>
    <col min="14337" max="14337" width="1.77734375" style="4" customWidth="1"/>
    <col min="14338" max="14338" width="12.6640625" style="4" customWidth="1"/>
    <col min="14339" max="14339" width="10.6640625" style="4" customWidth="1"/>
    <col min="14340" max="14341" width="15.6640625" style="4" customWidth="1"/>
    <col min="14342" max="14342" width="20.6640625" style="4" customWidth="1"/>
    <col min="14343" max="14344" width="15.6640625" style="4" customWidth="1"/>
    <col min="14345" max="14345" width="20.6640625" style="4" customWidth="1"/>
    <col min="14346" max="14347" width="18.6640625" style="4" customWidth="1"/>
    <col min="14348" max="14348" width="25.6640625" style="4" customWidth="1"/>
    <col min="14349" max="14350" width="18.6640625" style="4" customWidth="1"/>
    <col min="14351" max="14351" width="25.6640625" style="4" customWidth="1"/>
    <col min="14352" max="14352" width="5.6640625" style="4" customWidth="1"/>
    <col min="14353" max="14353" width="3.88671875" style="4" customWidth="1"/>
    <col min="14354" max="14592" width="10.77734375" style="4"/>
    <col min="14593" max="14593" width="1.77734375" style="4" customWidth="1"/>
    <col min="14594" max="14594" width="12.6640625" style="4" customWidth="1"/>
    <col min="14595" max="14595" width="10.6640625" style="4" customWidth="1"/>
    <col min="14596" max="14597" width="15.6640625" style="4" customWidth="1"/>
    <col min="14598" max="14598" width="20.6640625" style="4" customWidth="1"/>
    <col min="14599" max="14600" width="15.6640625" style="4" customWidth="1"/>
    <col min="14601" max="14601" width="20.6640625" style="4" customWidth="1"/>
    <col min="14602" max="14603" width="18.6640625" style="4" customWidth="1"/>
    <col min="14604" max="14604" width="25.6640625" style="4" customWidth="1"/>
    <col min="14605" max="14606" width="18.6640625" style="4" customWidth="1"/>
    <col min="14607" max="14607" width="25.6640625" style="4" customWidth="1"/>
    <col min="14608" max="14608" width="5.6640625" style="4" customWidth="1"/>
    <col min="14609" max="14609" width="3.88671875" style="4" customWidth="1"/>
    <col min="14610" max="14848" width="10.77734375" style="4"/>
    <col min="14849" max="14849" width="1.77734375" style="4" customWidth="1"/>
    <col min="14850" max="14850" width="12.6640625" style="4" customWidth="1"/>
    <col min="14851" max="14851" width="10.6640625" style="4" customWidth="1"/>
    <col min="14852" max="14853" width="15.6640625" style="4" customWidth="1"/>
    <col min="14854" max="14854" width="20.6640625" style="4" customWidth="1"/>
    <col min="14855" max="14856" width="15.6640625" style="4" customWidth="1"/>
    <col min="14857" max="14857" width="20.6640625" style="4" customWidth="1"/>
    <col min="14858" max="14859" width="18.6640625" style="4" customWidth="1"/>
    <col min="14860" max="14860" width="25.6640625" style="4" customWidth="1"/>
    <col min="14861" max="14862" width="18.6640625" style="4" customWidth="1"/>
    <col min="14863" max="14863" width="25.6640625" style="4" customWidth="1"/>
    <col min="14864" max="14864" width="5.6640625" style="4" customWidth="1"/>
    <col min="14865" max="14865" width="3.88671875" style="4" customWidth="1"/>
    <col min="14866" max="15104" width="10.77734375" style="4"/>
    <col min="15105" max="15105" width="1.77734375" style="4" customWidth="1"/>
    <col min="15106" max="15106" width="12.6640625" style="4" customWidth="1"/>
    <col min="15107" max="15107" width="10.6640625" style="4" customWidth="1"/>
    <col min="15108" max="15109" width="15.6640625" style="4" customWidth="1"/>
    <col min="15110" max="15110" width="20.6640625" style="4" customWidth="1"/>
    <col min="15111" max="15112" width="15.6640625" style="4" customWidth="1"/>
    <col min="15113" max="15113" width="20.6640625" style="4" customWidth="1"/>
    <col min="15114" max="15115" width="18.6640625" style="4" customWidth="1"/>
    <col min="15116" max="15116" width="25.6640625" style="4" customWidth="1"/>
    <col min="15117" max="15118" width="18.6640625" style="4" customWidth="1"/>
    <col min="15119" max="15119" width="25.6640625" style="4" customWidth="1"/>
    <col min="15120" max="15120" width="5.6640625" style="4" customWidth="1"/>
    <col min="15121" max="15121" width="3.88671875" style="4" customWidth="1"/>
    <col min="15122" max="15360" width="10.77734375" style="4"/>
    <col min="15361" max="15361" width="1.77734375" style="4" customWidth="1"/>
    <col min="15362" max="15362" width="12.6640625" style="4" customWidth="1"/>
    <col min="15363" max="15363" width="10.6640625" style="4" customWidth="1"/>
    <col min="15364" max="15365" width="15.6640625" style="4" customWidth="1"/>
    <col min="15366" max="15366" width="20.6640625" style="4" customWidth="1"/>
    <col min="15367" max="15368" width="15.6640625" style="4" customWidth="1"/>
    <col min="15369" max="15369" width="20.6640625" style="4" customWidth="1"/>
    <col min="15370" max="15371" width="18.6640625" style="4" customWidth="1"/>
    <col min="15372" max="15372" width="25.6640625" style="4" customWidth="1"/>
    <col min="15373" max="15374" width="18.6640625" style="4" customWidth="1"/>
    <col min="15375" max="15375" width="25.6640625" style="4" customWidth="1"/>
    <col min="15376" max="15376" width="5.6640625" style="4" customWidth="1"/>
    <col min="15377" max="15377" width="3.88671875" style="4" customWidth="1"/>
    <col min="15378" max="15616" width="10.77734375" style="4"/>
    <col min="15617" max="15617" width="1.77734375" style="4" customWidth="1"/>
    <col min="15618" max="15618" width="12.6640625" style="4" customWidth="1"/>
    <col min="15619" max="15619" width="10.6640625" style="4" customWidth="1"/>
    <col min="15620" max="15621" width="15.6640625" style="4" customWidth="1"/>
    <col min="15622" max="15622" width="20.6640625" style="4" customWidth="1"/>
    <col min="15623" max="15624" width="15.6640625" style="4" customWidth="1"/>
    <col min="15625" max="15625" width="20.6640625" style="4" customWidth="1"/>
    <col min="15626" max="15627" width="18.6640625" style="4" customWidth="1"/>
    <col min="15628" max="15628" width="25.6640625" style="4" customWidth="1"/>
    <col min="15629" max="15630" width="18.6640625" style="4" customWidth="1"/>
    <col min="15631" max="15631" width="25.6640625" style="4" customWidth="1"/>
    <col min="15632" max="15632" width="5.6640625" style="4" customWidth="1"/>
    <col min="15633" max="15633" width="3.88671875" style="4" customWidth="1"/>
    <col min="15634" max="15872" width="10.77734375" style="4"/>
    <col min="15873" max="15873" width="1.77734375" style="4" customWidth="1"/>
    <col min="15874" max="15874" width="12.6640625" style="4" customWidth="1"/>
    <col min="15875" max="15875" width="10.6640625" style="4" customWidth="1"/>
    <col min="15876" max="15877" width="15.6640625" style="4" customWidth="1"/>
    <col min="15878" max="15878" width="20.6640625" style="4" customWidth="1"/>
    <col min="15879" max="15880" width="15.6640625" style="4" customWidth="1"/>
    <col min="15881" max="15881" width="20.6640625" style="4" customWidth="1"/>
    <col min="15882" max="15883" width="18.6640625" style="4" customWidth="1"/>
    <col min="15884" max="15884" width="25.6640625" style="4" customWidth="1"/>
    <col min="15885" max="15886" width="18.6640625" style="4" customWidth="1"/>
    <col min="15887" max="15887" width="25.6640625" style="4" customWidth="1"/>
    <col min="15888" max="15888" width="5.6640625" style="4" customWidth="1"/>
    <col min="15889" max="15889" width="3.88671875" style="4" customWidth="1"/>
    <col min="15890" max="16128" width="10.77734375" style="4"/>
    <col min="16129" max="16129" width="1.77734375" style="4" customWidth="1"/>
    <col min="16130" max="16130" width="12.6640625" style="4" customWidth="1"/>
    <col min="16131" max="16131" width="10.6640625" style="4" customWidth="1"/>
    <col min="16132" max="16133" width="15.6640625" style="4" customWidth="1"/>
    <col min="16134" max="16134" width="20.6640625" style="4" customWidth="1"/>
    <col min="16135" max="16136" width="15.6640625" style="4" customWidth="1"/>
    <col min="16137" max="16137" width="20.6640625" style="4" customWidth="1"/>
    <col min="16138" max="16139" width="18.6640625" style="4" customWidth="1"/>
    <col min="16140" max="16140" width="25.6640625" style="4" customWidth="1"/>
    <col min="16141" max="16142" width="18.6640625" style="4" customWidth="1"/>
    <col min="16143" max="16143" width="25.6640625" style="4" customWidth="1"/>
    <col min="16144" max="16144" width="5.6640625" style="4" customWidth="1"/>
    <col min="16145" max="16145" width="3.88671875" style="4" customWidth="1"/>
    <col min="16146" max="16384" width="10.77734375" style="4"/>
  </cols>
  <sheetData>
    <row r="1" spans="2:16" ht="24" customHeight="1" thickBot="1">
      <c r="B1" s="196" t="s">
        <v>141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140</v>
      </c>
      <c r="P1" s="3"/>
    </row>
    <row r="2" spans="2:16" ht="20.100000000000001" customHeight="1">
      <c r="B2" s="5"/>
      <c r="C2" s="71"/>
      <c r="D2" s="210" t="s">
        <v>75</v>
      </c>
      <c r="E2" s="211"/>
      <c r="F2" s="211"/>
      <c r="G2" s="211"/>
      <c r="H2" s="211"/>
      <c r="I2" s="212"/>
      <c r="J2" s="216" t="s">
        <v>2</v>
      </c>
      <c r="K2" s="211"/>
      <c r="L2" s="211"/>
      <c r="M2" s="211"/>
      <c r="N2" s="211"/>
      <c r="O2" s="217"/>
      <c r="P2" s="202" t="s">
        <v>3</v>
      </c>
    </row>
    <row r="3" spans="2:16" ht="20.100000000000001" customHeight="1">
      <c r="B3" s="7"/>
      <c r="C3" s="8"/>
      <c r="D3" s="213"/>
      <c r="E3" s="214"/>
      <c r="F3" s="214"/>
      <c r="G3" s="214"/>
      <c r="H3" s="214"/>
      <c r="I3" s="215"/>
      <c r="J3" s="218"/>
      <c r="K3" s="214"/>
      <c r="L3" s="214"/>
      <c r="M3" s="214"/>
      <c r="N3" s="214"/>
      <c r="O3" s="219"/>
      <c r="P3" s="203"/>
    </row>
    <row r="4" spans="2:16" ht="20.100000000000001" customHeight="1">
      <c r="B4" s="9" t="s">
        <v>5</v>
      </c>
      <c r="C4" s="8" t="s">
        <v>6</v>
      </c>
      <c r="D4" s="205" t="s">
        <v>76</v>
      </c>
      <c r="E4" s="206"/>
      <c r="F4" s="209"/>
      <c r="G4" s="205" t="s">
        <v>142</v>
      </c>
      <c r="H4" s="206"/>
      <c r="I4" s="207"/>
      <c r="J4" s="208" t="s">
        <v>78</v>
      </c>
      <c r="K4" s="206"/>
      <c r="L4" s="209"/>
      <c r="M4" s="205" t="s">
        <v>26</v>
      </c>
      <c r="N4" s="206"/>
      <c r="O4" s="209"/>
      <c r="P4" s="203"/>
    </row>
    <row r="5" spans="2:16" ht="20.100000000000001" customHeight="1">
      <c r="B5" s="7"/>
      <c r="C5" s="8"/>
      <c r="D5" s="8" t="s">
        <v>11</v>
      </c>
      <c r="E5" s="8" t="s">
        <v>79</v>
      </c>
      <c r="F5" s="8" t="s">
        <v>15</v>
      </c>
      <c r="G5" s="8" t="s">
        <v>11</v>
      </c>
      <c r="H5" s="8" t="s">
        <v>80</v>
      </c>
      <c r="I5" s="10" t="s">
        <v>15</v>
      </c>
      <c r="J5" s="9" t="s">
        <v>11</v>
      </c>
      <c r="K5" s="8" t="s">
        <v>12</v>
      </c>
      <c r="L5" s="8" t="s">
        <v>15</v>
      </c>
      <c r="M5" s="8" t="s">
        <v>81</v>
      </c>
      <c r="N5" s="8" t="s">
        <v>82</v>
      </c>
      <c r="O5" s="135" t="s">
        <v>15</v>
      </c>
      <c r="P5" s="203"/>
    </row>
    <row r="6" spans="2:16" ht="20.100000000000001" customHeight="1">
      <c r="B6" s="12"/>
      <c r="C6" s="72"/>
      <c r="D6" s="72" t="s">
        <v>16</v>
      </c>
      <c r="E6" s="72" t="s">
        <v>83</v>
      </c>
      <c r="F6" s="72" t="s">
        <v>18</v>
      </c>
      <c r="G6" s="72" t="s">
        <v>16</v>
      </c>
      <c r="H6" s="72" t="s">
        <v>84</v>
      </c>
      <c r="I6" s="14" t="s">
        <v>18</v>
      </c>
      <c r="J6" s="73" t="s">
        <v>16</v>
      </c>
      <c r="K6" s="72" t="s">
        <v>17</v>
      </c>
      <c r="L6" s="72" t="s">
        <v>18</v>
      </c>
      <c r="M6" s="72" t="s">
        <v>85</v>
      </c>
      <c r="N6" s="72" t="s">
        <v>86</v>
      </c>
      <c r="O6" s="113" t="s">
        <v>18</v>
      </c>
      <c r="P6" s="203"/>
    </row>
    <row r="7" spans="2:16" ht="17.100000000000001" customHeight="1">
      <c r="B7" s="7"/>
      <c r="C7" s="8"/>
      <c r="D7" s="75"/>
      <c r="E7" s="75"/>
      <c r="F7" s="75"/>
      <c r="G7" s="75"/>
      <c r="H7" s="75"/>
      <c r="I7" s="76"/>
      <c r="J7" s="7"/>
      <c r="K7" s="75"/>
      <c r="L7" s="75"/>
      <c r="M7" s="75"/>
      <c r="N7" s="75"/>
      <c r="O7" s="77"/>
      <c r="P7" s="203"/>
    </row>
    <row r="8" spans="2:16" ht="30" customHeight="1">
      <c r="B8" s="9" t="s">
        <v>21</v>
      </c>
      <c r="C8" s="8" t="s">
        <v>22</v>
      </c>
      <c r="D8" s="115">
        <v>32550</v>
      </c>
      <c r="E8" s="115">
        <v>47404</v>
      </c>
      <c r="F8" s="115">
        <v>162190680</v>
      </c>
      <c r="G8" s="115">
        <v>627</v>
      </c>
      <c r="H8" s="115">
        <v>13570</v>
      </c>
      <c r="I8" s="162">
        <v>7531448</v>
      </c>
      <c r="J8" s="168">
        <v>18</v>
      </c>
      <c r="K8" s="115">
        <v>76</v>
      </c>
      <c r="L8" s="115">
        <v>909520</v>
      </c>
      <c r="M8" s="115">
        <v>86392</v>
      </c>
      <c r="N8" s="115">
        <v>90592</v>
      </c>
      <c r="O8" s="116">
        <v>1215051928</v>
      </c>
      <c r="P8" s="203"/>
    </row>
    <row r="9" spans="2:16" ht="30" customHeight="1">
      <c r="B9" s="9" t="s">
        <v>23</v>
      </c>
      <c r="C9" s="8" t="s">
        <v>22</v>
      </c>
      <c r="D9" s="115">
        <v>33021</v>
      </c>
      <c r="E9" s="115">
        <v>45915</v>
      </c>
      <c r="F9" s="115">
        <v>167506930</v>
      </c>
      <c r="G9" s="115">
        <v>504</v>
      </c>
      <c r="H9" s="115">
        <v>8549</v>
      </c>
      <c r="I9" s="162">
        <v>5477617</v>
      </c>
      <c r="J9" s="168">
        <v>19</v>
      </c>
      <c r="K9" s="115">
        <v>118</v>
      </c>
      <c r="L9" s="115">
        <v>1317420</v>
      </c>
      <c r="M9" s="115">
        <v>87780</v>
      </c>
      <c r="N9" s="115">
        <v>88448</v>
      </c>
      <c r="O9" s="116">
        <v>1178554613</v>
      </c>
      <c r="P9" s="203"/>
    </row>
    <row r="10" spans="2:16" ht="30" customHeight="1">
      <c r="B10" s="9" t="s">
        <v>24</v>
      </c>
      <c r="C10" s="8" t="s">
        <v>22</v>
      </c>
      <c r="D10" s="79">
        <f>SUM(D11:D12)</f>
        <v>35031</v>
      </c>
      <c r="E10" s="79">
        <f t="shared" ref="E10:O10" si="0">SUM(E11:E12)</f>
        <v>49874</v>
      </c>
      <c r="F10" s="79">
        <f t="shared" si="0"/>
        <v>175718296</v>
      </c>
      <c r="G10" s="79">
        <f t="shared" si="0"/>
        <v>574</v>
      </c>
      <c r="H10" s="79">
        <f t="shared" si="0"/>
        <v>10232</v>
      </c>
      <c r="I10" s="80">
        <f t="shared" si="0"/>
        <v>6617042</v>
      </c>
      <c r="J10" s="118">
        <f t="shared" si="0"/>
        <v>48</v>
      </c>
      <c r="K10" s="79">
        <f t="shared" si="0"/>
        <v>386</v>
      </c>
      <c r="L10" s="79">
        <f t="shared" si="0"/>
        <v>4179570</v>
      </c>
      <c r="M10" s="79">
        <f t="shared" si="0"/>
        <v>89819</v>
      </c>
      <c r="N10" s="79">
        <f t="shared" si="0"/>
        <v>88716</v>
      </c>
      <c r="O10" s="82">
        <f t="shared" si="0"/>
        <v>1190767554</v>
      </c>
      <c r="P10" s="203"/>
    </row>
    <row r="11" spans="2:16" ht="30" customHeight="1">
      <c r="B11" s="9" t="s">
        <v>115</v>
      </c>
      <c r="C11" s="8" t="s">
        <v>26</v>
      </c>
      <c r="D11" s="79">
        <f t="shared" ref="D11:O11" si="1">SUM(D13:D32)</f>
        <v>30211</v>
      </c>
      <c r="E11" s="79">
        <f t="shared" si="1"/>
        <v>42780</v>
      </c>
      <c r="F11" s="79">
        <f t="shared" si="1"/>
        <v>154226806</v>
      </c>
      <c r="G11" s="79">
        <f t="shared" si="1"/>
        <v>510</v>
      </c>
      <c r="H11" s="79">
        <f t="shared" si="1"/>
        <v>9431</v>
      </c>
      <c r="I11" s="80">
        <f t="shared" si="1"/>
        <v>6101286</v>
      </c>
      <c r="J11" s="118">
        <f t="shared" si="1"/>
        <v>48</v>
      </c>
      <c r="K11" s="79">
        <f t="shared" si="1"/>
        <v>386</v>
      </c>
      <c r="L11" s="79">
        <f t="shared" si="1"/>
        <v>4179570</v>
      </c>
      <c r="M11" s="79">
        <f t="shared" si="1"/>
        <v>77857</v>
      </c>
      <c r="N11" s="79">
        <f t="shared" si="1"/>
        <v>77282</v>
      </c>
      <c r="O11" s="82">
        <f t="shared" si="1"/>
        <v>1061776878</v>
      </c>
      <c r="P11" s="203"/>
    </row>
    <row r="12" spans="2:16" ht="30" customHeight="1">
      <c r="B12" s="73" t="s">
        <v>27</v>
      </c>
      <c r="C12" s="72" t="s">
        <v>26</v>
      </c>
      <c r="D12" s="83">
        <f>SUM(D33:D35)</f>
        <v>4820</v>
      </c>
      <c r="E12" s="83">
        <f t="shared" ref="E12:L12" si="2">SUM(E33:E35)</f>
        <v>7094</v>
      </c>
      <c r="F12" s="83">
        <f t="shared" si="2"/>
        <v>21491490</v>
      </c>
      <c r="G12" s="83">
        <f t="shared" si="2"/>
        <v>64</v>
      </c>
      <c r="H12" s="83">
        <f t="shared" si="2"/>
        <v>801</v>
      </c>
      <c r="I12" s="84">
        <f t="shared" si="2"/>
        <v>515756</v>
      </c>
      <c r="J12" s="123">
        <f t="shared" si="2"/>
        <v>0</v>
      </c>
      <c r="K12" s="121">
        <f t="shared" si="2"/>
        <v>0</v>
      </c>
      <c r="L12" s="125">
        <f t="shared" si="2"/>
        <v>0</v>
      </c>
      <c r="M12" s="83">
        <f>SUM(M33:M35)</f>
        <v>11962</v>
      </c>
      <c r="N12" s="83">
        <f>SUM(N33:N35)</f>
        <v>11434</v>
      </c>
      <c r="O12" s="164">
        <f>SUM(O33:O35)</f>
        <v>128990676</v>
      </c>
      <c r="P12" s="204"/>
    </row>
    <row r="13" spans="2:16" ht="30" customHeight="1">
      <c r="B13" s="28">
        <v>41001</v>
      </c>
      <c r="C13" s="133" t="s">
        <v>28</v>
      </c>
      <c r="D13" s="86">
        <v>9234</v>
      </c>
      <c r="E13" s="86">
        <v>13226</v>
      </c>
      <c r="F13" s="87">
        <v>58398410</v>
      </c>
      <c r="G13" s="86">
        <v>154</v>
      </c>
      <c r="H13" s="86">
        <v>2798</v>
      </c>
      <c r="I13" s="88">
        <v>1818577</v>
      </c>
      <c r="J13" s="89">
        <v>24</v>
      </c>
      <c r="K13" s="86">
        <v>234</v>
      </c>
      <c r="L13" s="245">
        <v>2528410</v>
      </c>
      <c r="M13" s="91">
        <f>'１２表１４'!M13+'１２表１５'!D13+'１２表１５'!J13</f>
        <v>24371</v>
      </c>
      <c r="N13" s="91">
        <f>'１２表１４'!N13+K13</f>
        <v>24442</v>
      </c>
      <c r="O13" s="92">
        <f>'１２表１４'!O13+'１２表１５'!F13+I13+'１２表１５'!L13</f>
        <v>346500497</v>
      </c>
      <c r="P13" s="37" t="s">
        <v>29</v>
      </c>
    </row>
    <row r="14" spans="2:16" ht="30" customHeight="1">
      <c r="B14" s="7">
        <v>41002</v>
      </c>
      <c r="C14" s="135" t="s">
        <v>30</v>
      </c>
      <c r="D14" s="78">
        <v>4141</v>
      </c>
      <c r="E14" s="78">
        <v>5458</v>
      </c>
      <c r="F14" s="93">
        <v>18535750</v>
      </c>
      <c r="G14" s="78">
        <v>73</v>
      </c>
      <c r="H14" s="78">
        <v>929</v>
      </c>
      <c r="I14" s="17">
        <v>594108</v>
      </c>
      <c r="J14" s="94">
        <v>14</v>
      </c>
      <c r="K14" s="78">
        <v>73</v>
      </c>
      <c r="L14" s="245">
        <v>834910</v>
      </c>
      <c r="M14" s="95">
        <f>'１２表１４'!M14+'１２表１５'!D14+'１２表１５'!J14</f>
        <v>11171</v>
      </c>
      <c r="N14" s="95">
        <f>'１２表１４'!N14+K14</f>
        <v>11023</v>
      </c>
      <c r="O14" s="96">
        <f>'１２表１４'!O14+'１２表１５'!F14+I14+'１２表１５'!L14</f>
        <v>122938608</v>
      </c>
      <c r="P14" s="37" t="s">
        <v>31</v>
      </c>
    </row>
    <row r="15" spans="2:16" ht="30" customHeight="1">
      <c r="B15" s="7">
        <v>41003</v>
      </c>
      <c r="C15" s="135" t="s">
        <v>32</v>
      </c>
      <c r="D15" s="78">
        <v>1805</v>
      </c>
      <c r="E15" s="78">
        <v>2545</v>
      </c>
      <c r="F15" s="93">
        <v>8329420</v>
      </c>
      <c r="G15" s="78">
        <v>19</v>
      </c>
      <c r="H15" s="78">
        <v>438</v>
      </c>
      <c r="I15" s="17">
        <v>281770</v>
      </c>
      <c r="J15" s="94">
        <v>0</v>
      </c>
      <c r="K15" s="78">
        <v>0</v>
      </c>
      <c r="L15" s="245">
        <v>0</v>
      </c>
      <c r="M15" s="95">
        <f>'１２表１４'!M15+'１２表１５'!D15+'１２表１５'!J15</f>
        <v>4751</v>
      </c>
      <c r="N15" s="95">
        <f>'１２表１４'!N15+K15</f>
        <v>4683</v>
      </c>
      <c r="O15" s="96">
        <f>'１２表１４'!O15+'１２表１５'!F15+I15+'１２表１５'!L15</f>
        <v>66228690</v>
      </c>
      <c r="P15" s="37" t="s">
        <v>33</v>
      </c>
    </row>
    <row r="16" spans="2:16" ht="30" customHeight="1">
      <c r="B16" s="7">
        <v>41004</v>
      </c>
      <c r="C16" s="135" t="s">
        <v>34</v>
      </c>
      <c r="D16" s="78">
        <v>588</v>
      </c>
      <c r="E16" s="78">
        <v>834</v>
      </c>
      <c r="F16" s="93">
        <v>2488860</v>
      </c>
      <c r="G16" s="78">
        <v>11</v>
      </c>
      <c r="H16" s="78">
        <v>140</v>
      </c>
      <c r="I16" s="17">
        <v>89592</v>
      </c>
      <c r="J16" s="94">
        <v>0</v>
      </c>
      <c r="K16" s="78">
        <v>0</v>
      </c>
      <c r="L16" s="245">
        <v>0</v>
      </c>
      <c r="M16" s="95">
        <f>'１２表１４'!M16+'１２表１５'!D16+'１２表１５'!J16</f>
        <v>1525</v>
      </c>
      <c r="N16" s="95">
        <f>'１２表１４'!N16+K16</f>
        <v>1541</v>
      </c>
      <c r="O16" s="96">
        <f>'１２表１４'!O16+'１２表１５'!F16+I16+'１２表１５'!L16</f>
        <v>22279162</v>
      </c>
      <c r="P16" s="37" t="s">
        <v>35</v>
      </c>
    </row>
    <row r="17" spans="2:16" ht="30" customHeight="1">
      <c r="B17" s="7">
        <v>41005</v>
      </c>
      <c r="C17" s="135" t="s">
        <v>36</v>
      </c>
      <c r="D17" s="78">
        <v>1827</v>
      </c>
      <c r="E17" s="78">
        <v>2494</v>
      </c>
      <c r="F17" s="93">
        <v>8174710</v>
      </c>
      <c r="G17" s="78">
        <v>37</v>
      </c>
      <c r="H17" s="78">
        <v>794</v>
      </c>
      <c r="I17" s="17">
        <v>512110</v>
      </c>
      <c r="J17" s="94">
        <v>0</v>
      </c>
      <c r="K17" s="78">
        <v>0</v>
      </c>
      <c r="L17" s="245">
        <v>0</v>
      </c>
      <c r="M17" s="95">
        <f>'１２表１４'!M17+'１２表１５'!D17+'１２表１５'!J17</f>
        <v>4834</v>
      </c>
      <c r="N17" s="95">
        <f>'１２表１４'!N17+K17</f>
        <v>4927</v>
      </c>
      <c r="O17" s="96">
        <f>'１２表１４'!O17+'１２表１５'!F17+I17+'１２表１５'!L17</f>
        <v>82349780</v>
      </c>
      <c r="P17" s="37" t="s">
        <v>37</v>
      </c>
    </row>
    <row r="18" spans="2:16" ht="30" customHeight="1">
      <c r="B18" s="7">
        <v>41006</v>
      </c>
      <c r="C18" s="135" t="s">
        <v>38</v>
      </c>
      <c r="D18" s="78">
        <v>1790</v>
      </c>
      <c r="E18" s="78">
        <v>2525</v>
      </c>
      <c r="F18" s="93">
        <v>7529600</v>
      </c>
      <c r="G18" s="78">
        <v>26</v>
      </c>
      <c r="H18" s="78">
        <v>378</v>
      </c>
      <c r="I18" s="17">
        <v>243724</v>
      </c>
      <c r="J18" s="94">
        <v>0</v>
      </c>
      <c r="K18" s="78">
        <v>0</v>
      </c>
      <c r="L18" s="245">
        <v>0</v>
      </c>
      <c r="M18" s="95">
        <f>'１２表１４'!M18+'１２表１５'!D18+'１２表１５'!J18</f>
        <v>4813</v>
      </c>
      <c r="N18" s="95">
        <f>'１２表１４'!N18+K18</f>
        <v>4801</v>
      </c>
      <c r="O18" s="96">
        <f>'１２表１４'!O18+'１２表１５'!F18+I18+'１２表１５'!L18</f>
        <v>63428664</v>
      </c>
      <c r="P18" s="37" t="s">
        <v>39</v>
      </c>
    </row>
    <row r="19" spans="2:16" ht="30" customHeight="1">
      <c r="B19" s="7">
        <v>41007</v>
      </c>
      <c r="C19" s="135" t="s">
        <v>40</v>
      </c>
      <c r="D19" s="78">
        <v>1753</v>
      </c>
      <c r="E19" s="78">
        <v>2377</v>
      </c>
      <c r="F19" s="93">
        <v>7643580</v>
      </c>
      <c r="G19" s="78">
        <v>35</v>
      </c>
      <c r="H19" s="78">
        <v>342</v>
      </c>
      <c r="I19" s="17">
        <v>221460</v>
      </c>
      <c r="J19" s="94">
        <v>0</v>
      </c>
      <c r="K19" s="78">
        <v>0</v>
      </c>
      <c r="L19" s="245">
        <v>0</v>
      </c>
      <c r="M19" s="95">
        <f>'１２表１４'!M19+'１２表１５'!D19+'１２表１５'!J19</f>
        <v>4167</v>
      </c>
      <c r="N19" s="95">
        <f>'１２表１４'!N19+K19</f>
        <v>3682</v>
      </c>
      <c r="O19" s="96">
        <f>'１２表１４'!O19+'１２表１５'!F19+I19+'１２表１５'!L19</f>
        <v>41214300</v>
      </c>
      <c r="P19" s="37" t="s">
        <v>41</v>
      </c>
    </row>
    <row r="20" spans="2:16" ht="30" customHeight="1">
      <c r="B20" s="7">
        <v>41025</v>
      </c>
      <c r="C20" s="135" t="s">
        <v>116</v>
      </c>
      <c r="D20" s="78">
        <v>1521</v>
      </c>
      <c r="E20" s="78">
        <v>2198</v>
      </c>
      <c r="F20" s="93">
        <v>7222080</v>
      </c>
      <c r="G20" s="78">
        <v>34</v>
      </c>
      <c r="H20" s="78">
        <v>688</v>
      </c>
      <c r="I20" s="17">
        <v>442314</v>
      </c>
      <c r="J20" s="94">
        <v>0</v>
      </c>
      <c r="K20" s="78">
        <v>0</v>
      </c>
      <c r="L20" s="245">
        <v>0</v>
      </c>
      <c r="M20" s="95">
        <f>'１２表１４'!M20+'１２表１５'!D20+'１２表１５'!J20</f>
        <v>3857</v>
      </c>
      <c r="N20" s="95">
        <f>'１２表１４'!N20+K20</f>
        <v>4038</v>
      </c>
      <c r="O20" s="96">
        <f>'１２表１４'!O20+'１２表１５'!F20+I20+'１２表１５'!L20</f>
        <v>65466004</v>
      </c>
      <c r="P20" s="37" t="s">
        <v>43</v>
      </c>
    </row>
    <row r="21" spans="2:16" ht="30" customHeight="1">
      <c r="B21" s="7">
        <v>41048</v>
      </c>
      <c r="C21" s="135" t="s">
        <v>117</v>
      </c>
      <c r="D21" s="78">
        <v>1105</v>
      </c>
      <c r="E21" s="78">
        <v>1740</v>
      </c>
      <c r="F21" s="93">
        <v>5076270</v>
      </c>
      <c r="G21" s="78">
        <v>26</v>
      </c>
      <c r="H21" s="78">
        <v>887</v>
      </c>
      <c r="I21" s="17">
        <v>570130</v>
      </c>
      <c r="J21" s="94">
        <v>4</v>
      </c>
      <c r="K21" s="78">
        <v>17</v>
      </c>
      <c r="L21" s="245">
        <v>250210</v>
      </c>
      <c r="M21" s="95">
        <f>'１２表１４'!M21+'１２表１５'!D21+'１２表１５'!J21</f>
        <v>2738</v>
      </c>
      <c r="N21" s="95">
        <f>'１２表１４'!N21+K21</f>
        <v>3035</v>
      </c>
      <c r="O21" s="96">
        <f>'１２表１４'!O21+'１２表１５'!F21+I21+'１２表１５'!L21</f>
        <v>40518920</v>
      </c>
      <c r="P21" s="37" t="s">
        <v>45</v>
      </c>
    </row>
    <row r="22" spans="2:16" ht="30" customHeight="1">
      <c r="B22" s="7">
        <v>41014</v>
      </c>
      <c r="C22" s="135" t="s">
        <v>118</v>
      </c>
      <c r="D22" s="78">
        <v>992</v>
      </c>
      <c r="E22" s="78">
        <v>1555</v>
      </c>
      <c r="F22" s="93">
        <v>4509380</v>
      </c>
      <c r="G22" s="78">
        <v>21</v>
      </c>
      <c r="H22" s="78">
        <v>1182</v>
      </c>
      <c r="I22" s="17">
        <v>776494</v>
      </c>
      <c r="J22" s="94">
        <v>0</v>
      </c>
      <c r="K22" s="78">
        <v>0</v>
      </c>
      <c r="L22" s="245">
        <v>0</v>
      </c>
      <c r="M22" s="95">
        <f>'１２表１４'!M22+'１２表１５'!D22+'１２表１５'!J22</f>
        <v>2481</v>
      </c>
      <c r="N22" s="95">
        <f>'１２表１４'!N22+K22</f>
        <v>2833</v>
      </c>
      <c r="O22" s="96">
        <f>'１２表１４'!O22+'１２表１５'!F22+I22+'１２表１５'!L22</f>
        <v>60632214</v>
      </c>
      <c r="P22" s="37" t="s">
        <v>47</v>
      </c>
    </row>
    <row r="23" spans="2:16" ht="30" customHeight="1">
      <c r="B23" s="7">
        <v>41016</v>
      </c>
      <c r="C23" s="8" t="s">
        <v>119</v>
      </c>
      <c r="D23" s="78">
        <v>465</v>
      </c>
      <c r="E23" s="78">
        <v>668</v>
      </c>
      <c r="F23" s="93">
        <v>1909780</v>
      </c>
      <c r="G23" s="78">
        <v>10</v>
      </c>
      <c r="H23" s="78">
        <v>201</v>
      </c>
      <c r="I23" s="17">
        <v>131690</v>
      </c>
      <c r="J23" s="94">
        <v>0</v>
      </c>
      <c r="K23" s="78">
        <v>0</v>
      </c>
      <c r="L23" s="245">
        <v>0</v>
      </c>
      <c r="M23" s="95">
        <f>'１２表１４'!M23+'１２表１５'!D23+'１２表１５'!J23</f>
        <v>1138</v>
      </c>
      <c r="N23" s="95">
        <f>'１２表１４'!N23+K23</f>
        <v>1070</v>
      </c>
      <c r="O23" s="96">
        <f>'１２表１４'!O23+'１２表１５'!F23+I23+'１２表１５'!L23</f>
        <v>13523170</v>
      </c>
      <c r="P23" s="37" t="s">
        <v>49</v>
      </c>
    </row>
    <row r="24" spans="2:16" ht="30" customHeight="1">
      <c r="B24" s="7">
        <v>41020</v>
      </c>
      <c r="C24" s="135" t="s">
        <v>50</v>
      </c>
      <c r="D24" s="78">
        <v>462</v>
      </c>
      <c r="E24" s="93">
        <v>708</v>
      </c>
      <c r="F24" s="93">
        <v>2392130</v>
      </c>
      <c r="G24" s="78">
        <v>1</v>
      </c>
      <c r="H24" s="93">
        <v>1</v>
      </c>
      <c r="I24" s="17">
        <v>690</v>
      </c>
      <c r="J24" s="94">
        <v>0</v>
      </c>
      <c r="K24" s="78">
        <v>0</v>
      </c>
      <c r="L24" s="245">
        <v>0</v>
      </c>
      <c r="M24" s="95">
        <f>'１２表１４'!M24+'１２表１５'!D24+'１２表１５'!J24</f>
        <v>1093</v>
      </c>
      <c r="N24" s="95">
        <f>'１２表１４'!N24+K24</f>
        <v>1022</v>
      </c>
      <c r="O24" s="96">
        <f>'１２表１４'!O24+'１２表１５'!F24+I24+'１２表１５'!L24</f>
        <v>9756620</v>
      </c>
      <c r="P24" s="37" t="s">
        <v>51</v>
      </c>
    </row>
    <row r="25" spans="2:16" ht="30" customHeight="1">
      <c r="B25" s="7">
        <v>41024</v>
      </c>
      <c r="C25" s="135" t="s">
        <v>52</v>
      </c>
      <c r="D25" s="78">
        <v>243</v>
      </c>
      <c r="E25" s="93">
        <v>337</v>
      </c>
      <c r="F25" s="93">
        <v>1518600</v>
      </c>
      <c r="G25" s="93">
        <v>5</v>
      </c>
      <c r="H25" s="93">
        <v>44</v>
      </c>
      <c r="I25" s="17">
        <v>28558</v>
      </c>
      <c r="J25" s="94">
        <v>6</v>
      </c>
      <c r="K25" s="93">
        <v>62</v>
      </c>
      <c r="L25" s="245">
        <v>566040</v>
      </c>
      <c r="M25" s="95">
        <f>'１２表１４'!M25+'１２表１５'!D25+'１２表１５'!J25</f>
        <v>586</v>
      </c>
      <c r="N25" s="95">
        <f>'１２表１４'!N25+K25</f>
        <v>567</v>
      </c>
      <c r="O25" s="96">
        <f>'１２表１４'!O25+'１２表１５'!F25+I25+'１２表１５'!L25</f>
        <v>7198948</v>
      </c>
      <c r="P25" s="37" t="s">
        <v>53</v>
      </c>
    </row>
    <row r="26" spans="2:16" ht="30" customHeight="1">
      <c r="B26" s="7">
        <v>41021</v>
      </c>
      <c r="C26" s="135" t="s">
        <v>120</v>
      </c>
      <c r="D26" s="78">
        <v>743</v>
      </c>
      <c r="E26" s="93">
        <v>1204</v>
      </c>
      <c r="F26" s="93">
        <v>3937016</v>
      </c>
      <c r="G26" s="93">
        <v>10</v>
      </c>
      <c r="H26" s="93">
        <v>150</v>
      </c>
      <c r="I26" s="17">
        <v>97500</v>
      </c>
      <c r="J26" s="94">
        <v>0</v>
      </c>
      <c r="K26" s="93">
        <v>0</v>
      </c>
      <c r="L26" s="245">
        <v>0</v>
      </c>
      <c r="M26" s="95">
        <f>'１２表１４'!M26+'１２表１５'!D26+'１２表１５'!J26</f>
        <v>1805</v>
      </c>
      <c r="N26" s="95">
        <f>'１２表１４'!N26+K26</f>
        <v>1851</v>
      </c>
      <c r="O26" s="96">
        <f>'１２表１４'!O26+'１２表１５'!F26+I26+'１２表１５'!L26</f>
        <v>27302222</v>
      </c>
      <c r="P26" s="37" t="s">
        <v>55</v>
      </c>
    </row>
    <row r="27" spans="2:16" ht="30" customHeight="1">
      <c r="B27" s="7">
        <v>41035</v>
      </c>
      <c r="C27" s="8" t="s">
        <v>56</v>
      </c>
      <c r="D27" s="78">
        <v>231</v>
      </c>
      <c r="E27" s="93">
        <v>324</v>
      </c>
      <c r="F27" s="93">
        <v>1176100</v>
      </c>
      <c r="G27" s="93">
        <v>3</v>
      </c>
      <c r="H27" s="93">
        <v>20</v>
      </c>
      <c r="I27" s="17">
        <v>11996</v>
      </c>
      <c r="J27" s="94">
        <v>0</v>
      </c>
      <c r="K27" s="93">
        <v>0</v>
      </c>
      <c r="L27" s="245">
        <v>0</v>
      </c>
      <c r="M27" s="95">
        <f>'１２表１４'!M27+'１２表１５'!D27+'１２表１５'!J27</f>
        <v>635</v>
      </c>
      <c r="N27" s="95">
        <f>'１２表１４'!N27+K27</f>
        <v>632</v>
      </c>
      <c r="O27" s="96">
        <f>'１２表１４'!O27+'１２表１５'!F27+I27+'１２表１５'!L27</f>
        <v>6289136</v>
      </c>
      <c r="P27" s="37" t="s">
        <v>57</v>
      </c>
    </row>
    <row r="28" spans="2:16" ht="30" customHeight="1">
      <c r="B28" s="7">
        <v>41038</v>
      </c>
      <c r="C28" s="8" t="s">
        <v>58</v>
      </c>
      <c r="D28" s="78">
        <v>539</v>
      </c>
      <c r="E28" s="93">
        <v>769</v>
      </c>
      <c r="F28" s="93">
        <v>2234830</v>
      </c>
      <c r="G28" s="93">
        <v>2</v>
      </c>
      <c r="H28" s="93">
        <v>15</v>
      </c>
      <c r="I28" s="17">
        <v>8189</v>
      </c>
      <c r="J28" s="94">
        <v>0</v>
      </c>
      <c r="K28" s="93">
        <v>0</v>
      </c>
      <c r="L28" s="245">
        <v>0</v>
      </c>
      <c r="M28" s="95">
        <f>'１２表１４'!M28+'１２表１５'!D28+'１２表１５'!J28</f>
        <v>1359</v>
      </c>
      <c r="N28" s="95">
        <f>'１２表１４'!N28+K28</f>
        <v>1154</v>
      </c>
      <c r="O28" s="96">
        <f>'１２表１４'!O28+'１２表１５'!F28+I28+'１２表１５'!L28</f>
        <v>8140379</v>
      </c>
      <c r="P28" s="37" t="s">
        <v>59</v>
      </c>
    </row>
    <row r="29" spans="2:16" ht="30" customHeight="1">
      <c r="B29" s="7">
        <v>41042</v>
      </c>
      <c r="C29" s="135" t="s">
        <v>60</v>
      </c>
      <c r="D29" s="78">
        <v>173</v>
      </c>
      <c r="E29" s="93">
        <v>226</v>
      </c>
      <c r="F29" s="93">
        <v>742640</v>
      </c>
      <c r="G29" s="93">
        <v>2</v>
      </c>
      <c r="H29" s="93">
        <v>37</v>
      </c>
      <c r="I29" s="17">
        <v>23680</v>
      </c>
      <c r="J29" s="94">
        <v>0</v>
      </c>
      <c r="K29" s="93">
        <v>0</v>
      </c>
      <c r="L29" s="245">
        <v>0</v>
      </c>
      <c r="M29" s="95">
        <f>'１２表１４'!M29+'１２表１５'!D29+'１２表１５'!J29</f>
        <v>390</v>
      </c>
      <c r="N29" s="95">
        <f>'１２表１４'!N29+K29</f>
        <v>337</v>
      </c>
      <c r="O29" s="96">
        <f>'１２表１４'!O29+'１２表１５'!F29+I29+'１２表１５'!L29</f>
        <v>6653020</v>
      </c>
      <c r="P29" s="37" t="s">
        <v>61</v>
      </c>
    </row>
    <row r="30" spans="2:16" ht="30" customHeight="1">
      <c r="B30" s="7">
        <v>41043</v>
      </c>
      <c r="C30" s="135" t="s">
        <v>62</v>
      </c>
      <c r="D30" s="78">
        <v>439</v>
      </c>
      <c r="E30" s="93">
        <v>571</v>
      </c>
      <c r="F30" s="93">
        <v>2033930</v>
      </c>
      <c r="G30" s="93">
        <v>3</v>
      </c>
      <c r="H30" s="93">
        <v>30</v>
      </c>
      <c r="I30" s="17">
        <v>16636</v>
      </c>
      <c r="J30" s="94">
        <v>0</v>
      </c>
      <c r="K30" s="93">
        <v>0</v>
      </c>
      <c r="L30" s="245">
        <v>0</v>
      </c>
      <c r="M30" s="95">
        <f>'１２表１４'!M30+'１２表１５'!D30+'１２表１５'!J30</f>
        <v>1097</v>
      </c>
      <c r="N30" s="95">
        <f>'１２表１４'!N30+K30</f>
        <v>968</v>
      </c>
      <c r="O30" s="96">
        <f>'１２表１４'!O30+'１２表１５'!F30+I30+'１２表１５'!L30</f>
        <v>11054226</v>
      </c>
      <c r="P30" s="37" t="s">
        <v>63</v>
      </c>
    </row>
    <row r="31" spans="2:16" ht="30" customHeight="1">
      <c r="B31" s="7">
        <v>41044</v>
      </c>
      <c r="C31" s="135" t="s">
        <v>64</v>
      </c>
      <c r="D31" s="78">
        <v>1391</v>
      </c>
      <c r="E31" s="93">
        <v>2054</v>
      </c>
      <c r="F31" s="93">
        <v>7310420</v>
      </c>
      <c r="G31" s="93">
        <v>18</v>
      </c>
      <c r="H31" s="93">
        <v>206</v>
      </c>
      <c r="I31" s="17">
        <v>131978</v>
      </c>
      <c r="J31" s="94">
        <v>0</v>
      </c>
      <c r="K31" s="93">
        <v>0</v>
      </c>
      <c r="L31" s="245">
        <v>0</v>
      </c>
      <c r="M31" s="95">
        <f>'１２表１４'!M31+'１２表１５'!D31+'１２表１５'!J31</f>
        <v>3272</v>
      </c>
      <c r="N31" s="95">
        <f>'１２表１４'!N31+K31</f>
        <v>3143</v>
      </c>
      <c r="O31" s="96">
        <f>'１２表１４'!O31+'１２表１５'!F31+I31+'１２表１５'!L31</f>
        <v>36324298</v>
      </c>
      <c r="P31" s="37" t="s">
        <v>65</v>
      </c>
    </row>
    <row r="32" spans="2:16" ht="30" customHeight="1">
      <c r="B32" s="46">
        <v>41047</v>
      </c>
      <c r="C32" s="127" t="s">
        <v>66</v>
      </c>
      <c r="D32" s="97">
        <v>769</v>
      </c>
      <c r="E32" s="97">
        <v>967</v>
      </c>
      <c r="F32" s="93">
        <v>3063300</v>
      </c>
      <c r="G32" s="93">
        <v>20</v>
      </c>
      <c r="H32" s="97">
        <v>151</v>
      </c>
      <c r="I32" s="98">
        <v>100090</v>
      </c>
      <c r="J32" s="99">
        <v>0</v>
      </c>
      <c r="K32" s="97">
        <v>0</v>
      </c>
      <c r="L32" s="97">
        <v>0</v>
      </c>
      <c r="M32" s="100">
        <f>'１２表１４'!M32+'１２表１５'!D32+'１２表１５'!J32</f>
        <v>1774</v>
      </c>
      <c r="N32" s="100">
        <f>'１２表１４'!N32+K32</f>
        <v>1533</v>
      </c>
      <c r="O32" s="101">
        <f>'１２表１４'!O32+'１２表１５'!F32+I32+'１２表１５'!L32</f>
        <v>23978020</v>
      </c>
      <c r="P32" s="51" t="s">
        <v>67</v>
      </c>
    </row>
    <row r="33" spans="2:16" ht="30" customHeight="1">
      <c r="B33" s="7">
        <v>41301</v>
      </c>
      <c r="C33" s="52" t="s">
        <v>68</v>
      </c>
      <c r="D33" s="102">
        <v>250</v>
      </c>
      <c r="E33" s="93">
        <v>313</v>
      </c>
      <c r="F33" s="102">
        <v>1190300</v>
      </c>
      <c r="G33" s="102">
        <v>3</v>
      </c>
      <c r="H33" s="93">
        <v>12</v>
      </c>
      <c r="I33" s="103">
        <v>7796</v>
      </c>
      <c r="J33" s="104">
        <v>0</v>
      </c>
      <c r="K33" s="78">
        <v>0</v>
      </c>
      <c r="L33" s="245">
        <v>0</v>
      </c>
      <c r="M33" s="95">
        <f>'１２表１４'!M33+'１２表１５'!D33+'１２表１５'!J33</f>
        <v>663</v>
      </c>
      <c r="N33" s="95">
        <f>'１２表１４'!N33+K33</f>
        <v>548</v>
      </c>
      <c r="O33" s="96">
        <f>'１２表１４'!O33+'１２表１５'!F33+I33+'１２表１５'!L33</f>
        <v>5373236</v>
      </c>
      <c r="P33" s="10" t="s">
        <v>69</v>
      </c>
    </row>
    <row r="34" spans="2:16" ht="30" customHeight="1">
      <c r="B34" s="7">
        <v>41302</v>
      </c>
      <c r="C34" s="135" t="s">
        <v>70</v>
      </c>
      <c r="D34" s="78">
        <v>699</v>
      </c>
      <c r="E34" s="93">
        <v>1014</v>
      </c>
      <c r="F34" s="93">
        <v>3113570</v>
      </c>
      <c r="G34" s="93">
        <v>5</v>
      </c>
      <c r="H34" s="93">
        <v>56</v>
      </c>
      <c r="I34" s="17">
        <v>34884</v>
      </c>
      <c r="J34" s="94">
        <v>0</v>
      </c>
      <c r="K34" s="78">
        <v>0</v>
      </c>
      <c r="L34" s="245">
        <v>0</v>
      </c>
      <c r="M34" s="95">
        <f>'１２表１４'!M34+'１２表１５'!D34+'１２表１５'!J34</f>
        <v>1757</v>
      </c>
      <c r="N34" s="95">
        <f>'１２表１４'!N34+K34</f>
        <v>1568</v>
      </c>
      <c r="O34" s="96">
        <f>'１２表１４'!O34+'１２表１５'!F34+I34+'１２表１５'!L34</f>
        <v>15648374</v>
      </c>
      <c r="P34" s="10" t="s">
        <v>71</v>
      </c>
    </row>
    <row r="35" spans="2:16" ht="30" customHeight="1" thickBot="1">
      <c r="B35" s="60">
        <v>41303</v>
      </c>
      <c r="C35" s="61" t="s">
        <v>72</v>
      </c>
      <c r="D35" s="106">
        <v>3871</v>
      </c>
      <c r="E35" s="132">
        <v>5767</v>
      </c>
      <c r="F35" s="106">
        <v>17187620</v>
      </c>
      <c r="G35" s="132">
        <v>56</v>
      </c>
      <c r="H35" s="106">
        <v>733</v>
      </c>
      <c r="I35" s="107">
        <v>473076</v>
      </c>
      <c r="J35" s="108">
        <v>0</v>
      </c>
      <c r="K35" s="106">
        <v>0</v>
      </c>
      <c r="L35" s="250">
        <v>0</v>
      </c>
      <c r="M35" s="109">
        <f>'１２表１４'!M35+'１２表１５'!D35+'１２表１５'!J35</f>
        <v>9542</v>
      </c>
      <c r="N35" s="109">
        <f>'１２表１４'!N35+K35</f>
        <v>9318</v>
      </c>
      <c r="O35" s="110">
        <f>'１２表１４'!O35+'１２表１５'!F35+I35+'１２表１５'!L35</f>
        <v>107969066</v>
      </c>
      <c r="P35" s="111" t="s">
        <v>73</v>
      </c>
    </row>
    <row r="36" spans="2:16" ht="17.100000000000001" customHeight="1">
      <c r="D36" s="112"/>
      <c r="E36" s="112"/>
      <c r="G36" s="112"/>
      <c r="I36" s="112"/>
      <c r="J36" s="112"/>
      <c r="L36" s="112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642E-34EF-41B0-9D8C-E0945FF95F46}">
  <sheetPr>
    <tabColor theme="4"/>
  </sheetPr>
  <dimension ref="B1:Q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21875" style="4" customWidth="1"/>
    <col min="2" max="2" width="12.6640625" style="4" customWidth="1"/>
    <col min="3" max="3" width="10.6640625" style="4" customWidth="1"/>
    <col min="4" max="5" width="12.109375" style="4" customWidth="1"/>
    <col min="6" max="6" width="16.21875" style="4" customWidth="1"/>
    <col min="7" max="7" width="12.109375" style="4" customWidth="1"/>
    <col min="8" max="8" width="13.109375" style="4" customWidth="1"/>
    <col min="9" max="9" width="12.109375" style="4" customWidth="1"/>
    <col min="10" max="10" width="13.109375" style="4" customWidth="1"/>
    <col min="11" max="11" width="14.6640625" style="4" customWidth="1"/>
    <col min="12" max="15" width="24.6640625" style="4" customWidth="1"/>
    <col min="16" max="16" width="5.6640625" style="11" customWidth="1"/>
    <col min="17" max="17" width="2.88671875" style="4" customWidth="1"/>
    <col min="18" max="250" width="10.77734375" style="4" customWidth="1"/>
    <col min="251" max="256" width="10.77734375" style="4"/>
    <col min="257" max="257" width="1.21875" style="4" customWidth="1"/>
    <col min="258" max="258" width="12.6640625" style="4" customWidth="1"/>
    <col min="259" max="259" width="10.6640625" style="4" customWidth="1"/>
    <col min="260" max="261" width="12.109375" style="4" customWidth="1"/>
    <col min="262" max="262" width="16.21875" style="4" customWidth="1"/>
    <col min="263" max="263" width="12.109375" style="4" customWidth="1"/>
    <col min="264" max="264" width="13.109375" style="4" customWidth="1"/>
    <col min="265" max="265" width="12.109375" style="4" customWidth="1"/>
    <col min="266" max="266" width="13.109375" style="4" customWidth="1"/>
    <col min="267" max="267" width="14.6640625" style="4" customWidth="1"/>
    <col min="268" max="271" width="24.6640625" style="4" customWidth="1"/>
    <col min="272" max="272" width="5.6640625" style="4" customWidth="1"/>
    <col min="273" max="273" width="2.88671875" style="4" customWidth="1"/>
    <col min="274" max="512" width="10.77734375" style="4"/>
    <col min="513" max="513" width="1.21875" style="4" customWidth="1"/>
    <col min="514" max="514" width="12.6640625" style="4" customWidth="1"/>
    <col min="515" max="515" width="10.6640625" style="4" customWidth="1"/>
    <col min="516" max="517" width="12.109375" style="4" customWidth="1"/>
    <col min="518" max="518" width="16.21875" style="4" customWidth="1"/>
    <col min="519" max="519" width="12.109375" style="4" customWidth="1"/>
    <col min="520" max="520" width="13.109375" style="4" customWidth="1"/>
    <col min="521" max="521" width="12.109375" style="4" customWidth="1"/>
    <col min="522" max="522" width="13.109375" style="4" customWidth="1"/>
    <col min="523" max="523" width="14.6640625" style="4" customWidth="1"/>
    <col min="524" max="527" width="24.6640625" style="4" customWidth="1"/>
    <col min="528" max="528" width="5.6640625" style="4" customWidth="1"/>
    <col min="529" max="529" width="2.88671875" style="4" customWidth="1"/>
    <col min="530" max="768" width="10.77734375" style="4"/>
    <col min="769" max="769" width="1.21875" style="4" customWidth="1"/>
    <col min="770" max="770" width="12.6640625" style="4" customWidth="1"/>
    <col min="771" max="771" width="10.6640625" style="4" customWidth="1"/>
    <col min="772" max="773" width="12.109375" style="4" customWidth="1"/>
    <col min="774" max="774" width="16.21875" style="4" customWidth="1"/>
    <col min="775" max="775" width="12.109375" style="4" customWidth="1"/>
    <col min="776" max="776" width="13.109375" style="4" customWidth="1"/>
    <col min="777" max="777" width="12.109375" style="4" customWidth="1"/>
    <col min="778" max="778" width="13.109375" style="4" customWidth="1"/>
    <col min="779" max="779" width="14.6640625" style="4" customWidth="1"/>
    <col min="780" max="783" width="24.6640625" style="4" customWidth="1"/>
    <col min="784" max="784" width="5.6640625" style="4" customWidth="1"/>
    <col min="785" max="785" width="2.88671875" style="4" customWidth="1"/>
    <col min="786" max="1024" width="10.77734375" style="4"/>
    <col min="1025" max="1025" width="1.21875" style="4" customWidth="1"/>
    <col min="1026" max="1026" width="12.6640625" style="4" customWidth="1"/>
    <col min="1027" max="1027" width="10.6640625" style="4" customWidth="1"/>
    <col min="1028" max="1029" width="12.109375" style="4" customWidth="1"/>
    <col min="1030" max="1030" width="16.21875" style="4" customWidth="1"/>
    <col min="1031" max="1031" width="12.109375" style="4" customWidth="1"/>
    <col min="1032" max="1032" width="13.109375" style="4" customWidth="1"/>
    <col min="1033" max="1033" width="12.109375" style="4" customWidth="1"/>
    <col min="1034" max="1034" width="13.109375" style="4" customWidth="1"/>
    <col min="1035" max="1035" width="14.6640625" style="4" customWidth="1"/>
    <col min="1036" max="1039" width="24.6640625" style="4" customWidth="1"/>
    <col min="1040" max="1040" width="5.6640625" style="4" customWidth="1"/>
    <col min="1041" max="1041" width="2.88671875" style="4" customWidth="1"/>
    <col min="1042" max="1280" width="10.77734375" style="4"/>
    <col min="1281" max="1281" width="1.21875" style="4" customWidth="1"/>
    <col min="1282" max="1282" width="12.6640625" style="4" customWidth="1"/>
    <col min="1283" max="1283" width="10.6640625" style="4" customWidth="1"/>
    <col min="1284" max="1285" width="12.109375" style="4" customWidth="1"/>
    <col min="1286" max="1286" width="16.21875" style="4" customWidth="1"/>
    <col min="1287" max="1287" width="12.109375" style="4" customWidth="1"/>
    <col min="1288" max="1288" width="13.109375" style="4" customWidth="1"/>
    <col min="1289" max="1289" width="12.109375" style="4" customWidth="1"/>
    <col min="1290" max="1290" width="13.109375" style="4" customWidth="1"/>
    <col min="1291" max="1291" width="14.6640625" style="4" customWidth="1"/>
    <col min="1292" max="1295" width="24.6640625" style="4" customWidth="1"/>
    <col min="1296" max="1296" width="5.6640625" style="4" customWidth="1"/>
    <col min="1297" max="1297" width="2.88671875" style="4" customWidth="1"/>
    <col min="1298" max="1536" width="10.77734375" style="4"/>
    <col min="1537" max="1537" width="1.21875" style="4" customWidth="1"/>
    <col min="1538" max="1538" width="12.6640625" style="4" customWidth="1"/>
    <col min="1539" max="1539" width="10.6640625" style="4" customWidth="1"/>
    <col min="1540" max="1541" width="12.109375" style="4" customWidth="1"/>
    <col min="1542" max="1542" width="16.21875" style="4" customWidth="1"/>
    <col min="1543" max="1543" width="12.109375" style="4" customWidth="1"/>
    <col min="1544" max="1544" width="13.109375" style="4" customWidth="1"/>
    <col min="1545" max="1545" width="12.109375" style="4" customWidth="1"/>
    <col min="1546" max="1546" width="13.109375" style="4" customWidth="1"/>
    <col min="1547" max="1547" width="14.6640625" style="4" customWidth="1"/>
    <col min="1548" max="1551" width="24.6640625" style="4" customWidth="1"/>
    <col min="1552" max="1552" width="5.6640625" style="4" customWidth="1"/>
    <col min="1553" max="1553" width="2.88671875" style="4" customWidth="1"/>
    <col min="1554" max="1792" width="10.77734375" style="4"/>
    <col min="1793" max="1793" width="1.21875" style="4" customWidth="1"/>
    <col min="1794" max="1794" width="12.6640625" style="4" customWidth="1"/>
    <col min="1795" max="1795" width="10.6640625" style="4" customWidth="1"/>
    <col min="1796" max="1797" width="12.109375" style="4" customWidth="1"/>
    <col min="1798" max="1798" width="16.21875" style="4" customWidth="1"/>
    <col min="1799" max="1799" width="12.109375" style="4" customWidth="1"/>
    <col min="1800" max="1800" width="13.109375" style="4" customWidth="1"/>
    <col min="1801" max="1801" width="12.109375" style="4" customWidth="1"/>
    <col min="1802" max="1802" width="13.109375" style="4" customWidth="1"/>
    <col min="1803" max="1803" width="14.6640625" style="4" customWidth="1"/>
    <col min="1804" max="1807" width="24.6640625" style="4" customWidth="1"/>
    <col min="1808" max="1808" width="5.6640625" style="4" customWidth="1"/>
    <col min="1809" max="1809" width="2.88671875" style="4" customWidth="1"/>
    <col min="1810" max="2048" width="10.77734375" style="4"/>
    <col min="2049" max="2049" width="1.21875" style="4" customWidth="1"/>
    <col min="2050" max="2050" width="12.6640625" style="4" customWidth="1"/>
    <col min="2051" max="2051" width="10.6640625" style="4" customWidth="1"/>
    <col min="2052" max="2053" width="12.109375" style="4" customWidth="1"/>
    <col min="2054" max="2054" width="16.21875" style="4" customWidth="1"/>
    <col min="2055" max="2055" width="12.109375" style="4" customWidth="1"/>
    <col min="2056" max="2056" width="13.109375" style="4" customWidth="1"/>
    <col min="2057" max="2057" width="12.109375" style="4" customWidth="1"/>
    <col min="2058" max="2058" width="13.109375" style="4" customWidth="1"/>
    <col min="2059" max="2059" width="14.6640625" style="4" customWidth="1"/>
    <col min="2060" max="2063" width="24.6640625" style="4" customWidth="1"/>
    <col min="2064" max="2064" width="5.6640625" style="4" customWidth="1"/>
    <col min="2065" max="2065" width="2.88671875" style="4" customWidth="1"/>
    <col min="2066" max="2304" width="10.77734375" style="4"/>
    <col min="2305" max="2305" width="1.21875" style="4" customWidth="1"/>
    <col min="2306" max="2306" width="12.6640625" style="4" customWidth="1"/>
    <col min="2307" max="2307" width="10.6640625" style="4" customWidth="1"/>
    <col min="2308" max="2309" width="12.109375" style="4" customWidth="1"/>
    <col min="2310" max="2310" width="16.21875" style="4" customWidth="1"/>
    <col min="2311" max="2311" width="12.109375" style="4" customWidth="1"/>
    <col min="2312" max="2312" width="13.109375" style="4" customWidth="1"/>
    <col min="2313" max="2313" width="12.109375" style="4" customWidth="1"/>
    <col min="2314" max="2314" width="13.109375" style="4" customWidth="1"/>
    <col min="2315" max="2315" width="14.6640625" style="4" customWidth="1"/>
    <col min="2316" max="2319" width="24.6640625" style="4" customWidth="1"/>
    <col min="2320" max="2320" width="5.6640625" style="4" customWidth="1"/>
    <col min="2321" max="2321" width="2.88671875" style="4" customWidth="1"/>
    <col min="2322" max="2560" width="10.77734375" style="4"/>
    <col min="2561" max="2561" width="1.21875" style="4" customWidth="1"/>
    <col min="2562" max="2562" width="12.6640625" style="4" customWidth="1"/>
    <col min="2563" max="2563" width="10.6640625" style="4" customWidth="1"/>
    <col min="2564" max="2565" width="12.109375" style="4" customWidth="1"/>
    <col min="2566" max="2566" width="16.21875" style="4" customWidth="1"/>
    <col min="2567" max="2567" width="12.109375" style="4" customWidth="1"/>
    <col min="2568" max="2568" width="13.109375" style="4" customWidth="1"/>
    <col min="2569" max="2569" width="12.109375" style="4" customWidth="1"/>
    <col min="2570" max="2570" width="13.109375" style="4" customWidth="1"/>
    <col min="2571" max="2571" width="14.6640625" style="4" customWidth="1"/>
    <col min="2572" max="2575" width="24.6640625" style="4" customWidth="1"/>
    <col min="2576" max="2576" width="5.6640625" style="4" customWidth="1"/>
    <col min="2577" max="2577" width="2.88671875" style="4" customWidth="1"/>
    <col min="2578" max="2816" width="10.77734375" style="4"/>
    <col min="2817" max="2817" width="1.21875" style="4" customWidth="1"/>
    <col min="2818" max="2818" width="12.6640625" style="4" customWidth="1"/>
    <col min="2819" max="2819" width="10.6640625" style="4" customWidth="1"/>
    <col min="2820" max="2821" width="12.109375" style="4" customWidth="1"/>
    <col min="2822" max="2822" width="16.21875" style="4" customWidth="1"/>
    <col min="2823" max="2823" width="12.109375" style="4" customWidth="1"/>
    <col min="2824" max="2824" width="13.109375" style="4" customWidth="1"/>
    <col min="2825" max="2825" width="12.109375" style="4" customWidth="1"/>
    <col min="2826" max="2826" width="13.109375" style="4" customWidth="1"/>
    <col min="2827" max="2827" width="14.6640625" style="4" customWidth="1"/>
    <col min="2828" max="2831" width="24.6640625" style="4" customWidth="1"/>
    <col min="2832" max="2832" width="5.6640625" style="4" customWidth="1"/>
    <col min="2833" max="2833" width="2.88671875" style="4" customWidth="1"/>
    <col min="2834" max="3072" width="10.77734375" style="4"/>
    <col min="3073" max="3073" width="1.21875" style="4" customWidth="1"/>
    <col min="3074" max="3074" width="12.6640625" style="4" customWidth="1"/>
    <col min="3075" max="3075" width="10.6640625" style="4" customWidth="1"/>
    <col min="3076" max="3077" width="12.109375" style="4" customWidth="1"/>
    <col min="3078" max="3078" width="16.21875" style="4" customWidth="1"/>
    <col min="3079" max="3079" width="12.109375" style="4" customWidth="1"/>
    <col min="3080" max="3080" width="13.109375" style="4" customWidth="1"/>
    <col min="3081" max="3081" width="12.109375" style="4" customWidth="1"/>
    <col min="3082" max="3082" width="13.109375" style="4" customWidth="1"/>
    <col min="3083" max="3083" width="14.6640625" style="4" customWidth="1"/>
    <col min="3084" max="3087" width="24.6640625" style="4" customWidth="1"/>
    <col min="3088" max="3088" width="5.6640625" style="4" customWidth="1"/>
    <col min="3089" max="3089" width="2.88671875" style="4" customWidth="1"/>
    <col min="3090" max="3328" width="10.77734375" style="4"/>
    <col min="3329" max="3329" width="1.21875" style="4" customWidth="1"/>
    <col min="3330" max="3330" width="12.6640625" style="4" customWidth="1"/>
    <col min="3331" max="3331" width="10.6640625" style="4" customWidth="1"/>
    <col min="3332" max="3333" width="12.109375" style="4" customWidth="1"/>
    <col min="3334" max="3334" width="16.21875" style="4" customWidth="1"/>
    <col min="3335" max="3335" width="12.109375" style="4" customWidth="1"/>
    <col min="3336" max="3336" width="13.109375" style="4" customWidth="1"/>
    <col min="3337" max="3337" width="12.109375" style="4" customWidth="1"/>
    <col min="3338" max="3338" width="13.109375" style="4" customWidth="1"/>
    <col min="3339" max="3339" width="14.6640625" style="4" customWidth="1"/>
    <col min="3340" max="3343" width="24.6640625" style="4" customWidth="1"/>
    <col min="3344" max="3344" width="5.6640625" style="4" customWidth="1"/>
    <col min="3345" max="3345" width="2.88671875" style="4" customWidth="1"/>
    <col min="3346" max="3584" width="10.77734375" style="4"/>
    <col min="3585" max="3585" width="1.21875" style="4" customWidth="1"/>
    <col min="3586" max="3586" width="12.6640625" style="4" customWidth="1"/>
    <col min="3587" max="3587" width="10.6640625" style="4" customWidth="1"/>
    <col min="3588" max="3589" width="12.109375" style="4" customWidth="1"/>
    <col min="3590" max="3590" width="16.21875" style="4" customWidth="1"/>
    <col min="3591" max="3591" width="12.109375" style="4" customWidth="1"/>
    <col min="3592" max="3592" width="13.109375" style="4" customWidth="1"/>
    <col min="3593" max="3593" width="12.109375" style="4" customWidth="1"/>
    <col min="3594" max="3594" width="13.109375" style="4" customWidth="1"/>
    <col min="3595" max="3595" width="14.6640625" style="4" customWidth="1"/>
    <col min="3596" max="3599" width="24.6640625" style="4" customWidth="1"/>
    <col min="3600" max="3600" width="5.6640625" style="4" customWidth="1"/>
    <col min="3601" max="3601" width="2.88671875" style="4" customWidth="1"/>
    <col min="3602" max="3840" width="10.77734375" style="4"/>
    <col min="3841" max="3841" width="1.21875" style="4" customWidth="1"/>
    <col min="3842" max="3842" width="12.6640625" style="4" customWidth="1"/>
    <col min="3843" max="3843" width="10.6640625" style="4" customWidth="1"/>
    <col min="3844" max="3845" width="12.109375" style="4" customWidth="1"/>
    <col min="3846" max="3846" width="16.21875" style="4" customWidth="1"/>
    <col min="3847" max="3847" width="12.109375" style="4" customWidth="1"/>
    <col min="3848" max="3848" width="13.109375" style="4" customWidth="1"/>
    <col min="3849" max="3849" width="12.109375" style="4" customWidth="1"/>
    <col min="3850" max="3850" width="13.109375" style="4" customWidth="1"/>
    <col min="3851" max="3851" width="14.6640625" style="4" customWidth="1"/>
    <col min="3852" max="3855" width="24.6640625" style="4" customWidth="1"/>
    <col min="3856" max="3856" width="5.6640625" style="4" customWidth="1"/>
    <col min="3857" max="3857" width="2.88671875" style="4" customWidth="1"/>
    <col min="3858" max="4096" width="10.77734375" style="4"/>
    <col min="4097" max="4097" width="1.21875" style="4" customWidth="1"/>
    <col min="4098" max="4098" width="12.6640625" style="4" customWidth="1"/>
    <col min="4099" max="4099" width="10.6640625" style="4" customWidth="1"/>
    <col min="4100" max="4101" width="12.109375" style="4" customWidth="1"/>
    <col min="4102" max="4102" width="16.21875" style="4" customWidth="1"/>
    <col min="4103" max="4103" width="12.109375" style="4" customWidth="1"/>
    <col min="4104" max="4104" width="13.109375" style="4" customWidth="1"/>
    <col min="4105" max="4105" width="12.109375" style="4" customWidth="1"/>
    <col min="4106" max="4106" width="13.109375" style="4" customWidth="1"/>
    <col min="4107" max="4107" width="14.6640625" style="4" customWidth="1"/>
    <col min="4108" max="4111" width="24.6640625" style="4" customWidth="1"/>
    <col min="4112" max="4112" width="5.6640625" style="4" customWidth="1"/>
    <col min="4113" max="4113" width="2.88671875" style="4" customWidth="1"/>
    <col min="4114" max="4352" width="10.77734375" style="4"/>
    <col min="4353" max="4353" width="1.21875" style="4" customWidth="1"/>
    <col min="4354" max="4354" width="12.6640625" style="4" customWidth="1"/>
    <col min="4355" max="4355" width="10.6640625" style="4" customWidth="1"/>
    <col min="4356" max="4357" width="12.109375" style="4" customWidth="1"/>
    <col min="4358" max="4358" width="16.21875" style="4" customWidth="1"/>
    <col min="4359" max="4359" width="12.109375" style="4" customWidth="1"/>
    <col min="4360" max="4360" width="13.109375" style="4" customWidth="1"/>
    <col min="4361" max="4361" width="12.109375" style="4" customWidth="1"/>
    <col min="4362" max="4362" width="13.109375" style="4" customWidth="1"/>
    <col min="4363" max="4363" width="14.6640625" style="4" customWidth="1"/>
    <col min="4364" max="4367" width="24.6640625" style="4" customWidth="1"/>
    <col min="4368" max="4368" width="5.6640625" style="4" customWidth="1"/>
    <col min="4369" max="4369" width="2.88671875" style="4" customWidth="1"/>
    <col min="4370" max="4608" width="10.77734375" style="4"/>
    <col min="4609" max="4609" width="1.21875" style="4" customWidth="1"/>
    <col min="4610" max="4610" width="12.6640625" style="4" customWidth="1"/>
    <col min="4611" max="4611" width="10.6640625" style="4" customWidth="1"/>
    <col min="4612" max="4613" width="12.109375" style="4" customWidth="1"/>
    <col min="4614" max="4614" width="16.21875" style="4" customWidth="1"/>
    <col min="4615" max="4615" width="12.109375" style="4" customWidth="1"/>
    <col min="4616" max="4616" width="13.109375" style="4" customWidth="1"/>
    <col min="4617" max="4617" width="12.109375" style="4" customWidth="1"/>
    <col min="4618" max="4618" width="13.109375" style="4" customWidth="1"/>
    <col min="4619" max="4619" width="14.6640625" style="4" customWidth="1"/>
    <col min="4620" max="4623" width="24.6640625" style="4" customWidth="1"/>
    <col min="4624" max="4624" width="5.6640625" style="4" customWidth="1"/>
    <col min="4625" max="4625" width="2.88671875" style="4" customWidth="1"/>
    <col min="4626" max="4864" width="10.77734375" style="4"/>
    <col min="4865" max="4865" width="1.21875" style="4" customWidth="1"/>
    <col min="4866" max="4866" width="12.6640625" style="4" customWidth="1"/>
    <col min="4867" max="4867" width="10.6640625" style="4" customWidth="1"/>
    <col min="4868" max="4869" width="12.109375" style="4" customWidth="1"/>
    <col min="4870" max="4870" width="16.21875" style="4" customWidth="1"/>
    <col min="4871" max="4871" width="12.109375" style="4" customWidth="1"/>
    <col min="4872" max="4872" width="13.109375" style="4" customWidth="1"/>
    <col min="4873" max="4873" width="12.109375" style="4" customWidth="1"/>
    <col min="4874" max="4874" width="13.109375" style="4" customWidth="1"/>
    <col min="4875" max="4875" width="14.6640625" style="4" customWidth="1"/>
    <col min="4876" max="4879" width="24.6640625" style="4" customWidth="1"/>
    <col min="4880" max="4880" width="5.6640625" style="4" customWidth="1"/>
    <col min="4881" max="4881" width="2.88671875" style="4" customWidth="1"/>
    <col min="4882" max="5120" width="10.77734375" style="4"/>
    <col min="5121" max="5121" width="1.21875" style="4" customWidth="1"/>
    <col min="5122" max="5122" width="12.6640625" style="4" customWidth="1"/>
    <col min="5123" max="5123" width="10.6640625" style="4" customWidth="1"/>
    <col min="5124" max="5125" width="12.109375" style="4" customWidth="1"/>
    <col min="5126" max="5126" width="16.21875" style="4" customWidth="1"/>
    <col min="5127" max="5127" width="12.109375" style="4" customWidth="1"/>
    <col min="5128" max="5128" width="13.109375" style="4" customWidth="1"/>
    <col min="5129" max="5129" width="12.109375" style="4" customWidth="1"/>
    <col min="5130" max="5130" width="13.109375" style="4" customWidth="1"/>
    <col min="5131" max="5131" width="14.6640625" style="4" customWidth="1"/>
    <col min="5132" max="5135" width="24.6640625" style="4" customWidth="1"/>
    <col min="5136" max="5136" width="5.6640625" style="4" customWidth="1"/>
    <col min="5137" max="5137" width="2.88671875" style="4" customWidth="1"/>
    <col min="5138" max="5376" width="10.77734375" style="4"/>
    <col min="5377" max="5377" width="1.21875" style="4" customWidth="1"/>
    <col min="5378" max="5378" width="12.6640625" style="4" customWidth="1"/>
    <col min="5379" max="5379" width="10.6640625" style="4" customWidth="1"/>
    <col min="5380" max="5381" width="12.109375" style="4" customWidth="1"/>
    <col min="5382" max="5382" width="16.21875" style="4" customWidth="1"/>
    <col min="5383" max="5383" width="12.109375" style="4" customWidth="1"/>
    <col min="5384" max="5384" width="13.109375" style="4" customWidth="1"/>
    <col min="5385" max="5385" width="12.109375" style="4" customWidth="1"/>
    <col min="5386" max="5386" width="13.109375" style="4" customWidth="1"/>
    <col min="5387" max="5387" width="14.6640625" style="4" customWidth="1"/>
    <col min="5388" max="5391" width="24.6640625" style="4" customWidth="1"/>
    <col min="5392" max="5392" width="5.6640625" style="4" customWidth="1"/>
    <col min="5393" max="5393" width="2.88671875" style="4" customWidth="1"/>
    <col min="5394" max="5632" width="10.77734375" style="4"/>
    <col min="5633" max="5633" width="1.21875" style="4" customWidth="1"/>
    <col min="5634" max="5634" width="12.6640625" style="4" customWidth="1"/>
    <col min="5635" max="5635" width="10.6640625" style="4" customWidth="1"/>
    <col min="5636" max="5637" width="12.109375" style="4" customWidth="1"/>
    <col min="5638" max="5638" width="16.21875" style="4" customWidth="1"/>
    <col min="5639" max="5639" width="12.109375" style="4" customWidth="1"/>
    <col min="5640" max="5640" width="13.109375" style="4" customWidth="1"/>
    <col min="5641" max="5641" width="12.109375" style="4" customWidth="1"/>
    <col min="5642" max="5642" width="13.109375" style="4" customWidth="1"/>
    <col min="5643" max="5643" width="14.6640625" style="4" customWidth="1"/>
    <col min="5644" max="5647" width="24.6640625" style="4" customWidth="1"/>
    <col min="5648" max="5648" width="5.6640625" style="4" customWidth="1"/>
    <col min="5649" max="5649" width="2.88671875" style="4" customWidth="1"/>
    <col min="5650" max="5888" width="10.77734375" style="4"/>
    <col min="5889" max="5889" width="1.21875" style="4" customWidth="1"/>
    <col min="5890" max="5890" width="12.6640625" style="4" customWidth="1"/>
    <col min="5891" max="5891" width="10.6640625" style="4" customWidth="1"/>
    <col min="5892" max="5893" width="12.109375" style="4" customWidth="1"/>
    <col min="5894" max="5894" width="16.21875" style="4" customWidth="1"/>
    <col min="5895" max="5895" width="12.109375" style="4" customWidth="1"/>
    <col min="5896" max="5896" width="13.109375" style="4" customWidth="1"/>
    <col min="5897" max="5897" width="12.109375" style="4" customWidth="1"/>
    <col min="5898" max="5898" width="13.109375" style="4" customWidth="1"/>
    <col min="5899" max="5899" width="14.6640625" style="4" customWidth="1"/>
    <col min="5900" max="5903" width="24.6640625" style="4" customWidth="1"/>
    <col min="5904" max="5904" width="5.6640625" style="4" customWidth="1"/>
    <col min="5905" max="5905" width="2.88671875" style="4" customWidth="1"/>
    <col min="5906" max="6144" width="10.77734375" style="4"/>
    <col min="6145" max="6145" width="1.21875" style="4" customWidth="1"/>
    <col min="6146" max="6146" width="12.6640625" style="4" customWidth="1"/>
    <col min="6147" max="6147" width="10.6640625" style="4" customWidth="1"/>
    <col min="6148" max="6149" width="12.109375" style="4" customWidth="1"/>
    <col min="6150" max="6150" width="16.21875" style="4" customWidth="1"/>
    <col min="6151" max="6151" width="12.109375" style="4" customWidth="1"/>
    <col min="6152" max="6152" width="13.109375" style="4" customWidth="1"/>
    <col min="6153" max="6153" width="12.109375" style="4" customWidth="1"/>
    <col min="6154" max="6154" width="13.109375" style="4" customWidth="1"/>
    <col min="6155" max="6155" width="14.6640625" style="4" customWidth="1"/>
    <col min="6156" max="6159" width="24.6640625" style="4" customWidth="1"/>
    <col min="6160" max="6160" width="5.6640625" style="4" customWidth="1"/>
    <col min="6161" max="6161" width="2.88671875" style="4" customWidth="1"/>
    <col min="6162" max="6400" width="10.77734375" style="4"/>
    <col min="6401" max="6401" width="1.21875" style="4" customWidth="1"/>
    <col min="6402" max="6402" width="12.6640625" style="4" customWidth="1"/>
    <col min="6403" max="6403" width="10.6640625" style="4" customWidth="1"/>
    <col min="6404" max="6405" width="12.109375" style="4" customWidth="1"/>
    <col min="6406" max="6406" width="16.21875" style="4" customWidth="1"/>
    <col min="6407" max="6407" width="12.109375" style="4" customWidth="1"/>
    <col min="6408" max="6408" width="13.109375" style="4" customWidth="1"/>
    <col min="6409" max="6409" width="12.109375" style="4" customWidth="1"/>
    <col min="6410" max="6410" width="13.109375" style="4" customWidth="1"/>
    <col min="6411" max="6411" width="14.6640625" style="4" customWidth="1"/>
    <col min="6412" max="6415" width="24.6640625" style="4" customWidth="1"/>
    <col min="6416" max="6416" width="5.6640625" style="4" customWidth="1"/>
    <col min="6417" max="6417" width="2.88671875" style="4" customWidth="1"/>
    <col min="6418" max="6656" width="10.77734375" style="4"/>
    <col min="6657" max="6657" width="1.21875" style="4" customWidth="1"/>
    <col min="6658" max="6658" width="12.6640625" style="4" customWidth="1"/>
    <col min="6659" max="6659" width="10.6640625" style="4" customWidth="1"/>
    <col min="6660" max="6661" width="12.109375" style="4" customWidth="1"/>
    <col min="6662" max="6662" width="16.21875" style="4" customWidth="1"/>
    <col min="6663" max="6663" width="12.109375" style="4" customWidth="1"/>
    <col min="6664" max="6664" width="13.109375" style="4" customWidth="1"/>
    <col min="6665" max="6665" width="12.109375" style="4" customWidth="1"/>
    <col min="6666" max="6666" width="13.109375" style="4" customWidth="1"/>
    <col min="6667" max="6667" width="14.6640625" style="4" customWidth="1"/>
    <col min="6668" max="6671" width="24.6640625" style="4" customWidth="1"/>
    <col min="6672" max="6672" width="5.6640625" style="4" customWidth="1"/>
    <col min="6673" max="6673" width="2.88671875" style="4" customWidth="1"/>
    <col min="6674" max="6912" width="10.77734375" style="4"/>
    <col min="6913" max="6913" width="1.21875" style="4" customWidth="1"/>
    <col min="6914" max="6914" width="12.6640625" style="4" customWidth="1"/>
    <col min="6915" max="6915" width="10.6640625" style="4" customWidth="1"/>
    <col min="6916" max="6917" width="12.109375" style="4" customWidth="1"/>
    <col min="6918" max="6918" width="16.21875" style="4" customWidth="1"/>
    <col min="6919" max="6919" width="12.109375" style="4" customWidth="1"/>
    <col min="6920" max="6920" width="13.109375" style="4" customWidth="1"/>
    <col min="6921" max="6921" width="12.109375" style="4" customWidth="1"/>
    <col min="6922" max="6922" width="13.109375" style="4" customWidth="1"/>
    <col min="6923" max="6923" width="14.6640625" style="4" customWidth="1"/>
    <col min="6924" max="6927" width="24.6640625" style="4" customWidth="1"/>
    <col min="6928" max="6928" width="5.6640625" style="4" customWidth="1"/>
    <col min="6929" max="6929" width="2.88671875" style="4" customWidth="1"/>
    <col min="6930" max="7168" width="10.77734375" style="4"/>
    <col min="7169" max="7169" width="1.21875" style="4" customWidth="1"/>
    <col min="7170" max="7170" width="12.6640625" style="4" customWidth="1"/>
    <col min="7171" max="7171" width="10.6640625" style="4" customWidth="1"/>
    <col min="7172" max="7173" width="12.109375" style="4" customWidth="1"/>
    <col min="7174" max="7174" width="16.21875" style="4" customWidth="1"/>
    <col min="7175" max="7175" width="12.109375" style="4" customWidth="1"/>
    <col min="7176" max="7176" width="13.109375" style="4" customWidth="1"/>
    <col min="7177" max="7177" width="12.109375" style="4" customWidth="1"/>
    <col min="7178" max="7178" width="13.109375" style="4" customWidth="1"/>
    <col min="7179" max="7179" width="14.6640625" style="4" customWidth="1"/>
    <col min="7180" max="7183" width="24.6640625" style="4" customWidth="1"/>
    <col min="7184" max="7184" width="5.6640625" style="4" customWidth="1"/>
    <col min="7185" max="7185" width="2.88671875" style="4" customWidth="1"/>
    <col min="7186" max="7424" width="10.77734375" style="4"/>
    <col min="7425" max="7425" width="1.21875" style="4" customWidth="1"/>
    <col min="7426" max="7426" width="12.6640625" style="4" customWidth="1"/>
    <col min="7427" max="7427" width="10.6640625" style="4" customWidth="1"/>
    <col min="7428" max="7429" width="12.109375" style="4" customWidth="1"/>
    <col min="7430" max="7430" width="16.21875" style="4" customWidth="1"/>
    <col min="7431" max="7431" width="12.109375" style="4" customWidth="1"/>
    <col min="7432" max="7432" width="13.109375" style="4" customWidth="1"/>
    <col min="7433" max="7433" width="12.109375" style="4" customWidth="1"/>
    <col min="7434" max="7434" width="13.109375" style="4" customWidth="1"/>
    <col min="7435" max="7435" width="14.6640625" style="4" customWidth="1"/>
    <col min="7436" max="7439" width="24.6640625" style="4" customWidth="1"/>
    <col min="7440" max="7440" width="5.6640625" style="4" customWidth="1"/>
    <col min="7441" max="7441" width="2.88671875" style="4" customWidth="1"/>
    <col min="7442" max="7680" width="10.77734375" style="4"/>
    <col min="7681" max="7681" width="1.21875" style="4" customWidth="1"/>
    <col min="7682" max="7682" width="12.6640625" style="4" customWidth="1"/>
    <col min="7683" max="7683" width="10.6640625" style="4" customWidth="1"/>
    <col min="7684" max="7685" width="12.109375" style="4" customWidth="1"/>
    <col min="7686" max="7686" width="16.21875" style="4" customWidth="1"/>
    <col min="7687" max="7687" width="12.109375" style="4" customWidth="1"/>
    <col min="7688" max="7688" width="13.109375" style="4" customWidth="1"/>
    <col min="7689" max="7689" width="12.109375" style="4" customWidth="1"/>
    <col min="7690" max="7690" width="13.109375" style="4" customWidth="1"/>
    <col min="7691" max="7691" width="14.6640625" style="4" customWidth="1"/>
    <col min="7692" max="7695" width="24.6640625" style="4" customWidth="1"/>
    <col min="7696" max="7696" width="5.6640625" style="4" customWidth="1"/>
    <col min="7697" max="7697" width="2.88671875" style="4" customWidth="1"/>
    <col min="7698" max="7936" width="10.77734375" style="4"/>
    <col min="7937" max="7937" width="1.21875" style="4" customWidth="1"/>
    <col min="7938" max="7938" width="12.6640625" style="4" customWidth="1"/>
    <col min="7939" max="7939" width="10.6640625" style="4" customWidth="1"/>
    <col min="7940" max="7941" width="12.109375" style="4" customWidth="1"/>
    <col min="7942" max="7942" width="16.21875" style="4" customWidth="1"/>
    <col min="7943" max="7943" width="12.109375" style="4" customWidth="1"/>
    <col min="7944" max="7944" width="13.109375" style="4" customWidth="1"/>
    <col min="7945" max="7945" width="12.109375" style="4" customWidth="1"/>
    <col min="7946" max="7946" width="13.109375" style="4" customWidth="1"/>
    <col min="7947" max="7947" width="14.6640625" style="4" customWidth="1"/>
    <col min="7948" max="7951" width="24.6640625" style="4" customWidth="1"/>
    <col min="7952" max="7952" width="5.6640625" style="4" customWidth="1"/>
    <col min="7953" max="7953" width="2.88671875" style="4" customWidth="1"/>
    <col min="7954" max="8192" width="10.77734375" style="4"/>
    <col min="8193" max="8193" width="1.21875" style="4" customWidth="1"/>
    <col min="8194" max="8194" width="12.6640625" style="4" customWidth="1"/>
    <col min="8195" max="8195" width="10.6640625" style="4" customWidth="1"/>
    <col min="8196" max="8197" width="12.109375" style="4" customWidth="1"/>
    <col min="8198" max="8198" width="16.21875" style="4" customWidth="1"/>
    <col min="8199" max="8199" width="12.109375" style="4" customWidth="1"/>
    <col min="8200" max="8200" width="13.109375" style="4" customWidth="1"/>
    <col min="8201" max="8201" width="12.109375" style="4" customWidth="1"/>
    <col min="8202" max="8202" width="13.109375" style="4" customWidth="1"/>
    <col min="8203" max="8203" width="14.6640625" style="4" customWidth="1"/>
    <col min="8204" max="8207" width="24.6640625" style="4" customWidth="1"/>
    <col min="8208" max="8208" width="5.6640625" style="4" customWidth="1"/>
    <col min="8209" max="8209" width="2.88671875" style="4" customWidth="1"/>
    <col min="8210" max="8448" width="10.77734375" style="4"/>
    <col min="8449" max="8449" width="1.21875" style="4" customWidth="1"/>
    <col min="8450" max="8450" width="12.6640625" style="4" customWidth="1"/>
    <col min="8451" max="8451" width="10.6640625" style="4" customWidth="1"/>
    <col min="8452" max="8453" width="12.109375" style="4" customWidth="1"/>
    <col min="8454" max="8454" width="16.21875" style="4" customWidth="1"/>
    <col min="8455" max="8455" width="12.109375" style="4" customWidth="1"/>
    <col min="8456" max="8456" width="13.109375" style="4" customWidth="1"/>
    <col min="8457" max="8457" width="12.109375" style="4" customWidth="1"/>
    <col min="8458" max="8458" width="13.109375" style="4" customWidth="1"/>
    <col min="8459" max="8459" width="14.6640625" style="4" customWidth="1"/>
    <col min="8460" max="8463" width="24.6640625" style="4" customWidth="1"/>
    <col min="8464" max="8464" width="5.6640625" style="4" customWidth="1"/>
    <col min="8465" max="8465" width="2.88671875" style="4" customWidth="1"/>
    <col min="8466" max="8704" width="10.77734375" style="4"/>
    <col min="8705" max="8705" width="1.21875" style="4" customWidth="1"/>
    <col min="8706" max="8706" width="12.6640625" style="4" customWidth="1"/>
    <col min="8707" max="8707" width="10.6640625" style="4" customWidth="1"/>
    <col min="8708" max="8709" width="12.109375" style="4" customWidth="1"/>
    <col min="8710" max="8710" width="16.21875" style="4" customWidth="1"/>
    <col min="8711" max="8711" width="12.109375" style="4" customWidth="1"/>
    <col min="8712" max="8712" width="13.109375" style="4" customWidth="1"/>
    <col min="8713" max="8713" width="12.109375" style="4" customWidth="1"/>
    <col min="8714" max="8714" width="13.109375" style="4" customWidth="1"/>
    <col min="8715" max="8715" width="14.6640625" style="4" customWidth="1"/>
    <col min="8716" max="8719" width="24.6640625" style="4" customWidth="1"/>
    <col min="8720" max="8720" width="5.6640625" style="4" customWidth="1"/>
    <col min="8721" max="8721" width="2.88671875" style="4" customWidth="1"/>
    <col min="8722" max="8960" width="10.77734375" style="4"/>
    <col min="8961" max="8961" width="1.21875" style="4" customWidth="1"/>
    <col min="8962" max="8962" width="12.6640625" style="4" customWidth="1"/>
    <col min="8963" max="8963" width="10.6640625" style="4" customWidth="1"/>
    <col min="8964" max="8965" width="12.109375" style="4" customWidth="1"/>
    <col min="8966" max="8966" width="16.21875" style="4" customWidth="1"/>
    <col min="8967" max="8967" width="12.109375" style="4" customWidth="1"/>
    <col min="8968" max="8968" width="13.109375" style="4" customWidth="1"/>
    <col min="8969" max="8969" width="12.109375" style="4" customWidth="1"/>
    <col min="8970" max="8970" width="13.109375" style="4" customWidth="1"/>
    <col min="8971" max="8971" width="14.6640625" style="4" customWidth="1"/>
    <col min="8972" max="8975" width="24.6640625" style="4" customWidth="1"/>
    <col min="8976" max="8976" width="5.6640625" style="4" customWidth="1"/>
    <col min="8977" max="8977" width="2.88671875" style="4" customWidth="1"/>
    <col min="8978" max="9216" width="10.77734375" style="4"/>
    <col min="9217" max="9217" width="1.21875" style="4" customWidth="1"/>
    <col min="9218" max="9218" width="12.6640625" style="4" customWidth="1"/>
    <col min="9219" max="9219" width="10.6640625" style="4" customWidth="1"/>
    <col min="9220" max="9221" width="12.109375" style="4" customWidth="1"/>
    <col min="9222" max="9222" width="16.21875" style="4" customWidth="1"/>
    <col min="9223" max="9223" width="12.109375" style="4" customWidth="1"/>
    <col min="9224" max="9224" width="13.109375" style="4" customWidth="1"/>
    <col min="9225" max="9225" width="12.109375" style="4" customWidth="1"/>
    <col min="9226" max="9226" width="13.109375" style="4" customWidth="1"/>
    <col min="9227" max="9227" width="14.6640625" style="4" customWidth="1"/>
    <col min="9228" max="9231" width="24.6640625" style="4" customWidth="1"/>
    <col min="9232" max="9232" width="5.6640625" style="4" customWidth="1"/>
    <col min="9233" max="9233" width="2.88671875" style="4" customWidth="1"/>
    <col min="9234" max="9472" width="10.77734375" style="4"/>
    <col min="9473" max="9473" width="1.21875" style="4" customWidth="1"/>
    <col min="9474" max="9474" width="12.6640625" style="4" customWidth="1"/>
    <col min="9475" max="9475" width="10.6640625" style="4" customWidth="1"/>
    <col min="9476" max="9477" width="12.109375" style="4" customWidth="1"/>
    <col min="9478" max="9478" width="16.21875" style="4" customWidth="1"/>
    <col min="9479" max="9479" width="12.109375" style="4" customWidth="1"/>
    <col min="9480" max="9480" width="13.109375" style="4" customWidth="1"/>
    <col min="9481" max="9481" width="12.109375" style="4" customWidth="1"/>
    <col min="9482" max="9482" width="13.109375" style="4" customWidth="1"/>
    <col min="9483" max="9483" width="14.6640625" style="4" customWidth="1"/>
    <col min="9484" max="9487" width="24.6640625" style="4" customWidth="1"/>
    <col min="9488" max="9488" width="5.6640625" style="4" customWidth="1"/>
    <col min="9489" max="9489" width="2.88671875" style="4" customWidth="1"/>
    <col min="9490" max="9728" width="10.77734375" style="4"/>
    <col min="9729" max="9729" width="1.21875" style="4" customWidth="1"/>
    <col min="9730" max="9730" width="12.6640625" style="4" customWidth="1"/>
    <col min="9731" max="9731" width="10.6640625" style="4" customWidth="1"/>
    <col min="9732" max="9733" width="12.109375" style="4" customWidth="1"/>
    <col min="9734" max="9734" width="16.21875" style="4" customWidth="1"/>
    <col min="9735" max="9735" width="12.109375" style="4" customWidth="1"/>
    <col min="9736" max="9736" width="13.109375" style="4" customWidth="1"/>
    <col min="9737" max="9737" width="12.109375" style="4" customWidth="1"/>
    <col min="9738" max="9738" width="13.109375" style="4" customWidth="1"/>
    <col min="9739" max="9739" width="14.6640625" style="4" customWidth="1"/>
    <col min="9740" max="9743" width="24.6640625" style="4" customWidth="1"/>
    <col min="9744" max="9744" width="5.6640625" style="4" customWidth="1"/>
    <col min="9745" max="9745" width="2.88671875" style="4" customWidth="1"/>
    <col min="9746" max="9984" width="10.77734375" style="4"/>
    <col min="9985" max="9985" width="1.21875" style="4" customWidth="1"/>
    <col min="9986" max="9986" width="12.6640625" style="4" customWidth="1"/>
    <col min="9987" max="9987" width="10.6640625" style="4" customWidth="1"/>
    <col min="9988" max="9989" width="12.109375" style="4" customWidth="1"/>
    <col min="9990" max="9990" width="16.21875" style="4" customWidth="1"/>
    <col min="9991" max="9991" width="12.109375" style="4" customWidth="1"/>
    <col min="9992" max="9992" width="13.109375" style="4" customWidth="1"/>
    <col min="9993" max="9993" width="12.109375" style="4" customWidth="1"/>
    <col min="9994" max="9994" width="13.109375" style="4" customWidth="1"/>
    <col min="9995" max="9995" width="14.6640625" style="4" customWidth="1"/>
    <col min="9996" max="9999" width="24.6640625" style="4" customWidth="1"/>
    <col min="10000" max="10000" width="5.6640625" style="4" customWidth="1"/>
    <col min="10001" max="10001" width="2.88671875" style="4" customWidth="1"/>
    <col min="10002" max="10240" width="10.77734375" style="4"/>
    <col min="10241" max="10241" width="1.21875" style="4" customWidth="1"/>
    <col min="10242" max="10242" width="12.6640625" style="4" customWidth="1"/>
    <col min="10243" max="10243" width="10.6640625" style="4" customWidth="1"/>
    <col min="10244" max="10245" width="12.109375" style="4" customWidth="1"/>
    <col min="10246" max="10246" width="16.21875" style="4" customWidth="1"/>
    <col min="10247" max="10247" width="12.109375" style="4" customWidth="1"/>
    <col min="10248" max="10248" width="13.109375" style="4" customWidth="1"/>
    <col min="10249" max="10249" width="12.109375" style="4" customWidth="1"/>
    <col min="10250" max="10250" width="13.109375" style="4" customWidth="1"/>
    <col min="10251" max="10251" width="14.6640625" style="4" customWidth="1"/>
    <col min="10252" max="10255" width="24.6640625" style="4" customWidth="1"/>
    <col min="10256" max="10256" width="5.6640625" style="4" customWidth="1"/>
    <col min="10257" max="10257" width="2.88671875" style="4" customWidth="1"/>
    <col min="10258" max="10496" width="10.77734375" style="4"/>
    <col min="10497" max="10497" width="1.21875" style="4" customWidth="1"/>
    <col min="10498" max="10498" width="12.6640625" style="4" customWidth="1"/>
    <col min="10499" max="10499" width="10.6640625" style="4" customWidth="1"/>
    <col min="10500" max="10501" width="12.109375" style="4" customWidth="1"/>
    <col min="10502" max="10502" width="16.21875" style="4" customWidth="1"/>
    <col min="10503" max="10503" width="12.109375" style="4" customWidth="1"/>
    <col min="10504" max="10504" width="13.109375" style="4" customWidth="1"/>
    <col min="10505" max="10505" width="12.109375" style="4" customWidth="1"/>
    <col min="10506" max="10506" width="13.109375" style="4" customWidth="1"/>
    <col min="10507" max="10507" width="14.6640625" style="4" customWidth="1"/>
    <col min="10508" max="10511" width="24.6640625" style="4" customWidth="1"/>
    <col min="10512" max="10512" width="5.6640625" style="4" customWidth="1"/>
    <col min="10513" max="10513" width="2.88671875" style="4" customWidth="1"/>
    <col min="10514" max="10752" width="10.77734375" style="4"/>
    <col min="10753" max="10753" width="1.21875" style="4" customWidth="1"/>
    <col min="10754" max="10754" width="12.6640625" style="4" customWidth="1"/>
    <col min="10755" max="10755" width="10.6640625" style="4" customWidth="1"/>
    <col min="10756" max="10757" width="12.109375" style="4" customWidth="1"/>
    <col min="10758" max="10758" width="16.21875" style="4" customWidth="1"/>
    <col min="10759" max="10759" width="12.109375" style="4" customWidth="1"/>
    <col min="10760" max="10760" width="13.109375" style="4" customWidth="1"/>
    <col min="10761" max="10761" width="12.109375" style="4" customWidth="1"/>
    <col min="10762" max="10762" width="13.109375" style="4" customWidth="1"/>
    <col min="10763" max="10763" width="14.6640625" style="4" customWidth="1"/>
    <col min="10764" max="10767" width="24.6640625" style="4" customWidth="1"/>
    <col min="10768" max="10768" width="5.6640625" style="4" customWidth="1"/>
    <col min="10769" max="10769" width="2.88671875" style="4" customWidth="1"/>
    <col min="10770" max="11008" width="10.77734375" style="4"/>
    <col min="11009" max="11009" width="1.21875" style="4" customWidth="1"/>
    <col min="11010" max="11010" width="12.6640625" style="4" customWidth="1"/>
    <col min="11011" max="11011" width="10.6640625" style="4" customWidth="1"/>
    <col min="11012" max="11013" width="12.109375" style="4" customWidth="1"/>
    <col min="11014" max="11014" width="16.21875" style="4" customWidth="1"/>
    <col min="11015" max="11015" width="12.109375" style="4" customWidth="1"/>
    <col min="11016" max="11016" width="13.109375" style="4" customWidth="1"/>
    <col min="11017" max="11017" width="12.109375" style="4" customWidth="1"/>
    <col min="11018" max="11018" width="13.109375" style="4" customWidth="1"/>
    <col min="11019" max="11019" width="14.6640625" style="4" customWidth="1"/>
    <col min="11020" max="11023" width="24.6640625" style="4" customWidth="1"/>
    <col min="11024" max="11024" width="5.6640625" style="4" customWidth="1"/>
    <col min="11025" max="11025" width="2.88671875" style="4" customWidth="1"/>
    <col min="11026" max="11264" width="10.77734375" style="4"/>
    <col min="11265" max="11265" width="1.21875" style="4" customWidth="1"/>
    <col min="11266" max="11266" width="12.6640625" style="4" customWidth="1"/>
    <col min="11267" max="11267" width="10.6640625" style="4" customWidth="1"/>
    <col min="11268" max="11269" width="12.109375" style="4" customWidth="1"/>
    <col min="11270" max="11270" width="16.21875" style="4" customWidth="1"/>
    <col min="11271" max="11271" width="12.109375" style="4" customWidth="1"/>
    <col min="11272" max="11272" width="13.109375" style="4" customWidth="1"/>
    <col min="11273" max="11273" width="12.109375" style="4" customWidth="1"/>
    <col min="11274" max="11274" width="13.109375" style="4" customWidth="1"/>
    <col min="11275" max="11275" width="14.6640625" style="4" customWidth="1"/>
    <col min="11276" max="11279" width="24.6640625" style="4" customWidth="1"/>
    <col min="11280" max="11280" width="5.6640625" style="4" customWidth="1"/>
    <col min="11281" max="11281" width="2.88671875" style="4" customWidth="1"/>
    <col min="11282" max="11520" width="10.77734375" style="4"/>
    <col min="11521" max="11521" width="1.21875" style="4" customWidth="1"/>
    <col min="11522" max="11522" width="12.6640625" style="4" customWidth="1"/>
    <col min="11523" max="11523" width="10.6640625" style="4" customWidth="1"/>
    <col min="11524" max="11525" width="12.109375" style="4" customWidth="1"/>
    <col min="11526" max="11526" width="16.21875" style="4" customWidth="1"/>
    <col min="11527" max="11527" width="12.109375" style="4" customWidth="1"/>
    <col min="11528" max="11528" width="13.109375" style="4" customWidth="1"/>
    <col min="11529" max="11529" width="12.109375" style="4" customWidth="1"/>
    <col min="11530" max="11530" width="13.109375" style="4" customWidth="1"/>
    <col min="11531" max="11531" width="14.6640625" style="4" customWidth="1"/>
    <col min="11532" max="11535" width="24.6640625" style="4" customWidth="1"/>
    <col min="11536" max="11536" width="5.6640625" style="4" customWidth="1"/>
    <col min="11537" max="11537" width="2.88671875" style="4" customWidth="1"/>
    <col min="11538" max="11776" width="10.77734375" style="4"/>
    <col min="11777" max="11777" width="1.21875" style="4" customWidth="1"/>
    <col min="11778" max="11778" width="12.6640625" style="4" customWidth="1"/>
    <col min="11779" max="11779" width="10.6640625" style="4" customWidth="1"/>
    <col min="11780" max="11781" width="12.109375" style="4" customWidth="1"/>
    <col min="11782" max="11782" width="16.21875" style="4" customWidth="1"/>
    <col min="11783" max="11783" width="12.109375" style="4" customWidth="1"/>
    <col min="11784" max="11784" width="13.109375" style="4" customWidth="1"/>
    <col min="11785" max="11785" width="12.109375" style="4" customWidth="1"/>
    <col min="11786" max="11786" width="13.109375" style="4" customWidth="1"/>
    <col min="11787" max="11787" width="14.6640625" style="4" customWidth="1"/>
    <col min="11788" max="11791" width="24.6640625" style="4" customWidth="1"/>
    <col min="11792" max="11792" width="5.6640625" style="4" customWidth="1"/>
    <col min="11793" max="11793" width="2.88671875" style="4" customWidth="1"/>
    <col min="11794" max="12032" width="10.77734375" style="4"/>
    <col min="12033" max="12033" width="1.21875" style="4" customWidth="1"/>
    <col min="12034" max="12034" width="12.6640625" style="4" customWidth="1"/>
    <col min="12035" max="12035" width="10.6640625" style="4" customWidth="1"/>
    <col min="12036" max="12037" width="12.109375" style="4" customWidth="1"/>
    <col min="12038" max="12038" width="16.21875" style="4" customWidth="1"/>
    <col min="12039" max="12039" width="12.109375" style="4" customWidth="1"/>
    <col min="12040" max="12040" width="13.109375" style="4" customWidth="1"/>
    <col min="12041" max="12041" width="12.109375" style="4" customWidth="1"/>
    <col min="12042" max="12042" width="13.109375" style="4" customWidth="1"/>
    <col min="12043" max="12043" width="14.6640625" style="4" customWidth="1"/>
    <col min="12044" max="12047" width="24.6640625" style="4" customWidth="1"/>
    <col min="12048" max="12048" width="5.6640625" style="4" customWidth="1"/>
    <col min="12049" max="12049" width="2.88671875" style="4" customWidth="1"/>
    <col min="12050" max="12288" width="10.77734375" style="4"/>
    <col min="12289" max="12289" width="1.21875" style="4" customWidth="1"/>
    <col min="12290" max="12290" width="12.6640625" style="4" customWidth="1"/>
    <col min="12291" max="12291" width="10.6640625" style="4" customWidth="1"/>
    <col min="12292" max="12293" width="12.109375" style="4" customWidth="1"/>
    <col min="12294" max="12294" width="16.21875" style="4" customWidth="1"/>
    <col min="12295" max="12295" width="12.109375" style="4" customWidth="1"/>
    <col min="12296" max="12296" width="13.109375" style="4" customWidth="1"/>
    <col min="12297" max="12297" width="12.109375" style="4" customWidth="1"/>
    <col min="12298" max="12298" width="13.109375" style="4" customWidth="1"/>
    <col min="12299" max="12299" width="14.6640625" style="4" customWidth="1"/>
    <col min="12300" max="12303" width="24.6640625" style="4" customWidth="1"/>
    <col min="12304" max="12304" width="5.6640625" style="4" customWidth="1"/>
    <col min="12305" max="12305" width="2.88671875" style="4" customWidth="1"/>
    <col min="12306" max="12544" width="10.77734375" style="4"/>
    <col min="12545" max="12545" width="1.21875" style="4" customWidth="1"/>
    <col min="12546" max="12546" width="12.6640625" style="4" customWidth="1"/>
    <col min="12547" max="12547" width="10.6640625" style="4" customWidth="1"/>
    <col min="12548" max="12549" width="12.109375" style="4" customWidth="1"/>
    <col min="12550" max="12550" width="16.21875" style="4" customWidth="1"/>
    <col min="12551" max="12551" width="12.109375" style="4" customWidth="1"/>
    <col min="12552" max="12552" width="13.109375" style="4" customWidth="1"/>
    <col min="12553" max="12553" width="12.109375" style="4" customWidth="1"/>
    <col min="12554" max="12554" width="13.109375" style="4" customWidth="1"/>
    <col min="12555" max="12555" width="14.6640625" style="4" customWidth="1"/>
    <col min="12556" max="12559" width="24.6640625" style="4" customWidth="1"/>
    <col min="12560" max="12560" width="5.6640625" style="4" customWidth="1"/>
    <col min="12561" max="12561" width="2.88671875" style="4" customWidth="1"/>
    <col min="12562" max="12800" width="10.77734375" style="4"/>
    <col min="12801" max="12801" width="1.21875" style="4" customWidth="1"/>
    <col min="12802" max="12802" width="12.6640625" style="4" customWidth="1"/>
    <col min="12803" max="12803" width="10.6640625" style="4" customWidth="1"/>
    <col min="12804" max="12805" width="12.109375" style="4" customWidth="1"/>
    <col min="12806" max="12806" width="16.21875" style="4" customWidth="1"/>
    <col min="12807" max="12807" width="12.109375" style="4" customWidth="1"/>
    <col min="12808" max="12808" width="13.109375" style="4" customWidth="1"/>
    <col min="12809" max="12809" width="12.109375" style="4" customWidth="1"/>
    <col min="12810" max="12810" width="13.109375" style="4" customWidth="1"/>
    <col min="12811" max="12811" width="14.6640625" style="4" customWidth="1"/>
    <col min="12812" max="12815" width="24.6640625" style="4" customWidth="1"/>
    <col min="12816" max="12816" width="5.6640625" style="4" customWidth="1"/>
    <col min="12817" max="12817" width="2.88671875" style="4" customWidth="1"/>
    <col min="12818" max="13056" width="10.77734375" style="4"/>
    <col min="13057" max="13057" width="1.21875" style="4" customWidth="1"/>
    <col min="13058" max="13058" width="12.6640625" style="4" customWidth="1"/>
    <col min="13059" max="13059" width="10.6640625" style="4" customWidth="1"/>
    <col min="13060" max="13061" width="12.109375" style="4" customWidth="1"/>
    <col min="13062" max="13062" width="16.21875" style="4" customWidth="1"/>
    <col min="13063" max="13063" width="12.109375" style="4" customWidth="1"/>
    <col min="13064" max="13064" width="13.109375" style="4" customWidth="1"/>
    <col min="13065" max="13065" width="12.109375" style="4" customWidth="1"/>
    <col min="13066" max="13066" width="13.109375" style="4" customWidth="1"/>
    <col min="13067" max="13067" width="14.6640625" style="4" customWidth="1"/>
    <col min="13068" max="13071" width="24.6640625" style="4" customWidth="1"/>
    <col min="13072" max="13072" width="5.6640625" style="4" customWidth="1"/>
    <col min="13073" max="13073" width="2.88671875" style="4" customWidth="1"/>
    <col min="13074" max="13312" width="10.77734375" style="4"/>
    <col min="13313" max="13313" width="1.21875" style="4" customWidth="1"/>
    <col min="13314" max="13314" width="12.6640625" style="4" customWidth="1"/>
    <col min="13315" max="13315" width="10.6640625" style="4" customWidth="1"/>
    <col min="13316" max="13317" width="12.109375" style="4" customWidth="1"/>
    <col min="13318" max="13318" width="16.21875" style="4" customWidth="1"/>
    <col min="13319" max="13319" width="12.109375" style="4" customWidth="1"/>
    <col min="13320" max="13320" width="13.109375" style="4" customWidth="1"/>
    <col min="13321" max="13321" width="12.109375" style="4" customWidth="1"/>
    <col min="13322" max="13322" width="13.109375" style="4" customWidth="1"/>
    <col min="13323" max="13323" width="14.6640625" style="4" customWidth="1"/>
    <col min="13324" max="13327" width="24.6640625" style="4" customWidth="1"/>
    <col min="13328" max="13328" width="5.6640625" style="4" customWidth="1"/>
    <col min="13329" max="13329" width="2.88671875" style="4" customWidth="1"/>
    <col min="13330" max="13568" width="10.77734375" style="4"/>
    <col min="13569" max="13569" width="1.21875" style="4" customWidth="1"/>
    <col min="13570" max="13570" width="12.6640625" style="4" customWidth="1"/>
    <col min="13571" max="13571" width="10.6640625" style="4" customWidth="1"/>
    <col min="13572" max="13573" width="12.109375" style="4" customWidth="1"/>
    <col min="13574" max="13574" width="16.21875" style="4" customWidth="1"/>
    <col min="13575" max="13575" width="12.109375" style="4" customWidth="1"/>
    <col min="13576" max="13576" width="13.109375" style="4" customWidth="1"/>
    <col min="13577" max="13577" width="12.109375" style="4" customWidth="1"/>
    <col min="13578" max="13578" width="13.109375" style="4" customWidth="1"/>
    <col min="13579" max="13579" width="14.6640625" style="4" customWidth="1"/>
    <col min="13580" max="13583" width="24.6640625" style="4" customWidth="1"/>
    <col min="13584" max="13584" width="5.6640625" style="4" customWidth="1"/>
    <col min="13585" max="13585" width="2.88671875" style="4" customWidth="1"/>
    <col min="13586" max="13824" width="10.77734375" style="4"/>
    <col min="13825" max="13825" width="1.21875" style="4" customWidth="1"/>
    <col min="13826" max="13826" width="12.6640625" style="4" customWidth="1"/>
    <col min="13827" max="13827" width="10.6640625" style="4" customWidth="1"/>
    <col min="13828" max="13829" width="12.109375" style="4" customWidth="1"/>
    <col min="13830" max="13830" width="16.21875" style="4" customWidth="1"/>
    <col min="13831" max="13831" width="12.109375" style="4" customWidth="1"/>
    <col min="13832" max="13832" width="13.109375" style="4" customWidth="1"/>
    <col min="13833" max="13833" width="12.109375" style="4" customWidth="1"/>
    <col min="13834" max="13834" width="13.109375" style="4" customWidth="1"/>
    <col min="13835" max="13835" width="14.6640625" style="4" customWidth="1"/>
    <col min="13836" max="13839" width="24.6640625" style="4" customWidth="1"/>
    <col min="13840" max="13840" width="5.6640625" style="4" customWidth="1"/>
    <col min="13841" max="13841" width="2.88671875" style="4" customWidth="1"/>
    <col min="13842" max="14080" width="10.77734375" style="4"/>
    <col min="14081" max="14081" width="1.21875" style="4" customWidth="1"/>
    <col min="14082" max="14082" width="12.6640625" style="4" customWidth="1"/>
    <col min="14083" max="14083" width="10.6640625" style="4" customWidth="1"/>
    <col min="14084" max="14085" width="12.109375" style="4" customWidth="1"/>
    <col min="14086" max="14086" width="16.21875" style="4" customWidth="1"/>
    <col min="14087" max="14087" width="12.109375" style="4" customWidth="1"/>
    <col min="14088" max="14088" width="13.109375" style="4" customWidth="1"/>
    <col min="14089" max="14089" width="12.109375" style="4" customWidth="1"/>
    <col min="14090" max="14090" width="13.109375" style="4" customWidth="1"/>
    <col min="14091" max="14091" width="14.6640625" style="4" customWidth="1"/>
    <col min="14092" max="14095" width="24.6640625" style="4" customWidth="1"/>
    <col min="14096" max="14096" width="5.6640625" style="4" customWidth="1"/>
    <col min="14097" max="14097" width="2.88671875" style="4" customWidth="1"/>
    <col min="14098" max="14336" width="10.77734375" style="4"/>
    <col min="14337" max="14337" width="1.21875" style="4" customWidth="1"/>
    <col min="14338" max="14338" width="12.6640625" style="4" customWidth="1"/>
    <col min="14339" max="14339" width="10.6640625" style="4" customWidth="1"/>
    <col min="14340" max="14341" width="12.109375" style="4" customWidth="1"/>
    <col min="14342" max="14342" width="16.21875" style="4" customWidth="1"/>
    <col min="14343" max="14343" width="12.109375" style="4" customWidth="1"/>
    <col min="14344" max="14344" width="13.109375" style="4" customWidth="1"/>
    <col min="14345" max="14345" width="12.109375" style="4" customWidth="1"/>
    <col min="14346" max="14346" width="13.109375" style="4" customWidth="1"/>
    <col min="14347" max="14347" width="14.6640625" style="4" customWidth="1"/>
    <col min="14348" max="14351" width="24.6640625" style="4" customWidth="1"/>
    <col min="14352" max="14352" width="5.6640625" style="4" customWidth="1"/>
    <col min="14353" max="14353" width="2.88671875" style="4" customWidth="1"/>
    <col min="14354" max="14592" width="10.77734375" style="4"/>
    <col min="14593" max="14593" width="1.21875" style="4" customWidth="1"/>
    <col min="14594" max="14594" width="12.6640625" style="4" customWidth="1"/>
    <col min="14595" max="14595" width="10.6640625" style="4" customWidth="1"/>
    <col min="14596" max="14597" width="12.109375" style="4" customWidth="1"/>
    <col min="14598" max="14598" width="16.21875" style="4" customWidth="1"/>
    <col min="14599" max="14599" width="12.109375" style="4" customWidth="1"/>
    <col min="14600" max="14600" width="13.109375" style="4" customWidth="1"/>
    <col min="14601" max="14601" width="12.109375" style="4" customWidth="1"/>
    <col min="14602" max="14602" width="13.109375" style="4" customWidth="1"/>
    <col min="14603" max="14603" width="14.6640625" style="4" customWidth="1"/>
    <col min="14604" max="14607" width="24.6640625" style="4" customWidth="1"/>
    <col min="14608" max="14608" width="5.6640625" style="4" customWidth="1"/>
    <col min="14609" max="14609" width="2.88671875" style="4" customWidth="1"/>
    <col min="14610" max="14848" width="10.77734375" style="4"/>
    <col min="14849" max="14849" width="1.21875" style="4" customWidth="1"/>
    <col min="14850" max="14850" width="12.6640625" style="4" customWidth="1"/>
    <col min="14851" max="14851" width="10.6640625" style="4" customWidth="1"/>
    <col min="14852" max="14853" width="12.109375" style="4" customWidth="1"/>
    <col min="14854" max="14854" width="16.21875" style="4" customWidth="1"/>
    <col min="14855" max="14855" width="12.109375" style="4" customWidth="1"/>
    <col min="14856" max="14856" width="13.109375" style="4" customWidth="1"/>
    <col min="14857" max="14857" width="12.109375" style="4" customWidth="1"/>
    <col min="14858" max="14858" width="13.109375" style="4" customWidth="1"/>
    <col min="14859" max="14859" width="14.6640625" style="4" customWidth="1"/>
    <col min="14860" max="14863" width="24.6640625" style="4" customWidth="1"/>
    <col min="14864" max="14864" width="5.6640625" style="4" customWidth="1"/>
    <col min="14865" max="14865" width="2.88671875" style="4" customWidth="1"/>
    <col min="14866" max="15104" width="10.77734375" style="4"/>
    <col min="15105" max="15105" width="1.21875" style="4" customWidth="1"/>
    <col min="15106" max="15106" width="12.6640625" style="4" customWidth="1"/>
    <col min="15107" max="15107" width="10.6640625" style="4" customWidth="1"/>
    <col min="15108" max="15109" width="12.109375" style="4" customWidth="1"/>
    <col min="15110" max="15110" width="16.21875" style="4" customWidth="1"/>
    <col min="15111" max="15111" width="12.109375" style="4" customWidth="1"/>
    <col min="15112" max="15112" width="13.109375" style="4" customWidth="1"/>
    <col min="15113" max="15113" width="12.109375" style="4" customWidth="1"/>
    <col min="15114" max="15114" width="13.109375" style="4" customWidth="1"/>
    <col min="15115" max="15115" width="14.6640625" style="4" customWidth="1"/>
    <col min="15116" max="15119" width="24.6640625" style="4" customWidth="1"/>
    <col min="15120" max="15120" width="5.6640625" style="4" customWidth="1"/>
    <col min="15121" max="15121" width="2.88671875" style="4" customWidth="1"/>
    <col min="15122" max="15360" width="10.77734375" style="4"/>
    <col min="15361" max="15361" width="1.21875" style="4" customWidth="1"/>
    <col min="15362" max="15362" width="12.6640625" style="4" customWidth="1"/>
    <col min="15363" max="15363" width="10.6640625" style="4" customWidth="1"/>
    <col min="15364" max="15365" width="12.109375" style="4" customWidth="1"/>
    <col min="15366" max="15366" width="16.21875" style="4" customWidth="1"/>
    <col min="15367" max="15367" width="12.109375" style="4" customWidth="1"/>
    <col min="15368" max="15368" width="13.109375" style="4" customWidth="1"/>
    <col min="15369" max="15369" width="12.109375" style="4" customWidth="1"/>
    <col min="15370" max="15370" width="13.109375" style="4" customWidth="1"/>
    <col min="15371" max="15371" width="14.6640625" style="4" customWidth="1"/>
    <col min="15372" max="15375" width="24.6640625" style="4" customWidth="1"/>
    <col min="15376" max="15376" width="5.6640625" style="4" customWidth="1"/>
    <col min="15377" max="15377" width="2.88671875" style="4" customWidth="1"/>
    <col min="15378" max="15616" width="10.77734375" style="4"/>
    <col min="15617" max="15617" width="1.21875" style="4" customWidth="1"/>
    <col min="15618" max="15618" width="12.6640625" style="4" customWidth="1"/>
    <col min="15619" max="15619" width="10.6640625" style="4" customWidth="1"/>
    <col min="15620" max="15621" width="12.109375" style="4" customWidth="1"/>
    <col min="15622" max="15622" width="16.21875" style="4" customWidth="1"/>
    <col min="15623" max="15623" width="12.109375" style="4" customWidth="1"/>
    <col min="15624" max="15624" width="13.109375" style="4" customWidth="1"/>
    <col min="15625" max="15625" width="12.109375" style="4" customWidth="1"/>
    <col min="15626" max="15626" width="13.109375" style="4" customWidth="1"/>
    <col min="15627" max="15627" width="14.6640625" style="4" customWidth="1"/>
    <col min="15628" max="15631" width="24.6640625" style="4" customWidth="1"/>
    <col min="15632" max="15632" width="5.6640625" style="4" customWidth="1"/>
    <col min="15633" max="15633" width="2.88671875" style="4" customWidth="1"/>
    <col min="15634" max="15872" width="10.77734375" style="4"/>
    <col min="15873" max="15873" width="1.21875" style="4" customWidth="1"/>
    <col min="15874" max="15874" width="12.6640625" style="4" customWidth="1"/>
    <col min="15875" max="15875" width="10.6640625" style="4" customWidth="1"/>
    <col min="15876" max="15877" width="12.109375" style="4" customWidth="1"/>
    <col min="15878" max="15878" width="16.21875" style="4" customWidth="1"/>
    <col min="15879" max="15879" width="12.109375" style="4" customWidth="1"/>
    <col min="15880" max="15880" width="13.109375" style="4" customWidth="1"/>
    <col min="15881" max="15881" width="12.109375" style="4" customWidth="1"/>
    <col min="15882" max="15882" width="13.109375" style="4" customWidth="1"/>
    <col min="15883" max="15883" width="14.6640625" style="4" customWidth="1"/>
    <col min="15884" max="15887" width="24.6640625" style="4" customWidth="1"/>
    <col min="15888" max="15888" width="5.6640625" style="4" customWidth="1"/>
    <col min="15889" max="15889" width="2.88671875" style="4" customWidth="1"/>
    <col min="15890" max="16128" width="10.77734375" style="4"/>
    <col min="16129" max="16129" width="1.21875" style="4" customWidth="1"/>
    <col min="16130" max="16130" width="12.6640625" style="4" customWidth="1"/>
    <col min="16131" max="16131" width="10.6640625" style="4" customWidth="1"/>
    <col min="16132" max="16133" width="12.109375" style="4" customWidth="1"/>
    <col min="16134" max="16134" width="16.21875" style="4" customWidth="1"/>
    <col min="16135" max="16135" width="12.109375" style="4" customWidth="1"/>
    <col min="16136" max="16136" width="13.109375" style="4" customWidth="1"/>
    <col min="16137" max="16137" width="12.109375" style="4" customWidth="1"/>
    <col min="16138" max="16138" width="13.109375" style="4" customWidth="1"/>
    <col min="16139" max="16139" width="14.6640625" style="4" customWidth="1"/>
    <col min="16140" max="16143" width="24.6640625" style="4" customWidth="1"/>
    <col min="16144" max="16144" width="5.6640625" style="4" customWidth="1"/>
    <col min="16145" max="16145" width="2.88671875" style="4" customWidth="1"/>
    <col min="16146" max="16384" width="10.77734375" style="4"/>
  </cols>
  <sheetData>
    <row r="1" spans="2:17" ht="24" customHeight="1" thickBot="1">
      <c r="B1" s="196" t="s">
        <v>143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144</v>
      </c>
      <c r="P1" s="3"/>
    </row>
    <row r="2" spans="2:17" ht="20.100000000000001" customHeight="1">
      <c r="B2" s="5"/>
      <c r="C2" s="71"/>
      <c r="D2" s="197" t="s">
        <v>145</v>
      </c>
      <c r="E2" s="198"/>
      <c r="F2" s="198"/>
      <c r="G2" s="198"/>
      <c r="H2" s="198"/>
      <c r="I2" s="220"/>
      <c r="J2" s="221"/>
      <c r="K2" s="216" t="s">
        <v>106</v>
      </c>
      <c r="L2" s="211"/>
      <c r="M2" s="211"/>
      <c r="N2" s="211"/>
      <c r="O2" s="217"/>
      <c r="P2" s="202" t="s">
        <v>3</v>
      </c>
      <c r="Q2" s="7"/>
    </row>
    <row r="3" spans="2:17" ht="20.100000000000001" customHeight="1">
      <c r="B3" s="7"/>
      <c r="C3" s="8"/>
      <c r="D3" s="195" t="s">
        <v>146</v>
      </c>
      <c r="E3" s="230" t="s">
        <v>147</v>
      </c>
      <c r="F3" s="228"/>
      <c r="G3" s="175"/>
      <c r="H3" s="165"/>
      <c r="I3" s="230" t="s">
        <v>93</v>
      </c>
      <c r="J3" s="237"/>
      <c r="K3" s="218"/>
      <c r="L3" s="214"/>
      <c r="M3" s="214"/>
      <c r="N3" s="214"/>
      <c r="O3" s="219"/>
      <c r="P3" s="203"/>
      <c r="Q3" s="7"/>
    </row>
    <row r="4" spans="2:17" ht="20.100000000000001" customHeight="1">
      <c r="B4" s="9" t="s">
        <v>5</v>
      </c>
      <c r="C4" s="8" t="s">
        <v>6</v>
      </c>
      <c r="D4" s="113" t="s">
        <v>148</v>
      </c>
      <c r="E4" s="235"/>
      <c r="F4" s="236"/>
      <c r="G4" s="238" t="s">
        <v>101</v>
      </c>
      <c r="H4" s="239"/>
      <c r="I4" s="213"/>
      <c r="J4" s="215"/>
      <c r="K4" s="240" t="s">
        <v>107</v>
      </c>
      <c r="L4" s="231" t="s">
        <v>15</v>
      </c>
      <c r="M4" s="231" t="s">
        <v>108</v>
      </c>
      <c r="N4" s="231" t="s">
        <v>124</v>
      </c>
      <c r="O4" s="231" t="s">
        <v>110</v>
      </c>
      <c r="P4" s="203"/>
      <c r="Q4" s="7"/>
    </row>
    <row r="5" spans="2:17" ht="20.100000000000001" customHeight="1">
      <c r="B5" s="7"/>
      <c r="C5" s="8"/>
      <c r="D5" s="8" t="s">
        <v>11</v>
      </c>
      <c r="E5" s="8" t="s">
        <v>102</v>
      </c>
      <c r="F5" s="8" t="s">
        <v>15</v>
      </c>
      <c r="G5" s="8" t="s">
        <v>102</v>
      </c>
      <c r="H5" s="133" t="s">
        <v>103</v>
      </c>
      <c r="I5" s="8" t="s">
        <v>104</v>
      </c>
      <c r="J5" s="10" t="s">
        <v>103</v>
      </c>
      <c r="K5" s="241"/>
      <c r="L5" s="232"/>
      <c r="M5" s="232"/>
      <c r="N5" s="233"/>
      <c r="O5" s="233"/>
      <c r="P5" s="203"/>
      <c r="Q5" s="7"/>
    </row>
    <row r="6" spans="2:17" ht="20.100000000000001" customHeight="1">
      <c r="B6" s="12"/>
      <c r="C6" s="72"/>
      <c r="D6" s="72" t="s">
        <v>16</v>
      </c>
      <c r="E6" s="72" t="s">
        <v>16</v>
      </c>
      <c r="F6" s="72" t="s">
        <v>18</v>
      </c>
      <c r="G6" s="72" t="s">
        <v>16</v>
      </c>
      <c r="H6" s="72" t="s">
        <v>18</v>
      </c>
      <c r="I6" s="72" t="s">
        <v>16</v>
      </c>
      <c r="J6" s="14" t="s">
        <v>18</v>
      </c>
      <c r="K6" s="73" t="s">
        <v>16</v>
      </c>
      <c r="L6" s="72" t="s">
        <v>18</v>
      </c>
      <c r="M6" s="72" t="s">
        <v>18</v>
      </c>
      <c r="N6" s="72" t="s">
        <v>18</v>
      </c>
      <c r="O6" s="72" t="s">
        <v>18</v>
      </c>
      <c r="P6" s="203"/>
      <c r="Q6" s="7"/>
    </row>
    <row r="7" spans="2:17" ht="17.100000000000001" customHeight="1">
      <c r="B7" s="7"/>
      <c r="C7" s="8"/>
      <c r="D7" s="16"/>
      <c r="E7" s="16"/>
      <c r="F7" s="16"/>
      <c r="G7" s="16"/>
      <c r="H7" s="16"/>
      <c r="I7" s="16"/>
      <c r="J7" s="17"/>
      <c r="K7" s="18"/>
      <c r="L7" s="16"/>
      <c r="M7" s="16"/>
      <c r="N7" s="16"/>
      <c r="O7" s="16"/>
      <c r="P7" s="203"/>
      <c r="Q7" s="7"/>
    </row>
    <row r="8" spans="2:17" ht="30" customHeight="1">
      <c r="B8" s="9" t="s">
        <v>21</v>
      </c>
      <c r="C8" s="8" t="s">
        <v>22</v>
      </c>
      <c r="D8" s="115">
        <v>4</v>
      </c>
      <c r="E8" s="115">
        <v>188</v>
      </c>
      <c r="F8" s="115">
        <v>3571746</v>
      </c>
      <c r="G8" s="116">
        <v>4</v>
      </c>
      <c r="H8" s="116">
        <v>131348</v>
      </c>
      <c r="I8" s="115">
        <v>0</v>
      </c>
      <c r="J8" s="162">
        <v>0</v>
      </c>
      <c r="K8" s="168">
        <v>86584</v>
      </c>
      <c r="L8" s="115">
        <v>1218623674</v>
      </c>
      <c r="M8" s="115">
        <v>971574885</v>
      </c>
      <c r="N8" s="115">
        <v>93123301</v>
      </c>
      <c r="O8" s="115">
        <v>153925488</v>
      </c>
      <c r="P8" s="203"/>
      <c r="Q8" s="7"/>
    </row>
    <row r="9" spans="2:17" ht="30" customHeight="1">
      <c r="B9" s="9" t="s">
        <v>23</v>
      </c>
      <c r="C9" s="8" t="s">
        <v>22</v>
      </c>
      <c r="D9" s="115">
        <v>0</v>
      </c>
      <c r="E9" s="115">
        <v>136</v>
      </c>
      <c r="F9" s="115">
        <v>2169155</v>
      </c>
      <c r="G9" s="116">
        <v>0</v>
      </c>
      <c r="H9" s="116">
        <v>0</v>
      </c>
      <c r="I9" s="115">
        <v>0</v>
      </c>
      <c r="J9" s="162">
        <v>0</v>
      </c>
      <c r="K9" s="168">
        <v>89955</v>
      </c>
      <c r="L9" s="115">
        <v>1192936709</v>
      </c>
      <c r="M9" s="115">
        <v>941763007</v>
      </c>
      <c r="N9" s="115">
        <v>84860257</v>
      </c>
      <c r="O9" s="115">
        <v>153544008</v>
      </c>
      <c r="P9" s="203"/>
      <c r="Q9" s="7"/>
    </row>
    <row r="10" spans="2:17" ht="30" customHeight="1">
      <c r="B10" s="9" t="s">
        <v>24</v>
      </c>
      <c r="C10" s="8" t="s">
        <v>22</v>
      </c>
      <c r="D10" s="79">
        <f>SUM(D11:D12)</f>
        <v>1</v>
      </c>
      <c r="E10" s="79">
        <f t="shared" ref="E10:O10" si="0">SUM(E11:E12)</f>
        <v>229</v>
      </c>
      <c r="F10" s="79">
        <f t="shared" si="0"/>
        <v>4634702</v>
      </c>
      <c r="G10" s="79">
        <f t="shared" si="0"/>
        <v>0</v>
      </c>
      <c r="H10" s="79">
        <f t="shared" si="0"/>
        <v>0</v>
      </c>
      <c r="I10" s="124">
        <f t="shared" si="0"/>
        <v>0</v>
      </c>
      <c r="J10" s="80">
        <f t="shared" si="0"/>
        <v>0</v>
      </c>
      <c r="K10" s="118">
        <f t="shared" si="0"/>
        <v>90049</v>
      </c>
      <c r="L10" s="79">
        <f t="shared" si="0"/>
        <v>1195402256</v>
      </c>
      <c r="M10" s="79">
        <f t="shared" si="0"/>
        <v>953494798</v>
      </c>
      <c r="N10" s="79">
        <f t="shared" si="0"/>
        <v>94023286</v>
      </c>
      <c r="O10" s="79">
        <f t="shared" si="0"/>
        <v>147884172</v>
      </c>
      <c r="P10" s="203"/>
      <c r="Q10" s="7"/>
    </row>
    <row r="11" spans="2:17" ht="30" customHeight="1">
      <c r="B11" s="9" t="s">
        <v>115</v>
      </c>
      <c r="C11" s="8" t="s">
        <v>26</v>
      </c>
      <c r="D11" s="79">
        <f t="shared" ref="D11:N11" si="1">SUM(D13:D32)</f>
        <v>1</v>
      </c>
      <c r="E11" s="79">
        <f t="shared" si="1"/>
        <v>215</v>
      </c>
      <c r="F11" s="79">
        <f t="shared" si="1"/>
        <v>4189272</v>
      </c>
      <c r="G11" s="79">
        <f>SUM(G13:G32)</f>
        <v>0</v>
      </c>
      <c r="H11" s="79">
        <f>SUM(H13:H32)</f>
        <v>0</v>
      </c>
      <c r="I11" s="124">
        <f t="shared" si="1"/>
        <v>0</v>
      </c>
      <c r="J11" s="80">
        <f t="shared" si="1"/>
        <v>0</v>
      </c>
      <c r="K11" s="118">
        <f t="shared" si="1"/>
        <v>78073</v>
      </c>
      <c r="L11" s="79">
        <f t="shared" si="1"/>
        <v>1065966150</v>
      </c>
      <c r="M11" s="79">
        <f t="shared" si="1"/>
        <v>850211230</v>
      </c>
      <c r="N11" s="79">
        <f t="shared" si="1"/>
        <v>87386308</v>
      </c>
      <c r="O11" s="79">
        <f>SUM(O13:O32)</f>
        <v>128368612</v>
      </c>
      <c r="P11" s="203"/>
      <c r="Q11" s="7"/>
    </row>
    <row r="12" spans="2:17" ht="30" customHeight="1">
      <c r="B12" s="73" t="s">
        <v>27</v>
      </c>
      <c r="C12" s="72" t="s">
        <v>26</v>
      </c>
      <c r="D12" s="121">
        <f>SUM(D33:D35)</f>
        <v>0</v>
      </c>
      <c r="E12" s="83">
        <f t="shared" ref="E12:O12" si="2">SUM(E33:E35)</f>
        <v>14</v>
      </c>
      <c r="F12" s="83">
        <f t="shared" si="2"/>
        <v>445430</v>
      </c>
      <c r="G12" s="83">
        <f>SUM(G33:G35)</f>
        <v>0</v>
      </c>
      <c r="H12" s="83">
        <f>SUM(H33:H35)</f>
        <v>0</v>
      </c>
      <c r="I12" s="121">
        <f t="shared" si="2"/>
        <v>0</v>
      </c>
      <c r="J12" s="122">
        <f t="shared" si="2"/>
        <v>0</v>
      </c>
      <c r="K12" s="169">
        <f t="shared" si="2"/>
        <v>11976</v>
      </c>
      <c r="L12" s="83">
        <f t="shared" si="2"/>
        <v>129436106</v>
      </c>
      <c r="M12" s="83">
        <f t="shared" si="2"/>
        <v>103283568</v>
      </c>
      <c r="N12" s="83">
        <f t="shared" si="2"/>
        <v>6636978</v>
      </c>
      <c r="O12" s="83">
        <f t="shared" si="2"/>
        <v>19515560</v>
      </c>
      <c r="P12" s="204"/>
      <c r="Q12" s="7"/>
    </row>
    <row r="13" spans="2:17" ht="30" customHeight="1">
      <c r="B13" s="28">
        <v>41001</v>
      </c>
      <c r="C13" s="133" t="s">
        <v>28</v>
      </c>
      <c r="D13" s="86">
        <v>-2</v>
      </c>
      <c r="E13" s="86">
        <v>72</v>
      </c>
      <c r="F13" s="86">
        <v>1685399</v>
      </c>
      <c r="G13" s="86">
        <v>0</v>
      </c>
      <c r="H13" s="86">
        <v>0</v>
      </c>
      <c r="I13" s="87">
        <v>0</v>
      </c>
      <c r="J13" s="88">
        <v>0</v>
      </c>
      <c r="K13" s="185">
        <f>SUM('１２表１５'!M13+D13+E13+'１２表１６'!I13)</f>
        <v>24441</v>
      </c>
      <c r="L13" s="139">
        <f>SUM('１２表１５'!O13+F13+'１２表１６'!J13)</f>
        <v>348185896</v>
      </c>
      <c r="M13" s="87">
        <v>277797088</v>
      </c>
      <c r="N13" s="86">
        <v>30053647</v>
      </c>
      <c r="O13" s="87">
        <v>40335161</v>
      </c>
      <c r="P13" s="37" t="s">
        <v>29</v>
      </c>
      <c r="Q13" s="7"/>
    </row>
    <row r="14" spans="2:17" ht="30" customHeight="1">
      <c r="B14" s="7">
        <v>41002</v>
      </c>
      <c r="C14" s="135" t="s">
        <v>30</v>
      </c>
      <c r="D14" s="78">
        <v>0</v>
      </c>
      <c r="E14" s="78">
        <v>22</v>
      </c>
      <c r="F14" s="78">
        <v>133007</v>
      </c>
      <c r="G14" s="78">
        <v>0</v>
      </c>
      <c r="H14" s="78">
        <v>0</v>
      </c>
      <c r="I14" s="93">
        <v>0</v>
      </c>
      <c r="J14" s="17">
        <v>0</v>
      </c>
      <c r="K14" s="171">
        <f>SUM('１２表１５'!M14+D14+E14+'１２表１６'!I14)</f>
        <v>11193</v>
      </c>
      <c r="L14" s="142">
        <f>SUM('１２表１５'!O14+F14+'１２表１６'!J14)</f>
        <v>123071615</v>
      </c>
      <c r="M14" s="93">
        <v>98164173</v>
      </c>
      <c r="N14" s="78">
        <v>8668191</v>
      </c>
      <c r="O14" s="93">
        <v>16239251</v>
      </c>
      <c r="P14" s="37" t="s">
        <v>31</v>
      </c>
      <c r="Q14" s="7"/>
    </row>
    <row r="15" spans="2:17" ht="30" customHeight="1">
      <c r="B15" s="7">
        <v>41003</v>
      </c>
      <c r="C15" s="135" t="s">
        <v>32</v>
      </c>
      <c r="D15" s="78">
        <v>0</v>
      </c>
      <c r="E15" s="78">
        <v>12</v>
      </c>
      <c r="F15" s="78">
        <v>115750</v>
      </c>
      <c r="G15" s="78">
        <v>0</v>
      </c>
      <c r="H15" s="78">
        <v>0</v>
      </c>
      <c r="I15" s="93">
        <v>0</v>
      </c>
      <c r="J15" s="17">
        <v>0</v>
      </c>
      <c r="K15" s="188">
        <f>SUM('１２表１５'!M15+D15+E15+'１２表１６'!I15)</f>
        <v>4763</v>
      </c>
      <c r="L15" s="142">
        <f>SUM('１２表１５'!O15+F15+'１２表１６'!J15)</f>
        <v>66344440</v>
      </c>
      <c r="M15" s="93">
        <v>52937176</v>
      </c>
      <c r="N15" s="78">
        <v>5901961</v>
      </c>
      <c r="O15" s="93">
        <v>7505303</v>
      </c>
      <c r="P15" s="37" t="s">
        <v>33</v>
      </c>
      <c r="Q15" s="7"/>
    </row>
    <row r="16" spans="2:17" ht="30" customHeight="1">
      <c r="B16" s="7">
        <v>41004</v>
      </c>
      <c r="C16" s="135" t="s">
        <v>34</v>
      </c>
      <c r="D16" s="78">
        <v>0</v>
      </c>
      <c r="E16" s="78">
        <v>5</v>
      </c>
      <c r="F16" s="78">
        <v>54545</v>
      </c>
      <c r="G16" s="78">
        <v>0</v>
      </c>
      <c r="H16" s="78">
        <v>0</v>
      </c>
      <c r="I16" s="93">
        <v>0</v>
      </c>
      <c r="J16" s="17">
        <v>0</v>
      </c>
      <c r="K16" s="171">
        <f>SUM('１２表１５'!M16+D16+E16+'１２表１６'!I16)</f>
        <v>1530</v>
      </c>
      <c r="L16" s="142">
        <f>SUM('１２表１５'!O16+F16+'１２表１６'!J16)</f>
        <v>22333707</v>
      </c>
      <c r="M16" s="93">
        <v>17825734</v>
      </c>
      <c r="N16" s="78">
        <v>1869667</v>
      </c>
      <c r="O16" s="93">
        <v>2638306</v>
      </c>
      <c r="P16" s="37" t="s">
        <v>35</v>
      </c>
      <c r="Q16" s="7"/>
    </row>
    <row r="17" spans="2:17" ht="30" customHeight="1">
      <c r="B17" s="7">
        <v>41005</v>
      </c>
      <c r="C17" s="135" t="s">
        <v>36</v>
      </c>
      <c r="D17" s="78">
        <v>0</v>
      </c>
      <c r="E17" s="78">
        <v>16</v>
      </c>
      <c r="F17" s="78">
        <v>163456</v>
      </c>
      <c r="G17" s="78">
        <v>0</v>
      </c>
      <c r="H17" s="78">
        <v>0</v>
      </c>
      <c r="I17" s="93">
        <v>0</v>
      </c>
      <c r="J17" s="17">
        <v>0</v>
      </c>
      <c r="K17" s="188">
        <f>SUM('１２表１５'!M17+D17+E17+'１２表１６'!I17)</f>
        <v>4850</v>
      </c>
      <c r="L17" s="142">
        <f>SUM('１２表１５'!O17+F17+'１２表１６'!J17)</f>
        <v>82513236</v>
      </c>
      <c r="M17" s="93">
        <v>65781520</v>
      </c>
      <c r="N17" s="78">
        <v>7737868</v>
      </c>
      <c r="O17" s="93">
        <v>8993848</v>
      </c>
      <c r="P17" s="37" t="s">
        <v>37</v>
      </c>
      <c r="Q17" s="7"/>
    </row>
    <row r="18" spans="2:17" ht="30" customHeight="1">
      <c r="B18" s="7">
        <v>41006</v>
      </c>
      <c r="C18" s="135" t="s">
        <v>38</v>
      </c>
      <c r="D18" s="78">
        <v>0</v>
      </c>
      <c r="E18" s="78">
        <v>5</v>
      </c>
      <c r="F18" s="78">
        <v>51100</v>
      </c>
      <c r="G18" s="78">
        <v>0</v>
      </c>
      <c r="H18" s="78">
        <v>0</v>
      </c>
      <c r="I18" s="93">
        <v>0</v>
      </c>
      <c r="J18" s="17">
        <v>0</v>
      </c>
      <c r="K18" s="188">
        <f>SUM('１２表１５'!M18+D18+E18+'１２表１６'!I18)</f>
        <v>4818</v>
      </c>
      <c r="L18" s="142">
        <f>SUM('１２表１５'!O18+F18+'１２表１６'!J18)</f>
        <v>63479764</v>
      </c>
      <c r="M18" s="93">
        <v>50658676</v>
      </c>
      <c r="N18" s="78">
        <v>4779197</v>
      </c>
      <c r="O18" s="93">
        <v>8041891</v>
      </c>
      <c r="P18" s="37" t="s">
        <v>39</v>
      </c>
      <c r="Q18" s="7"/>
    </row>
    <row r="19" spans="2:17" ht="30" customHeight="1">
      <c r="B19" s="7">
        <v>41007</v>
      </c>
      <c r="C19" s="8" t="s">
        <v>40</v>
      </c>
      <c r="D19" s="78">
        <v>0</v>
      </c>
      <c r="E19" s="78">
        <v>37</v>
      </c>
      <c r="F19" s="78">
        <v>789957</v>
      </c>
      <c r="G19" s="78">
        <v>0</v>
      </c>
      <c r="H19" s="78">
        <v>0</v>
      </c>
      <c r="I19" s="93">
        <v>0</v>
      </c>
      <c r="J19" s="17">
        <v>0</v>
      </c>
      <c r="K19" s="188">
        <f>SUM('１２表１５'!M19+D19+E19+'１２表１６'!I19)</f>
        <v>4204</v>
      </c>
      <c r="L19" s="142">
        <f>SUM('１２表１５'!O19+F19+'１２表１６'!J19)</f>
        <v>42004257</v>
      </c>
      <c r="M19" s="93">
        <v>33483485</v>
      </c>
      <c r="N19" s="78">
        <v>2303920</v>
      </c>
      <c r="O19" s="93">
        <v>6216852</v>
      </c>
      <c r="P19" s="37" t="s">
        <v>41</v>
      </c>
      <c r="Q19" s="7"/>
    </row>
    <row r="20" spans="2:17" ht="30" customHeight="1">
      <c r="B20" s="7">
        <v>41025</v>
      </c>
      <c r="C20" s="135" t="s">
        <v>116</v>
      </c>
      <c r="D20" s="78">
        <v>0</v>
      </c>
      <c r="E20" s="78">
        <v>7</v>
      </c>
      <c r="F20" s="78">
        <v>105599</v>
      </c>
      <c r="G20" s="78">
        <v>0</v>
      </c>
      <c r="H20" s="78">
        <v>0</v>
      </c>
      <c r="I20" s="93">
        <v>0</v>
      </c>
      <c r="J20" s="17">
        <v>0</v>
      </c>
      <c r="K20" s="188">
        <f>SUM('１２表１５'!M20+D20+E20+'１２表１６'!I20)</f>
        <v>3864</v>
      </c>
      <c r="L20" s="142">
        <f>SUM('１２表１５'!O20+F20+'１２表１６'!J20)</f>
        <v>65571603</v>
      </c>
      <c r="M20" s="93">
        <v>52228147</v>
      </c>
      <c r="N20" s="78">
        <v>6691492</v>
      </c>
      <c r="O20" s="93">
        <v>6651964</v>
      </c>
      <c r="P20" s="37" t="s">
        <v>43</v>
      </c>
      <c r="Q20" s="7"/>
    </row>
    <row r="21" spans="2:17" ht="30" customHeight="1">
      <c r="B21" s="7">
        <v>41048</v>
      </c>
      <c r="C21" s="135" t="s">
        <v>117</v>
      </c>
      <c r="D21" s="78">
        <v>0</v>
      </c>
      <c r="E21" s="78">
        <v>10</v>
      </c>
      <c r="F21" s="78">
        <v>429242</v>
      </c>
      <c r="G21" s="78">
        <v>0</v>
      </c>
      <c r="H21" s="78">
        <v>0</v>
      </c>
      <c r="I21" s="93">
        <v>0</v>
      </c>
      <c r="J21" s="17">
        <v>0</v>
      </c>
      <c r="K21" s="188">
        <f>SUM('１２表１５'!M21+D21+E21+'１２表１６'!I21)</f>
        <v>2748</v>
      </c>
      <c r="L21" s="142">
        <f>SUM('１２表１５'!O21+F21+'１２表１６'!J21)</f>
        <v>40948162</v>
      </c>
      <c r="M21" s="93">
        <v>32580134</v>
      </c>
      <c r="N21" s="78">
        <v>3153735</v>
      </c>
      <c r="O21" s="93">
        <v>5214293</v>
      </c>
      <c r="P21" s="37" t="s">
        <v>45</v>
      </c>
      <c r="Q21" s="7"/>
    </row>
    <row r="22" spans="2:17" ht="30" customHeight="1">
      <c r="B22" s="7">
        <v>41014</v>
      </c>
      <c r="C22" s="135" t="s">
        <v>118</v>
      </c>
      <c r="D22" s="78">
        <v>0</v>
      </c>
      <c r="E22" s="78">
        <v>12</v>
      </c>
      <c r="F22" s="78">
        <v>373046</v>
      </c>
      <c r="G22" s="78">
        <v>0</v>
      </c>
      <c r="H22" s="78">
        <v>0</v>
      </c>
      <c r="I22" s="93">
        <v>0</v>
      </c>
      <c r="J22" s="17">
        <v>0</v>
      </c>
      <c r="K22" s="188">
        <f>SUM('１２表１５'!M22+D22+E22+'１２表１６'!I22)</f>
        <v>2493</v>
      </c>
      <c r="L22" s="142">
        <f>SUM('１２表１５'!O22+F22+'１２表１６'!J22)</f>
        <v>61005260</v>
      </c>
      <c r="M22" s="93">
        <v>48606589</v>
      </c>
      <c r="N22" s="78">
        <v>7294141</v>
      </c>
      <c r="O22" s="93">
        <v>5104530</v>
      </c>
      <c r="P22" s="37" t="s">
        <v>47</v>
      </c>
      <c r="Q22" s="7"/>
    </row>
    <row r="23" spans="2:17" ht="30" customHeight="1">
      <c r="B23" s="7">
        <v>41016</v>
      </c>
      <c r="C23" s="135" t="s">
        <v>119</v>
      </c>
      <c r="D23" s="78">
        <v>0</v>
      </c>
      <c r="E23" s="78">
        <v>3</v>
      </c>
      <c r="F23" s="78">
        <v>76672</v>
      </c>
      <c r="G23" s="78">
        <v>0</v>
      </c>
      <c r="H23" s="93">
        <v>0</v>
      </c>
      <c r="I23" s="93">
        <v>0</v>
      </c>
      <c r="J23" s="17">
        <v>0</v>
      </c>
      <c r="K23" s="188">
        <f>SUM('１２表１５'!M23+D23+E23+'１２表１６'!I23)</f>
        <v>1141</v>
      </c>
      <c r="L23" s="142">
        <f>SUM('１２表１５'!O23+F23+'１２表１６'!J23)</f>
        <v>13599842</v>
      </c>
      <c r="M23" s="93">
        <v>10839751</v>
      </c>
      <c r="N23" s="78">
        <v>1013912</v>
      </c>
      <c r="O23" s="93">
        <v>1746179</v>
      </c>
      <c r="P23" s="37" t="s">
        <v>49</v>
      </c>
      <c r="Q23" s="7"/>
    </row>
    <row r="24" spans="2:17" ht="30" customHeight="1">
      <c r="B24" s="7">
        <v>41020</v>
      </c>
      <c r="C24" s="8" t="s">
        <v>50</v>
      </c>
      <c r="D24" s="78">
        <v>0</v>
      </c>
      <c r="E24" s="93">
        <v>4</v>
      </c>
      <c r="F24" s="93">
        <v>66857</v>
      </c>
      <c r="G24" s="78">
        <v>0</v>
      </c>
      <c r="H24" s="93">
        <v>0</v>
      </c>
      <c r="I24" s="93">
        <v>0</v>
      </c>
      <c r="J24" s="17">
        <v>0</v>
      </c>
      <c r="K24" s="171">
        <f>SUM('１２表１５'!M24+D24+E24+'１２表１６'!I24)</f>
        <v>1097</v>
      </c>
      <c r="L24" s="142">
        <f>SUM('１２表１５'!O24+F24+'１２表１６'!J24)</f>
        <v>9823477</v>
      </c>
      <c r="M24" s="93">
        <v>7858459</v>
      </c>
      <c r="N24" s="93">
        <v>277632</v>
      </c>
      <c r="O24" s="93">
        <v>1687386</v>
      </c>
      <c r="P24" s="37" t="s">
        <v>51</v>
      </c>
      <c r="Q24" s="7"/>
    </row>
    <row r="25" spans="2:17" ht="30" customHeight="1">
      <c r="B25" s="7">
        <v>41024</v>
      </c>
      <c r="C25" s="135" t="s">
        <v>52</v>
      </c>
      <c r="D25" s="78">
        <v>2</v>
      </c>
      <c r="E25" s="93">
        <v>1</v>
      </c>
      <c r="F25" s="93">
        <v>23000</v>
      </c>
      <c r="G25" s="78">
        <v>0</v>
      </c>
      <c r="H25" s="93">
        <v>0</v>
      </c>
      <c r="I25" s="93">
        <v>0</v>
      </c>
      <c r="J25" s="17">
        <v>0</v>
      </c>
      <c r="K25" s="171">
        <f>SUM('１２表１５'!M25+D25+E25+'１２表１６'!I25)</f>
        <v>589</v>
      </c>
      <c r="L25" s="142">
        <f>SUM('１２表１５'!O25+F25+'１２表１６'!J25)</f>
        <v>7221948</v>
      </c>
      <c r="M25" s="93">
        <v>5767280</v>
      </c>
      <c r="N25" s="93">
        <v>69896</v>
      </c>
      <c r="O25" s="93">
        <v>1384772</v>
      </c>
      <c r="P25" s="37" t="s">
        <v>53</v>
      </c>
      <c r="Q25" s="7"/>
    </row>
    <row r="26" spans="2:17" ht="30" customHeight="1">
      <c r="B26" s="7">
        <v>41021</v>
      </c>
      <c r="C26" s="135" t="s">
        <v>120</v>
      </c>
      <c r="D26" s="78">
        <v>1</v>
      </c>
      <c r="E26" s="93">
        <v>11</v>
      </c>
      <c r="F26" s="93">
        <v>153568</v>
      </c>
      <c r="G26" s="78">
        <v>0</v>
      </c>
      <c r="H26" s="93">
        <v>0</v>
      </c>
      <c r="I26" s="93">
        <v>0</v>
      </c>
      <c r="J26" s="17">
        <v>0</v>
      </c>
      <c r="K26" s="171">
        <f>SUM('１２表１５'!M26+D26+E26+'１２表１６'!I26)</f>
        <v>1817</v>
      </c>
      <c r="L26" s="142">
        <f>SUM('１２表１５'!O26+F26+'１２表１６'!J26)</f>
        <v>27455790</v>
      </c>
      <c r="M26" s="93">
        <v>21921882</v>
      </c>
      <c r="N26" s="93">
        <v>2049509</v>
      </c>
      <c r="O26" s="93">
        <v>3484399</v>
      </c>
      <c r="P26" s="37" t="s">
        <v>55</v>
      </c>
      <c r="Q26" s="7"/>
    </row>
    <row r="27" spans="2:17" ht="30" customHeight="1">
      <c r="B27" s="7">
        <v>41035</v>
      </c>
      <c r="C27" s="135" t="s">
        <v>56</v>
      </c>
      <c r="D27" s="78">
        <v>0</v>
      </c>
      <c r="E27" s="93">
        <v>1</v>
      </c>
      <c r="F27" s="93">
        <v>36819</v>
      </c>
      <c r="G27" s="78">
        <v>0</v>
      </c>
      <c r="H27" s="93">
        <v>0</v>
      </c>
      <c r="I27" s="93">
        <v>0</v>
      </c>
      <c r="J27" s="17">
        <v>0</v>
      </c>
      <c r="K27" s="171">
        <f>SUM('１２表１５'!M27+D27+E27+'１２表１６'!I27)</f>
        <v>636</v>
      </c>
      <c r="L27" s="142">
        <f>SUM('１２表１５'!O27+F27+'１２表１６'!J27)</f>
        <v>6325955</v>
      </c>
      <c r="M27" s="93">
        <v>5053963</v>
      </c>
      <c r="N27" s="93">
        <v>286490</v>
      </c>
      <c r="O27" s="93">
        <v>985502</v>
      </c>
      <c r="P27" s="37" t="s">
        <v>57</v>
      </c>
      <c r="Q27" s="7"/>
    </row>
    <row r="28" spans="2:17" ht="30" customHeight="1">
      <c r="B28" s="7">
        <v>41038</v>
      </c>
      <c r="C28" s="135" t="s">
        <v>58</v>
      </c>
      <c r="D28" s="78">
        <v>0</v>
      </c>
      <c r="E28" s="93">
        <v>-9</v>
      </c>
      <c r="F28" s="93">
        <v>-165025</v>
      </c>
      <c r="G28" s="78">
        <v>0</v>
      </c>
      <c r="H28" s="93">
        <v>0</v>
      </c>
      <c r="I28" s="93">
        <v>0</v>
      </c>
      <c r="J28" s="17">
        <v>0</v>
      </c>
      <c r="K28" s="171">
        <f>SUM('１２表１５'!M28+D28+E28+'１２表１６'!I28)</f>
        <v>1350</v>
      </c>
      <c r="L28" s="142">
        <f>SUM('１２表１５'!O28+F28+'１２表１６'!J28)</f>
        <v>7975354</v>
      </c>
      <c r="M28" s="93">
        <v>6363061</v>
      </c>
      <c r="N28" s="93">
        <v>-172452</v>
      </c>
      <c r="O28" s="93">
        <v>1784745</v>
      </c>
      <c r="P28" s="37" t="s">
        <v>59</v>
      </c>
      <c r="Q28" s="7"/>
    </row>
    <row r="29" spans="2:17" ht="30" customHeight="1">
      <c r="B29" s="7">
        <v>41042</v>
      </c>
      <c r="C29" s="135" t="s">
        <v>60</v>
      </c>
      <c r="D29" s="78">
        <v>0</v>
      </c>
      <c r="E29" s="93">
        <v>0</v>
      </c>
      <c r="F29" s="93">
        <v>0</v>
      </c>
      <c r="G29" s="78">
        <v>0</v>
      </c>
      <c r="H29" s="93">
        <v>0</v>
      </c>
      <c r="I29" s="93">
        <v>0</v>
      </c>
      <c r="J29" s="17">
        <v>0</v>
      </c>
      <c r="K29" s="171">
        <f>SUM('１２表１５'!M29+D29+E29+'１２表１６'!I29)</f>
        <v>390</v>
      </c>
      <c r="L29" s="142">
        <f>SUM('１２表１５'!O29+F29+'１２表１６'!J29)</f>
        <v>6653020</v>
      </c>
      <c r="M29" s="93">
        <v>5310132</v>
      </c>
      <c r="N29" s="93">
        <v>594381</v>
      </c>
      <c r="O29" s="93">
        <v>748507</v>
      </c>
      <c r="P29" s="37" t="s">
        <v>61</v>
      </c>
      <c r="Q29" s="7"/>
    </row>
    <row r="30" spans="2:17" ht="30" customHeight="1">
      <c r="B30" s="7">
        <v>41043</v>
      </c>
      <c r="C30" s="8" t="s">
        <v>62</v>
      </c>
      <c r="D30" s="78">
        <v>0</v>
      </c>
      <c r="E30" s="93">
        <v>0</v>
      </c>
      <c r="F30" s="93">
        <v>0</v>
      </c>
      <c r="G30" s="78">
        <v>0</v>
      </c>
      <c r="H30" s="93">
        <v>0</v>
      </c>
      <c r="I30" s="93">
        <v>0</v>
      </c>
      <c r="J30" s="17">
        <v>0</v>
      </c>
      <c r="K30" s="171">
        <f>SUM('１２表１５'!M30+D30+E30+'１２表１６'!I30)</f>
        <v>1097</v>
      </c>
      <c r="L30" s="142">
        <f>SUM('１２表１５'!O30+F30+'１２表１６'!J30)</f>
        <v>11054226</v>
      </c>
      <c r="M30" s="93">
        <v>8832908</v>
      </c>
      <c r="N30" s="93">
        <v>540830</v>
      </c>
      <c r="O30" s="93">
        <v>1680488</v>
      </c>
      <c r="P30" s="37" t="s">
        <v>63</v>
      </c>
      <c r="Q30" s="7"/>
    </row>
    <row r="31" spans="2:17" ht="30" customHeight="1">
      <c r="B31" s="7">
        <v>41044</v>
      </c>
      <c r="C31" s="135" t="s">
        <v>64</v>
      </c>
      <c r="D31" s="78">
        <v>0</v>
      </c>
      <c r="E31" s="93">
        <v>2</v>
      </c>
      <c r="F31" s="93">
        <v>45680</v>
      </c>
      <c r="G31" s="78">
        <v>0</v>
      </c>
      <c r="H31" s="78">
        <v>0</v>
      </c>
      <c r="I31" s="93">
        <v>0</v>
      </c>
      <c r="J31" s="17">
        <v>0</v>
      </c>
      <c r="K31" s="171">
        <f>SUM('１２表１５'!M31+D31+E31+'１２表１６'!I31)</f>
        <v>3274</v>
      </c>
      <c r="L31" s="142">
        <f>SUM('１２表１５'!O31+F31+'１２表１６'!J31)</f>
        <v>36369978</v>
      </c>
      <c r="M31" s="93">
        <v>29027618</v>
      </c>
      <c r="N31" s="93">
        <v>2137905</v>
      </c>
      <c r="O31" s="93">
        <v>5204455</v>
      </c>
      <c r="P31" s="37" t="s">
        <v>65</v>
      </c>
      <c r="Q31" s="7"/>
    </row>
    <row r="32" spans="2:17" ht="30" customHeight="1">
      <c r="B32" s="46">
        <v>41047</v>
      </c>
      <c r="C32" s="127" t="s">
        <v>66</v>
      </c>
      <c r="D32" s="97">
        <v>0</v>
      </c>
      <c r="E32" s="93">
        <v>4</v>
      </c>
      <c r="F32" s="93">
        <v>50600</v>
      </c>
      <c r="G32" s="93">
        <v>0</v>
      </c>
      <c r="H32" s="78">
        <v>0</v>
      </c>
      <c r="I32" s="93">
        <v>0</v>
      </c>
      <c r="J32" s="98">
        <v>0</v>
      </c>
      <c r="K32" s="172">
        <f>SUM('１２表１５'!M32+D32+E32+'１２表１６'!I32)</f>
        <v>1778</v>
      </c>
      <c r="L32" s="149">
        <f>SUM('１２表１５'!O32+F32+'１２表１６'!J32)</f>
        <v>24028620</v>
      </c>
      <c r="M32" s="93">
        <v>19173454</v>
      </c>
      <c r="N32" s="97">
        <v>2134386</v>
      </c>
      <c r="O32" s="93">
        <v>2720780</v>
      </c>
      <c r="P32" s="51" t="s">
        <v>67</v>
      </c>
      <c r="Q32" s="7"/>
    </row>
    <row r="33" spans="2:17" ht="30" customHeight="1">
      <c r="B33" s="7">
        <v>41301</v>
      </c>
      <c r="C33" s="52" t="s">
        <v>68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3">
        <v>0</v>
      </c>
      <c r="K33" s="173">
        <f>SUM('１２表１５'!M33+D33+E33+'１２表１６'!I33)</f>
        <v>663</v>
      </c>
      <c r="L33" s="142">
        <f>SUM('１２表１５'!O33+F33+'１２表１６'!J33)</f>
        <v>5373236</v>
      </c>
      <c r="M33" s="102">
        <v>4294628</v>
      </c>
      <c r="N33" s="93">
        <v>263846</v>
      </c>
      <c r="O33" s="102">
        <v>814762</v>
      </c>
      <c r="P33" s="10" t="s">
        <v>69</v>
      </c>
      <c r="Q33" s="7"/>
    </row>
    <row r="34" spans="2:17" ht="30" customHeight="1">
      <c r="B34" s="7">
        <v>41302</v>
      </c>
      <c r="C34" s="135" t="s">
        <v>70</v>
      </c>
      <c r="D34" s="78">
        <v>0</v>
      </c>
      <c r="E34" s="93">
        <v>0</v>
      </c>
      <c r="F34" s="93">
        <v>0</v>
      </c>
      <c r="G34" s="78">
        <v>0</v>
      </c>
      <c r="H34" s="78">
        <v>0</v>
      </c>
      <c r="I34" s="93">
        <v>0</v>
      </c>
      <c r="J34" s="17">
        <v>0</v>
      </c>
      <c r="K34" s="171">
        <f>SUM('１２表１５'!M34+D34+E34+'１２表１６'!I34)</f>
        <v>1757</v>
      </c>
      <c r="L34" s="142">
        <f>SUM('１２表１５'!O34+F34+'１２表１６'!J34)</f>
        <v>15648374</v>
      </c>
      <c r="M34" s="93">
        <v>12499916</v>
      </c>
      <c r="N34" s="93">
        <v>768816</v>
      </c>
      <c r="O34" s="245">
        <v>2379642</v>
      </c>
      <c r="P34" s="10" t="s">
        <v>71</v>
      </c>
      <c r="Q34" s="7"/>
    </row>
    <row r="35" spans="2:17" ht="30" customHeight="1" thickBot="1">
      <c r="B35" s="60">
        <v>41303</v>
      </c>
      <c r="C35" s="105" t="s">
        <v>72</v>
      </c>
      <c r="D35" s="106">
        <v>0</v>
      </c>
      <c r="E35" s="132">
        <v>14</v>
      </c>
      <c r="F35" s="132">
        <v>445430</v>
      </c>
      <c r="G35" s="106">
        <v>0</v>
      </c>
      <c r="H35" s="106">
        <v>0</v>
      </c>
      <c r="I35" s="106">
        <v>0</v>
      </c>
      <c r="J35" s="107">
        <v>0</v>
      </c>
      <c r="K35" s="174">
        <f>SUM('１２表１５'!M35+D35+E35+'１２表１６'!I35)</f>
        <v>9556</v>
      </c>
      <c r="L35" s="151">
        <f>SUM('１２表１５'!O35+F35+'１２表１６'!J35)</f>
        <v>108414496</v>
      </c>
      <c r="M35" s="132">
        <v>86489024</v>
      </c>
      <c r="N35" s="132">
        <v>5604316</v>
      </c>
      <c r="O35" s="250">
        <v>16321156</v>
      </c>
      <c r="P35" s="111" t="s">
        <v>73</v>
      </c>
      <c r="Q35" s="7"/>
    </row>
    <row r="36" spans="2:17" ht="21.9" customHeight="1">
      <c r="E36" s="112"/>
      <c r="F36" s="112"/>
      <c r="G36" s="112"/>
      <c r="H36" s="112"/>
      <c r="J36" s="112"/>
      <c r="L36" s="112"/>
      <c r="M36" s="112"/>
      <c r="N36" s="112"/>
      <c r="O36" s="112"/>
    </row>
  </sheetData>
  <mergeCells count="11">
    <mergeCell ref="O4:O5"/>
    <mergeCell ref="D2:J2"/>
    <mergeCell ref="K2:O3"/>
    <mergeCell ref="P2:P12"/>
    <mergeCell ref="E3:F4"/>
    <mergeCell ref="I3:J4"/>
    <mergeCell ref="G4:H4"/>
    <mergeCell ref="K4:K5"/>
    <mergeCell ref="L4:L5"/>
    <mergeCell ref="M4:M5"/>
    <mergeCell ref="N4:N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E8A9-F1FA-43B7-B4EA-2E10D1FFB8B1}">
  <sheetPr>
    <tabColor theme="4"/>
  </sheetPr>
  <dimension ref="B1:P36"/>
  <sheetViews>
    <sheetView showGridLines="0" view="pageBreakPreview" zoomScaleNormal="80" zoomScaleSheetLayoutView="100" workbookViewId="0">
      <pane xSplit="3" ySplit="12" topLeftCell="E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44140625" style="4" customWidth="1"/>
    <col min="2" max="2" width="12.6640625" style="4" customWidth="1"/>
    <col min="3" max="3" width="10.6640625" style="4" customWidth="1"/>
    <col min="4" max="5" width="14.6640625" style="4" customWidth="1"/>
    <col min="6" max="6" width="20.6640625" style="4" customWidth="1"/>
    <col min="7" max="8" width="14.6640625" style="4" customWidth="1"/>
    <col min="9" max="9" width="20.6640625" style="4" customWidth="1"/>
    <col min="10" max="11" width="18.66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3.88671875" style="4" customWidth="1"/>
    <col min="18" max="256" width="10.77734375" style="4"/>
    <col min="257" max="257" width="1.44140625" style="4" customWidth="1"/>
    <col min="258" max="258" width="12.6640625" style="4" customWidth="1"/>
    <col min="259" max="259" width="10.6640625" style="4" customWidth="1"/>
    <col min="260" max="261" width="14.6640625" style="4" customWidth="1"/>
    <col min="262" max="262" width="20.6640625" style="4" customWidth="1"/>
    <col min="263" max="264" width="14.6640625" style="4" customWidth="1"/>
    <col min="265" max="265" width="20.6640625" style="4" customWidth="1"/>
    <col min="266" max="267" width="18.66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3.88671875" style="4" customWidth="1"/>
    <col min="274" max="512" width="10.77734375" style="4"/>
    <col min="513" max="513" width="1.44140625" style="4" customWidth="1"/>
    <col min="514" max="514" width="12.6640625" style="4" customWidth="1"/>
    <col min="515" max="515" width="10.6640625" style="4" customWidth="1"/>
    <col min="516" max="517" width="14.6640625" style="4" customWidth="1"/>
    <col min="518" max="518" width="20.6640625" style="4" customWidth="1"/>
    <col min="519" max="520" width="14.6640625" style="4" customWidth="1"/>
    <col min="521" max="521" width="20.6640625" style="4" customWidth="1"/>
    <col min="522" max="523" width="18.66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3.88671875" style="4" customWidth="1"/>
    <col min="530" max="768" width="10.77734375" style="4"/>
    <col min="769" max="769" width="1.44140625" style="4" customWidth="1"/>
    <col min="770" max="770" width="12.6640625" style="4" customWidth="1"/>
    <col min="771" max="771" width="10.6640625" style="4" customWidth="1"/>
    <col min="772" max="773" width="14.6640625" style="4" customWidth="1"/>
    <col min="774" max="774" width="20.6640625" style="4" customWidth="1"/>
    <col min="775" max="776" width="14.6640625" style="4" customWidth="1"/>
    <col min="777" max="777" width="20.6640625" style="4" customWidth="1"/>
    <col min="778" max="779" width="18.66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3.88671875" style="4" customWidth="1"/>
    <col min="786" max="1024" width="10.77734375" style="4"/>
    <col min="1025" max="1025" width="1.44140625" style="4" customWidth="1"/>
    <col min="1026" max="1026" width="12.6640625" style="4" customWidth="1"/>
    <col min="1027" max="1027" width="10.6640625" style="4" customWidth="1"/>
    <col min="1028" max="1029" width="14.6640625" style="4" customWidth="1"/>
    <col min="1030" max="1030" width="20.6640625" style="4" customWidth="1"/>
    <col min="1031" max="1032" width="14.6640625" style="4" customWidth="1"/>
    <col min="1033" max="1033" width="20.6640625" style="4" customWidth="1"/>
    <col min="1034" max="1035" width="18.66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3.88671875" style="4" customWidth="1"/>
    <col min="1042" max="1280" width="10.77734375" style="4"/>
    <col min="1281" max="1281" width="1.44140625" style="4" customWidth="1"/>
    <col min="1282" max="1282" width="12.6640625" style="4" customWidth="1"/>
    <col min="1283" max="1283" width="10.6640625" style="4" customWidth="1"/>
    <col min="1284" max="1285" width="14.6640625" style="4" customWidth="1"/>
    <col min="1286" max="1286" width="20.6640625" style="4" customWidth="1"/>
    <col min="1287" max="1288" width="14.6640625" style="4" customWidth="1"/>
    <col min="1289" max="1289" width="20.6640625" style="4" customWidth="1"/>
    <col min="1290" max="1291" width="18.66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3.88671875" style="4" customWidth="1"/>
    <col min="1298" max="1536" width="10.77734375" style="4"/>
    <col min="1537" max="1537" width="1.44140625" style="4" customWidth="1"/>
    <col min="1538" max="1538" width="12.6640625" style="4" customWidth="1"/>
    <col min="1539" max="1539" width="10.6640625" style="4" customWidth="1"/>
    <col min="1540" max="1541" width="14.6640625" style="4" customWidth="1"/>
    <col min="1542" max="1542" width="20.6640625" style="4" customWidth="1"/>
    <col min="1543" max="1544" width="14.6640625" style="4" customWidth="1"/>
    <col min="1545" max="1545" width="20.6640625" style="4" customWidth="1"/>
    <col min="1546" max="1547" width="18.66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3.88671875" style="4" customWidth="1"/>
    <col min="1554" max="1792" width="10.77734375" style="4"/>
    <col min="1793" max="1793" width="1.44140625" style="4" customWidth="1"/>
    <col min="1794" max="1794" width="12.6640625" style="4" customWidth="1"/>
    <col min="1795" max="1795" width="10.6640625" style="4" customWidth="1"/>
    <col min="1796" max="1797" width="14.6640625" style="4" customWidth="1"/>
    <col min="1798" max="1798" width="20.6640625" style="4" customWidth="1"/>
    <col min="1799" max="1800" width="14.6640625" style="4" customWidth="1"/>
    <col min="1801" max="1801" width="20.6640625" style="4" customWidth="1"/>
    <col min="1802" max="1803" width="18.66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3.88671875" style="4" customWidth="1"/>
    <col min="1810" max="2048" width="10.77734375" style="4"/>
    <col min="2049" max="2049" width="1.44140625" style="4" customWidth="1"/>
    <col min="2050" max="2050" width="12.6640625" style="4" customWidth="1"/>
    <col min="2051" max="2051" width="10.6640625" style="4" customWidth="1"/>
    <col min="2052" max="2053" width="14.6640625" style="4" customWidth="1"/>
    <col min="2054" max="2054" width="20.6640625" style="4" customWidth="1"/>
    <col min="2055" max="2056" width="14.6640625" style="4" customWidth="1"/>
    <col min="2057" max="2057" width="20.6640625" style="4" customWidth="1"/>
    <col min="2058" max="2059" width="18.66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3.88671875" style="4" customWidth="1"/>
    <col min="2066" max="2304" width="10.77734375" style="4"/>
    <col min="2305" max="2305" width="1.44140625" style="4" customWidth="1"/>
    <col min="2306" max="2306" width="12.6640625" style="4" customWidth="1"/>
    <col min="2307" max="2307" width="10.6640625" style="4" customWidth="1"/>
    <col min="2308" max="2309" width="14.6640625" style="4" customWidth="1"/>
    <col min="2310" max="2310" width="20.6640625" style="4" customWidth="1"/>
    <col min="2311" max="2312" width="14.6640625" style="4" customWidth="1"/>
    <col min="2313" max="2313" width="20.6640625" style="4" customWidth="1"/>
    <col min="2314" max="2315" width="18.66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3.88671875" style="4" customWidth="1"/>
    <col min="2322" max="2560" width="10.77734375" style="4"/>
    <col min="2561" max="2561" width="1.44140625" style="4" customWidth="1"/>
    <col min="2562" max="2562" width="12.6640625" style="4" customWidth="1"/>
    <col min="2563" max="2563" width="10.6640625" style="4" customWidth="1"/>
    <col min="2564" max="2565" width="14.6640625" style="4" customWidth="1"/>
    <col min="2566" max="2566" width="20.6640625" style="4" customWidth="1"/>
    <col min="2567" max="2568" width="14.6640625" style="4" customWidth="1"/>
    <col min="2569" max="2569" width="20.6640625" style="4" customWidth="1"/>
    <col min="2570" max="2571" width="18.66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3.88671875" style="4" customWidth="1"/>
    <col min="2578" max="2816" width="10.77734375" style="4"/>
    <col min="2817" max="2817" width="1.44140625" style="4" customWidth="1"/>
    <col min="2818" max="2818" width="12.6640625" style="4" customWidth="1"/>
    <col min="2819" max="2819" width="10.6640625" style="4" customWidth="1"/>
    <col min="2820" max="2821" width="14.6640625" style="4" customWidth="1"/>
    <col min="2822" max="2822" width="20.6640625" style="4" customWidth="1"/>
    <col min="2823" max="2824" width="14.6640625" style="4" customWidth="1"/>
    <col min="2825" max="2825" width="20.6640625" style="4" customWidth="1"/>
    <col min="2826" max="2827" width="18.66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3.88671875" style="4" customWidth="1"/>
    <col min="2834" max="3072" width="10.77734375" style="4"/>
    <col min="3073" max="3073" width="1.44140625" style="4" customWidth="1"/>
    <col min="3074" max="3074" width="12.6640625" style="4" customWidth="1"/>
    <col min="3075" max="3075" width="10.6640625" style="4" customWidth="1"/>
    <col min="3076" max="3077" width="14.6640625" style="4" customWidth="1"/>
    <col min="3078" max="3078" width="20.6640625" style="4" customWidth="1"/>
    <col min="3079" max="3080" width="14.6640625" style="4" customWidth="1"/>
    <col min="3081" max="3081" width="20.6640625" style="4" customWidth="1"/>
    <col min="3082" max="3083" width="18.66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3.88671875" style="4" customWidth="1"/>
    <col min="3090" max="3328" width="10.77734375" style="4"/>
    <col min="3329" max="3329" width="1.44140625" style="4" customWidth="1"/>
    <col min="3330" max="3330" width="12.6640625" style="4" customWidth="1"/>
    <col min="3331" max="3331" width="10.6640625" style="4" customWidth="1"/>
    <col min="3332" max="3333" width="14.6640625" style="4" customWidth="1"/>
    <col min="3334" max="3334" width="20.6640625" style="4" customWidth="1"/>
    <col min="3335" max="3336" width="14.6640625" style="4" customWidth="1"/>
    <col min="3337" max="3337" width="20.6640625" style="4" customWidth="1"/>
    <col min="3338" max="3339" width="18.66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3.88671875" style="4" customWidth="1"/>
    <col min="3346" max="3584" width="10.77734375" style="4"/>
    <col min="3585" max="3585" width="1.44140625" style="4" customWidth="1"/>
    <col min="3586" max="3586" width="12.6640625" style="4" customWidth="1"/>
    <col min="3587" max="3587" width="10.6640625" style="4" customWidth="1"/>
    <col min="3588" max="3589" width="14.6640625" style="4" customWidth="1"/>
    <col min="3590" max="3590" width="20.6640625" style="4" customWidth="1"/>
    <col min="3591" max="3592" width="14.6640625" style="4" customWidth="1"/>
    <col min="3593" max="3593" width="20.6640625" style="4" customWidth="1"/>
    <col min="3594" max="3595" width="18.66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3.88671875" style="4" customWidth="1"/>
    <col min="3602" max="3840" width="10.77734375" style="4"/>
    <col min="3841" max="3841" width="1.44140625" style="4" customWidth="1"/>
    <col min="3842" max="3842" width="12.6640625" style="4" customWidth="1"/>
    <col min="3843" max="3843" width="10.6640625" style="4" customWidth="1"/>
    <col min="3844" max="3845" width="14.6640625" style="4" customWidth="1"/>
    <col min="3846" max="3846" width="20.6640625" style="4" customWidth="1"/>
    <col min="3847" max="3848" width="14.6640625" style="4" customWidth="1"/>
    <col min="3849" max="3849" width="20.6640625" style="4" customWidth="1"/>
    <col min="3850" max="3851" width="18.66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3.88671875" style="4" customWidth="1"/>
    <col min="3858" max="4096" width="10.77734375" style="4"/>
    <col min="4097" max="4097" width="1.44140625" style="4" customWidth="1"/>
    <col min="4098" max="4098" width="12.6640625" style="4" customWidth="1"/>
    <col min="4099" max="4099" width="10.6640625" style="4" customWidth="1"/>
    <col min="4100" max="4101" width="14.6640625" style="4" customWidth="1"/>
    <col min="4102" max="4102" width="20.6640625" style="4" customWidth="1"/>
    <col min="4103" max="4104" width="14.6640625" style="4" customWidth="1"/>
    <col min="4105" max="4105" width="20.6640625" style="4" customWidth="1"/>
    <col min="4106" max="4107" width="18.66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3.88671875" style="4" customWidth="1"/>
    <col min="4114" max="4352" width="10.77734375" style="4"/>
    <col min="4353" max="4353" width="1.44140625" style="4" customWidth="1"/>
    <col min="4354" max="4354" width="12.6640625" style="4" customWidth="1"/>
    <col min="4355" max="4355" width="10.6640625" style="4" customWidth="1"/>
    <col min="4356" max="4357" width="14.6640625" style="4" customWidth="1"/>
    <col min="4358" max="4358" width="20.6640625" style="4" customWidth="1"/>
    <col min="4359" max="4360" width="14.6640625" style="4" customWidth="1"/>
    <col min="4361" max="4361" width="20.6640625" style="4" customWidth="1"/>
    <col min="4362" max="4363" width="18.66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3.88671875" style="4" customWidth="1"/>
    <col min="4370" max="4608" width="10.77734375" style="4"/>
    <col min="4609" max="4609" width="1.44140625" style="4" customWidth="1"/>
    <col min="4610" max="4610" width="12.6640625" style="4" customWidth="1"/>
    <col min="4611" max="4611" width="10.6640625" style="4" customWidth="1"/>
    <col min="4612" max="4613" width="14.6640625" style="4" customWidth="1"/>
    <col min="4614" max="4614" width="20.6640625" style="4" customWidth="1"/>
    <col min="4615" max="4616" width="14.6640625" style="4" customWidth="1"/>
    <col min="4617" max="4617" width="20.6640625" style="4" customWidth="1"/>
    <col min="4618" max="4619" width="18.66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3.88671875" style="4" customWidth="1"/>
    <col min="4626" max="4864" width="10.77734375" style="4"/>
    <col min="4865" max="4865" width="1.44140625" style="4" customWidth="1"/>
    <col min="4866" max="4866" width="12.6640625" style="4" customWidth="1"/>
    <col min="4867" max="4867" width="10.6640625" style="4" customWidth="1"/>
    <col min="4868" max="4869" width="14.6640625" style="4" customWidth="1"/>
    <col min="4870" max="4870" width="20.6640625" style="4" customWidth="1"/>
    <col min="4871" max="4872" width="14.6640625" style="4" customWidth="1"/>
    <col min="4873" max="4873" width="20.6640625" style="4" customWidth="1"/>
    <col min="4874" max="4875" width="18.66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3.88671875" style="4" customWidth="1"/>
    <col min="4882" max="5120" width="10.77734375" style="4"/>
    <col min="5121" max="5121" width="1.44140625" style="4" customWidth="1"/>
    <col min="5122" max="5122" width="12.6640625" style="4" customWidth="1"/>
    <col min="5123" max="5123" width="10.6640625" style="4" customWidth="1"/>
    <col min="5124" max="5125" width="14.6640625" style="4" customWidth="1"/>
    <col min="5126" max="5126" width="20.6640625" style="4" customWidth="1"/>
    <col min="5127" max="5128" width="14.6640625" style="4" customWidth="1"/>
    <col min="5129" max="5129" width="20.6640625" style="4" customWidth="1"/>
    <col min="5130" max="5131" width="18.66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3.88671875" style="4" customWidth="1"/>
    <col min="5138" max="5376" width="10.77734375" style="4"/>
    <col min="5377" max="5377" width="1.44140625" style="4" customWidth="1"/>
    <col min="5378" max="5378" width="12.6640625" style="4" customWidth="1"/>
    <col min="5379" max="5379" width="10.6640625" style="4" customWidth="1"/>
    <col min="5380" max="5381" width="14.6640625" style="4" customWidth="1"/>
    <col min="5382" max="5382" width="20.6640625" style="4" customWidth="1"/>
    <col min="5383" max="5384" width="14.6640625" style="4" customWidth="1"/>
    <col min="5385" max="5385" width="20.6640625" style="4" customWidth="1"/>
    <col min="5386" max="5387" width="18.66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3.88671875" style="4" customWidth="1"/>
    <col min="5394" max="5632" width="10.77734375" style="4"/>
    <col min="5633" max="5633" width="1.44140625" style="4" customWidth="1"/>
    <col min="5634" max="5634" width="12.6640625" style="4" customWidth="1"/>
    <col min="5635" max="5635" width="10.6640625" style="4" customWidth="1"/>
    <col min="5636" max="5637" width="14.6640625" style="4" customWidth="1"/>
    <col min="5638" max="5638" width="20.6640625" style="4" customWidth="1"/>
    <col min="5639" max="5640" width="14.6640625" style="4" customWidth="1"/>
    <col min="5641" max="5641" width="20.6640625" style="4" customWidth="1"/>
    <col min="5642" max="5643" width="18.66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3.88671875" style="4" customWidth="1"/>
    <col min="5650" max="5888" width="10.77734375" style="4"/>
    <col min="5889" max="5889" width="1.44140625" style="4" customWidth="1"/>
    <col min="5890" max="5890" width="12.6640625" style="4" customWidth="1"/>
    <col min="5891" max="5891" width="10.6640625" style="4" customWidth="1"/>
    <col min="5892" max="5893" width="14.6640625" style="4" customWidth="1"/>
    <col min="5894" max="5894" width="20.6640625" style="4" customWidth="1"/>
    <col min="5895" max="5896" width="14.6640625" style="4" customWidth="1"/>
    <col min="5897" max="5897" width="20.6640625" style="4" customWidth="1"/>
    <col min="5898" max="5899" width="18.66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3.88671875" style="4" customWidth="1"/>
    <col min="5906" max="6144" width="10.77734375" style="4"/>
    <col min="6145" max="6145" width="1.44140625" style="4" customWidth="1"/>
    <col min="6146" max="6146" width="12.6640625" style="4" customWidth="1"/>
    <col min="6147" max="6147" width="10.6640625" style="4" customWidth="1"/>
    <col min="6148" max="6149" width="14.6640625" style="4" customWidth="1"/>
    <col min="6150" max="6150" width="20.6640625" style="4" customWidth="1"/>
    <col min="6151" max="6152" width="14.6640625" style="4" customWidth="1"/>
    <col min="6153" max="6153" width="20.6640625" style="4" customWidth="1"/>
    <col min="6154" max="6155" width="18.66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3.88671875" style="4" customWidth="1"/>
    <col min="6162" max="6400" width="10.77734375" style="4"/>
    <col min="6401" max="6401" width="1.44140625" style="4" customWidth="1"/>
    <col min="6402" max="6402" width="12.6640625" style="4" customWidth="1"/>
    <col min="6403" max="6403" width="10.6640625" style="4" customWidth="1"/>
    <col min="6404" max="6405" width="14.6640625" style="4" customWidth="1"/>
    <col min="6406" max="6406" width="20.6640625" style="4" customWidth="1"/>
    <col min="6407" max="6408" width="14.6640625" style="4" customWidth="1"/>
    <col min="6409" max="6409" width="20.6640625" style="4" customWidth="1"/>
    <col min="6410" max="6411" width="18.66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3.88671875" style="4" customWidth="1"/>
    <col min="6418" max="6656" width="10.77734375" style="4"/>
    <col min="6657" max="6657" width="1.44140625" style="4" customWidth="1"/>
    <col min="6658" max="6658" width="12.6640625" style="4" customWidth="1"/>
    <col min="6659" max="6659" width="10.6640625" style="4" customWidth="1"/>
    <col min="6660" max="6661" width="14.6640625" style="4" customWidth="1"/>
    <col min="6662" max="6662" width="20.6640625" style="4" customWidth="1"/>
    <col min="6663" max="6664" width="14.6640625" style="4" customWidth="1"/>
    <col min="6665" max="6665" width="20.6640625" style="4" customWidth="1"/>
    <col min="6666" max="6667" width="18.66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3.88671875" style="4" customWidth="1"/>
    <col min="6674" max="6912" width="10.77734375" style="4"/>
    <col min="6913" max="6913" width="1.44140625" style="4" customWidth="1"/>
    <col min="6914" max="6914" width="12.6640625" style="4" customWidth="1"/>
    <col min="6915" max="6915" width="10.6640625" style="4" customWidth="1"/>
    <col min="6916" max="6917" width="14.6640625" style="4" customWidth="1"/>
    <col min="6918" max="6918" width="20.6640625" style="4" customWidth="1"/>
    <col min="6919" max="6920" width="14.6640625" style="4" customWidth="1"/>
    <col min="6921" max="6921" width="20.6640625" style="4" customWidth="1"/>
    <col min="6922" max="6923" width="18.66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3.88671875" style="4" customWidth="1"/>
    <col min="6930" max="7168" width="10.77734375" style="4"/>
    <col min="7169" max="7169" width="1.44140625" style="4" customWidth="1"/>
    <col min="7170" max="7170" width="12.6640625" style="4" customWidth="1"/>
    <col min="7171" max="7171" width="10.6640625" style="4" customWidth="1"/>
    <col min="7172" max="7173" width="14.6640625" style="4" customWidth="1"/>
    <col min="7174" max="7174" width="20.6640625" style="4" customWidth="1"/>
    <col min="7175" max="7176" width="14.6640625" style="4" customWidth="1"/>
    <col min="7177" max="7177" width="20.6640625" style="4" customWidth="1"/>
    <col min="7178" max="7179" width="18.66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3.88671875" style="4" customWidth="1"/>
    <col min="7186" max="7424" width="10.77734375" style="4"/>
    <col min="7425" max="7425" width="1.44140625" style="4" customWidth="1"/>
    <col min="7426" max="7426" width="12.6640625" style="4" customWidth="1"/>
    <col min="7427" max="7427" width="10.6640625" style="4" customWidth="1"/>
    <col min="7428" max="7429" width="14.6640625" style="4" customWidth="1"/>
    <col min="7430" max="7430" width="20.6640625" style="4" customWidth="1"/>
    <col min="7431" max="7432" width="14.6640625" style="4" customWidth="1"/>
    <col min="7433" max="7433" width="20.6640625" style="4" customWidth="1"/>
    <col min="7434" max="7435" width="18.66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3.88671875" style="4" customWidth="1"/>
    <col min="7442" max="7680" width="10.77734375" style="4"/>
    <col min="7681" max="7681" width="1.44140625" style="4" customWidth="1"/>
    <col min="7682" max="7682" width="12.6640625" style="4" customWidth="1"/>
    <col min="7683" max="7683" width="10.6640625" style="4" customWidth="1"/>
    <col min="7684" max="7685" width="14.6640625" style="4" customWidth="1"/>
    <col min="7686" max="7686" width="20.6640625" style="4" customWidth="1"/>
    <col min="7687" max="7688" width="14.6640625" style="4" customWidth="1"/>
    <col min="7689" max="7689" width="20.6640625" style="4" customWidth="1"/>
    <col min="7690" max="7691" width="18.66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3.88671875" style="4" customWidth="1"/>
    <col min="7698" max="7936" width="10.77734375" style="4"/>
    <col min="7937" max="7937" width="1.44140625" style="4" customWidth="1"/>
    <col min="7938" max="7938" width="12.6640625" style="4" customWidth="1"/>
    <col min="7939" max="7939" width="10.6640625" style="4" customWidth="1"/>
    <col min="7940" max="7941" width="14.6640625" style="4" customWidth="1"/>
    <col min="7942" max="7942" width="20.6640625" style="4" customWidth="1"/>
    <col min="7943" max="7944" width="14.6640625" style="4" customWidth="1"/>
    <col min="7945" max="7945" width="20.6640625" style="4" customWidth="1"/>
    <col min="7946" max="7947" width="18.66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3.88671875" style="4" customWidth="1"/>
    <col min="7954" max="8192" width="10.77734375" style="4"/>
    <col min="8193" max="8193" width="1.44140625" style="4" customWidth="1"/>
    <col min="8194" max="8194" width="12.6640625" style="4" customWidth="1"/>
    <col min="8195" max="8195" width="10.6640625" style="4" customWidth="1"/>
    <col min="8196" max="8197" width="14.6640625" style="4" customWidth="1"/>
    <col min="8198" max="8198" width="20.6640625" style="4" customWidth="1"/>
    <col min="8199" max="8200" width="14.6640625" style="4" customWidth="1"/>
    <col min="8201" max="8201" width="20.6640625" style="4" customWidth="1"/>
    <col min="8202" max="8203" width="18.66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3.88671875" style="4" customWidth="1"/>
    <col min="8210" max="8448" width="10.77734375" style="4"/>
    <col min="8449" max="8449" width="1.44140625" style="4" customWidth="1"/>
    <col min="8450" max="8450" width="12.6640625" style="4" customWidth="1"/>
    <col min="8451" max="8451" width="10.6640625" style="4" customWidth="1"/>
    <col min="8452" max="8453" width="14.6640625" style="4" customWidth="1"/>
    <col min="8454" max="8454" width="20.6640625" style="4" customWidth="1"/>
    <col min="8455" max="8456" width="14.6640625" style="4" customWidth="1"/>
    <col min="8457" max="8457" width="20.6640625" style="4" customWidth="1"/>
    <col min="8458" max="8459" width="18.66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3.88671875" style="4" customWidth="1"/>
    <col min="8466" max="8704" width="10.77734375" style="4"/>
    <col min="8705" max="8705" width="1.44140625" style="4" customWidth="1"/>
    <col min="8706" max="8706" width="12.6640625" style="4" customWidth="1"/>
    <col min="8707" max="8707" width="10.6640625" style="4" customWidth="1"/>
    <col min="8708" max="8709" width="14.6640625" style="4" customWidth="1"/>
    <col min="8710" max="8710" width="20.6640625" style="4" customWidth="1"/>
    <col min="8711" max="8712" width="14.6640625" style="4" customWidth="1"/>
    <col min="8713" max="8713" width="20.6640625" style="4" customWidth="1"/>
    <col min="8714" max="8715" width="18.66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3.88671875" style="4" customWidth="1"/>
    <col min="8722" max="8960" width="10.77734375" style="4"/>
    <col min="8961" max="8961" width="1.44140625" style="4" customWidth="1"/>
    <col min="8962" max="8962" width="12.6640625" style="4" customWidth="1"/>
    <col min="8963" max="8963" width="10.6640625" style="4" customWidth="1"/>
    <col min="8964" max="8965" width="14.6640625" style="4" customWidth="1"/>
    <col min="8966" max="8966" width="20.6640625" style="4" customWidth="1"/>
    <col min="8967" max="8968" width="14.6640625" style="4" customWidth="1"/>
    <col min="8969" max="8969" width="20.6640625" style="4" customWidth="1"/>
    <col min="8970" max="8971" width="18.66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3.88671875" style="4" customWidth="1"/>
    <col min="8978" max="9216" width="10.77734375" style="4"/>
    <col min="9217" max="9217" width="1.44140625" style="4" customWidth="1"/>
    <col min="9218" max="9218" width="12.6640625" style="4" customWidth="1"/>
    <col min="9219" max="9219" width="10.6640625" style="4" customWidth="1"/>
    <col min="9220" max="9221" width="14.6640625" style="4" customWidth="1"/>
    <col min="9222" max="9222" width="20.6640625" style="4" customWidth="1"/>
    <col min="9223" max="9224" width="14.6640625" style="4" customWidth="1"/>
    <col min="9225" max="9225" width="20.6640625" style="4" customWidth="1"/>
    <col min="9226" max="9227" width="18.66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3.88671875" style="4" customWidth="1"/>
    <col min="9234" max="9472" width="10.77734375" style="4"/>
    <col min="9473" max="9473" width="1.44140625" style="4" customWidth="1"/>
    <col min="9474" max="9474" width="12.6640625" style="4" customWidth="1"/>
    <col min="9475" max="9475" width="10.6640625" style="4" customWidth="1"/>
    <col min="9476" max="9477" width="14.6640625" style="4" customWidth="1"/>
    <col min="9478" max="9478" width="20.6640625" style="4" customWidth="1"/>
    <col min="9479" max="9480" width="14.6640625" style="4" customWidth="1"/>
    <col min="9481" max="9481" width="20.6640625" style="4" customWidth="1"/>
    <col min="9482" max="9483" width="18.66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3.88671875" style="4" customWidth="1"/>
    <col min="9490" max="9728" width="10.77734375" style="4"/>
    <col min="9729" max="9729" width="1.44140625" style="4" customWidth="1"/>
    <col min="9730" max="9730" width="12.6640625" style="4" customWidth="1"/>
    <col min="9731" max="9731" width="10.6640625" style="4" customWidth="1"/>
    <col min="9732" max="9733" width="14.6640625" style="4" customWidth="1"/>
    <col min="9734" max="9734" width="20.6640625" style="4" customWidth="1"/>
    <col min="9735" max="9736" width="14.6640625" style="4" customWidth="1"/>
    <col min="9737" max="9737" width="20.6640625" style="4" customWidth="1"/>
    <col min="9738" max="9739" width="18.66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3.88671875" style="4" customWidth="1"/>
    <col min="9746" max="9984" width="10.77734375" style="4"/>
    <col min="9985" max="9985" width="1.44140625" style="4" customWidth="1"/>
    <col min="9986" max="9986" width="12.6640625" style="4" customWidth="1"/>
    <col min="9987" max="9987" width="10.6640625" style="4" customWidth="1"/>
    <col min="9988" max="9989" width="14.6640625" style="4" customWidth="1"/>
    <col min="9990" max="9990" width="20.6640625" style="4" customWidth="1"/>
    <col min="9991" max="9992" width="14.6640625" style="4" customWidth="1"/>
    <col min="9993" max="9993" width="20.6640625" style="4" customWidth="1"/>
    <col min="9994" max="9995" width="18.66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3.88671875" style="4" customWidth="1"/>
    <col min="10002" max="10240" width="10.77734375" style="4"/>
    <col min="10241" max="10241" width="1.44140625" style="4" customWidth="1"/>
    <col min="10242" max="10242" width="12.6640625" style="4" customWidth="1"/>
    <col min="10243" max="10243" width="10.6640625" style="4" customWidth="1"/>
    <col min="10244" max="10245" width="14.6640625" style="4" customWidth="1"/>
    <col min="10246" max="10246" width="20.6640625" style="4" customWidth="1"/>
    <col min="10247" max="10248" width="14.6640625" style="4" customWidth="1"/>
    <col min="10249" max="10249" width="20.6640625" style="4" customWidth="1"/>
    <col min="10250" max="10251" width="18.66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3.88671875" style="4" customWidth="1"/>
    <col min="10258" max="10496" width="10.77734375" style="4"/>
    <col min="10497" max="10497" width="1.44140625" style="4" customWidth="1"/>
    <col min="10498" max="10498" width="12.6640625" style="4" customWidth="1"/>
    <col min="10499" max="10499" width="10.6640625" style="4" customWidth="1"/>
    <col min="10500" max="10501" width="14.6640625" style="4" customWidth="1"/>
    <col min="10502" max="10502" width="20.6640625" style="4" customWidth="1"/>
    <col min="10503" max="10504" width="14.6640625" style="4" customWidth="1"/>
    <col min="10505" max="10505" width="20.6640625" style="4" customWidth="1"/>
    <col min="10506" max="10507" width="18.66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3.88671875" style="4" customWidth="1"/>
    <col min="10514" max="10752" width="10.77734375" style="4"/>
    <col min="10753" max="10753" width="1.44140625" style="4" customWidth="1"/>
    <col min="10754" max="10754" width="12.6640625" style="4" customWidth="1"/>
    <col min="10755" max="10755" width="10.6640625" style="4" customWidth="1"/>
    <col min="10756" max="10757" width="14.6640625" style="4" customWidth="1"/>
    <col min="10758" max="10758" width="20.6640625" style="4" customWidth="1"/>
    <col min="10759" max="10760" width="14.6640625" style="4" customWidth="1"/>
    <col min="10761" max="10761" width="20.6640625" style="4" customWidth="1"/>
    <col min="10762" max="10763" width="18.66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3.88671875" style="4" customWidth="1"/>
    <col min="10770" max="11008" width="10.77734375" style="4"/>
    <col min="11009" max="11009" width="1.44140625" style="4" customWidth="1"/>
    <col min="11010" max="11010" width="12.6640625" style="4" customWidth="1"/>
    <col min="11011" max="11011" width="10.6640625" style="4" customWidth="1"/>
    <col min="11012" max="11013" width="14.6640625" style="4" customWidth="1"/>
    <col min="11014" max="11014" width="20.6640625" style="4" customWidth="1"/>
    <col min="11015" max="11016" width="14.6640625" style="4" customWidth="1"/>
    <col min="11017" max="11017" width="20.6640625" style="4" customWidth="1"/>
    <col min="11018" max="11019" width="18.66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3.88671875" style="4" customWidth="1"/>
    <col min="11026" max="11264" width="10.77734375" style="4"/>
    <col min="11265" max="11265" width="1.44140625" style="4" customWidth="1"/>
    <col min="11266" max="11266" width="12.6640625" style="4" customWidth="1"/>
    <col min="11267" max="11267" width="10.6640625" style="4" customWidth="1"/>
    <col min="11268" max="11269" width="14.6640625" style="4" customWidth="1"/>
    <col min="11270" max="11270" width="20.6640625" style="4" customWidth="1"/>
    <col min="11271" max="11272" width="14.6640625" style="4" customWidth="1"/>
    <col min="11273" max="11273" width="20.6640625" style="4" customWidth="1"/>
    <col min="11274" max="11275" width="18.66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3.88671875" style="4" customWidth="1"/>
    <col min="11282" max="11520" width="10.77734375" style="4"/>
    <col min="11521" max="11521" width="1.44140625" style="4" customWidth="1"/>
    <col min="11522" max="11522" width="12.6640625" style="4" customWidth="1"/>
    <col min="11523" max="11523" width="10.6640625" style="4" customWidth="1"/>
    <col min="11524" max="11525" width="14.6640625" style="4" customWidth="1"/>
    <col min="11526" max="11526" width="20.6640625" style="4" customWidth="1"/>
    <col min="11527" max="11528" width="14.6640625" style="4" customWidth="1"/>
    <col min="11529" max="11529" width="20.6640625" style="4" customWidth="1"/>
    <col min="11530" max="11531" width="18.66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3.88671875" style="4" customWidth="1"/>
    <col min="11538" max="11776" width="10.77734375" style="4"/>
    <col min="11777" max="11777" width="1.44140625" style="4" customWidth="1"/>
    <col min="11778" max="11778" width="12.6640625" style="4" customWidth="1"/>
    <col min="11779" max="11779" width="10.6640625" style="4" customWidth="1"/>
    <col min="11780" max="11781" width="14.6640625" style="4" customWidth="1"/>
    <col min="11782" max="11782" width="20.6640625" style="4" customWidth="1"/>
    <col min="11783" max="11784" width="14.6640625" style="4" customWidth="1"/>
    <col min="11785" max="11785" width="20.6640625" style="4" customWidth="1"/>
    <col min="11786" max="11787" width="18.66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3.88671875" style="4" customWidth="1"/>
    <col min="11794" max="12032" width="10.77734375" style="4"/>
    <col min="12033" max="12033" width="1.44140625" style="4" customWidth="1"/>
    <col min="12034" max="12034" width="12.6640625" style="4" customWidth="1"/>
    <col min="12035" max="12035" width="10.6640625" style="4" customWidth="1"/>
    <col min="12036" max="12037" width="14.6640625" style="4" customWidth="1"/>
    <col min="12038" max="12038" width="20.6640625" style="4" customWidth="1"/>
    <col min="12039" max="12040" width="14.6640625" style="4" customWidth="1"/>
    <col min="12041" max="12041" width="20.6640625" style="4" customWidth="1"/>
    <col min="12042" max="12043" width="18.66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3.88671875" style="4" customWidth="1"/>
    <col min="12050" max="12288" width="10.77734375" style="4"/>
    <col min="12289" max="12289" width="1.44140625" style="4" customWidth="1"/>
    <col min="12290" max="12290" width="12.6640625" style="4" customWidth="1"/>
    <col min="12291" max="12291" width="10.6640625" style="4" customWidth="1"/>
    <col min="12292" max="12293" width="14.6640625" style="4" customWidth="1"/>
    <col min="12294" max="12294" width="20.6640625" style="4" customWidth="1"/>
    <col min="12295" max="12296" width="14.6640625" style="4" customWidth="1"/>
    <col min="12297" max="12297" width="20.6640625" style="4" customWidth="1"/>
    <col min="12298" max="12299" width="18.66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3.88671875" style="4" customWidth="1"/>
    <col min="12306" max="12544" width="10.77734375" style="4"/>
    <col min="12545" max="12545" width="1.44140625" style="4" customWidth="1"/>
    <col min="12546" max="12546" width="12.6640625" style="4" customWidth="1"/>
    <col min="12547" max="12547" width="10.6640625" style="4" customWidth="1"/>
    <col min="12548" max="12549" width="14.6640625" style="4" customWidth="1"/>
    <col min="12550" max="12550" width="20.6640625" style="4" customWidth="1"/>
    <col min="12551" max="12552" width="14.6640625" style="4" customWidth="1"/>
    <col min="12553" max="12553" width="20.6640625" style="4" customWidth="1"/>
    <col min="12554" max="12555" width="18.66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3.88671875" style="4" customWidth="1"/>
    <col min="12562" max="12800" width="10.77734375" style="4"/>
    <col min="12801" max="12801" width="1.44140625" style="4" customWidth="1"/>
    <col min="12802" max="12802" width="12.6640625" style="4" customWidth="1"/>
    <col min="12803" max="12803" width="10.6640625" style="4" customWidth="1"/>
    <col min="12804" max="12805" width="14.6640625" style="4" customWidth="1"/>
    <col min="12806" max="12806" width="20.6640625" style="4" customWidth="1"/>
    <col min="12807" max="12808" width="14.6640625" style="4" customWidth="1"/>
    <col min="12809" max="12809" width="20.6640625" style="4" customWidth="1"/>
    <col min="12810" max="12811" width="18.66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3.88671875" style="4" customWidth="1"/>
    <col min="12818" max="13056" width="10.77734375" style="4"/>
    <col min="13057" max="13057" width="1.44140625" style="4" customWidth="1"/>
    <col min="13058" max="13058" width="12.6640625" style="4" customWidth="1"/>
    <col min="13059" max="13059" width="10.6640625" style="4" customWidth="1"/>
    <col min="13060" max="13061" width="14.6640625" style="4" customWidth="1"/>
    <col min="13062" max="13062" width="20.6640625" style="4" customWidth="1"/>
    <col min="13063" max="13064" width="14.6640625" style="4" customWidth="1"/>
    <col min="13065" max="13065" width="20.6640625" style="4" customWidth="1"/>
    <col min="13066" max="13067" width="18.66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3.88671875" style="4" customWidth="1"/>
    <col min="13074" max="13312" width="10.77734375" style="4"/>
    <col min="13313" max="13313" width="1.44140625" style="4" customWidth="1"/>
    <col min="13314" max="13314" width="12.6640625" style="4" customWidth="1"/>
    <col min="13315" max="13315" width="10.6640625" style="4" customWidth="1"/>
    <col min="13316" max="13317" width="14.6640625" style="4" customWidth="1"/>
    <col min="13318" max="13318" width="20.6640625" style="4" customWidth="1"/>
    <col min="13319" max="13320" width="14.6640625" style="4" customWidth="1"/>
    <col min="13321" max="13321" width="20.6640625" style="4" customWidth="1"/>
    <col min="13322" max="13323" width="18.66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3.88671875" style="4" customWidth="1"/>
    <col min="13330" max="13568" width="10.77734375" style="4"/>
    <col min="13569" max="13569" width="1.44140625" style="4" customWidth="1"/>
    <col min="13570" max="13570" width="12.6640625" style="4" customWidth="1"/>
    <col min="13571" max="13571" width="10.6640625" style="4" customWidth="1"/>
    <col min="13572" max="13573" width="14.6640625" style="4" customWidth="1"/>
    <col min="13574" max="13574" width="20.6640625" style="4" customWidth="1"/>
    <col min="13575" max="13576" width="14.6640625" style="4" customWidth="1"/>
    <col min="13577" max="13577" width="20.6640625" style="4" customWidth="1"/>
    <col min="13578" max="13579" width="18.66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3.88671875" style="4" customWidth="1"/>
    <col min="13586" max="13824" width="10.77734375" style="4"/>
    <col min="13825" max="13825" width="1.44140625" style="4" customWidth="1"/>
    <col min="13826" max="13826" width="12.6640625" style="4" customWidth="1"/>
    <col min="13827" max="13827" width="10.6640625" style="4" customWidth="1"/>
    <col min="13828" max="13829" width="14.6640625" style="4" customWidth="1"/>
    <col min="13830" max="13830" width="20.6640625" style="4" customWidth="1"/>
    <col min="13831" max="13832" width="14.6640625" style="4" customWidth="1"/>
    <col min="13833" max="13833" width="20.6640625" style="4" customWidth="1"/>
    <col min="13834" max="13835" width="18.66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3.88671875" style="4" customWidth="1"/>
    <col min="13842" max="14080" width="10.77734375" style="4"/>
    <col min="14081" max="14081" width="1.44140625" style="4" customWidth="1"/>
    <col min="14082" max="14082" width="12.6640625" style="4" customWidth="1"/>
    <col min="14083" max="14083" width="10.6640625" style="4" customWidth="1"/>
    <col min="14084" max="14085" width="14.6640625" style="4" customWidth="1"/>
    <col min="14086" max="14086" width="20.6640625" style="4" customWidth="1"/>
    <col min="14087" max="14088" width="14.6640625" style="4" customWidth="1"/>
    <col min="14089" max="14089" width="20.6640625" style="4" customWidth="1"/>
    <col min="14090" max="14091" width="18.66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3.88671875" style="4" customWidth="1"/>
    <col min="14098" max="14336" width="10.77734375" style="4"/>
    <col min="14337" max="14337" width="1.44140625" style="4" customWidth="1"/>
    <col min="14338" max="14338" width="12.6640625" style="4" customWidth="1"/>
    <col min="14339" max="14339" width="10.6640625" style="4" customWidth="1"/>
    <col min="14340" max="14341" width="14.6640625" style="4" customWidth="1"/>
    <col min="14342" max="14342" width="20.6640625" style="4" customWidth="1"/>
    <col min="14343" max="14344" width="14.6640625" style="4" customWidth="1"/>
    <col min="14345" max="14345" width="20.6640625" style="4" customWidth="1"/>
    <col min="14346" max="14347" width="18.66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3.88671875" style="4" customWidth="1"/>
    <col min="14354" max="14592" width="10.77734375" style="4"/>
    <col min="14593" max="14593" width="1.44140625" style="4" customWidth="1"/>
    <col min="14594" max="14594" width="12.6640625" style="4" customWidth="1"/>
    <col min="14595" max="14595" width="10.6640625" style="4" customWidth="1"/>
    <col min="14596" max="14597" width="14.6640625" style="4" customWidth="1"/>
    <col min="14598" max="14598" width="20.6640625" style="4" customWidth="1"/>
    <col min="14599" max="14600" width="14.6640625" style="4" customWidth="1"/>
    <col min="14601" max="14601" width="20.6640625" style="4" customWidth="1"/>
    <col min="14602" max="14603" width="18.66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3.88671875" style="4" customWidth="1"/>
    <col min="14610" max="14848" width="10.77734375" style="4"/>
    <col min="14849" max="14849" width="1.44140625" style="4" customWidth="1"/>
    <col min="14850" max="14850" width="12.6640625" style="4" customWidth="1"/>
    <col min="14851" max="14851" width="10.6640625" style="4" customWidth="1"/>
    <col min="14852" max="14853" width="14.6640625" style="4" customWidth="1"/>
    <col min="14854" max="14854" width="20.6640625" style="4" customWidth="1"/>
    <col min="14855" max="14856" width="14.6640625" style="4" customWidth="1"/>
    <col min="14857" max="14857" width="20.6640625" style="4" customWidth="1"/>
    <col min="14858" max="14859" width="18.66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3.88671875" style="4" customWidth="1"/>
    <col min="14866" max="15104" width="10.77734375" style="4"/>
    <col min="15105" max="15105" width="1.44140625" style="4" customWidth="1"/>
    <col min="15106" max="15106" width="12.6640625" style="4" customWidth="1"/>
    <col min="15107" max="15107" width="10.6640625" style="4" customWidth="1"/>
    <col min="15108" max="15109" width="14.6640625" style="4" customWidth="1"/>
    <col min="15110" max="15110" width="20.6640625" style="4" customWidth="1"/>
    <col min="15111" max="15112" width="14.6640625" style="4" customWidth="1"/>
    <col min="15113" max="15113" width="20.6640625" style="4" customWidth="1"/>
    <col min="15114" max="15115" width="18.66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3.88671875" style="4" customWidth="1"/>
    <col min="15122" max="15360" width="10.77734375" style="4"/>
    <col min="15361" max="15361" width="1.44140625" style="4" customWidth="1"/>
    <col min="15362" max="15362" width="12.6640625" style="4" customWidth="1"/>
    <col min="15363" max="15363" width="10.6640625" style="4" customWidth="1"/>
    <col min="15364" max="15365" width="14.6640625" style="4" customWidth="1"/>
    <col min="15366" max="15366" width="20.6640625" style="4" customWidth="1"/>
    <col min="15367" max="15368" width="14.6640625" style="4" customWidth="1"/>
    <col min="15369" max="15369" width="20.6640625" style="4" customWidth="1"/>
    <col min="15370" max="15371" width="18.66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3.88671875" style="4" customWidth="1"/>
    <col min="15378" max="15616" width="10.77734375" style="4"/>
    <col min="15617" max="15617" width="1.44140625" style="4" customWidth="1"/>
    <col min="15618" max="15618" width="12.6640625" style="4" customWidth="1"/>
    <col min="15619" max="15619" width="10.6640625" style="4" customWidth="1"/>
    <col min="15620" max="15621" width="14.6640625" style="4" customWidth="1"/>
    <col min="15622" max="15622" width="20.6640625" style="4" customWidth="1"/>
    <col min="15623" max="15624" width="14.6640625" style="4" customWidth="1"/>
    <col min="15625" max="15625" width="20.6640625" style="4" customWidth="1"/>
    <col min="15626" max="15627" width="18.66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3.88671875" style="4" customWidth="1"/>
    <col min="15634" max="15872" width="10.77734375" style="4"/>
    <col min="15873" max="15873" width="1.44140625" style="4" customWidth="1"/>
    <col min="15874" max="15874" width="12.6640625" style="4" customWidth="1"/>
    <col min="15875" max="15875" width="10.6640625" style="4" customWidth="1"/>
    <col min="15876" max="15877" width="14.6640625" style="4" customWidth="1"/>
    <col min="15878" max="15878" width="20.6640625" style="4" customWidth="1"/>
    <col min="15879" max="15880" width="14.6640625" style="4" customWidth="1"/>
    <col min="15881" max="15881" width="20.6640625" style="4" customWidth="1"/>
    <col min="15882" max="15883" width="18.66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3.88671875" style="4" customWidth="1"/>
    <col min="15890" max="16128" width="10.77734375" style="4"/>
    <col min="16129" max="16129" width="1.44140625" style="4" customWidth="1"/>
    <col min="16130" max="16130" width="12.6640625" style="4" customWidth="1"/>
    <col min="16131" max="16131" width="10.6640625" style="4" customWidth="1"/>
    <col min="16132" max="16133" width="14.6640625" style="4" customWidth="1"/>
    <col min="16134" max="16134" width="20.6640625" style="4" customWidth="1"/>
    <col min="16135" max="16136" width="14.6640625" style="4" customWidth="1"/>
    <col min="16137" max="16137" width="20.6640625" style="4" customWidth="1"/>
    <col min="16138" max="16139" width="18.66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3.88671875" style="4" customWidth="1"/>
    <col min="16146" max="16384" width="10.77734375" style="4"/>
  </cols>
  <sheetData>
    <row r="1" spans="2:16" ht="24" customHeight="1" thickBot="1">
      <c r="B1" s="196" t="s">
        <v>74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</v>
      </c>
      <c r="P1" s="3"/>
    </row>
    <row r="2" spans="2:16" ht="20.100000000000001" customHeight="1">
      <c r="B2" s="7"/>
      <c r="C2" s="8"/>
      <c r="D2" s="210" t="s">
        <v>75</v>
      </c>
      <c r="E2" s="211"/>
      <c r="F2" s="211"/>
      <c r="G2" s="211"/>
      <c r="H2" s="211"/>
      <c r="I2" s="212"/>
      <c r="J2" s="216" t="s">
        <v>2</v>
      </c>
      <c r="K2" s="211"/>
      <c r="L2" s="211"/>
      <c r="M2" s="211"/>
      <c r="N2" s="211"/>
      <c r="O2" s="217"/>
      <c r="P2" s="202" t="s">
        <v>3</v>
      </c>
    </row>
    <row r="3" spans="2:16" ht="20.100000000000001" customHeight="1">
      <c r="B3" s="7"/>
      <c r="C3" s="8"/>
      <c r="D3" s="213"/>
      <c r="E3" s="214"/>
      <c r="F3" s="214"/>
      <c r="G3" s="214"/>
      <c r="H3" s="214"/>
      <c r="I3" s="215"/>
      <c r="J3" s="218"/>
      <c r="K3" s="214"/>
      <c r="L3" s="214"/>
      <c r="M3" s="214"/>
      <c r="N3" s="214"/>
      <c r="O3" s="219"/>
      <c r="P3" s="203"/>
    </row>
    <row r="4" spans="2:16" ht="20.100000000000001" customHeight="1">
      <c r="B4" s="9" t="s">
        <v>5</v>
      </c>
      <c r="C4" s="8" t="s">
        <v>6</v>
      </c>
      <c r="D4" s="205" t="s">
        <v>76</v>
      </c>
      <c r="E4" s="206"/>
      <c r="F4" s="209"/>
      <c r="G4" s="205" t="s">
        <v>77</v>
      </c>
      <c r="H4" s="206"/>
      <c r="I4" s="207"/>
      <c r="J4" s="208" t="s">
        <v>78</v>
      </c>
      <c r="K4" s="206"/>
      <c r="L4" s="209"/>
      <c r="M4" s="205" t="s">
        <v>26</v>
      </c>
      <c r="N4" s="206"/>
      <c r="O4" s="209"/>
      <c r="P4" s="203"/>
    </row>
    <row r="5" spans="2:16" ht="20.100000000000001" customHeight="1">
      <c r="B5" s="7"/>
      <c r="C5" s="8"/>
      <c r="D5" s="8" t="s">
        <v>11</v>
      </c>
      <c r="E5" s="8" t="s">
        <v>79</v>
      </c>
      <c r="F5" s="8" t="s">
        <v>15</v>
      </c>
      <c r="G5" s="8" t="s">
        <v>11</v>
      </c>
      <c r="H5" s="8" t="s">
        <v>80</v>
      </c>
      <c r="I5" s="10" t="s">
        <v>15</v>
      </c>
      <c r="J5" s="9" t="s">
        <v>11</v>
      </c>
      <c r="K5" s="8" t="s">
        <v>12</v>
      </c>
      <c r="L5" s="8" t="s">
        <v>15</v>
      </c>
      <c r="M5" s="8" t="s">
        <v>81</v>
      </c>
      <c r="N5" s="8" t="s">
        <v>82</v>
      </c>
      <c r="O5" s="38" t="s">
        <v>15</v>
      </c>
      <c r="P5" s="203"/>
    </row>
    <row r="6" spans="2:16" ht="20.100000000000001" customHeight="1">
      <c r="B6" s="12"/>
      <c r="C6" s="13"/>
      <c r="D6" s="13" t="s">
        <v>16</v>
      </c>
      <c r="E6" s="13" t="s">
        <v>83</v>
      </c>
      <c r="F6" s="13" t="s">
        <v>18</v>
      </c>
      <c r="G6" s="13" t="s">
        <v>16</v>
      </c>
      <c r="H6" s="13" t="s">
        <v>84</v>
      </c>
      <c r="I6" s="14" t="s">
        <v>18</v>
      </c>
      <c r="J6" s="15" t="s">
        <v>16</v>
      </c>
      <c r="K6" s="13" t="s">
        <v>17</v>
      </c>
      <c r="L6" s="13" t="s">
        <v>18</v>
      </c>
      <c r="M6" s="13" t="s">
        <v>85</v>
      </c>
      <c r="N6" s="13" t="s">
        <v>86</v>
      </c>
      <c r="O6" s="74" t="s">
        <v>18</v>
      </c>
      <c r="P6" s="203"/>
    </row>
    <row r="7" spans="2:16" ht="17.100000000000001" customHeight="1">
      <c r="B7" s="7"/>
      <c r="C7" s="8"/>
      <c r="D7" s="75"/>
      <c r="E7" s="75"/>
      <c r="F7" s="75"/>
      <c r="G7" s="75"/>
      <c r="H7" s="75"/>
      <c r="I7" s="76"/>
      <c r="J7" s="7"/>
      <c r="K7" s="75"/>
      <c r="L7" s="75"/>
      <c r="M7" s="75"/>
      <c r="N7" s="75"/>
      <c r="O7" s="77"/>
      <c r="P7" s="203"/>
    </row>
    <row r="8" spans="2:16" ht="30" customHeight="1">
      <c r="B8" s="9" t="s">
        <v>21</v>
      </c>
      <c r="C8" s="8" t="s">
        <v>22</v>
      </c>
      <c r="D8" s="16">
        <v>1258323</v>
      </c>
      <c r="E8" s="16">
        <v>1538699</v>
      </c>
      <c r="F8" s="16">
        <v>13561080616</v>
      </c>
      <c r="G8" s="16">
        <v>59235</v>
      </c>
      <c r="H8" s="16">
        <v>3050149</v>
      </c>
      <c r="I8" s="17">
        <v>2030216426</v>
      </c>
      <c r="J8" s="18">
        <v>13017</v>
      </c>
      <c r="K8" s="16">
        <v>86238</v>
      </c>
      <c r="L8" s="16">
        <v>924721160</v>
      </c>
      <c r="M8" s="16">
        <v>3389040</v>
      </c>
      <c r="N8" s="16">
        <v>4613288</v>
      </c>
      <c r="O8" s="78">
        <v>83308840282</v>
      </c>
      <c r="P8" s="203"/>
    </row>
    <row r="9" spans="2:16" ht="30" customHeight="1">
      <c r="B9" s="9" t="s">
        <v>23</v>
      </c>
      <c r="C9" s="8" t="s">
        <v>22</v>
      </c>
      <c r="D9" s="16">
        <v>1254866</v>
      </c>
      <c r="E9" s="16">
        <v>1519660</v>
      </c>
      <c r="F9" s="16">
        <v>13185019614</v>
      </c>
      <c r="G9" s="16">
        <v>58306</v>
      </c>
      <c r="H9" s="16">
        <v>3000072</v>
      </c>
      <c r="I9" s="17">
        <v>1993838027</v>
      </c>
      <c r="J9" s="18">
        <v>14174</v>
      </c>
      <c r="K9" s="16">
        <v>92172</v>
      </c>
      <c r="L9" s="16">
        <v>993156460</v>
      </c>
      <c r="M9" s="16">
        <v>3376608</v>
      </c>
      <c r="N9" s="16">
        <v>4526523</v>
      </c>
      <c r="O9" s="78">
        <v>84244869697</v>
      </c>
      <c r="P9" s="203"/>
    </row>
    <row r="10" spans="2:16" ht="30" customHeight="1">
      <c r="B10" s="9" t="s">
        <v>24</v>
      </c>
      <c r="C10" s="8" t="s">
        <v>22</v>
      </c>
      <c r="D10" s="79">
        <f>SUM(D11:D12)</f>
        <v>1232391</v>
      </c>
      <c r="E10" s="79">
        <f t="shared" ref="E10:O10" si="0">SUM(E11:E12)</f>
        <v>1494106</v>
      </c>
      <c r="F10" s="79">
        <f t="shared" si="0"/>
        <v>13237418879</v>
      </c>
      <c r="G10" s="79">
        <f t="shared" si="0"/>
        <v>57082</v>
      </c>
      <c r="H10" s="79">
        <f t="shared" si="0"/>
        <v>3239756</v>
      </c>
      <c r="I10" s="80">
        <f t="shared" si="0"/>
        <v>1942282506</v>
      </c>
      <c r="J10" s="81">
        <f t="shared" si="0"/>
        <v>15544</v>
      </c>
      <c r="K10" s="79">
        <f t="shared" si="0"/>
        <v>107084</v>
      </c>
      <c r="L10" s="79">
        <f t="shared" si="0"/>
        <v>1156573300</v>
      </c>
      <c r="M10" s="79">
        <f t="shared" si="0"/>
        <v>3309563</v>
      </c>
      <c r="N10" s="79">
        <f t="shared" si="0"/>
        <v>4404173</v>
      </c>
      <c r="O10" s="82">
        <f t="shared" si="0"/>
        <v>82289734488</v>
      </c>
      <c r="P10" s="203"/>
    </row>
    <row r="11" spans="2:16" ht="30" customHeight="1">
      <c r="B11" s="9" t="s">
        <v>25</v>
      </c>
      <c r="C11" s="8" t="s">
        <v>26</v>
      </c>
      <c r="D11" s="79">
        <f t="shared" ref="D11:O11" si="1">SUM(D13:D32)</f>
        <v>1181430</v>
      </c>
      <c r="E11" s="79">
        <f t="shared" si="1"/>
        <v>1433030</v>
      </c>
      <c r="F11" s="79">
        <f t="shared" si="1"/>
        <v>12780854935</v>
      </c>
      <c r="G11" s="79">
        <f t="shared" si="1"/>
        <v>55706</v>
      </c>
      <c r="H11" s="79">
        <f t="shared" si="1"/>
        <v>3196573</v>
      </c>
      <c r="I11" s="80">
        <f t="shared" si="1"/>
        <v>1913517413</v>
      </c>
      <c r="J11" s="81">
        <f t="shared" si="1"/>
        <v>15380</v>
      </c>
      <c r="K11" s="79">
        <f t="shared" si="1"/>
        <v>105815</v>
      </c>
      <c r="L11" s="79">
        <f t="shared" si="1"/>
        <v>1143485450</v>
      </c>
      <c r="M11" s="79">
        <f t="shared" si="1"/>
        <v>3170036</v>
      </c>
      <c r="N11" s="79">
        <f t="shared" si="1"/>
        <v>4257950</v>
      </c>
      <c r="O11" s="79">
        <f t="shared" si="1"/>
        <v>79750832007</v>
      </c>
      <c r="P11" s="203"/>
    </row>
    <row r="12" spans="2:16" ht="30" customHeight="1">
      <c r="B12" s="15" t="s">
        <v>27</v>
      </c>
      <c r="C12" s="13" t="s">
        <v>26</v>
      </c>
      <c r="D12" s="83">
        <f>SUM(D33:D35)</f>
        <v>50961</v>
      </c>
      <c r="E12" s="83">
        <f t="shared" ref="E12:O12" si="2">SUM(E33:E35)</f>
        <v>61076</v>
      </c>
      <c r="F12" s="83">
        <f t="shared" si="2"/>
        <v>456563944</v>
      </c>
      <c r="G12" s="83">
        <f t="shared" si="2"/>
        <v>1376</v>
      </c>
      <c r="H12" s="83">
        <f t="shared" si="2"/>
        <v>43183</v>
      </c>
      <c r="I12" s="84">
        <f t="shared" si="2"/>
        <v>28765093</v>
      </c>
      <c r="J12" s="85">
        <f t="shared" si="2"/>
        <v>164</v>
      </c>
      <c r="K12" s="83">
        <f t="shared" si="2"/>
        <v>1269</v>
      </c>
      <c r="L12" s="83">
        <f t="shared" si="2"/>
        <v>13087850</v>
      </c>
      <c r="M12" s="83">
        <f t="shared" si="2"/>
        <v>139527</v>
      </c>
      <c r="N12" s="83">
        <f t="shared" si="2"/>
        <v>146223</v>
      </c>
      <c r="O12" s="83">
        <f t="shared" si="2"/>
        <v>2538902481</v>
      </c>
      <c r="P12" s="204"/>
    </row>
    <row r="13" spans="2:16" ht="30" customHeight="1">
      <c r="B13" s="28">
        <v>41001</v>
      </c>
      <c r="C13" s="29" t="s">
        <v>28</v>
      </c>
      <c r="D13" s="86">
        <v>331783</v>
      </c>
      <c r="E13" s="86">
        <v>408762</v>
      </c>
      <c r="F13" s="86">
        <v>3675600087</v>
      </c>
      <c r="G13" s="86">
        <v>14023</v>
      </c>
      <c r="H13" s="87">
        <v>696433</v>
      </c>
      <c r="I13" s="88">
        <v>462260465</v>
      </c>
      <c r="J13" s="89">
        <v>4652</v>
      </c>
      <c r="K13" s="86">
        <v>34796</v>
      </c>
      <c r="L13" s="90">
        <v>379309620</v>
      </c>
      <c r="M13" s="91">
        <f>'１２表１'!M13+'１２表２'!D13+'１２表２'!J13</f>
        <v>877398</v>
      </c>
      <c r="N13" s="91">
        <f>'１２表１'!N13+'１２表２'!K13</f>
        <v>1157070</v>
      </c>
      <c r="O13" s="92">
        <f>'１２表１'!O13+'１２表２'!F13+'１２表２'!I13+'１２表２'!L13</f>
        <v>21500679149</v>
      </c>
      <c r="P13" s="37" t="s">
        <v>29</v>
      </c>
    </row>
    <row r="14" spans="2:16" ht="30" customHeight="1">
      <c r="B14" s="7">
        <v>41002</v>
      </c>
      <c r="C14" s="38" t="s">
        <v>30</v>
      </c>
      <c r="D14" s="78">
        <v>179342</v>
      </c>
      <c r="E14" s="78">
        <v>219420</v>
      </c>
      <c r="F14" s="78">
        <v>1804257036</v>
      </c>
      <c r="G14" s="78">
        <v>8691</v>
      </c>
      <c r="H14" s="93">
        <v>782547</v>
      </c>
      <c r="I14" s="17">
        <v>302525131</v>
      </c>
      <c r="J14" s="94">
        <v>1864</v>
      </c>
      <c r="K14" s="78">
        <v>9156</v>
      </c>
      <c r="L14" s="90">
        <v>99447550</v>
      </c>
      <c r="M14" s="95">
        <f>'１２表１'!M14+'１２表２'!D14+'１２表２'!J14</f>
        <v>483460</v>
      </c>
      <c r="N14" s="95">
        <f>'１２表１'!N14+'１２表２'!K14</f>
        <v>638404</v>
      </c>
      <c r="O14" s="96">
        <f>'１２表１'!O14+'１２表２'!F14+'１２表２'!I14+'１２表２'!L14</f>
        <v>12077163625</v>
      </c>
      <c r="P14" s="37" t="s">
        <v>31</v>
      </c>
    </row>
    <row r="15" spans="2:16" ht="30" customHeight="1">
      <c r="B15" s="7">
        <v>41003</v>
      </c>
      <c r="C15" s="38" t="s">
        <v>32</v>
      </c>
      <c r="D15" s="78">
        <v>77670</v>
      </c>
      <c r="E15" s="78">
        <v>94188</v>
      </c>
      <c r="F15" s="78">
        <v>890483297</v>
      </c>
      <c r="G15" s="78">
        <v>4218</v>
      </c>
      <c r="H15" s="93">
        <v>237978</v>
      </c>
      <c r="I15" s="17">
        <v>158025787</v>
      </c>
      <c r="J15" s="94">
        <v>1587</v>
      </c>
      <c r="K15" s="78">
        <v>10435</v>
      </c>
      <c r="L15" s="90">
        <v>110113340</v>
      </c>
      <c r="M15" s="95">
        <f>'１２表１'!M15+'１２表２'!D15+'１２表２'!J15</f>
        <v>222077</v>
      </c>
      <c r="N15" s="95">
        <f>'１２表１'!N15+'１２表２'!K15</f>
        <v>333028</v>
      </c>
      <c r="O15" s="96">
        <f>'１２表１'!O15+'１２表２'!F15+'１２表２'!I15+'１２表２'!L15</f>
        <v>5955727677</v>
      </c>
      <c r="P15" s="37" t="s">
        <v>33</v>
      </c>
    </row>
    <row r="16" spans="2:16" ht="30" customHeight="1">
      <c r="B16" s="7">
        <v>41004</v>
      </c>
      <c r="C16" s="38" t="s">
        <v>34</v>
      </c>
      <c r="D16" s="78">
        <v>28356</v>
      </c>
      <c r="E16" s="78">
        <v>34212</v>
      </c>
      <c r="F16" s="78">
        <v>316601200</v>
      </c>
      <c r="G16" s="78">
        <v>1595</v>
      </c>
      <c r="H16" s="93">
        <v>82360</v>
      </c>
      <c r="I16" s="17">
        <v>54883458</v>
      </c>
      <c r="J16" s="94">
        <v>604</v>
      </c>
      <c r="K16" s="78">
        <v>4627</v>
      </c>
      <c r="L16" s="90">
        <v>46788300</v>
      </c>
      <c r="M16" s="95">
        <f>'１２表１'!M16+'１２表２'!D16+'１２表２'!J16</f>
        <v>79202</v>
      </c>
      <c r="N16" s="95">
        <f>'１２表１'!N16+'１２表２'!K16</f>
        <v>115882</v>
      </c>
      <c r="O16" s="96">
        <f>'１２表１'!O16+'１２表２'!F16+'１２表２'!I16+'１２表２'!L16</f>
        <v>2219681334</v>
      </c>
      <c r="P16" s="37" t="s">
        <v>35</v>
      </c>
    </row>
    <row r="17" spans="2:16" ht="30" customHeight="1">
      <c r="B17" s="7">
        <v>41005</v>
      </c>
      <c r="C17" s="38" t="s">
        <v>36</v>
      </c>
      <c r="D17" s="78">
        <v>74831</v>
      </c>
      <c r="E17" s="78">
        <v>87977</v>
      </c>
      <c r="F17" s="78">
        <v>795562667</v>
      </c>
      <c r="G17" s="78">
        <v>4055</v>
      </c>
      <c r="H17" s="93">
        <v>211857</v>
      </c>
      <c r="I17" s="17">
        <v>141486587</v>
      </c>
      <c r="J17" s="94">
        <v>1358</v>
      </c>
      <c r="K17" s="78">
        <v>7217</v>
      </c>
      <c r="L17" s="90">
        <v>78786340</v>
      </c>
      <c r="M17" s="95">
        <f>'１２表１'!M17+'１２表２'!D17+'１２表２'!J17</f>
        <v>202616</v>
      </c>
      <c r="N17" s="95">
        <f>'１２表１'!N17+'１２表２'!K17</f>
        <v>282580</v>
      </c>
      <c r="O17" s="96">
        <f>'１２表１'!O17+'１２表２'!F17+'１２表２'!I17+'１２表２'!L17</f>
        <v>5360788035</v>
      </c>
      <c r="P17" s="37" t="s">
        <v>37</v>
      </c>
    </row>
    <row r="18" spans="2:16" ht="30" customHeight="1">
      <c r="B18" s="7">
        <v>41006</v>
      </c>
      <c r="C18" s="38" t="s">
        <v>38</v>
      </c>
      <c r="D18" s="78">
        <v>83340</v>
      </c>
      <c r="E18" s="78">
        <v>99023</v>
      </c>
      <c r="F18" s="78">
        <v>792262820</v>
      </c>
      <c r="G18" s="78">
        <v>3505</v>
      </c>
      <c r="H18" s="93">
        <v>181783</v>
      </c>
      <c r="I18" s="17">
        <v>121019747</v>
      </c>
      <c r="J18" s="94">
        <v>761</v>
      </c>
      <c r="K18" s="78">
        <v>6236</v>
      </c>
      <c r="L18" s="90">
        <v>62083380</v>
      </c>
      <c r="M18" s="95">
        <f>'１２表１'!M18+'１２表２'!D18+'１２表２'!J18</f>
        <v>209989</v>
      </c>
      <c r="N18" s="95">
        <f>'１２表１'!N18+'１２表２'!K18</f>
        <v>267228</v>
      </c>
      <c r="O18" s="96">
        <f>'１２表１'!O18+'１２表２'!F18+'１２表２'!I18+'１２表２'!L18</f>
        <v>4969907359</v>
      </c>
      <c r="P18" s="37" t="s">
        <v>39</v>
      </c>
    </row>
    <row r="19" spans="2:16" ht="30" customHeight="1">
      <c r="B19" s="7">
        <v>41007</v>
      </c>
      <c r="C19" s="38" t="s">
        <v>40</v>
      </c>
      <c r="D19" s="78">
        <v>42780</v>
      </c>
      <c r="E19" s="78">
        <v>50684</v>
      </c>
      <c r="F19" s="78">
        <v>464000940</v>
      </c>
      <c r="G19" s="78">
        <v>2437</v>
      </c>
      <c r="H19" s="93">
        <v>120042</v>
      </c>
      <c r="I19" s="17">
        <v>79773168</v>
      </c>
      <c r="J19" s="94">
        <v>252</v>
      </c>
      <c r="K19" s="78">
        <v>1999</v>
      </c>
      <c r="L19" s="90">
        <v>22656280</v>
      </c>
      <c r="M19" s="95">
        <f>'１２表１'!M19+'１２表２'!D19+'１２表２'!J19</f>
        <v>116813</v>
      </c>
      <c r="N19" s="95">
        <f>'１２表１'!N19+'１２表２'!K19</f>
        <v>152863</v>
      </c>
      <c r="O19" s="96">
        <f>'１２表１'!O19+'１２表２'!F19+'１２表２'!I19+'１２表２'!L19</f>
        <v>3017055798</v>
      </c>
      <c r="P19" s="37" t="s">
        <v>41</v>
      </c>
    </row>
    <row r="20" spans="2:16" ht="30" customHeight="1">
      <c r="B20" s="7">
        <v>41025</v>
      </c>
      <c r="C20" s="38" t="s">
        <v>42</v>
      </c>
      <c r="D20" s="78">
        <v>60458</v>
      </c>
      <c r="E20" s="78">
        <v>72988</v>
      </c>
      <c r="F20" s="78">
        <v>714036126</v>
      </c>
      <c r="G20" s="78">
        <v>2734</v>
      </c>
      <c r="H20" s="93">
        <v>133220</v>
      </c>
      <c r="I20" s="17">
        <v>88317983</v>
      </c>
      <c r="J20" s="94">
        <v>817</v>
      </c>
      <c r="K20" s="78">
        <v>5602</v>
      </c>
      <c r="L20" s="90">
        <v>61499470</v>
      </c>
      <c r="M20" s="95">
        <f>'１２表１'!M20+'１２表２'!D20+'１２表２'!J20</f>
        <v>162007</v>
      </c>
      <c r="N20" s="95">
        <f>'１２表１'!N20+'１２表２'!K20</f>
        <v>214508</v>
      </c>
      <c r="O20" s="96">
        <f>'１２表１'!O20+'１２表２'!F20+'１２表２'!I20+'１２表２'!L20</f>
        <v>4149538887</v>
      </c>
      <c r="P20" s="37" t="s">
        <v>43</v>
      </c>
    </row>
    <row r="21" spans="2:16" ht="30" customHeight="1">
      <c r="B21" s="7">
        <v>41048</v>
      </c>
      <c r="C21" s="38" t="s">
        <v>44</v>
      </c>
      <c r="D21" s="78">
        <v>42493</v>
      </c>
      <c r="E21" s="78">
        <v>52429</v>
      </c>
      <c r="F21" s="78">
        <v>392699757</v>
      </c>
      <c r="G21" s="78">
        <v>2077</v>
      </c>
      <c r="H21" s="93">
        <v>107092</v>
      </c>
      <c r="I21" s="17">
        <v>76701241</v>
      </c>
      <c r="J21" s="94">
        <v>194</v>
      </c>
      <c r="K21" s="78">
        <v>1647</v>
      </c>
      <c r="L21" s="90">
        <v>16911790</v>
      </c>
      <c r="M21" s="95">
        <f>'１２表１'!M21+'１２表２'!D21+'１２表２'!J21</f>
        <v>111146</v>
      </c>
      <c r="N21" s="95">
        <f>'１２表１'!N21+'１２表２'!K21</f>
        <v>149696</v>
      </c>
      <c r="O21" s="96">
        <f>'１２表１'!O21+'１２表２'!F21+'１２表２'!I21+'１２表２'!L21</f>
        <v>2608040346</v>
      </c>
      <c r="P21" s="37" t="s">
        <v>45</v>
      </c>
    </row>
    <row r="22" spans="2:16" ht="30" customHeight="1">
      <c r="B22" s="7">
        <v>41014</v>
      </c>
      <c r="C22" s="38" t="s">
        <v>46</v>
      </c>
      <c r="D22" s="78">
        <v>44855</v>
      </c>
      <c r="E22" s="78">
        <v>55301</v>
      </c>
      <c r="F22" s="78">
        <v>494009214</v>
      </c>
      <c r="G22" s="78">
        <v>2030</v>
      </c>
      <c r="H22" s="93">
        <v>99355</v>
      </c>
      <c r="I22" s="17">
        <v>67054564</v>
      </c>
      <c r="J22" s="94">
        <v>536</v>
      </c>
      <c r="K22" s="78">
        <v>4345</v>
      </c>
      <c r="L22" s="90">
        <v>45969370</v>
      </c>
      <c r="M22" s="95">
        <f>'１２表１'!M22+'１２表２'!D22+'１２表２'!J22</f>
        <v>123092</v>
      </c>
      <c r="N22" s="95">
        <f>'１２表１'!N22+'１２表２'!K22</f>
        <v>166404</v>
      </c>
      <c r="O22" s="96">
        <f>'１２表１'!O22+'１２表２'!F22+'１２表２'!I22+'１２表２'!L22</f>
        <v>3028095527</v>
      </c>
      <c r="P22" s="37" t="s">
        <v>47</v>
      </c>
    </row>
    <row r="23" spans="2:16" ht="30" customHeight="1">
      <c r="B23" s="7">
        <v>41016</v>
      </c>
      <c r="C23" s="38" t="s">
        <v>48</v>
      </c>
      <c r="D23" s="78">
        <v>19851</v>
      </c>
      <c r="E23" s="78">
        <v>23809</v>
      </c>
      <c r="F23" s="78">
        <v>212488070</v>
      </c>
      <c r="G23" s="93">
        <v>898</v>
      </c>
      <c r="H23" s="93">
        <v>48741</v>
      </c>
      <c r="I23" s="17">
        <v>32610519</v>
      </c>
      <c r="J23" s="94">
        <v>291</v>
      </c>
      <c r="K23" s="78">
        <v>2425</v>
      </c>
      <c r="L23" s="90">
        <v>25844330</v>
      </c>
      <c r="M23" s="95">
        <f>'１２表１'!M23+'１２表２'!D23+'１２表２'!J23</f>
        <v>52675</v>
      </c>
      <c r="N23" s="95">
        <f>'１２表１'!N23+'１２表２'!K23</f>
        <v>70228</v>
      </c>
      <c r="O23" s="96">
        <f>'１２表１'!O23+'１２表２'!F23+'１２表２'!I23+'１２表２'!L23</f>
        <v>1325334819</v>
      </c>
      <c r="P23" s="37" t="s">
        <v>49</v>
      </c>
    </row>
    <row r="24" spans="2:16" ht="30" customHeight="1">
      <c r="B24" s="7">
        <v>41020</v>
      </c>
      <c r="C24" s="38" t="s">
        <v>50</v>
      </c>
      <c r="D24" s="78">
        <v>23472</v>
      </c>
      <c r="E24" s="93">
        <v>27944</v>
      </c>
      <c r="F24" s="93">
        <v>296187250</v>
      </c>
      <c r="G24" s="93">
        <v>911</v>
      </c>
      <c r="H24" s="93">
        <v>38464</v>
      </c>
      <c r="I24" s="17">
        <v>26161774</v>
      </c>
      <c r="J24" s="94">
        <v>353</v>
      </c>
      <c r="K24" s="78">
        <v>2908</v>
      </c>
      <c r="L24" s="90">
        <v>37878180</v>
      </c>
      <c r="M24" s="95">
        <f>'１２表１'!M24+'１２表２'!D24+'１２表２'!J24</f>
        <v>66149</v>
      </c>
      <c r="N24" s="95">
        <f>'１２表１'!N24+'１２表２'!K24</f>
        <v>83784</v>
      </c>
      <c r="O24" s="96">
        <f>'１２表１'!O24+'１２表２'!F24+'１２表２'!I24+'１２表２'!L24</f>
        <v>1630421324</v>
      </c>
      <c r="P24" s="37" t="s">
        <v>51</v>
      </c>
    </row>
    <row r="25" spans="2:16" ht="30" customHeight="1">
      <c r="B25" s="7">
        <v>41024</v>
      </c>
      <c r="C25" s="8" t="s">
        <v>52</v>
      </c>
      <c r="D25" s="78">
        <v>11319</v>
      </c>
      <c r="E25" s="93">
        <v>13413</v>
      </c>
      <c r="F25" s="93">
        <v>149294138</v>
      </c>
      <c r="G25" s="93">
        <v>501</v>
      </c>
      <c r="H25" s="93">
        <v>24684</v>
      </c>
      <c r="I25" s="17">
        <v>16643533</v>
      </c>
      <c r="J25" s="94">
        <v>158</v>
      </c>
      <c r="K25" s="78">
        <v>1288</v>
      </c>
      <c r="L25" s="90">
        <v>13495520</v>
      </c>
      <c r="M25" s="95">
        <f>'１２表１'!M25+'１２表２'!D25+'１２表２'!J25</f>
        <v>31849</v>
      </c>
      <c r="N25" s="95">
        <f>'１２表１'!N25+'１２表２'!K25</f>
        <v>41834</v>
      </c>
      <c r="O25" s="96">
        <f>'１２表１'!O25+'１２表２'!F25+'１２表２'!I25+'１２表２'!L25</f>
        <v>744718803</v>
      </c>
      <c r="P25" s="37" t="s">
        <v>53</v>
      </c>
    </row>
    <row r="26" spans="2:16" ht="30" customHeight="1">
      <c r="B26" s="7">
        <v>41021</v>
      </c>
      <c r="C26" s="38" t="s">
        <v>54</v>
      </c>
      <c r="D26" s="78">
        <v>39421</v>
      </c>
      <c r="E26" s="93">
        <v>47681</v>
      </c>
      <c r="F26" s="93">
        <v>410567247</v>
      </c>
      <c r="G26" s="93">
        <v>2008</v>
      </c>
      <c r="H26" s="93">
        <v>117739</v>
      </c>
      <c r="I26" s="17">
        <v>78132926</v>
      </c>
      <c r="J26" s="94">
        <v>747</v>
      </c>
      <c r="K26" s="78">
        <v>4796</v>
      </c>
      <c r="L26" s="90">
        <v>49591870</v>
      </c>
      <c r="M26" s="95">
        <f>'１２表１'!M26+'１２表２'!D26+'１２表２'!J26</f>
        <v>107034</v>
      </c>
      <c r="N26" s="95">
        <f>'１２表１'!N26+'１２表２'!K26</f>
        <v>153894</v>
      </c>
      <c r="O26" s="96">
        <f>'１２表１'!O26+'１２表２'!F26+'１２表２'!I26+'１２表２'!L26</f>
        <v>2875532331</v>
      </c>
      <c r="P26" s="37" t="s">
        <v>55</v>
      </c>
    </row>
    <row r="27" spans="2:16" ht="30" customHeight="1">
      <c r="B27" s="7">
        <v>41035</v>
      </c>
      <c r="C27" s="38" t="s">
        <v>56</v>
      </c>
      <c r="D27" s="78">
        <v>10833</v>
      </c>
      <c r="E27" s="93">
        <v>13426</v>
      </c>
      <c r="F27" s="93">
        <v>99894660</v>
      </c>
      <c r="G27" s="93">
        <v>377</v>
      </c>
      <c r="H27" s="93">
        <v>17670</v>
      </c>
      <c r="I27" s="17">
        <v>11539981</v>
      </c>
      <c r="J27" s="94">
        <v>69</v>
      </c>
      <c r="K27" s="78">
        <v>402</v>
      </c>
      <c r="L27" s="90">
        <v>7777230</v>
      </c>
      <c r="M27" s="95">
        <f>'１２表１'!M27+'１２表２'!D27+'１２表２'!J27</f>
        <v>27313</v>
      </c>
      <c r="N27" s="95">
        <f>'１２表１'!N27+'１２表２'!K27</f>
        <v>32012</v>
      </c>
      <c r="O27" s="96">
        <f>'１２表１'!O27+'１２表２'!F27+'１２表２'!I27+'１２表２'!L27</f>
        <v>597190011</v>
      </c>
      <c r="P27" s="37" t="s">
        <v>57</v>
      </c>
    </row>
    <row r="28" spans="2:16" ht="30" customHeight="1">
      <c r="B28" s="7">
        <v>41038</v>
      </c>
      <c r="C28" s="38" t="s">
        <v>58</v>
      </c>
      <c r="D28" s="78">
        <v>30862</v>
      </c>
      <c r="E28" s="93">
        <v>36646</v>
      </c>
      <c r="F28" s="93">
        <v>315907556</v>
      </c>
      <c r="G28" s="93">
        <v>1444</v>
      </c>
      <c r="H28" s="93">
        <v>73852</v>
      </c>
      <c r="I28" s="17">
        <v>49447288</v>
      </c>
      <c r="J28" s="94">
        <v>512</v>
      </c>
      <c r="K28" s="78">
        <v>3604</v>
      </c>
      <c r="L28" s="90">
        <v>38992480</v>
      </c>
      <c r="M28" s="95">
        <f>'１２表１'!M28+'１２表２'!D28+'１２表２'!J28</f>
        <v>80518</v>
      </c>
      <c r="N28" s="95">
        <f>'１２表１'!N28+'１２表２'!K28</f>
        <v>106691</v>
      </c>
      <c r="O28" s="96">
        <f>'１２表１'!O28+'１２表２'!F28+'１２表２'!I28+'１２表２'!L28</f>
        <v>1948743769</v>
      </c>
      <c r="P28" s="37" t="s">
        <v>59</v>
      </c>
    </row>
    <row r="29" spans="2:16" ht="30" customHeight="1">
      <c r="B29" s="7">
        <v>41042</v>
      </c>
      <c r="C29" s="38" t="s">
        <v>60</v>
      </c>
      <c r="D29" s="78">
        <v>11148</v>
      </c>
      <c r="E29" s="93">
        <v>13259</v>
      </c>
      <c r="F29" s="93">
        <v>167048310</v>
      </c>
      <c r="G29" s="93">
        <v>613</v>
      </c>
      <c r="H29" s="93">
        <v>33972</v>
      </c>
      <c r="I29" s="17">
        <v>22276353</v>
      </c>
      <c r="J29" s="94">
        <v>98</v>
      </c>
      <c r="K29" s="78">
        <v>660</v>
      </c>
      <c r="L29" s="90">
        <v>6557820</v>
      </c>
      <c r="M29" s="95">
        <f>'１２表１'!M29+'１２表２'!D29+'１２表２'!J29</f>
        <v>28764</v>
      </c>
      <c r="N29" s="95">
        <f>'１２表１'!N29+'１２表２'!K29</f>
        <v>40778</v>
      </c>
      <c r="O29" s="96">
        <f>'１２表１'!O29+'１２表２'!F29+'１２表２'!I29+'１２表２'!L29</f>
        <v>827230667</v>
      </c>
      <c r="P29" s="37" t="s">
        <v>61</v>
      </c>
    </row>
    <row r="30" spans="2:16" ht="30" customHeight="1">
      <c r="B30" s="7">
        <v>41043</v>
      </c>
      <c r="C30" s="38" t="s">
        <v>62</v>
      </c>
      <c r="D30" s="78">
        <v>14424</v>
      </c>
      <c r="E30" s="93">
        <v>17019</v>
      </c>
      <c r="F30" s="93">
        <v>173957060</v>
      </c>
      <c r="G30" s="93">
        <v>677</v>
      </c>
      <c r="H30" s="93">
        <v>37159</v>
      </c>
      <c r="I30" s="17">
        <v>24726728</v>
      </c>
      <c r="J30" s="94">
        <v>67</v>
      </c>
      <c r="K30" s="78">
        <v>493</v>
      </c>
      <c r="L30" s="90">
        <v>5361130</v>
      </c>
      <c r="M30" s="95">
        <f>'１２表１'!M30+'１２表２'!D30+'１２表２'!J30</f>
        <v>36982</v>
      </c>
      <c r="N30" s="95">
        <f>'１２表１'!N30+'１２表２'!K30</f>
        <v>47849</v>
      </c>
      <c r="O30" s="96">
        <f>'１２表１'!O30+'１２表２'!F30+'１２表２'!I30+'１２表２'!L30</f>
        <v>926852908</v>
      </c>
      <c r="P30" s="37" t="s">
        <v>63</v>
      </c>
    </row>
    <row r="31" spans="2:16" ht="30" customHeight="1">
      <c r="B31" s="7">
        <v>41044</v>
      </c>
      <c r="C31" s="38" t="s">
        <v>64</v>
      </c>
      <c r="D31" s="78">
        <v>39860</v>
      </c>
      <c r="E31" s="93">
        <v>47950</v>
      </c>
      <c r="F31" s="93">
        <v>449434731</v>
      </c>
      <c r="G31" s="93">
        <v>2021</v>
      </c>
      <c r="H31" s="93">
        <v>105418</v>
      </c>
      <c r="I31" s="17">
        <v>69628605</v>
      </c>
      <c r="J31" s="94">
        <v>386</v>
      </c>
      <c r="K31" s="78">
        <v>2700</v>
      </c>
      <c r="L31" s="90">
        <v>29360480</v>
      </c>
      <c r="M31" s="95">
        <f>'１２表１'!M31+'１２表２'!D31+'１２表２'!J31</f>
        <v>111802</v>
      </c>
      <c r="N31" s="95">
        <f>'１２表１'!N31+'１２表２'!K31</f>
        <v>149471</v>
      </c>
      <c r="O31" s="96">
        <f>'１２表１'!O31+'１２表２'!F31+'１２表２'!I31+'１２表２'!L31</f>
        <v>2974115287</v>
      </c>
      <c r="P31" s="37" t="s">
        <v>65</v>
      </c>
    </row>
    <row r="32" spans="2:16" ht="30" customHeight="1">
      <c r="B32" s="46">
        <v>41047</v>
      </c>
      <c r="C32" s="47" t="s">
        <v>66</v>
      </c>
      <c r="D32" s="78">
        <v>14332</v>
      </c>
      <c r="E32" s="97">
        <v>16899</v>
      </c>
      <c r="F32" s="97">
        <v>166562769</v>
      </c>
      <c r="G32" s="90">
        <v>891</v>
      </c>
      <c r="H32" s="97">
        <v>46207</v>
      </c>
      <c r="I32" s="98">
        <v>30301575</v>
      </c>
      <c r="J32" s="99">
        <v>74</v>
      </c>
      <c r="K32" s="97">
        <v>479</v>
      </c>
      <c r="L32" s="90">
        <v>5060970</v>
      </c>
      <c r="M32" s="100">
        <f>'１２表１'!M32+'１２表２'!D32+'１２表２'!J32</f>
        <v>39150</v>
      </c>
      <c r="N32" s="100">
        <f>'１２表１'!N32+'１２表２'!K32</f>
        <v>53746</v>
      </c>
      <c r="O32" s="101">
        <f>'１２表１'!O32+'１２表２'!F32+'１２表２'!I32+'１２表２'!L32</f>
        <v>1014014351</v>
      </c>
      <c r="P32" s="51" t="s">
        <v>67</v>
      </c>
    </row>
    <row r="33" spans="2:16" ht="30" customHeight="1">
      <c r="B33" s="7">
        <v>41301</v>
      </c>
      <c r="C33" s="52" t="s">
        <v>68</v>
      </c>
      <c r="D33" s="102">
        <v>6605</v>
      </c>
      <c r="E33" s="16">
        <v>7841</v>
      </c>
      <c r="F33" s="78">
        <v>87308110</v>
      </c>
      <c r="G33" s="102">
        <v>226</v>
      </c>
      <c r="H33" s="16">
        <v>7721</v>
      </c>
      <c r="I33" s="103">
        <v>5158423</v>
      </c>
      <c r="J33" s="104">
        <v>17</v>
      </c>
      <c r="K33" s="78">
        <v>56</v>
      </c>
      <c r="L33" s="102">
        <v>709280</v>
      </c>
      <c r="M33" s="95">
        <f>'１２表１'!M33+'１２表２'!D33+'１２表２'!J33</f>
        <v>20324</v>
      </c>
      <c r="N33" s="95">
        <f>'１２表１'!N33+'１２表２'!K33</f>
        <v>22461</v>
      </c>
      <c r="O33" s="96">
        <f>'１２表１'!O33+'１２表２'!F33+'１２表２'!I33+'１２表２'!L33</f>
        <v>448083963</v>
      </c>
      <c r="P33" s="10" t="s">
        <v>69</v>
      </c>
    </row>
    <row r="34" spans="2:16" ht="30" customHeight="1">
      <c r="B34" s="7">
        <v>41302</v>
      </c>
      <c r="C34" s="38" t="s">
        <v>70</v>
      </c>
      <c r="D34" s="78">
        <v>9930</v>
      </c>
      <c r="E34" s="90">
        <v>11605</v>
      </c>
      <c r="F34" s="16">
        <v>77978670</v>
      </c>
      <c r="G34" s="16">
        <v>213</v>
      </c>
      <c r="H34" s="16">
        <v>4738</v>
      </c>
      <c r="I34" s="17">
        <v>3109105</v>
      </c>
      <c r="J34" s="94">
        <v>40</v>
      </c>
      <c r="K34" s="90">
        <v>333</v>
      </c>
      <c r="L34" s="78">
        <v>2948110</v>
      </c>
      <c r="M34" s="95">
        <f>'１２表１'!M34+'１２表２'!D34+'１２表２'!J34</f>
        <v>27279</v>
      </c>
      <c r="N34" s="95">
        <f>'１２表１'!N34+'１２表２'!K34</f>
        <v>25670</v>
      </c>
      <c r="O34" s="96">
        <f>'１２表１'!O34+'１２表２'!F34+'１２表２'!I34+'１２表２'!L34</f>
        <v>431876095</v>
      </c>
      <c r="P34" s="10" t="s">
        <v>71</v>
      </c>
    </row>
    <row r="35" spans="2:16" ht="30" customHeight="1" thickBot="1">
      <c r="B35" s="60">
        <v>41303</v>
      </c>
      <c r="C35" s="105" t="s">
        <v>72</v>
      </c>
      <c r="D35" s="106">
        <v>34426</v>
      </c>
      <c r="E35" s="106">
        <v>41630</v>
      </c>
      <c r="F35" s="106">
        <v>291277164</v>
      </c>
      <c r="G35" s="106">
        <v>937</v>
      </c>
      <c r="H35" s="106">
        <v>30724</v>
      </c>
      <c r="I35" s="107">
        <v>20497565</v>
      </c>
      <c r="J35" s="108">
        <v>107</v>
      </c>
      <c r="K35" s="106">
        <v>880</v>
      </c>
      <c r="L35" s="106">
        <v>9430460</v>
      </c>
      <c r="M35" s="109">
        <f>'１２表１'!M35+'１２表２'!D35+'１２表２'!J35</f>
        <v>91924</v>
      </c>
      <c r="N35" s="109">
        <f>'１２表１'!N35+'１２表２'!K35</f>
        <v>98092</v>
      </c>
      <c r="O35" s="110">
        <f>'１２表１'!O35+'１２表２'!F35+'１２表２'!I35+'１２表２'!L35</f>
        <v>1658942423</v>
      </c>
      <c r="P35" s="111" t="s">
        <v>73</v>
      </c>
    </row>
    <row r="36" spans="2:16" ht="17.100000000000001" customHeight="1">
      <c r="J36" s="112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C8D5-A069-44E4-922D-972CD4D6E6FC}">
  <sheetPr>
    <tabColor theme="4"/>
  </sheetPr>
  <dimension ref="A1:X44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0.77734375" style="4" customWidth="1"/>
    <col min="2" max="2" width="12.6640625" style="4" customWidth="1"/>
    <col min="3" max="4" width="10.6640625" style="4" customWidth="1"/>
    <col min="5" max="5" width="8.6640625" style="4" customWidth="1"/>
    <col min="6" max="6" width="14.6640625" style="4" customWidth="1"/>
    <col min="7" max="7" width="8.6640625" style="4" customWidth="1"/>
    <col min="8" max="8" width="14.6640625" style="4" customWidth="1"/>
    <col min="9" max="9" width="8.6640625" style="4" customWidth="1"/>
    <col min="10" max="10" width="14.6640625" style="4" customWidth="1"/>
    <col min="11" max="11" width="8.6640625" style="4" customWidth="1"/>
    <col min="12" max="12" width="14.6640625" style="4" customWidth="1"/>
    <col min="13" max="13" width="8.6640625" style="4" customWidth="1"/>
    <col min="14" max="14" width="14.6640625" style="4" customWidth="1"/>
    <col min="15" max="15" width="6" style="4" customWidth="1"/>
    <col min="16" max="16" width="14.6640625" style="4" customWidth="1"/>
    <col min="17" max="17" width="9.109375" style="4" customWidth="1"/>
    <col min="18" max="18" width="14.6640625" style="4" customWidth="1"/>
    <col min="19" max="20" width="9.6640625" style="4" customWidth="1"/>
    <col min="21" max="21" width="6.109375" style="4" customWidth="1"/>
    <col min="22" max="22" width="9.109375" style="4" customWidth="1"/>
    <col min="23" max="23" width="5.6640625" style="11" customWidth="1"/>
    <col min="24" max="24" width="2.88671875" style="4" customWidth="1"/>
    <col min="25" max="249" width="10.77734375" style="4" customWidth="1"/>
    <col min="250" max="256" width="10.77734375" style="4"/>
    <col min="257" max="257" width="0.77734375" style="4" customWidth="1"/>
    <col min="258" max="258" width="12.6640625" style="4" customWidth="1"/>
    <col min="259" max="260" width="10.6640625" style="4" customWidth="1"/>
    <col min="261" max="261" width="8.6640625" style="4" customWidth="1"/>
    <col min="262" max="262" width="14.6640625" style="4" customWidth="1"/>
    <col min="263" max="263" width="8.6640625" style="4" customWidth="1"/>
    <col min="264" max="264" width="14.6640625" style="4" customWidth="1"/>
    <col min="265" max="265" width="8.6640625" style="4" customWidth="1"/>
    <col min="266" max="266" width="14.6640625" style="4" customWidth="1"/>
    <col min="267" max="267" width="8.6640625" style="4" customWidth="1"/>
    <col min="268" max="268" width="14.6640625" style="4" customWidth="1"/>
    <col min="269" max="269" width="8.6640625" style="4" customWidth="1"/>
    <col min="270" max="270" width="14.6640625" style="4" customWidth="1"/>
    <col min="271" max="271" width="6" style="4" customWidth="1"/>
    <col min="272" max="272" width="14.6640625" style="4" customWidth="1"/>
    <col min="273" max="273" width="9.109375" style="4" customWidth="1"/>
    <col min="274" max="274" width="14.6640625" style="4" customWidth="1"/>
    <col min="275" max="276" width="9.6640625" style="4" customWidth="1"/>
    <col min="277" max="277" width="6.109375" style="4" customWidth="1"/>
    <col min="278" max="278" width="9.109375" style="4" customWidth="1"/>
    <col min="279" max="279" width="5.6640625" style="4" customWidth="1"/>
    <col min="280" max="280" width="2.88671875" style="4" customWidth="1"/>
    <col min="281" max="512" width="10.77734375" style="4"/>
    <col min="513" max="513" width="0.77734375" style="4" customWidth="1"/>
    <col min="514" max="514" width="12.6640625" style="4" customWidth="1"/>
    <col min="515" max="516" width="10.6640625" style="4" customWidth="1"/>
    <col min="517" max="517" width="8.6640625" style="4" customWidth="1"/>
    <col min="518" max="518" width="14.6640625" style="4" customWidth="1"/>
    <col min="519" max="519" width="8.6640625" style="4" customWidth="1"/>
    <col min="520" max="520" width="14.6640625" style="4" customWidth="1"/>
    <col min="521" max="521" width="8.6640625" style="4" customWidth="1"/>
    <col min="522" max="522" width="14.6640625" style="4" customWidth="1"/>
    <col min="523" max="523" width="8.6640625" style="4" customWidth="1"/>
    <col min="524" max="524" width="14.6640625" style="4" customWidth="1"/>
    <col min="525" max="525" width="8.6640625" style="4" customWidth="1"/>
    <col min="526" max="526" width="14.6640625" style="4" customWidth="1"/>
    <col min="527" max="527" width="6" style="4" customWidth="1"/>
    <col min="528" max="528" width="14.6640625" style="4" customWidth="1"/>
    <col min="529" max="529" width="9.109375" style="4" customWidth="1"/>
    <col min="530" max="530" width="14.6640625" style="4" customWidth="1"/>
    <col min="531" max="532" width="9.6640625" style="4" customWidth="1"/>
    <col min="533" max="533" width="6.109375" style="4" customWidth="1"/>
    <col min="534" max="534" width="9.109375" style="4" customWidth="1"/>
    <col min="535" max="535" width="5.6640625" style="4" customWidth="1"/>
    <col min="536" max="536" width="2.88671875" style="4" customWidth="1"/>
    <col min="537" max="768" width="10.77734375" style="4"/>
    <col min="769" max="769" width="0.77734375" style="4" customWidth="1"/>
    <col min="770" max="770" width="12.6640625" style="4" customWidth="1"/>
    <col min="771" max="772" width="10.6640625" style="4" customWidth="1"/>
    <col min="773" max="773" width="8.6640625" style="4" customWidth="1"/>
    <col min="774" max="774" width="14.6640625" style="4" customWidth="1"/>
    <col min="775" max="775" width="8.6640625" style="4" customWidth="1"/>
    <col min="776" max="776" width="14.6640625" style="4" customWidth="1"/>
    <col min="777" max="777" width="8.6640625" style="4" customWidth="1"/>
    <col min="778" max="778" width="14.6640625" style="4" customWidth="1"/>
    <col min="779" max="779" width="8.6640625" style="4" customWidth="1"/>
    <col min="780" max="780" width="14.6640625" style="4" customWidth="1"/>
    <col min="781" max="781" width="8.6640625" style="4" customWidth="1"/>
    <col min="782" max="782" width="14.6640625" style="4" customWidth="1"/>
    <col min="783" max="783" width="6" style="4" customWidth="1"/>
    <col min="784" max="784" width="14.6640625" style="4" customWidth="1"/>
    <col min="785" max="785" width="9.109375" style="4" customWidth="1"/>
    <col min="786" max="786" width="14.6640625" style="4" customWidth="1"/>
    <col min="787" max="788" width="9.6640625" style="4" customWidth="1"/>
    <col min="789" max="789" width="6.109375" style="4" customWidth="1"/>
    <col min="790" max="790" width="9.109375" style="4" customWidth="1"/>
    <col min="791" max="791" width="5.6640625" style="4" customWidth="1"/>
    <col min="792" max="792" width="2.88671875" style="4" customWidth="1"/>
    <col min="793" max="1024" width="10.77734375" style="4"/>
    <col min="1025" max="1025" width="0.77734375" style="4" customWidth="1"/>
    <col min="1026" max="1026" width="12.6640625" style="4" customWidth="1"/>
    <col min="1027" max="1028" width="10.6640625" style="4" customWidth="1"/>
    <col min="1029" max="1029" width="8.6640625" style="4" customWidth="1"/>
    <col min="1030" max="1030" width="14.6640625" style="4" customWidth="1"/>
    <col min="1031" max="1031" width="8.6640625" style="4" customWidth="1"/>
    <col min="1032" max="1032" width="14.6640625" style="4" customWidth="1"/>
    <col min="1033" max="1033" width="8.6640625" style="4" customWidth="1"/>
    <col min="1034" max="1034" width="14.6640625" style="4" customWidth="1"/>
    <col min="1035" max="1035" width="8.6640625" style="4" customWidth="1"/>
    <col min="1036" max="1036" width="14.6640625" style="4" customWidth="1"/>
    <col min="1037" max="1037" width="8.6640625" style="4" customWidth="1"/>
    <col min="1038" max="1038" width="14.6640625" style="4" customWidth="1"/>
    <col min="1039" max="1039" width="6" style="4" customWidth="1"/>
    <col min="1040" max="1040" width="14.6640625" style="4" customWidth="1"/>
    <col min="1041" max="1041" width="9.109375" style="4" customWidth="1"/>
    <col min="1042" max="1042" width="14.6640625" style="4" customWidth="1"/>
    <col min="1043" max="1044" width="9.6640625" style="4" customWidth="1"/>
    <col min="1045" max="1045" width="6.109375" style="4" customWidth="1"/>
    <col min="1046" max="1046" width="9.109375" style="4" customWidth="1"/>
    <col min="1047" max="1047" width="5.6640625" style="4" customWidth="1"/>
    <col min="1048" max="1048" width="2.88671875" style="4" customWidth="1"/>
    <col min="1049" max="1280" width="10.77734375" style="4"/>
    <col min="1281" max="1281" width="0.77734375" style="4" customWidth="1"/>
    <col min="1282" max="1282" width="12.6640625" style="4" customWidth="1"/>
    <col min="1283" max="1284" width="10.6640625" style="4" customWidth="1"/>
    <col min="1285" max="1285" width="8.6640625" style="4" customWidth="1"/>
    <col min="1286" max="1286" width="14.6640625" style="4" customWidth="1"/>
    <col min="1287" max="1287" width="8.6640625" style="4" customWidth="1"/>
    <col min="1288" max="1288" width="14.6640625" style="4" customWidth="1"/>
    <col min="1289" max="1289" width="8.6640625" style="4" customWidth="1"/>
    <col min="1290" max="1290" width="14.6640625" style="4" customWidth="1"/>
    <col min="1291" max="1291" width="8.6640625" style="4" customWidth="1"/>
    <col min="1292" max="1292" width="14.6640625" style="4" customWidth="1"/>
    <col min="1293" max="1293" width="8.6640625" style="4" customWidth="1"/>
    <col min="1294" max="1294" width="14.6640625" style="4" customWidth="1"/>
    <col min="1295" max="1295" width="6" style="4" customWidth="1"/>
    <col min="1296" max="1296" width="14.6640625" style="4" customWidth="1"/>
    <col min="1297" max="1297" width="9.109375" style="4" customWidth="1"/>
    <col min="1298" max="1298" width="14.6640625" style="4" customWidth="1"/>
    <col min="1299" max="1300" width="9.6640625" style="4" customWidth="1"/>
    <col min="1301" max="1301" width="6.109375" style="4" customWidth="1"/>
    <col min="1302" max="1302" width="9.109375" style="4" customWidth="1"/>
    <col min="1303" max="1303" width="5.6640625" style="4" customWidth="1"/>
    <col min="1304" max="1304" width="2.88671875" style="4" customWidth="1"/>
    <col min="1305" max="1536" width="10.77734375" style="4"/>
    <col min="1537" max="1537" width="0.77734375" style="4" customWidth="1"/>
    <col min="1538" max="1538" width="12.6640625" style="4" customWidth="1"/>
    <col min="1539" max="1540" width="10.6640625" style="4" customWidth="1"/>
    <col min="1541" max="1541" width="8.6640625" style="4" customWidth="1"/>
    <col min="1542" max="1542" width="14.6640625" style="4" customWidth="1"/>
    <col min="1543" max="1543" width="8.6640625" style="4" customWidth="1"/>
    <col min="1544" max="1544" width="14.6640625" style="4" customWidth="1"/>
    <col min="1545" max="1545" width="8.6640625" style="4" customWidth="1"/>
    <col min="1546" max="1546" width="14.6640625" style="4" customWidth="1"/>
    <col min="1547" max="1547" width="8.6640625" style="4" customWidth="1"/>
    <col min="1548" max="1548" width="14.6640625" style="4" customWidth="1"/>
    <col min="1549" max="1549" width="8.6640625" style="4" customWidth="1"/>
    <col min="1550" max="1550" width="14.6640625" style="4" customWidth="1"/>
    <col min="1551" max="1551" width="6" style="4" customWidth="1"/>
    <col min="1552" max="1552" width="14.6640625" style="4" customWidth="1"/>
    <col min="1553" max="1553" width="9.109375" style="4" customWidth="1"/>
    <col min="1554" max="1554" width="14.6640625" style="4" customWidth="1"/>
    <col min="1555" max="1556" width="9.6640625" style="4" customWidth="1"/>
    <col min="1557" max="1557" width="6.109375" style="4" customWidth="1"/>
    <col min="1558" max="1558" width="9.109375" style="4" customWidth="1"/>
    <col min="1559" max="1559" width="5.6640625" style="4" customWidth="1"/>
    <col min="1560" max="1560" width="2.88671875" style="4" customWidth="1"/>
    <col min="1561" max="1792" width="10.77734375" style="4"/>
    <col min="1793" max="1793" width="0.77734375" style="4" customWidth="1"/>
    <col min="1794" max="1794" width="12.6640625" style="4" customWidth="1"/>
    <col min="1795" max="1796" width="10.6640625" style="4" customWidth="1"/>
    <col min="1797" max="1797" width="8.6640625" style="4" customWidth="1"/>
    <col min="1798" max="1798" width="14.6640625" style="4" customWidth="1"/>
    <col min="1799" max="1799" width="8.6640625" style="4" customWidth="1"/>
    <col min="1800" max="1800" width="14.6640625" style="4" customWidth="1"/>
    <col min="1801" max="1801" width="8.6640625" style="4" customWidth="1"/>
    <col min="1802" max="1802" width="14.6640625" style="4" customWidth="1"/>
    <col min="1803" max="1803" width="8.6640625" style="4" customWidth="1"/>
    <col min="1804" max="1804" width="14.6640625" style="4" customWidth="1"/>
    <col min="1805" max="1805" width="8.6640625" style="4" customWidth="1"/>
    <col min="1806" max="1806" width="14.6640625" style="4" customWidth="1"/>
    <col min="1807" max="1807" width="6" style="4" customWidth="1"/>
    <col min="1808" max="1808" width="14.6640625" style="4" customWidth="1"/>
    <col min="1809" max="1809" width="9.109375" style="4" customWidth="1"/>
    <col min="1810" max="1810" width="14.6640625" style="4" customWidth="1"/>
    <col min="1811" max="1812" width="9.6640625" style="4" customWidth="1"/>
    <col min="1813" max="1813" width="6.109375" style="4" customWidth="1"/>
    <col min="1814" max="1814" width="9.109375" style="4" customWidth="1"/>
    <col min="1815" max="1815" width="5.6640625" style="4" customWidth="1"/>
    <col min="1816" max="1816" width="2.88671875" style="4" customWidth="1"/>
    <col min="1817" max="2048" width="10.77734375" style="4"/>
    <col min="2049" max="2049" width="0.77734375" style="4" customWidth="1"/>
    <col min="2050" max="2050" width="12.6640625" style="4" customWidth="1"/>
    <col min="2051" max="2052" width="10.6640625" style="4" customWidth="1"/>
    <col min="2053" max="2053" width="8.6640625" style="4" customWidth="1"/>
    <col min="2054" max="2054" width="14.6640625" style="4" customWidth="1"/>
    <col min="2055" max="2055" width="8.6640625" style="4" customWidth="1"/>
    <col min="2056" max="2056" width="14.6640625" style="4" customWidth="1"/>
    <col min="2057" max="2057" width="8.6640625" style="4" customWidth="1"/>
    <col min="2058" max="2058" width="14.6640625" style="4" customWidth="1"/>
    <col min="2059" max="2059" width="8.6640625" style="4" customWidth="1"/>
    <col min="2060" max="2060" width="14.6640625" style="4" customWidth="1"/>
    <col min="2061" max="2061" width="8.6640625" style="4" customWidth="1"/>
    <col min="2062" max="2062" width="14.6640625" style="4" customWidth="1"/>
    <col min="2063" max="2063" width="6" style="4" customWidth="1"/>
    <col min="2064" max="2064" width="14.6640625" style="4" customWidth="1"/>
    <col min="2065" max="2065" width="9.109375" style="4" customWidth="1"/>
    <col min="2066" max="2066" width="14.6640625" style="4" customWidth="1"/>
    <col min="2067" max="2068" width="9.6640625" style="4" customWidth="1"/>
    <col min="2069" max="2069" width="6.109375" style="4" customWidth="1"/>
    <col min="2070" max="2070" width="9.109375" style="4" customWidth="1"/>
    <col min="2071" max="2071" width="5.6640625" style="4" customWidth="1"/>
    <col min="2072" max="2072" width="2.88671875" style="4" customWidth="1"/>
    <col min="2073" max="2304" width="10.77734375" style="4"/>
    <col min="2305" max="2305" width="0.77734375" style="4" customWidth="1"/>
    <col min="2306" max="2306" width="12.6640625" style="4" customWidth="1"/>
    <col min="2307" max="2308" width="10.6640625" style="4" customWidth="1"/>
    <col min="2309" max="2309" width="8.6640625" style="4" customWidth="1"/>
    <col min="2310" max="2310" width="14.6640625" style="4" customWidth="1"/>
    <col min="2311" max="2311" width="8.6640625" style="4" customWidth="1"/>
    <col min="2312" max="2312" width="14.6640625" style="4" customWidth="1"/>
    <col min="2313" max="2313" width="8.6640625" style="4" customWidth="1"/>
    <col min="2314" max="2314" width="14.6640625" style="4" customWidth="1"/>
    <col min="2315" max="2315" width="8.6640625" style="4" customWidth="1"/>
    <col min="2316" max="2316" width="14.6640625" style="4" customWidth="1"/>
    <col min="2317" max="2317" width="8.6640625" style="4" customWidth="1"/>
    <col min="2318" max="2318" width="14.6640625" style="4" customWidth="1"/>
    <col min="2319" max="2319" width="6" style="4" customWidth="1"/>
    <col min="2320" max="2320" width="14.6640625" style="4" customWidth="1"/>
    <col min="2321" max="2321" width="9.109375" style="4" customWidth="1"/>
    <col min="2322" max="2322" width="14.6640625" style="4" customWidth="1"/>
    <col min="2323" max="2324" width="9.6640625" style="4" customWidth="1"/>
    <col min="2325" max="2325" width="6.109375" style="4" customWidth="1"/>
    <col min="2326" max="2326" width="9.109375" style="4" customWidth="1"/>
    <col min="2327" max="2327" width="5.6640625" style="4" customWidth="1"/>
    <col min="2328" max="2328" width="2.88671875" style="4" customWidth="1"/>
    <col min="2329" max="2560" width="10.77734375" style="4"/>
    <col min="2561" max="2561" width="0.77734375" style="4" customWidth="1"/>
    <col min="2562" max="2562" width="12.6640625" style="4" customWidth="1"/>
    <col min="2563" max="2564" width="10.6640625" style="4" customWidth="1"/>
    <col min="2565" max="2565" width="8.6640625" style="4" customWidth="1"/>
    <col min="2566" max="2566" width="14.6640625" style="4" customWidth="1"/>
    <col min="2567" max="2567" width="8.6640625" style="4" customWidth="1"/>
    <col min="2568" max="2568" width="14.6640625" style="4" customWidth="1"/>
    <col min="2569" max="2569" width="8.6640625" style="4" customWidth="1"/>
    <col min="2570" max="2570" width="14.6640625" style="4" customWidth="1"/>
    <col min="2571" max="2571" width="8.6640625" style="4" customWidth="1"/>
    <col min="2572" max="2572" width="14.6640625" style="4" customWidth="1"/>
    <col min="2573" max="2573" width="8.6640625" style="4" customWidth="1"/>
    <col min="2574" max="2574" width="14.6640625" style="4" customWidth="1"/>
    <col min="2575" max="2575" width="6" style="4" customWidth="1"/>
    <col min="2576" max="2576" width="14.6640625" style="4" customWidth="1"/>
    <col min="2577" max="2577" width="9.109375" style="4" customWidth="1"/>
    <col min="2578" max="2578" width="14.6640625" style="4" customWidth="1"/>
    <col min="2579" max="2580" width="9.6640625" style="4" customWidth="1"/>
    <col min="2581" max="2581" width="6.109375" style="4" customWidth="1"/>
    <col min="2582" max="2582" width="9.109375" style="4" customWidth="1"/>
    <col min="2583" max="2583" width="5.6640625" style="4" customWidth="1"/>
    <col min="2584" max="2584" width="2.88671875" style="4" customWidth="1"/>
    <col min="2585" max="2816" width="10.77734375" style="4"/>
    <col min="2817" max="2817" width="0.77734375" style="4" customWidth="1"/>
    <col min="2818" max="2818" width="12.6640625" style="4" customWidth="1"/>
    <col min="2819" max="2820" width="10.6640625" style="4" customWidth="1"/>
    <col min="2821" max="2821" width="8.6640625" style="4" customWidth="1"/>
    <col min="2822" max="2822" width="14.6640625" style="4" customWidth="1"/>
    <col min="2823" max="2823" width="8.6640625" style="4" customWidth="1"/>
    <col min="2824" max="2824" width="14.6640625" style="4" customWidth="1"/>
    <col min="2825" max="2825" width="8.6640625" style="4" customWidth="1"/>
    <col min="2826" max="2826" width="14.6640625" style="4" customWidth="1"/>
    <col min="2827" max="2827" width="8.6640625" style="4" customWidth="1"/>
    <col min="2828" max="2828" width="14.6640625" style="4" customWidth="1"/>
    <col min="2829" max="2829" width="8.6640625" style="4" customWidth="1"/>
    <col min="2830" max="2830" width="14.6640625" style="4" customWidth="1"/>
    <col min="2831" max="2831" width="6" style="4" customWidth="1"/>
    <col min="2832" max="2832" width="14.6640625" style="4" customWidth="1"/>
    <col min="2833" max="2833" width="9.109375" style="4" customWidth="1"/>
    <col min="2834" max="2834" width="14.6640625" style="4" customWidth="1"/>
    <col min="2835" max="2836" width="9.6640625" style="4" customWidth="1"/>
    <col min="2837" max="2837" width="6.109375" style="4" customWidth="1"/>
    <col min="2838" max="2838" width="9.109375" style="4" customWidth="1"/>
    <col min="2839" max="2839" width="5.6640625" style="4" customWidth="1"/>
    <col min="2840" max="2840" width="2.88671875" style="4" customWidth="1"/>
    <col min="2841" max="3072" width="10.77734375" style="4"/>
    <col min="3073" max="3073" width="0.77734375" style="4" customWidth="1"/>
    <col min="3074" max="3074" width="12.6640625" style="4" customWidth="1"/>
    <col min="3075" max="3076" width="10.6640625" style="4" customWidth="1"/>
    <col min="3077" max="3077" width="8.6640625" style="4" customWidth="1"/>
    <col min="3078" max="3078" width="14.6640625" style="4" customWidth="1"/>
    <col min="3079" max="3079" width="8.6640625" style="4" customWidth="1"/>
    <col min="3080" max="3080" width="14.6640625" style="4" customWidth="1"/>
    <col min="3081" max="3081" width="8.6640625" style="4" customWidth="1"/>
    <col min="3082" max="3082" width="14.6640625" style="4" customWidth="1"/>
    <col min="3083" max="3083" width="8.6640625" style="4" customWidth="1"/>
    <col min="3084" max="3084" width="14.6640625" style="4" customWidth="1"/>
    <col min="3085" max="3085" width="8.6640625" style="4" customWidth="1"/>
    <col min="3086" max="3086" width="14.6640625" style="4" customWidth="1"/>
    <col min="3087" max="3087" width="6" style="4" customWidth="1"/>
    <col min="3088" max="3088" width="14.6640625" style="4" customWidth="1"/>
    <col min="3089" max="3089" width="9.109375" style="4" customWidth="1"/>
    <col min="3090" max="3090" width="14.6640625" style="4" customWidth="1"/>
    <col min="3091" max="3092" width="9.6640625" style="4" customWidth="1"/>
    <col min="3093" max="3093" width="6.109375" style="4" customWidth="1"/>
    <col min="3094" max="3094" width="9.109375" style="4" customWidth="1"/>
    <col min="3095" max="3095" width="5.6640625" style="4" customWidth="1"/>
    <col min="3096" max="3096" width="2.88671875" style="4" customWidth="1"/>
    <col min="3097" max="3328" width="10.77734375" style="4"/>
    <col min="3329" max="3329" width="0.77734375" style="4" customWidth="1"/>
    <col min="3330" max="3330" width="12.6640625" style="4" customWidth="1"/>
    <col min="3331" max="3332" width="10.6640625" style="4" customWidth="1"/>
    <col min="3333" max="3333" width="8.6640625" style="4" customWidth="1"/>
    <col min="3334" max="3334" width="14.6640625" style="4" customWidth="1"/>
    <col min="3335" max="3335" width="8.6640625" style="4" customWidth="1"/>
    <col min="3336" max="3336" width="14.6640625" style="4" customWidth="1"/>
    <col min="3337" max="3337" width="8.6640625" style="4" customWidth="1"/>
    <col min="3338" max="3338" width="14.6640625" style="4" customWidth="1"/>
    <col min="3339" max="3339" width="8.6640625" style="4" customWidth="1"/>
    <col min="3340" max="3340" width="14.6640625" style="4" customWidth="1"/>
    <col min="3341" max="3341" width="8.6640625" style="4" customWidth="1"/>
    <col min="3342" max="3342" width="14.6640625" style="4" customWidth="1"/>
    <col min="3343" max="3343" width="6" style="4" customWidth="1"/>
    <col min="3344" max="3344" width="14.6640625" style="4" customWidth="1"/>
    <col min="3345" max="3345" width="9.109375" style="4" customWidth="1"/>
    <col min="3346" max="3346" width="14.6640625" style="4" customWidth="1"/>
    <col min="3347" max="3348" width="9.6640625" style="4" customWidth="1"/>
    <col min="3349" max="3349" width="6.109375" style="4" customWidth="1"/>
    <col min="3350" max="3350" width="9.109375" style="4" customWidth="1"/>
    <col min="3351" max="3351" width="5.6640625" style="4" customWidth="1"/>
    <col min="3352" max="3352" width="2.88671875" style="4" customWidth="1"/>
    <col min="3353" max="3584" width="10.77734375" style="4"/>
    <col min="3585" max="3585" width="0.77734375" style="4" customWidth="1"/>
    <col min="3586" max="3586" width="12.6640625" style="4" customWidth="1"/>
    <col min="3587" max="3588" width="10.6640625" style="4" customWidth="1"/>
    <col min="3589" max="3589" width="8.6640625" style="4" customWidth="1"/>
    <col min="3590" max="3590" width="14.6640625" style="4" customWidth="1"/>
    <col min="3591" max="3591" width="8.6640625" style="4" customWidth="1"/>
    <col min="3592" max="3592" width="14.6640625" style="4" customWidth="1"/>
    <col min="3593" max="3593" width="8.6640625" style="4" customWidth="1"/>
    <col min="3594" max="3594" width="14.6640625" style="4" customWidth="1"/>
    <col min="3595" max="3595" width="8.6640625" style="4" customWidth="1"/>
    <col min="3596" max="3596" width="14.6640625" style="4" customWidth="1"/>
    <col min="3597" max="3597" width="8.6640625" style="4" customWidth="1"/>
    <col min="3598" max="3598" width="14.6640625" style="4" customWidth="1"/>
    <col min="3599" max="3599" width="6" style="4" customWidth="1"/>
    <col min="3600" max="3600" width="14.6640625" style="4" customWidth="1"/>
    <col min="3601" max="3601" width="9.109375" style="4" customWidth="1"/>
    <col min="3602" max="3602" width="14.6640625" style="4" customWidth="1"/>
    <col min="3603" max="3604" width="9.6640625" style="4" customWidth="1"/>
    <col min="3605" max="3605" width="6.109375" style="4" customWidth="1"/>
    <col min="3606" max="3606" width="9.109375" style="4" customWidth="1"/>
    <col min="3607" max="3607" width="5.6640625" style="4" customWidth="1"/>
    <col min="3608" max="3608" width="2.88671875" style="4" customWidth="1"/>
    <col min="3609" max="3840" width="10.77734375" style="4"/>
    <col min="3841" max="3841" width="0.77734375" style="4" customWidth="1"/>
    <col min="3842" max="3842" width="12.6640625" style="4" customWidth="1"/>
    <col min="3843" max="3844" width="10.6640625" style="4" customWidth="1"/>
    <col min="3845" max="3845" width="8.6640625" style="4" customWidth="1"/>
    <col min="3846" max="3846" width="14.6640625" style="4" customWidth="1"/>
    <col min="3847" max="3847" width="8.6640625" style="4" customWidth="1"/>
    <col min="3848" max="3848" width="14.6640625" style="4" customWidth="1"/>
    <col min="3849" max="3849" width="8.6640625" style="4" customWidth="1"/>
    <col min="3850" max="3850" width="14.6640625" style="4" customWidth="1"/>
    <col min="3851" max="3851" width="8.6640625" style="4" customWidth="1"/>
    <col min="3852" max="3852" width="14.6640625" style="4" customWidth="1"/>
    <col min="3853" max="3853" width="8.6640625" style="4" customWidth="1"/>
    <col min="3854" max="3854" width="14.6640625" style="4" customWidth="1"/>
    <col min="3855" max="3855" width="6" style="4" customWidth="1"/>
    <col min="3856" max="3856" width="14.6640625" style="4" customWidth="1"/>
    <col min="3857" max="3857" width="9.109375" style="4" customWidth="1"/>
    <col min="3858" max="3858" width="14.6640625" style="4" customWidth="1"/>
    <col min="3859" max="3860" width="9.6640625" style="4" customWidth="1"/>
    <col min="3861" max="3861" width="6.109375" style="4" customWidth="1"/>
    <col min="3862" max="3862" width="9.109375" style="4" customWidth="1"/>
    <col min="3863" max="3863" width="5.6640625" style="4" customWidth="1"/>
    <col min="3864" max="3864" width="2.88671875" style="4" customWidth="1"/>
    <col min="3865" max="4096" width="10.77734375" style="4"/>
    <col min="4097" max="4097" width="0.77734375" style="4" customWidth="1"/>
    <col min="4098" max="4098" width="12.6640625" style="4" customWidth="1"/>
    <col min="4099" max="4100" width="10.6640625" style="4" customWidth="1"/>
    <col min="4101" max="4101" width="8.6640625" style="4" customWidth="1"/>
    <col min="4102" max="4102" width="14.6640625" style="4" customWidth="1"/>
    <col min="4103" max="4103" width="8.6640625" style="4" customWidth="1"/>
    <col min="4104" max="4104" width="14.6640625" style="4" customWidth="1"/>
    <col min="4105" max="4105" width="8.6640625" style="4" customWidth="1"/>
    <col min="4106" max="4106" width="14.6640625" style="4" customWidth="1"/>
    <col min="4107" max="4107" width="8.6640625" style="4" customWidth="1"/>
    <col min="4108" max="4108" width="14.6640625" style="4" customWidth="1"/>
    <col min="4109" max="4109" width="8.6640625" style="4" customWidth="1"/>
    <col min="4110" max="4110" width="14.6640625" style="4" customWidth="1"/>
    <col min="4111" max="4111" width="6" style="4" customWidth="1"/>
    <col min="4112" max="4112" width="14.6640625" style="4" customWidth="1"/>
    <col min="4113" max="4113" width="9.109375" style="4" customWidth="1"/>
    <col min="4114" max="4114" width="14.6640625" style="4" customWidth="1"/>
    <col min="4115" max="4116" width="9.6640625" style="4" customWidth="1"/>
    <col min="4117" max="4117" width="6.109375" style="4" customWidth="1"/>
    <col min="4118" max="4118" width="9.109375" style="4" customWidth="1"/>
    <col min="4119" max="4119" width="5.6640625" style="4" customWidth="1"/>
    <col min="4120" max="4120" width="2.88671875" style="4" customWidth="1"/>
    <col min="4121" max="4352" width="10.77734375" style="4"/>
    <col min="4353" max="4353" width="0.77734375" style="4" customWidth="1"/>
    <col min="4354" max="4354" width="12.6640625" style="4" customWidth="1"/>
    <col min="4355" max="4356" width="10.6640625" style="4" customWidth="1"/>
    <col min="4357" max="4357" width="8.6640625" style="4" customWidth="1"/>
    <col min="4358" max="4358" width="14.6640625" style="4" customWidth="1"/>
    <col min="4359" max="4359" width="8.6640625" style="4" customWidth="1"/>
    <col min="4360" max="4360" width="14.6640625" style="4" customWidth="1"/>
    <col min="4361" max="4361" width="8.6640625" style="4" customWidth="1"/>
    <col min="4362" max="4362" width="14.6640625" style="4" customWidth="1"/>
    <col min="4363" max="4363" width="8.6640625" style="4" customWidth="1"/>
    <col min="4364" max="4364" width="14.6640625" style="4" customWidth="1"/>
    <col min="4365" max="4365" width="8.6640625" style="4" customWidth="1"/>
    <col min="4366" max="4366" width="14.6640625" style="4" customWidth="1"/>
    <col min="4367" max="4367" width="6" style="4" customWidth="1"/>
    <col min="4368" max="4368" width="14.6640625" style="4" customWidth="1"/>
    <col min="4369" max="4369" width="9.109375" style="4" customWidth="1"/>
    <col min="4370" max="4370" width="14.6640625" style="4" customWidth="1"/>
    <col min="4371" max="4372" width="9.6640625" style="4" customWidth="1"/>
    <col min="4373" max="4373" width="6.109375" style="4" customWidth="1"/>
    <col min="4374" max="4374" width="9.109375" style="4" customWidth="1"/>
    <col min="4375" max="4375" width="5.6640625" style="4" customWidth="1"/>
    <col min="4376" max="4376" width="2.88671875" style="4" customWidth="1"/>
    <col min="4377" max="4608" width="10.77734375" style="4"/>
    <col min="4609" max="4609" width="0.77734375" style="4" customWidth="1"/>
    <col min="4610" max="4610" width="12.6640625" style="4" customWidth="1"/>
    <col min="4611" max="4612" width="10.6640625" style="4" customWidth="1"/>
    <col min="4613" max="4613" width="8.6640625" style="4" customWidth="1"/>
    <col min="4614" max="4614" width="14.6640625" style="4" customWidth="1"/>
    <col min="4615" max="4615" width="8.6640625" style="4" customWidth="1"/>
    <col min="4616" max="4616" width="14.6640625" style="4" customWidth="1"/>
    <col min="4617" max="4617" width="8.6640625" style="4" customWidth="1"/>
    <col min="4618" max="4618" width="14.6640625" style="4" customWidth="1"/>
    <col min="4619" max="4619" width="8.6640625" style="4" customWidth="1"/>
    <col min="4620" max="4620" width="14.6640625" style="4" customWidth="1"/>
    <col min="4621" max="4621" width="8.6640625" style="4" customWidth="1"/>
    <col min="4622" max="4622" width="14.6640625" style="4" customWidth="1"/>
    <col min="4623" max="4623" width="6" style="4" customWidth="1"/>
    <col min="4624" max="4624" width="14.6640625" style="4" customWidth="1"/>
    <col min="4625" max="4625" width="9.109375" style="4" customWidth="1"/>
    <col min="4626" max="4626" width="14.6640625" style="4" customWidth="1"/>
    <col min="4627" max="4628" width="9.6640625" style="4" customWidth="1"/>
    <col min="4629" max="4629" width="6.109375" style="4" customWidth="1"/>
    <col min="4630" max="4630" width="9.109375" style="4" customWidth="1"/>
    <col min="4631" max="4631" width="5.6640625" style="4" customWidth="1"/>
    <col min="4632" max="4632" width="2.88671875" style="4" customWidth="1"/>
    <col min="4633" max="4864" width="10.77734375" style="4"/>
    <col min="4865" max="4865" width="0.77734375" style="4" customWidth="1"/>
    <col min="4866" max="4866" width="12.6640625" style="4" customWidth="1"/>
    <col min="4867" max="4868" width="10.6640625" style="4" customWidth="1"/>
    <col min="4869" max="4869" width="8.6640625" style="4" customWidth="1"/>
    <col min="4870" max="4870" width="14.6640625" style="4" customWidth="1"/>
    <col min="4871" max="4871" width="8.6640625" style="4" customWidth="1"/>
    <col min="4872" max="4872" width="14.6640625" style="4" customWidth="1"/>
    <col min="4873" max="4873" width="8.6640625" style="4" customWidth="1"/>
    <col min="4874" max="4874" width="14.6640625" style="4" customWidth="1"/>
    <col min="4875" max="4875" width="8.6640625" style="4" customWidth="1"/>
    <col min="4876" max="4876" width="14.6640625" style="4" customWidth="1"/>
    <col min="4877" max="4877" width="8.6640625" style="4" customWidth="1"/>
    <col min="4878" max="4878" width="14.6640625" style="4" customWidth="1"/>
    <col min="4879" max="4879" width="6" style="4" customWidth="1"/>
    <col min="4880" max="4880" width="14.6640625" style="4" customWidth="1"/>
    <col min="4881" max="4881" width="9.109375" style="4" customWidth="1"/>
    <col min="4882" max="4882" width="14.6640625" style="4" customWidth="1"/>
    <col min="4883" max="4884" width="9.6640625" style="4" customWidth="1"/>
    <col min="4885" max="4885" width="6.109375" style="4" customWidth="1"/>
    <col min="4886" max="4886" width="9.109375" style="4" customWidth="1"/>
    <col min="4887" max="4887" width="5.6640625" style="4" customWidth="1"/>
    <col min="4888" max="4888" width="2.88671875" style="4" customWidth="1"/>
    <col min="4889" max="5120" width="10.77734375" style="4"/>
    <col min="5121" max="5121" width="0.77734375" style="4" customWidth="1"/>
    <col min="5122" max="5122" width="12.6640625" style="4" customWidth="1"/>
    <col min="5123" max="5124" width="10.6640625" style="4" customWidth="1"/>
    <col min="5125" max="5125" width="8.6640625" style="4" customWidth="1"/>
    <col min="5126" max="5126" width="14.6640625" style="4" customWidth="1"/>
    <col min="5127" max="5127" width="8.6640625" style="4" customWidth="1"/>
    <col min="5128" max="5128" width="14.6640625" style="4" customWidth="1"/>
    <col min="5129" max="5129" width="8.6640625" style="4" customWidth="1"/>
    <col min="5130" max="5130" width="14.6640625" style="4" customWidth="1"/>
    <col min="5131" max="5131" width="8.6640625" style="4" customWidth="1"/>
    <col min="5132" max="5132" width="14.6640625" style="4" customWidth="1"/>
    <col min="5133" max="5133" width="8.6640625" style="4" customWidth="1"/>
    <col min="5134" max="5134" width="14.6640625" style="4" customWidth="1"/>
    <col min="5135" max="5135" width="6" style="4" customWidth="1"/>
    <col min="5136" max="5136" width="14.6640625" style="4" customWidth="1"/>
    <col min="5137" max="5137" width="9.109375" style="4" customWidth="1"/>
    <col min="5138" max="5138" width="14.6640625" style="4" customWidth="1"/>
    <col min="5139" max="5140" width="9.6640625" style="4" customWidth="1"/>
    <col min="5141" max="5141" width="6.109375" style="4" customWidth="1"/>
    <col min="5142" max="5142" width="9.109375" style="4" customWidth="1"/>
    <col min="5143" max="5143" width="5.6640625" style="4" customWidth="1"/>
    <col min="5144" max="5144" width="2.88671875" style="4" customWidth="1"/>
    <col min="5145" max="5376" width="10.77734375" style="4"/>
    <col min="5377" max="5377" width="0.77734375" style="4" customWidth="1"/>
    <col min="5378" max="5378" width="12.6640625" style="4" customWidth="1"/>
    <col min="5379" max="5380" width="10.6640625" style="4" customWidth="1"/>
    <col min="5381" max="5381" width="8.6640625" style="4" customWidth="1"/>
    <col min="5382" max="5382" width="14.6640625" style="4" customWidth="1"/>
    <col min="5383" max="5383" width="8.6640625" style="4" customWidth="1"/>
    <col min="5384" max="5384" width="14.6640625" style="4" customWidth="1"/>
    <col min="5385" max="5385" width="8.6640625" style="4" customWidth="1"/>
    <col min="5386" max="5386" width="14.6640625" style="4" customWidth="1"/>
    <col min="5387" max="5387" width="8.6640625" style="4" customWidth="1"/>
    <col min="5388" max="5388" width="14.6640625" style="4" customWidth="1"/>
    <col min="5389" max="5389" width="8.6640625" style="4" customWidth="1"/>
    <col min="5390" max="5390" width="14.6640625" style="4" customWidth="1"/>
    <col min="5391" max="5391" width="6" style="4" customWidth="1"/>
    <col min="5392" max="5392" width="14.6640625" style="4" customWidth="1"/>
    <col min="5393" max="5393" width="9.109375" style="4" customWidth="1"/>
    <col min="5394" max="5394" width="14.6640625" style="4" customWidth="1"/>
    <col min="5395" max="5396" width="9.6640625" style="4" customWidth="1"/>
    <col min="5397" max="5397" width="6.109375" style="4" customWidth="1"/>
    <col min="5398" max="5398" width="9.109375" style="4" customWidth="1"/>
    <col min="5399" max="5399" width="5.6640625" style="4" customWidth="1"/>
    <col min="5400" max="5400" width="2.88671875" style="4" customWidth="1"/>
    <col min="5401" max="5632" width="10.77734375" style="4"/>
    <col min="5633" max="5633" width="0.77734375" style="4" customWidth="1"/>
    <col min="5634" max="5634" width="12.6640625" style="4" customWidth="1"/>
    <col min="5635" max="5636" width="10.6640625" style="4" customWidth="1"/>
    <col min="5637" max="5637" width="8.6640625" style="4" customWidth="1"/>
    <col min="5638" max="5638" width="14.6640625" style="4" customWidth="1"/>
    <col min="5639" max="5639" width="8.6640625" style="4" customWidth="1"/>
    <col min="5640" max="5640" width="14.6640625" style="4" customWidth="1"/>
    <col min="5641" max="5641" width="8.6640625" style="4" customWidth="1"/>
    <col min="5642" max="5642" width="14.6640625" style="4" customWidth="1"/>
    <col min="5643" max="5643" width="8.6640625" style="4" customWidth="1"/>
    <col min="5644" max="5644" width="14.6640625" style="4" customWidth="1"/>
    <col min="5645" max="5645" width="8.6640625" style="4" customWidth="1"/>
    <col min="5646" max="5646" width="14.6640625" style="4" customWidth="1"/>
    <col min="5647" max="5647" width="6" style="4" customWidth="1"/>
    <col min="5648" max="5648" width="14.6640625" style="4" customWidth="1"/>
    <col min="5649" max="5649" width="9.109375" style="4" customWidth="1"/>
    <col min="5650" max="5650" width="14.6640625" style="4" customWidth="1"/>
    <col min="5651" max="5652" width="9.6640625" style="4" customWidth="1"/>
    <col min="5653" max="5653" width="6.109375" style="4" customWidth="1"/>
    <col min="5654" max="5654" width="9.109375" style="4" customWidth="1"/>
    <col min="5655" max="5655" width="5.6640625" style="4" customWidth="1"/>
    <col min="5656" max="5656" width="2.88671875" style="4" customWidth="1"/>
    <col min="5657" max="5888" width="10.77734375" style="4"/>
    <col min="5889" max="5889" width="0.77734375" style="4" customWidth="1"/>
    <col min="5890" max="5890" width="12.6640625" style="4" customWidth="1"/>
    <col min="5891" max="5892" width="10.6640625" style="4" customWidth="1"/>
    <col min="5893" max="5893" width="8.6640625" style="4" customWidth="1"/>
    <col min="5894" max="5894" width="14.6640625" style="4" customWidth="1"/>
    <col min="5895" max="5895" width="8.6640625" style="4" customWidth="1"/>
    <col min="5896" max="5896" width="14.6640625" style="4" customWidth="1"/>
    <col min="5897" max="5897" width="8.6640625" style="4" customWidth="1"/>
    <col min="5898" max="5898" width="14.6640625" style="4" customWidth="1"/>
    <col min="5899" max="5899" width="8.6640625" style="4" customWidth="1"/>
    <col min="5900" max="5900" width="14.6640625" style="4" customWidth="1"/>
    <col min="5901" max="5901" width="8.6640625" style="4" customWidth="1"/>
    <col min="5902" max="5902" width="14.6640625" style="4" customWidth="1"/>
    <col min="5903" max="5903" width="6" style="4" customWidth="1"/>
    <col min="5904" max="5904" width="14.6640625" style="4" customWidth="1"/>
    <col min="5905" max="5905" width="9.109375" style="4" customWidth="1"/>
    <col min="5906" max="5906" width="14.6640625" style="4" customWidth="1"/>
    <col min="5907" max="5908" width="9.6640625" style="4" customWidth="1"/>
    <col min="5909" max="5909" width="6.109375" style="4" customWidth="1"/>
    <col min="5910" max="5910" width="9.109375" style="4" customWidth="1"/>
    <col min="5911" max="5911" width="5.6640625" style="4" customWidth="1"/>
    <col min="5912" max="5912" width="2.88671875" style="4" customWidth="1"/>
    <col min="5913" max="6144" width="10.77734375" style="4"/>
    <col min="6145" max="6145" width="0.77734375" style="4" customWidth="1"/>
    <col min="6146" max="6146" width="12.6640625" style="4" customWidth="1"/>
    <col min="6147" max="6148" width="10.6640625" style="4" customWidth="1"/>
    <col min="6149" max="6149" width="8.6640625" style="4" customWidth="1"/>
    <col min="6150" max="6150" width="14.6640625" style="4" customWidth="1"/>
    <col min="6151" max="6151" width="8.6640625" style="4" customWidth="1"/>
    <col min="6152" max="6152" width="14.6640625" style="4" customWidth="1"/>
    <col min="6153" max="6153" width="8.6640625" style="4" customWidth="1"/>
    <col min="6154" max="6154" width="14.6640625" style="4" customWidth="1"/>
    <col min="6155" max="6155" width="8.6640625" style="4" customWidth="1"/>
    <col min="6156" max="6156" width="14.6640625" style="4" customWidth="1"/>
    <col min="6157" max="6157" width="8.6640625" style="4" customWidth="1"/>
    <col min="6158" max="6158" width="14.6640625" style="4" customWidth="1"/>
    <col min="6159" max="6159" width="6" style="4" customWidth="1"/>
    <col min="6160" max="6160" width="14.6640625" style="4" customWidth="1"/>
    <col min="6161" max="6161" width="9.109375" style="4" customWidth="1"/>
    <col min="6162" max="6162" width="14.6640625" style="4" customWidth="1"/>
    <col min="6163" max="6164" width="9.6640625" style="4" customWidth="1"/>
    <col min="6165" max="6165" width="6.109375" style="4" customWidth="1"/>
    <col min="6166" max="6166" width="9.109375" style="4" customWidth="1"/>
    <col min="6167" max="6167" width="5.6640625" style="4" customWidth="1"/>
    <col min="6168" max="6168" width="2.88671875" style="4" customWidth="1"/>
    <col min="6169" max="6400" width="10.77734375" style="4"/>
    <col min="6401" max="6401" width="0.77734375" style="4" customWidth="1"/>
    <col min="6402" max="6402" width="12.6640625" style="4" customWidth="1"/>
    <col min="6403" max="6404" width="10.6640625" style="4" customWidth="1"/>
    <col min="6405" max="6405" width="8.6640625" style="4" customWidth="1"/>
    <col min="6406" max="6406" width="14.6640625" style="4" customWidth="1"/>
    <col min="6407" max="6407" width="8.6640625" style="4" customWidth="1"/>
    <col min="6408" max="6408" width="14.6640625" style="4" customWidth="1"/>
    <col min="6409" max="6409" width="8.6640625" style="4" customWidth="1"/>
    <col min="6410" max="6410" width="14.6640625" style="4" customWidth="1"/>
    <col min="6411" max="6411" width="8.6640625" style="4" customWidth="1"/>
    <col min="6412" max="6412" width="14.6640625" style="4" customWidth="1"/>
    <col min="6413" max="6413" width="8.6640625" style="4" customWidth="1"/>
    <col min="6414" max="6414" width="14.6640625" style="4" customWidth="1"/>
    <col min="6415" max="6415" width="6" style="4" customWidth="1"/>
    <col min="6416" max="6416" width="14.6640625" style="4" customWidth="1"/>
    <col min="6417" max="6417" width="9.109375" style="4" customWidth="1"/>
    <col min="6418" max="6418" width="14.6640625" style="4" customWidth="1"/>
    <col min="6419" max="6420" width="9.6640625" style="4" customWidth="1"/>
    <col min="6421" max="6421" width="6.109375" style="4" customWidth="1"/>
    <col min="6422" max="6422" width="9.109375" style="4" customWidth="1"/>
    <col min="6423" max="6423" width="5.6640625" style="4" customWidth="1"/>
    <col min="6424" max="6424" width="2.88671875" style="4" customWidth="1"/>
    <col min="6425" max="6656" width="10.77734375" style="4"/>
    <col min="6657" max="6657" width="0.77734375" style="4" customWidth="1"/>
    <col min="6658" max="6658" width="12.6640625" style="4" customWidth="1"/>
    <col min="6659" max="6660" width="10.6640625" style="4" customWidth="1"/>
    <col min="6661" max="6661" width="8.6640625" style="4" customWidth="1"/>
    <col min="6662" max="6662" width="14.6640625" style="4" customWidth="1"/>
    <col min="6663" max="6663" width="8.6640625" style="4" customWidth="1"/>
    <col min="6664" max="6664" width="14.6640625" style="4" customWidth="1"/>
    <col min="6665" max="6665" width="8.6640625" style="4" customWidth="1"/>
    <col min="6666" max="6666" width="14.6640625" style="4" customWidth="1"/>
    <col min="6667" max="6667" width="8.6640625" style="4" customWidth="1"/>
    <col min="6668" max="6668" width="14.6640625" style="4" customWidth="1"/>
    <col min="6669" max="6669" width="8.6640625" style="4" customWidth="1"/>
    <col min="6670" max="6670" width="14.6640625" style="4" customWidth="1"/>
    <col min="6671" max="6671" width="6" style="4" customWidth="1"/>
    <col min="6672" max="6672" width="14.6640625" style="4" customWidth="1"/>
    <col min="6673" max="6673" width="9.109375" style="4" customWidth="1"/>
    <col min="6674" max="6674" width="14.6640625" style="4" customWidth="1"/>
    <col min="6675" max="6676" width="9.6640625" style="4" customWidth="1"/>
    <col min="6677" max="6677" width="6.109375" style="4" customWidth="1"/>
    <col min="6678" max="6678" width="9.109375" style="4" customWidth="1"/>
    <col min="6679" max="6679" width="5.6640625" style="4" customWidth="1"/>
    <col min="6680" max="6680" width="2.88671875" style="4" customWidth="1"/>
    <col min="6681" max="6912" width="10.77734375" style="4"/>
    <col min="6913" max="6913" width="0.77734375" style="4" customWidth="1"/>
    <col min="6914" max="6914" width="12.6640625" style="4" customWidth="1"/>
    <col min="6915" max="6916" width="10.6640625" style="4" customWidth="1"/>
    <col min="6917" max="6917" width="8.6640625" style="4" customWidth="1"/>
    <col min="6918" max="6918" width="14.6640625" style="4" customWidth="1"/>
    <col min="6919" max="6919" width="8.6640625" style="4" customWidth="1"/>
    <col min="6920" max="6920" width="14.6640625" style="4" customWidth="1"/>
    <col min="6921" max="6921" width="8.6640625" style="4" customWidth="1"/>
    <col min="6922" max="6922" width="14.6640625" style="4" customWidth="1"/>
    <col min="6923" max="6923" width="8.6640625" style="4" customWidth="1"/>
    <col min="6924" max="6924" width="14.6640625" style="4" customWidth="1"/>
    <col min="6925" max="6925" width="8.6640625" style="4" customWidth="1"/>
    <col min="6926" max="6926" width="14.6640625" style="4" customWidth="1"/>
    <col min="6927" max="6927" width="6" style="4" customWidth="1"/>
    <col min="6928" max="6928" width="14.6640625" style="4" customWidth="1"/>
    <col min="6929" max="6929" width="9.109375" style="4" customWidth="1"/>
    <col min="6930" max="6930" width="14.6640625" style="4" customWidth="1"/>
    <col min="6931" max="6932" width="9.6640625" style="4" customWidth="1"/>
    <col min="6933" max="6933" width="6.109375" style="4" customWidth="1"/>
    <col min="6934" max="6934" width="9.109375" style="4" customWidth="1"/>
    <col min="6935" max="6935" width="5.6640625" style="4" customWidth="1"/>
    <col min="6936" max="6936" width="2.88671875" style="4" customWidth="1"/>
    <col min="6937" max="7168" width="10.77734375" style="4"/>
    <col min="7169" max="7169" width="0.77734375" style="4" customWidth="1"/>
    <col min="7170" max="7170" width="12.6640625" style="4" customWidth="1"/>
    <col min="7171" max="7172" width="10.6640625" style="4" customWidth="1"/>
    <col min="7173" max="7173" width="8.6640625" style="4" customWidth="1"/>
    <col min="7174" max="7174" width="14.6640625" style="4" customWidth="1"/>
    <col min="7175" max="7175" width="8.6640625" style="4" customWidth="1"/>
    <col min="7176" max="7176" width="14.6640625" style="4" customWidth="1"/>
    <col min="7177" max="7177" width="8.6640625" style="4" customWidth="1"/>
    <col min="7178" max="7178" width="14.6640625" style="4" customWidth="1"/>
    <col min="7179" max="7179" width="8.6640625" style="4" customWidth="1"/>
    <col min="7180" max="7180" width="14.6640625" style="4" customWidth="1"/>
    <col min="7181" max="7181" width="8.6640625" style="4" customWidth="1"/>
    <col min="7182" max="7182" width="14.6640625" style="4" customWidth="1"/>
    <col min="7183" max="7183" width="6" style="4" customWidth="1"/>
    <col min="7184" max="7184" width="14.6640625" style="4" customWidth="1"/>
    <col min="7185" max="7185" width="9.109375" style="4" customWidth="1"/>
    <col min="7186" max="7186" width="14.6640625" style="4" customWidth="1"/>
    <col min="7187" max="7188" width="9.6640625" style="4" customWidth="1"/>
    <col min="7189" max="7189" width="6.109375" style="4" customWidth="1"/>
    <col min="7190" max="7190" width="9.109375" style="4" customWidth="1"/>
    <col min="7191" max="7191" width="5.6640625" style="4" customWidth="1"/>
    <col min="7192" max="7192" width="2.88671875" style="4" customWidth="1"/>
    <col min="7193" max="7424" width="10.77734375" style="4"/>
    <col min="7425" max="7425" width="0.77734375" style="4" customWidth="1"/>
    <col min="7426" max="7426" width="12.6640625" style="4" customWidth="1"/>
    <col min="7427" max="7428" width="10.6640625" style="4" customWidth="1"/>
    <col min="7429" max="7429" width="8.6640625" style="4" customWidth="1"/>
    <col min="7430" max="7430" width="14.6640625" style="4" customWidth="1"/>
    <col min="7431" max="7431" width="8.6640625" style="4" customWidth="1"/>
    <col min="7432" max="7432" width="14.6640625" style="4" customWidth="1"/>
    <col min="7433" max="7433" width="8.6640625" style="4" customWidth="1"/>
    <col min="7434" max="7434" width="14.6640625" style="4" customWidth="1"/>
    <col min="7435" max="7435" width="8.6640625" style="4" customWidth="1"/>
    <col min="7436" max="7436" width="14.6640625" style="4" customWidth="1"/>
    <col min="7437" max="7437" width="8.6640625" style="4" customWidth="1"/>
    <col min="7438" max="7438" width="14.6640625" style="4" customWidth="1"/>
    <col min="7439" max="7439" width="6" style="4" customWidth="1"/>
    <col min="7440" max="7440" width="14.6640625" style="4" customWidth="1"/>
    <col min="7441" max="7441" width="9.109375" style="4" customWidth="1"/>
    <col min="7442" max="7442" width="14.6640625" style="4" customWidth="1"/>
    <col min="7443" max="7444" width="9.6640625" style="4" customWidth="1"/>
    <col min="7445" max="7445" width="6.109375" style="4" customWidth="1"/>
    <col min="7446" max="7446" width="9.109375" style="4" customWidth="1"/>
    <col min="7447" max="7447" width="5.6640625" style="4" customWidth="1"/>
    <col min="7448" max="7448" width="2.88671875" style="4" customWidth="1"/>
    <col min="7449" max="7680" width="10.77734375" style="4"/>
    <col min="7681" max="7681" width="0.77734375" style="4" customWidth="1"/>
    <col min="7682" max="7682" width="12.6640625" style="4" customWidth="1"/>
    <col min="7683" max="7684" width="10.6640625" style="4" customWidth="1"/>
    <col min="7685" max="7685" width="8.6640625" style="4" customWidth="1"/>
    <col min="7686" max="7686" width="14.6640625" style="4" customWidth="1"/>
    <col min="7687" max="7687" width="8.6640625" style="4" customWidth="1"/>
    <col min="7688" max="7688" width="14.6640625" style="4" customWidth="1"/>
    <col min="7689" max="7689" width="8.6640625" style="4" customWidth="1"/>
    <col min="7690" max="7690" width="14.6640625" style="4" customWidth="1"/>
    <col min="7691" max="7691" width="8.6640625" style="4" customWidth="1"/>
    <col min="7692" max="7692" width="14.6640625" style="4" customWidth="1"/>
    <col min="7693" max="7693" width="8.6640625" style="4" customWidth="1"/>
    <col min="7694" max="7694" width="14.6640625" style="4" customWidth="1"/>
    <col min="7695" max="7695" width="6" style="4" customWidth="1"/>
    <col min="7696" max="7696" width="14.6640625" style="4" customWidth="1"/>
    <col min="7697" max="7697" width="9.109375" style="4" customWidth="1"/>
    <col min="7698" max="7698" width="14.6640625" style="4" customWidth="1"/>
    <col min="7699" max="7700" width="9.6640625" style="4" customWidth="1"/>
    <col min="7701" max="7701" width="6.109375" style="4" customWidth="1"/>
    <col min="7702" max="7702" width="9.109375" style="4" customWidth="1"/>
    <col min="7703" max="7703" width="5.6640625" style="4" customWidth="1"/>
    <col min="7704" max="7704" width="2.88671875" style="4" customWidth="1"/>
    <col min="7705" max="7936" width="10.77734375" style="4"/>
    <col min="7937" max="7937" width="0.77734375" style="4" customWidth="1"/>
    <col min="7938" max="7938" width="12.6640625" style="4" customWidth="1"/>
    <col min="7939" max="7940" width="10.6640625" style="4" customWidth="1"/>
    <col min="7941" max="7941" width="8.6640625" style="4" customWidth="1"/>
    <col min="7942" max="7942" width="14.6640625" style="4" customWidth="1"/>
    <col min="7943" max="7943" width="8.6640625" style="4" customWidth="1"/>
    <col min="7944" max="7944" width="14.6640625" style="4" customWidth="1"/>
    <col min="7945" max="7945" width="8.6640625" style="4" customWidth="1"/>
    <col min="7946" max="7946" width="14.6640625" style="4" customWidth="1"/>
    <col min="7947" max="7947" width="8.6640625" style="4" customWidth="1"/>
    <col min="7948" max="7948" width="14.6640625" style="4" customWidth="1"/>
    <col min="7949" max="7949" width="8.6640625" style="4" customWidth="1"/>
    <col min="7950" max="7950" width="14.6640625" style="4" customWidth="1"/>
    <col min="7951" max="7951" width="6" style="4" customWidth="1"/>
    <col min="7952" max="7952" width="14.6640625" style="4" customWidth="1"/>
    <col min="7953" max="7953" width="9.109375" style="4" customWidth="1"/>
    <col min="7954" max="7954" width="14.6640625" style="4" customWidth="1"/>
    <col min="7955" max="7956" width="9.6640625" style="4" customWidth="1"/>
    <col min="7957" max="7957" width="6.109375" style="4" customWidth="1"/>
    <col min="7958" max="7958" width="9.109375" style="4" customWidth="1"/>
    <col min="7959" max="7959" width="5.6640625" style="4" customWidth="1"/>
    <col min="7960" max="7960" width="2.88671875" style="4" customWidth="1"/>
    <col min="7961" max="8192" width="10.77734375" style="4"/>
    <col min="8193" max="8193" width="0.77734375" style="4" customWidth="1"/>
    <col min="8194" max="8194" width="12.6640625" style="4" customWidth="1"/>
    <col min="8195" max="8196" width="10.6640625" style="4" customWidth="1"/>
    <col min="8197" max="8197" width="8.6640625" style="4" customWidth="1"/>
    <col min="8198" max="8198" width="14.6640625" style="4" customWidth="1"/>
    <col min="8199" max="8199" width="8.6640625" style="4" customWidth="1"/>
    <col min="8200" max="8200" width="14.6640625" style="4" customWidth="1"/>
    <col min="8201" max="8201" width="8.6640625" style="4" customWidth="1"/>
    <col min="8202" max="8202" width="14.6640625" style="4" customWidth="1"/>
    <col min="8203" max="8203" width="8.6640625" style="4" customWidth="1"/>
    <col min="8204" max="8204" width="14.6640625" style="4" customWidth="1"/>
    <col min="8205" max="8205" width="8.6640625" style="4" customWidth="1"/>
    <col min="8206" max="8206" width="14.6640625" style="4" customWidth="1"/>
    <col min="8207" max="8207" width="6" style="4" customWidth="1"/>
    <col min="8208" max="8208" width="14.6640625" style="4" customWidth="1"/>
    <col min="8209" max="8209" width="9.109375" style="4" customWidth="1"/>
    <col min="8210" max="8210" width="14.6640625" style="4" customWidth="1"/>
    <col min="8211" max="8212" width="9.6640625" style="4" customWidth="1"/>
    <col min="8213" max="8213" width="6.109375" style="4" customWidth="1"/>
    <col min="8214" max="8214" width="9.109375" style="4" customWidth="1"/>
    <col min="8215" max="8215" width="5.6640625" style="4" customWidth="1"/>
    <col min="8216" max="8216" width="2.88671875" style="4" customWidth="1"/>
    <col min="8217" max="8448" width="10.77734375" style="4"/>
    <col min="8449" max="8449" width="0.77734375" style="4" customWidth="1"/>
    <col min="8450" max="8450" width="12.6640625" style="4" customWidth="1"/>
    <col min="8451" max="8452" width="10.6640625" style="4" customWidth="1"/>
    <col min="8453" max="8453" width="8.6640625" style="4" customWidth="1"/>
    <col min="8454" max="8454" width="14.6640625" style="4" customWidth="1"/>
    <col min="8455" max="8455" width="8.6640625" style="4" customWidth="1"/>
    <col min="8456" max="8456" width="14.6640625" style="4" customWidth="1"/>
    <col min="8457" max="8457" width="8.6640625" style="4" customWidth="1"/>
    <col min="8458" max="8458" width="14.6640625" style="4" customWidth="1"/>
    <col min="8459" max="8459" width="8.6640625" style="4" customWidth="1"/>
    <col min="8460" max="8460" width="14.6640625" style="4" customWidth="1"/>
    <col min="8461" max="8461" width="8.6640625" style="4" customWidth="1"/>
    <col min="8462" max="8462" width="14.6640625" style="4" customWidth="1"/>
    <col min="8463" max="8463" width="6" style="4" customWidth="1"/>
    <col min="8464" max="8464" width="14.6640625" style="4" customWidth="1"/>
    <col min="8465" max="8465" width="9.109375" style="4" customWidth="1"/>
    <col min="8466" max="8466" width="14.6640625" style="4" customWidth="1"/>
    <col min="8467" max="8468" width="9.6640625" style="4" customWidth="1"/>
    <col min="8469" max="8469" width="6.109375" style="4" customWidth="1"/>
    <col min="8470" max="8470" width="9.109375" style="4" customWidth="1"/>
    <col min="8471" max="8471" width="5.6640625" style="4" customWidth="1"/>
    <col min="8472" max="8472" width="2.88671875" style="4" customWidth="1"/>
    <col min="8473" max="8704" width="10.77734375" style="4"/>
    <col min="8705" max="8705" width="0.77734375" style="4" customWidth="1"/>
    <col min="8706" max="8706" width="12.6640625" style="4" customWidth="1"/>
    <col min="8707" max="8708" width="10.6640625" style="4" customWidth="1"/>
    <col min="8709" max="8709" width="8.6640625" style="4" customWidth="1"/>
    <col min="8710" max="8710" width="14.6640625" style="4" customWidth="1"/>
    <col min="8711" max="8711" width="8.6640625" style="4" customWidth="1"/>
    <col min="8712" max="8712" width="14.6640625" style="4" customWidth="1"/>
    <col min="8713" max="8713" width="8.6640625" style="4" customWidth="1"/>
    <col min="8714" max="8714" width="14.6640625" style="4" customWidth="1"/>
    <col min="8715" max="8715" width="8.6640625" style="4" customWidth="1"/>
    <col min="8716" max="8716" width="14.6640625" style="4" customWidth="1"/>
    <col min="8717" max="8717" width="8.6640625" style="4" customWidth="1"/>
    <col min="8718" max="8718" width="14.6640625" style="4" customWidth="1"/>
    <col min="8719" max="8719" width="6" style="4" customWidth="1"/>
    <col min="8720" max="8720" width="14.6640625" style="4" customWidth="1"/>
    <col min="8721" max="8721" width="9.109375" style="4" customWidth="1"/>
    <col min="8722" max="8722" width="14.6640625" style="4" customWidth="1"/>
    <col min="8723" max="8724" width="9.6640625" style="4" customWidth="1"/>
    <col min="8725" max="8725" width="6.109375" style="4" customWidth="1"/>
    <col min="8726" max="8726" width="9.109375" style="4" customWidth="1"/>
    <col min="8727" max="8727" width="5.6640625" style="4" customWidth="1"/>
    <col min="8728" max="8728" width="2.88671875" style="4" customWidth="1"/>
    <col min="8729" max="8960" width="10.77734375" style="4"/>
    <col min="8961" max="8961" width="0.77734375" style="4" customWidth="1"/>
    <col min="8962" max="8962" width="12.6640625" style="4" customWidth="1"/>
    <col min="8963" max="8964" width="10.6640625" style="4" customWidth="1"/>
    <col min="8965" max="8965" width="8.6640625" style="4" customWidth="1"/>
    <col min="8966" max="8966" width="14.6640625" style="4" customWidth="1"/>
    <col min="8967" max="8967" width="8.6640625" style="4" customWidth="1"/>
    <col min="8968" max="8968" width="14.6640625" style="4" customWidth="1"/>
    <col min="8969" max="8969" width="8.6640625" style="4" customWidth="1"/>
    <col min="8970" max="8970" width="14.6640625" style="4" customWidth="1"/>
    <col min="8971" max="8971" width="8.6640625" style="4" customWidth="1"/>
    <col min="8972" max="8972" width="14.6640625" style="4" customWidth="1"/>
    <col min="8973" max="8973" width="8.6640625" style="4" customWidth="1"/>
    <col min="8974" max="8974" width="14.6640625" style="4" customWidth="1"/>
    <col min="8975" max="8975" width="6" style="4" customWidth="1"/>
    <col min="8976" max="8976" width="14.6640625" style="4" customWidth="1"/>
    <col min="8977" max="8977" width="9.109375" style="4" customWidth="1"/>
    <col min="8978" max="8978" width="14.6640625" style="4" customWidth="1"/>
    <col min="8979" max="8980" width="9.6640625" style="4" customWidth="1"/>
    <col min="8981" max="8981" width="6.109375" style="4" customWidth="1"/>
    <col min="8982" max="8982" width="9.109375" style="4" customWidth="1"/>
    <col min="8983" max="8983" width="5.6640625" style="4" customWidth="1"/>
    <col min="8984" max="8984" width="2.88671875" style="4" customWidth="1"/>
    <col min="8985" max="9216" width="10.77734375" style="4"/>
    <col min="9217" max="9217" width="0.77734375" style="4" customWidth="1"/>
    <col min="9218" max="9218" width="12.6640625" style="4" customWidth="1"/>
    <col min="9219" max="9220" width="10.6640625" style="4" customWidth="1"/>
    <col min="9221" max="9221" width="8.6640625" style="4" customWidth="1"/>
    <col min="9222" max="9222" width="14.6640625" style="4" customWidth="1"/>
    <col min="9223" max="9223" width="8.6640625" style="4" customWidth="1"/>
    <col min="9224" max="9224" width="14.6640625" style="4" customWidth="1"/>
    <col min="9225" max="9225" width="8.6640625" style="4" customWidth="1"/>
    <col min="9226" max="9226" width="14.6640625" style="4" customWidth="1"/>
    <col min="9227" max="9227" width="8.6640625" style="4" customWidth="1"/>
    <col min="9228" max="9228" width="14.6640625" style="4" customWidth="1"/>
    <col min="9229" max="9229" width="8.6640625" style="4" customWidth="1"/>
    <col min="9230" max="9230" width="14.6640625" style="4" customWidth="1"/>
    <col min="9231" max="9231" width="6" style="4" customWidth="1"/>
    <col min="9232" max="9232" width="14.6640625" style="4" customWidth="1"/>
    <col min="9233" max="9233" width="9.109375" style="4" customWidth="1"/>
    <col min="9234" max="9234" width="14.6640625" style="4" customWidth="1"/>
    <col min="9235" max="9236" width="9.6640625" style="4" customWidth="1"/>
    <col min="9237" max="9237" width="6.109375" style="4" customWidth="1"/>
    <col min="9238" max="9238" width="9.109375" style="4" customWidth="1"/>
    <col min="9239" max="9239" width="5.6640625" style="4" customWidth="1"/>
    <col min="9240" max="9240" width="2.88671875" style="4" customWidth="1"/>
    <col min="9241" max="9472" width="10.77734375" style="4"/>
    <col min="9473" max="9473" width="0.77734375" style="4" customWidth="1"/>
    <col min="9474" max="9474" width="12.6640625" style="4" customWidth="1"/>
    <col min="9475" max="9476" width="10.6640625" style="4" customWidth="1"/>
    <col min="9477" max="9477" width="8.6640625" style="4" customWidth="1"/>
    <col min="9478" max="9478" width="14.6640625" style="4" customWidth="1"/>
    <col min="9479" max="9479" width="8.6640625" style="4" customWidth="1"/>
    <col min="9480" max="9480" width="14.6640625" style="4" customWidth="1"/>
    <col min="9481" max="9481" width="8.6640625" style="4" customWidth="1"/>
    <col min="9482" max="9482" width="14.6640625" style="4" customWidth="1"/>
    <col min="9483" max="9483" width="8.6640625" style="4" customWidth="1"/>
    <col min="9484" max="9484" width="14.6640625" style="4" customWidth="1"/>
    <col min="9485" max="9485" width="8.6640625" style="4" customWidth="1"/>
    <col min="9486" max="9486" width="14.6640625" style="4" customWidth="1"/>
    <col min="9487" max="9487" width="6" style="4" customWidth="1"/>
    <col min="9488" max="9488" width="14.6640625" style="4" customWidth="1"/>
    <col min="9489" max="9489" width="9.109375" style="4" customWidth="1"/>
    <col min="9490" max="9490" width="14.6640625" style="4" customWidth="1"/>
    <col min="9491" max="9492" width="9.6640625" style="4" customWidth="1"/>
    <col min="9493" max="9493" width="6.109375" style="4" customWidth="1"/>
    <col min="9494" max="9494" width="9.109375" style="4" customWidth="1"/>
    <col min="9495" max="9495" width="5.6640625" style="4" customWidth="1"/>
    <col min="9496" max="9496" width="2.88671875" style="4" customWidth="1"/>
    <col min="9497" max="9728" width="10.77734375" style="4"/>
    <col min="9729" max="9729" width="0.77734375" style="4" customWidth="1"/>
    <col min="9730" max="9730" width="12.6640625" style="4" customWidth="1"/>
    <col min="9731" max="9732" width="10.6640625" style="4" customWidth="1"/>
    <col min="9733" max="9733" width="8.6640625" style="4" customWidth="1"/>
    <col min="9734" max="9734" width="14.6640625" style="4" customWidth="1"/>
    <col min="9735" max="9735" width="8.6640625" style="4" customWidth="1"/>
    <col min="9736" max="9736" width="14.6640625" style="4" customWidth="1"/>
    <col min="9737" max="9737" width="8.6640625" style="4" customWidth="1"/>
    <col min="9738" max="9738" width="14.6640625" style="4" customWidth="1"/>
    <col min="9739" max="9739" width="8.6640625" style="4" customWidth="1"/>
    <col min="9740" max="9740" width="14.6640625" style="4" customWidth="1"/>
    <col min="9741" max="9741" width="8.6640625" style="4" customWidth="1"/>
    <col min="9742" max="9742" width="14.6640625" style="4" customWidth="1"/>
    <col min="9743" max="9743" width="6" style="4" customWidth="1"/>
    <col min="9744" max="9744" width="14.6640625" style="4" customWidth="1"/>
    <col min="9745" max="9745" width="9.109375" style="4" customWidth="1"/>
    <col min="9746" max="9746" width="14.6640625" style="4" customWidth="1"/>
    <col min="9747" max="9748" width="9.6640625" style="4" customWidth="1"/>
    <col min="9749" max="9749" width="6.109375" style="4" customWidth="1"/>
    <col min="9750" max="9750" width="9.109375" style="4" customWidth="1"/>
    <col min="9751" max="9751" width="5.6640625" style="4" customWidth="1"/>
    <col min="9752" max="9752" width="2.88671875" style="4" customWidth="1"/>
    <col min="9753" max="9984" width="10.77734375" style="4"/>
    <col min="9985" max="9985" width="0.77734375" style="4" customWidth="1"/>
    <col min="9986" max="9986" width="12.6640625" style="4" customWidth="1"/>
    <col min="9987" max="9988" width="10.6640625" style="4" customWidth="1"/>
    <col min="9989" max="9989" width="8.6640625" style="4" customWidth="1"/>
    <col min="9990" max="9990" width="14.6640625" style="4" customWidth="1"/>
    <col min="9991" max="9991" width="8.6640625" style="4" customWidth="1"/>
    <col min="9992" max="9992" width="14.6640625" style="4" customWidth="1"/>
    <col min="9993" max="9993" width="8.6640625" style="4" customWidth="1"/>
    <col min="9994" max="9994" width="14.6640625" style="4" customWidth="1"/>
    <col min="9995" max="9995" width="8.6640625" style="4" customWidth="1"/>
    <col min="9996" max="9996" width="14.6640625" style="4" customWidth="1"/>
    <col min="9997" max="9997" width="8.6640625" style="4" customWidth="1"/>
    <col min="9998" max="9998" width="14.6640625" style="4" customWidth="1"/>
    <col min="9999" max="9999" width="6" style="4" customWidth="1"/>
    <col min="10000" max="10000" width="14.6640625" style="4" customWidth="1"/>
    <col min="10001" max="10001" width="9.109375" style="4" customWidth="1"/>
    <col min="10002" max="10002" width="14.6640625" style="4" customWidth="1"/>
    <col min="10003" max="10004" width="9.6640625" style="4" customWidth="1"/>
    <col min="10005" max="10005" width="6.109375" style="4" customWidth="1"/>
    <col min="10006" max="10006" width="9.109375" style="4" customWidth="1"/>
    <col min="10007" max="10007" width="5.6640625" style="4" customWidth="1"/>
    <col min="10008" max="10008" width="2.88671875" style="4" customWidth="1"/>
    <col min="10009" max="10240" width="10.77734375" style="4"/>
    <col min="10241" max="10241" width="0.77734375" style="4" customWidth="1"/>
    <col min="10242" max="10242" width="12.6640625" style="4" customWidth="1"/>
    <col min="10243" max="10244" width="10.6640625" style="4" customWidth="1"/>
    <col min="10245" max="10245" width="8.6640625" style="4" customWidth="1"/>
    <col min="10246" max="10246" width="14.6640625" style="4" customWidth="1"/>
    <col min="10247" max="10247" width="8.6640625" style="4" customWidth="1"/>
    <col min="10248" max="10248" width="14.6640625" style="4" customWidth="1"/>
    <col min="10249" max="10249" width="8.6640625" style="4" customWidth="1"/>
    <col min="10250" max="10250" width="14.6640625" style="4" customWidth="1"/>
    <col min="10251" max="10251" width="8.6640625" style="4" customWidth="1"/>
    <col min="10252" max="10252" width="14.6640625" style="4" customWidth="1"/>
    <col min="10253" max="10253" width="8.6640625" style="4" customWidth="1"/>
    <col min="10254" max="10254" width="14.6640625" style="4" customWidth="1"/>
    <col min="10255" max="10255" width="6" style="4" customWidth="1"/>
    <col min="10256" max="10256" width="14.6640625" style="4" customWidth="1"/>
    <col min="10257" max="10257" width="9.109375" style="4" customWidth="1"/>
    <col min="10258" max="10258" width="14.6640625" style="4" customWidth="1"/>
    <col min="10259" max="10260" width="9.6640625" style="4" customWidth="1"/>
    <col min="10261" max="10261" width="6.109375" style="4" customWidth="1"/>
    <col min="10262" max="10262" width="9.109375" style="4" customWidth="1"/>
    <col min="10263" max="10263" width="5.6640625" style="4" customWidth="1"/>
    <col min="10264" max="10264" width="2.88671875" style="4" customWidth="1"/>
    <col min="10265" max="10496" width="10.77734375" style="4"/>
    <col min="10497" max="10497" width="0.77734375" style="4" customWidth="1"/>
    <col min="10498" max="10498" width="12.6640625" style="4" customWidth="1"/>
    <col min="10499" max="10500" width="10.6640625" style="4" customWidth="1"/>
    <col min="10501" max="10501" width="8.6640625" style="4" customWidth="1"/>
    <col min="10502" max="10502" width="14.6640625" style="4" customWidth="1"/>
    <col min="10503" max="10503" width="8.6640625" style="4" customWidth="1"/>
    <col min="10504" max="10504" width="14.6640625" style="4" customWidth="1"/>
    <col min="10505" max="10505" width="8.6640625" style="4" customWidth="1"/>
    <col min="10506" max="10506" width="14.6640625" style="4" customWidth="1"/>
    <col min="10507" max="10507" width="8.6640625" style="4" customWidth="1"/>
    <col min="10508" max="10508" width="14.6640625" style="4" customWidth="1"/>
    <col min="10509" max="10509" width="8.6640625" style="4" customWidth="1"/>
    <col min="10510" max="10510" width="14.6640625" style="4" customWidth="1"/>
    <col min="10511" max="10511" width="6" style="4" customWidth="1"/>
    <col min="10512" max="10512" width="14.6640625" style="4" customWidth="1"/>
    <col min="10513" max="10513" width="9.109375" style="4" customWidth="1"/>
    <col min="10514" max="10514" width="14.6640625" style="4" customWidth="1"/>
    <col min="10515" max="10516" width="9.6640625" style="4" customWidth="1"/>
    <col min="10517" max="10517" width="6.109375" style="4" customWidth="1"/>
    <col min="10518" max="10518" width="9.109375" style="4" customWidth="1"/>
    <col min="10519" max="10519" width="5.6640625" style="4" customWidth="1"/>
    <col min="10520" max="10520" width="2.88671875" style="4" customWidth="1"/>
    <col min="10521" max="10752" width="10.77734375" style="4"/>
    <col min="10753" max="10753" width="0.77734375" style="4" customWidth="1"/>
    <col min="10754" max="10754" width="12.6640625" style="4" customWidth="1"/>
    <col min="10755" max="10756" width="10.6640625" style="4" customWidth="1"/>
    <col min="10757" max="10757" width="8.6640625" style="4" customWidth="1"/>
    <col min="10758" max="10758" width="14.6640625" style="4" customWidth="1"/>
    <col min="10759" max="10759" width="8.6640625" style="4" customWidth="1"/>
    <col min="10760" max="10760" width="14.6640625" style="4" customWidth="1"/>
    <col min="10761" max="10761" width="8.6640625" style="4" customWidth="1"/>
    <col min="10762" max="10762" width="14.6640625" style="4" customWidth="1"/>
    <col min="10763" max="10763" width="8.6640625" style="4" customWidth="1"/>
    <col min="10764" max="10764" width="14.6640625" style="4" customWidth="1"/>
    <col min="10765" max="10765" width="8.6640625" style="4" customWidth="1"/>
    <col min="10766" max="10766" width="14.6640625" style="4" customWidth="1"/>
    <col min="10767" max="10767" width="6" style="4" customWidth="1"/>
    <col min="10768" max="10768" width="14.6640625" style="4" customWidth="1"/>
    <col min="10769" max="10769" width="9.109375" style="4" customWidth="1"/>
    <col min="10770" max="10770" width="14.6640625" style="4" customWidth="1"/>
    <col min="10771" max="10772" width="9.6640625" style="4" customWidth="1"/>
    <col min="10773" max="10773" width="6.109375" style="4" customWidth="1"/>
    <col min="10774" max="10774" width="9.109375" style="4" customWidth="1"/>
    <col min="10775" max="10775" width="5.6640625" style="4" customWidth="1"/>
    <col min="10776" max="10776" width="2.88671875" style="4" customWidth="1"/>
    <col min="10777" max="11008" width="10.77734375" style="4"/>
    <col min="11009" max="11009" width="0.77734375" style="4" customWidth="1"/>
    <col min="11010" max="11010" width="12.6640625" style="4" customWidth="1"/>
    <col min="11011" max="11012" width="10.6640625" style="4" customWidth="1"/>
    <col min="11013" max="11013" width="8.6640625" style="4" customWidth="1"/>
    <col min="11014" max="11014" width="14.6640625" style="4" customWidth="1"/>
    <col min="11015" max="11015" width="8.6640625" style="4" customWidth="1"/>
    <col min="11016" max="11016" width="14.6640625" style="4" customWidth="1"/>
    <col min="11017" max="11017" width="8.6640625" style="4" customWidth="1"/>
    <col min="11018" max="11018" width="14.6640625" style="4" customWidth="1"/>
    <col min="11019" max="11019" width="8.6640625" style="4" customWidth="1"/>
    <col min="11020" max="11020" width="14.6640625" style="4" customWidth="1"/>
    <col min="11021" max="11021" width="8.6640625" style="4" customWidth="1"/>
    <col min="11022" max="11022" width="14.6640625" style="4" customWidth="1"/>
    <col min="11023" max="11023" width="6" style="4" customWidth="1"/>
    <col min="11024" max="11024" width="14.6640625" style="4" customWidth="1"/>
    <col min="11025" max="11025" width="9.109375" style="4" customWidth="1"/>
    <col min="11026" max="11026" width="14.6640625" style="4" customWidth="1"/>
    <col min="11027" max="11028" width="9.6640625" style="4" customWidth="1"/>
    <col min="11029" max="11029" width="6.109375" style="4" customWidth="1"/>
    <col min="11030" max="11030" width="9.109375" style="4" customWidth="1"/>
    <col min="11031" max="11031" width="5.6640625" style="4" customWidth="1"/>
    <col min="11032" max="11032" width="2.88671875" style="4" customWidth="1"/>
    <col min="11033" max="11264" width="10.77734375" style="4"/>
    <col min="11265" max="11265" width="0.77734375" style="4" customWidth="1"/>
    <col min="11266" max="11266" width="12.6640625" style="4" customWidth="1"/>
    <col min="11267" max="11268" width="10.6640625" style="4" customWidth="1"/>
    <col min="11269" max="11269" width="8.6640625" style="4" customWidth="1"/>
    <col min="11270" max="11270" width="14.6640625" style="4" customWidth="1"/>
    <col min="11271" max="11271" width="8.6640625" style="4" customWidth="1"/>
    <col min="11272" max="11272" width="14.6640625" style="4" customWidth="1"/>
    <col min="11273" max="11273" width="8.6640625" style="4" customWidth="1"/>
    <col min="11274" max="11274" width="14.6640625" style="4" customWidth="1"/>
    <col min="11275" max="11275" width="8.6640625" style="4" customWidth="1"/>
    <col min="11276" max="11276" width="14.6640625" style="4" customWidth="1"/>
    <col min="11277" max="11277" width="8.6640625" style="4" customWidth="1"/>
    <col min="11278" max="11278" width="14.6640625" style="4" customWidth="1"/>
    <col min="11279" max="11279" width="6" style="4" customWidth="1"/>
    <col min="11280" max="11280" width="14.6640625" style="4" customWidth="1"/>
    <col min="11281" max="11281" width="9.109375" style="4" customWidth="1"/>
    <col min="11282" max="11282" width="14.6640625" style="4" customWidth="1"/>
    <col min="11283" max="11284" width="9.6640625" style="4" customWidth="1"/>
    <col min="11285" max="11285" width="6.109375" style="4" customWidth="1"/>
    <col min="11286" max="11286" width="9.109375" style="4" customWidth="1"/>
    <col min="11287" max="11287" width="5.6640625" style="4" customWidth="1"/>
    <col min="11288" max="11288" width="2.88671875" style="4" customWidth="1"/>
    <col min="11289" max="11520" width="10.77734375" style="4"/>
    <col min="11521" max="11521" width="0.77734375" style="4" customWidth="1"/>
    <col min="11522" max="11522" width="12.6640625" style="4" customWidth="1"/>
    <col min="11523" max="11524" width="10.6640625" style="4" customWidth="1"/>
    <col min="11525" max="11525" width="8.6640625" style="4" customWidth="1"/>
    <col min="11526" max="11526" width="14.6640625" style="4" customWidth="1"/>
    <col min="11527" max="11527" width="8.6640625" style="4" customWidth="1"/>
    <col min="11528" max="11528" width="14.6640625" style="4" customWidth="1"/>
    <col min="11529" max="11529" width="8.6640625" style="4" customWidth="1"/>
    <col min="11530" max="11530" width="14.6640625" style="4" customWidth="1"/>
    <col min="11531" max="11531" width="8.6640625" style="4" customWidth="1"/>
    <col min="11532" max="11532" width="14.6640625" style="4" customWidth="1"/>
    <col min="11533" max="11533" width="8.6640625" style="4" customWidth="1"/>
    <col min="11534" max="11534" width="14.6640625" style="4" customWidth="1"/>
    <col min="11535" max="11535" width="6" style="4" customWidth="1"/>
    <col min="11536" max="11536" width="14.6640625" style="4" customWidth="1"/>
    <col min="11537" max="11537" width="9.109375" style="4" customWidth="1"/>
    <col min="11538" max="11538" width="14.6640625" style="4" customWidth="1"/>
    <col min="11539" max="11540" width="9.6640625" style="4" customWidth="1"/>
    <col min="11541" max="11541" width="6.109375" style="4" customWidth="1"/>
    <col min="11542" max="11542" width="9.109375" style="4" customWidth="1"/>
    <col min="11543" max="11543" width="5.6640625" style="4" customWidth="1"/>
    <col min="11544" max="11544" width="2.88671875" style="4" customWidth="1"/>
    <col min="11545" max="11776" width="10.77734375" style="4"/>
    <col min="11777" max="11777" width="0.77734375" style="4" customWidth="1"/>
    <col min="11778" max="11778" width="12.6640625" style="4" customWidth="1"/>
    <col min="11779" max="11780" width="10.6640625" style="4" customWidth="1"/>
    <col min="11781" max="11781" width="8.6640625" style="4" customWidth="1"/>
    <col min="11782" max="11782" width="14.6640625" style="4" customWidth="1"/>
    <col min="11783" max="11783" width="8.6640625" style="4" customWidth="1"/>
    <col min="11784" max="11784" width="14.6640625" style="4" customWidth="1"/>
    <col min="11785" max="11785" width="8.6640625" style="4" customWidth="1"/>
    <col min="11786" max="11786" width="14.6640625" style="4" customWidth="1"/>
    <col min="11787" max="11787" width="8.6640625" style="4" customWidth="1"/>
    <col min="11788" max="11788" width="14.6640625" style="4" customWidth="1"/>
    <col min="11789" max="11789" width="8.6640625" style="4" customWidth="1"/>
    <col min="11790" max="11790" width="14.6640625" style="4" customWidth="1"/>
    <col min="11791" max="11791" width="6" style="4" customWidth="1"/>
    <col min="11792" max="11792" width="14.6640625" style="4" customWidth="1"/>
    <col min="11793" max="11793" width="9.109375" style="4" customWidth="1"/>
    <col min="11794" max="11794" width="14.6640625" style="4" customWidth="1"/>
    <col min="11795" max="11796" width="9.6640625" style="4" customWidth="1"/>
    <col min="11797" max="11797" width="6.109375" style="4" customWidth="1"/>
    <col min="11798" max="11798" width="9.109375" style="4" customWidth="1"/>
    <col min="11799" max="11799" width="5.6640625" style="4" customWidth="1"/>
    <col min="11800" max="11800" width="2.88671875" style="4" customWidth="1"/>
    <col min="11801" max="12032" width="10.77734375" style="4"/>
    <col min="12033" max="12033" width="0.77734375" style="4" customWidth="1"/>
    <col min="12034" max="12034" width="12.6640625" style="4" customWidth="1"/>
    <col min="12035" max="12036" width="10.6640625" style="4" customWidth="1"/>
    <col min="12037" max="12037" width="8.6640625" style="4" customWidth="1"/>
    <col min="12038" max="12038" width="14.6640625" style="4" customWidth="1"/>
    <col min="12039" max="12039" width="8.6640625" style="4" customWidth="1"/>
    <col min="12040" max="12040" width="14.6640625" style="4" customWidth="1"/>
    <col min="12041" max="12041" width="8.6640625" style="4" customWidth="1"/>
    <col min="12042" max="12042" width="14.6640625" style="4" customWidth="1"/>
    <col min="12043" max="12043" width="8.6640625" style="4" customWidth="1"/>
    <col min="12044" max="12044" width="14.6640625" style="4" customWidth="1"/>
    <col min="12045" max="12045" width="8.6640625" style="4" customWidth="1"/>
    <col min="12046" max="12046" width="14.6640625" style="4" customWidth="1"/>
    <col min="12047" max="12047" width="6" style="4" customWidth="1"/>
    <col min="12048" max="12048" width="14.6640625" style="4" customWidth="1"/>
    <col min="12049" max="12049" width="9.109375" style="4" customWidth="1"/>
    <col min="12050" max="12050" width="14.6640625" style="4" customWidth="1"/>
    <col min="12051" max="12052" width="9.6640625" style="4" customWidth="1"/>
    <col min="12053" max="12053" width="6.109375" style="4" customWidth="1"/>
    <col min="12054" max="12054" width="9.109375" style="4" customWidth="1"/>
    <col min="12055" max="12055" width="5.6640625" style="4" customWidth="1"/>
    <col min="12056" max="12056" width="2.88671875" style="4" customWidth="1"/>
    <col min="12057" max="12288" width="10.77734375" style="4"/>
    <col min="12289" max="12289" width="0.77734375" style="4" customWidth="1"/>
    <col min="12290" max="12290" width="12.6640625" style="4" customWidth="1"/>
    <col min="12291" max="12292" width="10.6640625" style="4" customWidth="1"/>
    <col min="12293" max="12293" width="8.6640625" style="4" customWidth="1"/>
    <col min="12294" max="12294" width="14.6640625" style="4" customWidth="1"/>
    <col min="12295" max="12295" width="8.6640625" style="4" customWidth="1"/>
    <col min="12296" max="12296" width="14.6640625" style="4" customWidth="1"/>
    <col min="12297" max="12297" width="8.6640625" style="4" customWidth="1"/>
    <col min="12298" max="12298" width="14.6640625" style="4" customWidth="1"/>
    <col min="12299" max="12299" width="8.6640625" style="4" customWidth="1"/>
    <col min="12300" max="12300" width="14.6640625" style="4" customWidth="1"/>
    <col min="12301" max="12301" width="8.6640625" style="4" customWidth="1"/>
    <col min="12302" max="12302" width="14.6640625" style="4" customWidth="1"/>
    <col min="12303" max="12303" width="6" style="4" customWidth="1"/>
    <col min="12304" max="12304" width="14.6640625" style="4" customWidth="1"/>
    <col min="12305" max="12305" width="9.109375" style="4" customWidth="1"/>
    <col min="12306" max="12306" width="14.6640625" style="4" customWidth="1"/>
    <col min="12307" max="12308" width="9.6640625" style="4" customWidth="1"/>
    <col min="12309" max="12309" width="6.109375" style="4" customWidth="1"/>
    <col min="12310" max="12310" width="9.109375" style="4" customWidth="1"/>
    <col min="12311" max="12311" width="5.6640625" style="4" customWidth="1"/>
    <col min="12312" max="12312" width="2.88671875" style="4" customWidth="1"/>
    <col min="12313" max="12544" width="10.77734375" style="4"/>
    <col min="12545" max="12545" width="0.77734375" style="4" customWidth="1"/>
    <col min="12546" max="12546" width="12.6640625" style="4" customWidth="1"/>
    <col min="12547" max="12548" width="10.6640625" style="4" customWidth="1"/>
    <col min="12549" max="12549" width="8.6640625" style="4" customWidth="1"/>
    <col min="12550" max="12550" width="14.6640625" style="4" customWidth="1"/>
    <col min="12551" max="12551" width="8.6640625" style="4" customWidth="1"/>
    <col min="12552" max="12552" width="14.6640625" style="4" customWidth="1"/>
    <col min="12553" max="12553" width="8.6640625" style="4" customWidth="1"/>
    <col min="12554" max="12554" width="14.6640625" style="4" customWidth="1"/>
    <col min="12555" max="12555" width="8.6640625" style="4" customWidth="1"/>
    <col min="12556" max="12556" width="14.6640625" style="4" customWidth="1"/>
    <col min="12557" max="12557" width="8.6640625" style="4" customWidth="1"/>
    <col min="12558" max="12558" width="14.6640625" style="4" customWidth="1"/>
    <col min="12559" max="12559" width="6" style="4" customWidth="1"/>
    <col min="12560" max="12560" width="14.6640625" style="4" customWidth="1"/>
    <col min="12561" max="12561" width="9.109375" style="4" customWidth="1"/>
    <col min="12562" max="12562" width="14.6640625" style="4" customWidth="1"/>
    <col min="12563" max="12564" width="9.6640625" style="4" customWidth="1"/>
    <col min="12565" max="12565" width="6.109375" style="4" customWidth="1"/>
    <col min="12566" max="12566" width="9.109375" style="4" customWidth="1"/>
    <col min="12567" max="12567" width="5.6640625" style="4" customWidth="1"/>
    <col min="12568" max="12568" width="2.88671875" style="4" customWidth="1"/>
    <col min="12569" max="12800" width="10.77734375" style="4"/>
    <col min="12801" max="12801" width="0.77734375" style="4" customWidth="1"/>
    <col min="12802" max="12802" width="12.6640625" style="4" customWidth="1"/>
    <col min="12803" max="12804" width="10.6640625" style="4" customWidth="1"/>
    <col min="12805" max="12805" width="8.6640625" style="4" customWidth="1"/>
    <col min="12806" max="12806" width="14.6640625" style="4" customWidth="1"/>
    <col min="12807" max="12807" width="8.6640625" style="4" customWidth="1"/>
    <col min="12808" max="12808" width="14.6640625" style="4" customWidth="1"/>
    <col min="12809" max="12809" width="8.6640625" style="4" customWidth="1"/>
    <col min="12810" max="12810" width="14.6640625" style="4" customWidth="1"/>
    <col min="12811" max="12811" width="8.6640625" style="4" customWidth="1"/>
    <col min="12812" max="12812" width="14.6640625" style="4" customWidth="1"/>
    <col min="12813" max="12813" width="8.6640625" style="4" customWidth="1"/>
    <col min="12814" max="12814" width="14.6640625" style="4" customWidth="1"/>
    <col min="12815" max="12815" width="6" style="4" customWidth="1"/>
    <col min="12816" max="12816" width="14.6640625" style="4" customWidth="1"/>
    <col min="12817" max="12817" width="9.109375" style="4" customWidth="1"/>
    <col min="12818" max="12818" width="14.6640625" style="4" customWidth="1"/>
    <col min="12819" max="12820" width="9.6640625" style="4" customWidth="1"/>
    <col min="12821" max="12821" width="6.109375" style="4" customWidth="1"/>
    <col min="12822" max="12822" width="9.109375" style="4" customWidth="1"/>
    <col min="12823" max="12823" width="5.6640625" style="4" customWidth="1"/>
    <col min="12824" max="12824" width="2.88671875" style="4" customWidth="1"/>
    <col min="12825" max="13056" width="10.77734375" style="4"/>
    <col min="13057" max="13057" width="0.77734375" style="4" customWidth="1"/>
    <col min="13058" max="13058" width="12.6640625" style="4" customWidth="1"/>
    <col min="13059" max="13060" width="10.6640625" style="4" customWidth="1"/>
    <col min="13061" max="13061" width="8.6640625" style="4" customWidth="1"/>
    <col min="13062" max="13062" width="14.6640625" style="4" customWidth="1"/>
    <col min="13063" max="13063" width="8.6640625" style="4" customWidth="1"/>
    <col min="13064" max="13064" width="14.6640625" style="4" customWidth="1"/>
    <col min="13065" max="13065" width="8.6640625" style="4" customWidth="1"/>
    <col min="13066" max="13066" width="14.6640625" style="4" customWidth="1"/>
    <col min="13067" max="13067" width="8.6640625" style="4" customWidth="1"/>
    <col min="13068" max="13068" width="14.6640625" style="4" customWidth="1"/>
    <col min="13069" max="13069" width="8.6640625" style="4" customWidth="1"/>
    <col min="13070" max="13070" width="14.6640625" style="4" customWidth="1"/>
    <col min="13071" max="13071" width="6" style="4" customWidth="1"/>
    <col min="13072" max="13072" width="14.6640625" style="4" customWidth="1"/>
    <col min="13073" max="13073" width="9.109375" style="4" customWidth="1"/>
    <col min="13074" max="13074" width="14.6640625" style="4" customWidth="1"/>
    <col min="13075" max="13076" width="9.6640625" style="4" customWidth="1"/>
    <col min="13077" max="13077" width="6.109375" style="4" customWidth="1"/>
    <col min="13078" max="13078" width="9.109375" style="4" customWidth="1"/>
    <col min="13079" max="13079" width="5.6640625" style="4" customWidth="1"/>
    <col min="13080" max="13080" width="2.88671875" style="4" customWidth="1"/>
    <col min="13081" max="13312" width="10.77734375" style="4"/>
    <col min="13313" max="13313" width="0.77734375" style="4" customWidth="1"/>
    <col min="13314" max="13314" width="12.6640625" style="4" customWidth="1"/>
    <col min="13315" max="13316" width="10.6640625" style="4" customWidth="1"/>
    <col min="13317" max="13317" width="8.6640625" style="4" customWidth="1"/>
    <col min="13318" max="13318" width="14.6640625" style="4" customWidth="1"/>
    <col min="13319" max="13319" width="8.6640625" style="4" customWidth="1"/>
    <col min="13320" max="13320" width="14.6640625" style="4" customWidth="1"/>
    <col min="13321" max="13321" width="8.6640625" style="4" customWidth="1"/>
    <col min="13322" max="13322" width="14.6640625" style="4" customWidth="1"/>
    <col min="13323" max="13323" width="8.6640625" style="4" customWidth="1"/>
    <col min="13324" max="13324" width="14.6640625" style="4" customWidth="1"/>
    <col min="13325" max="13325" width="8.6640625" style="4" customWidth="1"/>
    <col min="13326" max="13326" width="14.6640625" style="4" customWidth="1"/>
    <col min="13327" max="13327" width="6" style="4" customWidth="1"/>
    <col min="13328" max="13328" width="14.6640625" style="4" customWidth="1"/>
    <col min="13329" max="13329" width="9.109375" style="4" customWidth="1"/>
    <col min="13330" max="13330" width="14.6640625" style="4" customWidth="1"/>
    <col min="13331" max="13332" width="9.6640625" style="4" customWidth="1"/>
    <col min="13333" max="13333" width="6.109375" style="4" customWidth="1"/>
    <col min="13334" max="13334" width="9.109375" style="4" customWidth="1"/>
    <col min="13335" max="13335" width="5.6640625" style="4" customWidth="1"/>
    <col min="13336" max="13336" width="2.88671875" style="4" customWidth="1"/>
    <col min="13337" max="13568" width="10.77734375" style="4"/>
    <col min="13569" max="13569" width="0.77734375" style="4" customWidth="1"/>
    <col min="13570" max="13570" width="12.6640625" style="4" customWidth="1"/>
    <col min="13571" max="13572" width="10.6640625" style="4" customWidth="1"/>
    <col min="13573" max="13573" width="8.6640625" style="4" customWidth="1"/>
    <col min="13574" max="13574" width="14.6640625" style="4" customWidth="1"/>
    <col min="13575" max="13575" width="8.6640625" style="4" customWidth="1"/>
    <col min="13576" max="13576" width="14.6640625" style="4" customWidth="1"/>
    <col min="13577" max="13577" width="8.6640625" style="4" customWidth="1"/>
    <col min="13578" max="13578" width="14.6640625" style="4" customWidth="1"/>
    <col min="13579" max="13579" width="8.6640625" style="4" customWidth="1"/>
    <col min="13580" max="13580" width="14.6640625" style="4" customWidth="1"/>
    <col min="13581" max="13581" width="8.6640625" style="4" customWidth="1"/>
    <col min="13582" max="13582" width="14.6640625" style="4" customWidth="1"/>
    <col min="13583" max="13583" width="6" style="4" customWidth="1"/>
    <col min="13584" max="13584" width="14.6640625" style="4" customWidth="1"/>
    <col min="13585" max="13585" width="9.109375" style="4" customWidth="1"/>
    <col min="13586" max="13586" width="14.6640625" style="4" customWidth="1"/>
    <col min="13587" max="13588" width="9.6640625" style="4" customWidth="1"/>
    <col min="13589" max="13589" width="6.109375" style="4" customWidth="1"/>
    <col min="13590" max="13590" width="9.109375" style="4" customWidth="1"/>
    <col min="13591" max="13591" width="5.6640625" style="4" customWidth="1"/>
    <col min="13592" max="13592" width="2.88671875" style="4" customWidth="1"/>
    <col min="13593" max="13824" width="10.77734375" style="4"/>
    <col min="13825" max="13825" width="0.77734375" style="4" customWidth="1"/>
    <col min="13826" max="13826" width="12.6640625" style="4" customWidth="1"/>
    <col min="13827" max="13828" width="10.6640625" style="4" customWidth="1"/>
    <col min="13829" max="13829" width="8.6640625" style="4" customWidth="1"/>
    <col min="13830" max="13830" width="14.6640625" style="4" customWidth="1"/>
    <col min="13831" max="13831" width="8.6640625" style="4" customWidth="1"/>
    <col min="13832" max="13832" width="14.6640625" style="4" customWidth="1"/>
    <col min="13833" max="13833" width="8.6640625" style="4" customWidth="1"/>
    <col min="13834" max="13834" width="14.6640625" style="4" customWidth="1"/>
    <col min="13835" max="13835" width="8.6640625" style="4" customWidth="1"/>
    <col min="13836" max="13836" width="14.6640625" style="4" customWidth="1"/>
    <col min="13837" max="13837" width="8.6640625" style="4" customWidth="1"/>
    <col min="13838" max="13838" width="14.6640625" style="4" customWidth="1"/>
    <col min="13839" max="13839" width="6" style="4" customWidth="1"/>
    <col min="13840" max="13840" width="14.6640625" style="4" customWidth="1"/>
    <col min="13841" max="13841" width="9.109375" style="4" customWidth="1"/>
    <col min="13842" max="13842" width="14.6640625" style="4" customWidth="1"/>
    <col min="13843" max="13844" width="9.6640625" style="4" customWidth="1"/>
    <col min="13845" max="13845" width="6.109375" style="4" customWidth="1"/>
    <col min="13846" max="13846" width="9.109375" style="4" customWidth="1"/>
    <col min="13847" max="13847" width="5.6640625" style="4" customWidth="1"/>
    <col min="13848" max="13848" width="2.88671875" style="4" customWidth="1"/>
    <col min="13849" max="14080" width="10.77734375" style="4"/>
    <col min="14081" max="14081" width="0.77734375" style="4" customWidth="1"/>
    <col min="14082" max="14082" width="12.6640625" style="4" customWidth="1"/>
    <col min="14083" max="14084" width="10.6640625" style="4" customWidth="1"/>
    <col min="14085" max="14085" width="8.6640625" style="4" customWidth="1"/>
    <col min="14086" max="14086" width="14.6640625" style="4" customWidth="1"/>
    <col min="14087" max="14087" width="8.6640625" style="4" customWidth="1"/>
    <col min="14088" max="14088" width="14.6640625" style="4" customWidth="1"/>
    <col min="14089" max="14089" width="8.6640625" style="4" customWidth="1"/>
    <col min="14090" max="14090" width="14.6640625" style="4" customWidth="1"/>
    <col min="14091" max="14091" width="8.6640625" style="4" customWidth="1"/>
    <col min="14092" max="14092" width="14.6640625" style="4" customWidth="1"/>
    <col min="14093" max="14093" width="8.6640625" style="4" customWidth="1"/>
    <col min="14094" max="14094" width="14.6640625" style="4" customWidth="1"/>
    <col min="14095" max="14095" width="6" style="4" customWidth="1"/>
    <col min="14096" max="14096" width="14.6640625" style="4" customWidth="1"/>
    <col min="14097" max="14097" width="9.109375" style="4" customWidth="1"/>
    <col min="14098" max="14098" width="14.6640625" style="4" customWidth="1"/>
    <col min="14099" max="14100" width="9.6640625" style="4" customWidth="1"/>
    <col min="14101" max="14101" width="6.109375" style="4" customWidth="1"/>
    <col min="14102" max="14102" width="9.109375" style="4" customWidth="1"/>
    <col min="14103" max="14103" width="5.6640625" style="4" customWidth="1"/>
    <col min="14104" max="14104" width="2.88671875" style="4" customWidth="1"/>
    <col min="14105" max="14336" width="10.77734375" style="4"/>
    <col min="14337" max="14337" width="0.77734375" style="4" customWidth="1"/>
    <col min="14338" max="14338" width="12.6640625" style="4" customWidth="1"/>
    <col min="14339" max="14340" width="10.6640625" style="4" customWidth="1"/>
    <col min="14341" max="14341" width="8.6640625" style="4" customWidth="1"/>
    <col min="14342" max="14342" width="14.6640625" style="4" customWidth="1"/>
    <col min="14343" max="14343" width="8.6640625" style="4" customWidth="1"/>
    <col min="14344" max="14344" width="14.6640625" style="4" customWidth="1"/>
    <col min="14345" max="14345" width="8.6640625" style="4" customWidth="1"/>
    <col min="14346" max="14346" width="14.6640625" style="4" customWidth="1"/>
    <col min="14347" max="14347" width="8.6640625" style="4" customWidth="1"/>
    <col min="14348" max="14348" width="14.6640625" style="4" customWidth="1"/>
    <col min="14349" max="14349" width="8.6640625" style="4" customWidth="1"/>
    <col min="14350" max="14350" width="14.6640625" style="4" customWidth="1"/>
    <col min="14351" max="14351" width="6" style="4" customWidth="1"/>
    <col min="14352" max="14352" width="14.6640625" style="4" customWidth="1"/>
    <col min="14353" max="14353" width="9.109375" style="4" customWidth="1"/>
    <col min="14354" max="14354" width="14.6640625" style="4" customWidth="1"/>
    <col min="14355" max="14356" width="9.6640625" style="4" customWidth="1"/>
    <col min="14357" max="14357" width="6.109375" style="4" customWidth="1"/>
    <col min="14358" max="14358" width="9.109375" style="4" customWidth="1"/>
    <col min="14359" max="14359" width="5.6640625" style="4" customWidth="1"/>
    <col min="14360" max="14360" width="2.88671875" style="4" customWidth="1"/>
    <col min="14361" max="14592" width="10.77734375" style="4"/>
    <col min="14593" max="14593" width="0.77734375" style="4" customWidth="1"/>
    <col min="14594" max="14594" width="12.6640625" style="4" customWidth="1"/>
    <col min="14595" max="14596" width="10.6640625" style="4" customWidth="1"/>
    <col min="14597" max="14597" width="8.6640625" style="4" customWidth="1"/>
    <col min="14598" max="14598" width="14.6640625" style="4" customWidth="1"/>
    <col min="14599" max="14599" width="8.6640625" style="4" customWidth="1"/>
    <col min="14600" max="14600" width="14.6640625" style="4" customWidth="1"/>
    <col min="14601" max="14601" width="8.6640625" style="4" customWidth="1"/>
    <col min="14602" max="14602" width="14.6640625" style="4" customWidth="1"/>
    <col min="14603" max="14603" width="8.6640625" style="4" customWidth="1"/>
    <col min="14604" max="14604" width="14.6640625" style="4" customWidth="1"/>
    <col min="14605" max="14605" width="8.6640625" style="4" customWidth="1"/>
    <col min="14606" max="14606" width="14.6640625" style="4" customWidth="1"/>
    <col min="14607" max="14607" width="6" style="4" customWidth="1"/>
    <col min="14608" max="14608" width="14.6640625" style="4" customWidth="1"/>
    <col min="14609" max="14609" width="9.109375" style="4" customWidth="1"/>
    <col min="14610" max="14610" width="14.6640625" style="4" customWidth="1"/>
    <col min="14611" max="14612" width="9.6640625" style="4" customWidth="1"/>
    <col min="14613" max="14613" width="6.109375" style="4" customWidth="1"/>
    <col min="14614" max="14614" width="9.109375" style="4" customWidth="1"/>
    <col min="14615" max="14615" width="5.6640625" style="4" customWidth="1"/>
    <col min="14616" max="14616" width="2.88671875" style="4" customWidth="1"/>
    <col min="14617" max="14848" width="10.77734375" style="4"/>
    <col min="14849" max="14849" width="0.77734375" style="4" customWidth="1"/>
    <col min="14850" max="14850" width="12.6640625" style="4" customWidth="1"/>
    <col min="14851" max="14852" width="10.6640625" style="4" customWidth="1"/>
    <col min="14853" max="14853" width="8.6640625" style="4" customWidth="1"/>
    <col min="14854" max="14854" width="14.6640625" style="4" customWidth="1"/>
    <col min="14855" max="14855" width="8.6640625" style="4" customWidth="1"/>
    <col min="14856" max="14856" width="14.6640625" style="4" customWidth="1"/>
    <col min="14857" max="14857" width="8.6640625" style="4" customWidth="1"/>
    <col min="14858" max="14858" width="14.6640625" style="4" customWidth="1"/>
    <col min="14859" max="14859" width="8.6640625" style="4" customWidth="1"/>
    <col min="14860" max="14860" width="14.6640625" style="4" customWidth="1"/>
    <col min="14861" max="14861" width="8.6640625" style="4" customWidth="1"/>
    <col min="14862" max="14862" width="14.6640625" style="4" customWidth="1"/>
    <col min="14863" max="14863" width="6" style="4" customWidth="1"/>
    <col min="14864" max="14864" width="14.6640625" style="4" customWidth="1"/>
    <col min="14865" max="14865" width="9.109375" style="4" customWidth="1"/>
    <col min="14866" max="14866" width="14.6640625" style="4" customWidth="1"/>
    <col min="14867" max="14868" width="9.6640625" style="4" customWidth="1"/>
    <col min="14869" max="14869" width="6.109375" style="4" customWidth="1"/>
    <col min="14870" max="14870" width="9.109375" style="4" customWidth="1"/>
    <col min="14871" max="14871" width="5.6640625" style="4" customWidth="1"/>
    <col min="14872" max="14872" width="2.88671875" style="4" customWidth="1"/>
    <col min="14873" max="15104" width="10.77734375" style="4"/>
    <col min="15105" max="15105" width="0.77734375" style="4" customWidth="1"/>
    <col min="15106" max="15106" width="12.6640625" style="4" customWidth="1"/>
    <col min="15107" max="15108" width="10.6640625" style="4" customWidth="1"/>
    <col min="15109" max="15109" width="8.6640625" style="4" customWidth="1"/>
    <col min="15110" max="15110" width="14.6640625" style="4" customWidth="1"/>
    <col min="15111" max="15111" width="8.6640625" style="4" customWidth="1"/>
    <col min="15112" max="15112" width="14.6640625" style="4" customWidth="1"/>
    <col min="15113" max="15113" width="8.6640625" style="4" customWidth="1"/>
    <col min="15114" max="15114" width="14.6640625" style="4" customWidth="1"/>
    <col min="15115" max="15115" width="8.6640625" style="4" customWidth="1"/>
    <col min="15116" max="15116" width="14.6640625" style="4" customWidth="1"/>
    <col min="15117" max="15117" width="8.6640625" style="4" customWidth="1"/>
    <col min="15118" max="15118" width="14.6640625" style="4" customWidth="1"/>
    <col min="15119" max="15119" width="6" style="4" customWidth="1"/>
    <col min="15120" max="15120" width="14.6640625" style="4" customWidth="1"/>
    <col min="15121" max="15121" width="9.109375" style="4" customWidth="1"/>
    <col min="15122" max="15122" width="14.6640625" style="4" customWidth="1"/>
    <col min="15123" max="15124" width="9.6640625" style="4" customWidth="1"/>
    <col min="15125" max="15125" width="6.109375" style="4" customWidth="1"/>
    <col min="15126" max="15126" width="9.109375" style="4" customWidth="1"/>
    <col min="15127" max="15127" width="5.6640625" style="4" customWidth="1"/>
    <col min="15128" max="15128" width="2.88671875" style="4" customWidth="1"/>
    <col min="15129" max="15360" width="10.77734375" style="4"/>
    <col min="15361" max="15361" width="0.77734375" style="4" customWidth="1"/>
    <col min="15362" max="15362" width="12.6640625" style="4" customWidth="1"/>
    <col min="15363" max="15364" width="10.6640625" style="4" customWidth="1"/>
    <col min="15365" max="15365" width="8.6640625" style="4" customWidth="1"/>
    <col min="15366" max="15366" width="14.6640625" style="4" customWidth="1"/>
    <col min="15367" max="15367" width="8.6640625" style="4" customWidth="1"/>
    <col min="15368" max="15368" width="14.6640625" style="4" customWidth="1"/>
    <col min="15369" max="15369" width="8.6640625" style="4" customWidth="1"/>
    <col min="15370" max="15370" width="14.6640625" style="4" customWidth="1"/>
    <col min="15371" max="15371" width="8.6640625" style="4" customWidth="1"/>
    <col min="15372" max="15372" width="14.6640625" style="4" customWidth="1"/>
    <col min="15373" max="15373" width="8.6640625" style="4" customWidth="1"/>
    <col min="15374" max="15374" width="14.6640625" style="4" customWidth="1"/>
    <col min="15375" max="15375" width="6" style="4" customWidth="1"/>
    <col min="15376" max="15376" width="14.6640625" style="4" customWidth="1"/>
    <col min="15377" max="15377" width="9.109375" style="4" customWidth="1"/>
    <col min="15378" max="15378" width="14.6640625" style="4" customWidth="1"/>
    <col min="15379" max="15380" width="9.6640625" style="4" customWidth="1"/>
    <col min="15381" max="15381" width="6.109375" style="4" customWidth="1"/>
    <col min="15382" max="15382" width="9.109375" style="4" customWidth="1"/>
    <col min="15383" max="15383" width="5.6640625" style="4" customWidth="1"/>
    <col min="15384" max="15384" width="2.88671875" style="4" customWidth="1"/>
    <col min="15385" max="15616" width="10.77734375" style="4"/>
    <col min="15617" max="15617" width="0.77734375" style="4" customWidth="1"/>
    <col min="15618" max="15618" width="12.6640625" style="4" customWidth="1"/>
    <col min="15619" max="15620" width="10.6640625" style="4" customWidth="1"/>
    <col min="15621" max="15621" width="8.6640625" style="4" customWidth="1"/>
    <col min="15622" max="15622" width="14.6640625" style="4" customWidth="1"/>
    <col min="15623" max="15623" width="8.6640625" style="4" customWidth="1"/>
    <col min="15624" max="15624" width="14.6640625" style="4" customWidth="1"/>
    <col min="15625" max="15625" width="8.6640625" style="4" customWidth="1"/>
    <col min="15626" max="15626" width="14.6640625" style="4" customWidth="1"/>
    <col min="15627" max="15627" width="8.6640625" style="4" customWidth="1"/>
    <col min="15628" max="15628" width="14.6640625" style="4" customWidth="1"/>
    <col min="15629" max="15629" width="8.6640625" style="4" customWidth="1"/>
    <col min="15630" max="15630" width="14.6640625" style="4" customWidth="1"/>
    <col min="15631" max="15631" width="6" style="4" customWidth="1"/>
    <col min="15632" max="15632" width="14.6640625" style="4" customWidth="1"/>
    <col min="15633" max="15633" width="9.109375" style="4" customWidth="1"/>
    <col min="15634" max="15634" width="14.6640625" style="4" customWidth="1"/>
    <col min="15635" max="15636" width="9.6640625" style="4" customWidth="1"/>
    <col min="15637" max="15637" width="6.109375" style="4" customWidth="1"/>
    <col min="15638" max="15638" width="9.109375" style="4" customWidth="1"/>
    <col min="15639" max="15639" width="5.6640625" style="4" customWidth="1"/>
    <col min="15640" max="15640" width="2.88671875" style="4" customWidth="1"/>
    <col min="15641" max="15872" width="10.77734375" style="4"/>
    <col min="15873" max="15873" width="0.77734375" style="4" customWidth="1"/>
    <col min="15874" max="15874" width="12.6640625" style="4" customWidth="1"/>
    <col min="15875" max="15876" width="10.6640625" style="4" customWidth="1"/>
    <col min="15877" max="15877" width="8.6640625" style="4" customWidth="1"/>
    <col min="15878" max="15878" width="14.6640625" style="4" customWidth="1"/>
    <col min="15879" max="15879" width="8.6640625" style="4" customWidth="1"/>
    <col min="15880" max="15880" width="14.6640625" style="4" customWidth="1"/>
    <col min="15881" max="15881" width="8.6640625" style="4" customWidth="1"/>
    <col min="15882" max="15882" width="14.6640625" style="4" customWidth="1"/>
    <col min="15883" max="15883" width="8.6640625" style="4" customWidth="1"/>
    <col min="15884" max="15884" width="14.6640625" style="4" customWidth="1"/>
    <col min="15885" max="15885" width="8.6640625" style="4" customWidth="1"/>
    <col min="15886" max="15886" width="14.6640625" style="4" customWidth="1"/>
    <col min="15887" max="15887" width="6" style="4" customWidth="1"/>
    <col min="15888" max="15888" width="14.6640625" style="4" customWidth="1"/>
    <col min="15889" max="15889" width="9.109375" style="4" customWidth="1"/>
    <col min="15890" max="15890" width="14.6640625" style="4" customWidth="1"/>
    <col min="15891" max="15892" width="9.6640625" style="4" customWidth="1"/>
    <col min="15893" max="15893" width="6.109375" style="4" customWidth="1"/>
    <col min="15894" max="15894" width="9.109375" style="4" customWidth="1"/>
    <col min="15895" max="15895" width="5.6640625" style="4" customWidth="1"/>
    <col min="15896" max="15896" width="2.88671875" style="4" customWidth="1"/>
    <col min="15897" max="16128" width="10.77734375" style="4"/>
    <col min="16129" max="16129" width="0.77734375" style="4" customWidth="1"/>
    <col min="16130" max="16130" width="12.6640625" style="4" customWidth="1"/>
    <col min="16131" max="16132" width="10.6640625" style="4" customWidth="1"/>
    <col min="16133" max="16133" width="8.6640625" style="4" customWidth="1"/>
    <col min="16134" max="16134" width="14.6640625" style="4" customWidth="1"/>
    <col min="16135" max="16135" width="8.6640625" style="4" customWidth="1"/>
    <col min="16136" max="16136" width="14.6640625" style="4" customWidth="1"/>
    <col min="16137" max="16137" width="8.6640625" style="4" customWidth="1"/>
    <col min="16138" max="16138" width="14.6640625" style="4" customWidth="1"/>
    <col min="16139" max="16139" width="8.6640625" style="4" customWidth="1"/>
    <col min="16140" max="16140" width="14.6640625" style="4" customWidth="1"/>
    <col min="16141" max="16141" width="8.6640625" style="4" customWidth="1"/>
    <col min="16142" max="16142" width="14.6640625" style="4" customWidth="1"/>
    <col min="16143" max="16143" width="6" style="4" customWidth="1"/>
    <col min="16144" max="16144" width="14.6640625" style="4" customWidth="1"/>
    <col min="16145" max="16145" width="9.109375" style="4" customWidth="1"/>
    <col min="16146" max="16146" width="14.6640625" style="4" customWidth="1"/>
    <col min="16147" max="16148" width="9.6640625" style="4" customWidth="1"/>
    <col min="16149" max="16149" width="6.109375" style="4" customWidth="1"/>
    <col min="16150" max="16150" width="9.109375" style="4" customWidth="1"/>
    <col min="16151" max="16151" width="5.6640625" style="4" customWidth="1"/>
    <col min="16152" max="16152" width="2.88671875" style="4" customWidth="1"/>
    <col min="16153" max="16384" width="10.77734375" style="4"/>
  </cols>
  <sheetData>
    <row r="1" spans="2:24" ht="24" customHeight="1" thickBot="1">
      <c r="B1" s="196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1</v>
      </c>
      <c r="W1" s="3"/>
    </row>
    <row r="2" spans="2:24" ht="20.100000000000001" customHeight="1">
      <c r="B2" s="5"/>
      <c r="C2" s="6"/>
      <c r="D2" s="197" t="s">
        <v>88</v>
      </c>
      <c r="E2" s="220"/>
      <c r="F2" s="220"/>
      <c r="G2" s="220"/>
      <c r="H2" s="220"/>
      <c r="I2" s="220"/>
      <c r="J2" s="220"/>
      <c r="K2" s="220"/>
      <c r="L2" s="221"/>
      <c r="M2" s="200" t="s">
        <v>89</v>
      </c>
      <c r="N2" s="198"/>
      <c r="O2" s="198"/>
      <c r="P2" s="198"/>
      <c r="Q2" s="198"/>
      <c r="R2" s="198"/>
      <c r="S2" s="198"/>
      <c r="T2" s="198"/>
      <c r="U2" s="220"/>
      <c r="V2" s="222"/>
      <c r="W2" s="202" t="s">
        <v>3</v>
      </c>
      <c r="X2" s="7"/>
    </row>
    <row r="3" spans="2:24" ht="20.100000000000001" customHeight="1">
      <c r="B3" s="7"/>
      <c r="C3" s="8"/>
      <c r="D3" s="223" t="s">
        <v>90</v>
      </c>
      <c r="E3" s="205" t="s">
        <v>91</v>
      </c>
      <c r="F3" s="225"/>
      <c r="G3" s="225"/>
      <c r="H3" s="225"/>
      <c r="I3" s="225"/>
      <c r="J3" s="225"/>
      <c r="K3" s="225"/>
      <c r="L3" s="226"/>
      <c r="M3" s="227" t="s">
        <v>92</v>
      </c>
      <c r="N3" s="228"/>
      <c r="O3" s="228"/>
      <c r="P3" s="228"/>
      <c r="Q3" s="228"/>
      <c r="R3" s="228"/>
      <c r="S3" s="228"/>
      <c r="T3" s="229"/>
      <c r="U3" s="230" t="s">
        <v>93</v>
      </c>
      <c r="V3" s="229"/>
      <c r="W3" s="203"/>
      <c r="X3" s="7"/>
    </row>
    <row r="4" spans="2:24" ht="20.100000000000001" customHeight="1">
      <c r="B4" s="9" t="s">
        <v>5</v>
      </c>
      <c r="C4" s="8" t="s">
        <v>6</v>
      </c>
      <c r="D4" s="224"/>
      <c r="E4" s="205" t="s">
        <v>94</v>
      </c>
      <c r="F4" s="209"/>
      <c r="G4" s="205" t="s">
        <v>95</v>
      </c>
      <c r="H4" s="209"/>
      <c r="I4" s="205" t="s">
        <v>96</v>
      </c>
      <c r="J4" s="209"/>
      <c r="K4" s="205" t="s">
        <v>97</v>
      </c>
      <c r="L4" s="207"/>
      <c r="M4" s="208" t="s">
        <v>98</v>
      </c>
      <c r="N4" s="209"/>
      <c r="O4" s="205" t="s">
        <v>99</v>
      </c>
      <c r="P4" s="209"/>
      <c r="Q4" s="205" t="s">
        <v>100</v>
      </c>
      <c r="R4" s="206"/>
      <c r="S4" s="205" t="s">
        <v>101</v>
      </c>
      <c r="T4" s="209"/>
      <c r="U4" s="213"/>
      <c r="V4" s="219"/>
      <c r="W4" s="203"/>
      <c r="X4" s="7"/>
    </row>
    <row r="5" spans="2:24" ht="20.100000000000001" customHeight="1">
      <c r="B5" s="7"/>
      <c r="C5" s="8"/>
      <c r="D5" s="8" t="s">
        <v>11</v>
      </c>
      <c r="E5" s="8" t="s">
        <v>102</v>
      </c>
      <c r="F5" s="8" t="s">
        <v>15</v>
      </c>
      <c r="G5" s="8" t="s">
        <v>102</v>
      </c>
      <c r="H5" s="8" t="s">
        <v>15</v>
      </c>
      <c r="I5" s="8" t="s">
        <v>102</v>
      </c>
      <c r="J5" s="8" t="s">
        <v>15</v>
      </c>
      <c r="K5" s="8" t="s">
        <v>102</v>
      </c>
      <c r="L5" s="10" t="s">
        <v>15</v>
      </c>
      <c r="M5" s="9" t="s">
        <v>102</v>
      </c>
      <c r="N5" s="8" t="s">
        <v>15</v>
      </c>
      <c r="O5" s="8" t="s">
        <v>102</v>
      </c>
      <c r="P5" s="114" t="s">
        <v>15</v>
      </c>
      <c r="Q5" s="8" t="s">
        <v>102</v>
      </c>
      <c r="R5" s="8" t="s">
        <v>15</v>
      </c>
      <c r="S5" s="8" t="s">
        <v>102</v>
      </c>
      <c r="T5" s="38" t="s">
        <v>103</v>
      </c>
      <c r="U5" s="8" t="s">
        <v>104</v>
      </c>
      <c r="V5" s="38" t="s">
        <v>103</v>
      </c>
      <c r="W5" s="203"/>
      <c r="X5" s="7"/>
    </row>
    <row r="6" spans="2:24" ht="20.100000000000001" customHeight="1">
      <c r="B6" s="12"/>
      <c r="C6" s="13"/>
      <c r="D6" s="13" t="s">
        <v>16</v>
      </c>
      <c r="E6" s="13" t="s">
        <v>16</v>
      </c>
      <c r="F6" s="13" t="s">
        <v>18</v>
      </c>
      <c r="G6" s="13" t="s">
        <v>16</v>
      </c>
      <c r="H6" s="13" t="s">
        <v>18</v>
      </c>
      <c r="I6" s="13" t="s">
        <v>16</v>
      </c>
      <c r="J6" s="13" t="s">
        <v>18</v>
      </c>
      <c r="K6" s="13" t="s">
        <v>16</v>
      </c>
      <c r="L6" s="14" t="s">
        <v>18</v>
      </c>
      <c r="M6" s="15" t="s">
        <v>16</v>
      </c>
      <c r="N6" s="13" t="s">
        <v>18</v>
      </c>
      <c r="O6" s="13" t="s">
        <v>16</v>
      </c>
      <c r="P6" s="13" t="s">
        <v>18</v>
      </c>
      <c r="Q6" s="13" t="s">
        <v>16</v>
      </c>
      <c r="R6" s="13" t="s">
        <v>18</v>
      </c>
      <c r="S6" s="13" t="s">
        <v>16</v>
      </c>
      <c r="T6" s="13" t="s">
        <v>18</v>
      </c>
      <c r="U6" s="13" t="s">
        <v>16</v>
      </c>
      <c r="V6" s="74" t="s">
        <v>18</v>
      </c>
      <c r="W6" s="203"/>
      <c r="X6" s="7"/>
    </row>
    <row r="7" spans="2:24" ht="17.100000000000001" customHeight="1">
      <c r="B7" s="7"/>
      <c r="C7" s="8"/>
      <c r="D7" s="16"/>
      <c r="E7" s="16"/>
      <c r="F7" s="16"/>
      <c r="G7" s="16"/>
      <c r="H7" s="16"/>
      <c r="I7" s="16"/>
      <c r="J7" s="16"/>
      <c r="K7" s="16"/>
      <c r="L7" s="17"/>
      <c r="M7" s="18"/>
      <c r="N7" s="16"/>
      <c r="O7" s="16"/>
      <c r="P7" s="16"/>
      <c r="Q7" s="16"/>
      <c r="R7" s="16"/>
      <c r="S7" s="16"/>
      <c r="T7" s="86"/>
      <c r="U7" s="90"/>
      <c r="V7" s="78"/>
      <c r="W7" s="203"/>
      <c r="X7" s="7"/>
    </row>
    <row r="8" spans="2:24" ht="30" customHeight="1">
      <c r="B8" s="9" t="s">
        <v>21</v>
      </c>
      <c r="C8" s="8" t="s">
        <v>22</v>
      </c>
      <c r="D8" s="16">
        <v>480</v>
      </c>
      <c r="E8" s="16">
        <v>2353</v>
      </c>
      <c r="F8" s="16">
        <v>66005440</v>
      </c>
      <c r="G8" s="16">
        <v>2980</v>
      </c>
      <c r="H8" s="16">
        <v>81823665</v>
      </c>
      <c r="I8" s="16">
        <v>75001</v>
      </c>
      <c r="J8" s="16">
        <v>513421288</v>
      </c>
      <c r="K8" s="16">
        <v>888</v>
      </c>
      <c r="L8" s="17">
        <v>24992260</v>
      </c>
      <c r="M8" s="18">
        <v>1953</v>
      </c>
      <c r="N8" s="16">
        <v>21818340</v>
      </c>
      <c r="O8" s="16">
        <v>2</v>
      </c>
      <c r="P8" s="16">
        <v>146470</v>
      </c>
      <c r="Q8" s="16">
        <v>83177</v>
      </c>
      <c r="R8" s="16">
        <v>708207463</v>
      </c>
      <c r="S8" s="115">
        <v>23</v>
      </c>
      <c r="T8" s="116">
        <v>768097</v>
      </c>
      <c r="U8" s="117">
        <v>4</v>
      </c>
      <c r="V8" s="116">
        <v>60000</v>
      </c>
      <c r="W8" s="203"/>
      <c r="X8" s="7"/>
    </row>
    <row r="9" spans="2:24" ht="30" customHeight="1">
      <c r="B9" s="9" t="s">
        <v>23</v>
      </c>
      <c r="C9" s="8" t="s">
        <v>22</v>
      </c>
      <c r="D9" s="16">
        <v>478</v>
      </c>
      <c r="E9" s="16">
        <v>2159</v>
      </c>
      <c r="F9" s="16">
        <v>34921861</v>
      </c>
      <c r="G9" s="16">
        <v>2718</v>
      </c>
      <c r="H9" s="16">
        <v>76930210</v>
      </c>
      <c r="I9" s="16">
        <v>71279</v>
      </c>
      <c r="J9" s="16">
        <v>469420416</v>
      </c>
      <c r="K9" s="16">
        <v>912</v>
      </c>
      <c r="L9" s="17">
        <v>26778415</v>
      </c>
      <c r="M9" s="18">
        <v>1896</v>
      </c>
      <c r="N9" s="16">
        <v>21232274</v>
      </c>
      <c r="O9" s="16">
        <v>23</v>
      </c>
      <c r="P9" s="16">
        <v>2389353</v>
      </c>
      <c r="Q9" s="16">
        <v>78987</v>
      </c>
      <c r="R9" s="16">
        <v>631672529</v>
      </c>
      <c r="S9" s="115">
        <v>13</v>
      </c>
      <c r="T9" s="116">
        <v>1199066</v>
      </c>
      <c r="U9" s="117">
        <v>10</v>
      </c>
      <c r="V9" s="116">
        <v>582504</v>
      </c>
      <c r="W9" s="203"/>
      <c r="X9" s="7"/>
    </row>
    <row r="10" spans="2:24" ht="30" customHeight="1">
      <c r="B10" s="9" t="s">
        <v>24</v>
      </c>
      <c r="C10" s="8" t="s">
        <v>22</v>
      </c>
      <c r="D10" s="79">
        <f t="shared" ref="D10:V10" si="0">SUM(D11:D12)</f>
        <v>550</v>
      </c>
      <c r="E10" s="79">
        <f t="shared" si="0"/>
        <v>2623</v>
      </c>
      <c r="F10" s="79">
        <f t="shared" si="0"/>
        <v>58791953</v>
      </c>
      <c r="G10" s="79">
        <f t="shared" si="0"/>
        <v>2725</v>
      </c>
      <c r="H10" s="79">
        <f t="shared" si="0"/>
        <v>77275631</v>
      </c>
      <c r="I10" s="79">
        <f t="shared" si="0"/>
        <v>68024</v>
      </c>
      <c r="J10" s="79">
        <f t="shared" si="0"/>
        <v>435427330</v>
      </c>
      <c r="K10" s="79">
        <f t="shared" si="0"/>
        <v>994</v>
      </c>
      <c r="L10" s="80">
        <f t="shared" si="0"/>
        <v>28991805</v>
      </c>
      <c r="M10" s="118">
        <f t="shared" si="0"/>
        <v>2183</v>
      </c>
      <c r="N10" s="79">
        <f t="shared" si="0"/>
        <v>23866770</v>
      </c>
      <c r="O10" s="79">
        <f t="shared" si="0"/>
        <v>5</v>
      </c>
      <c r="P10" s="79">
        <f t="shared" si="0"/>
        <v>403468</v>
      </c>
      <c r="Q10" s="79">
        <f t="shared" si="0"/>
        <v>76554</v>
      </c>
      <c r="R10" s="79">
        <f t="shared" si="0"/>
        <v>624756957</v>
      </c>
      <c r="S10" s="79">
        <f>SUM(S11:S12)</f>
        <v>9</v>
      </c>
      <c r="T10" s="82">
        <f>SUM(T11:T12)</f>
        <v>2431941</v>
      </c>
      <c r="U10" s="119">
        <f t="shared" si="0"/>
        <v>4</v>
      </c>
      <c r="V10" s="82">
        <f t="shared" si="0"/>
        <v>60000</v>
      </c>
      <c r="W10" s="203"/>
      <c r="X10" s="7"/>
    </row>
    <row r="11" spans="2:24" ht="30" customHeight="1">
      <c r="B11" s="9" t="s">
        <v>25</v>
      </c>
      <c r="C11" s="8" t="s">
        <v>26</v>
      </c>
      <c r="D11" s="79">
        <f t="shared" ref="D11:V11" si="1">SUM(D13:D32)</f>
        <v>550</v>
      </c>
      <c r="E11" s="79">
        <f t="shared" si="1"/>
        <v>2608</v>
      </c>
      <c r="F11" s="79">
        <f t="shared" si="1"/>
        <v>58599783</v>
      </c>
      <c r="G11" s="79">
        <f t="shared" si="1"/>
        <v>2607</v>
      </c>
      <c r="H11" s="79">
        <f t="shared" si="1"/>
        <v>73790617</v>
      </c>
      <c r="I11" s="79">
        <f t="shared" si="1"/>
        <v>63781</v>
      </c>
      <c r="J11" s="79">
        <f t="shared" si="1"/>
        <v>412525135</v>
      </c>
      <c r="K11" s="79">
        <f t="shared" si="1"/>
        <v>978</v>
      </c>
      <c r="L11" s="80">
        <f t="shared" si="1"/>
        <v>28381555</v>
      </c>
      <c r="M11" s="118">
        <f t="shared" si="1"/>
        <v>2026</v>
      </c>
      <c r="N11" s="79">
        <f t="shared" si="1"/>
        <v>22256708</v>
      </c>
      <c r="O11" s="79">
        <f t="shared" si="1"/>
        <v>5</v>
      </c>
      <c r="P11" s="79">
        <f t="shared" si="1"/>
        <v>403468</v>
      </c>
      <c r="Q11" s="79">
        <f t="shared" si="1"/>
        <v>72005</v>
      </c>
      <c r="R11" s="79">
        <f t="shared" si="1"/>
        <v>595957266</v>
      </c>
      <c r="S11" s="79">
        <f>SUM(S13:S32)</f>
        <v>9</v>
      </c>
      <c r="T11" s="82">
        <f>SUM(T13:T32)</f>
        <v>2431941</v>
      </c>
      <c r="U11" s="120">
        <f t="shared" si="1"/>
        <v>4</v>
      </c>
      <c r="V11" s="79">
        <f t="shared" si="1"/>
        <v>60000</v>
      </c>
      <c r="W11" s="203"/>
      <c r="X11" s="7"/>
    </row>
    <row r="12" spans="2:24" ht="30" customHeight="1">
      <c r="B12" s="15" t="s">
        <v>27</v>
      </c>
      <c r="C12" s="13" t="s">
        <v>26</v>
      </c>
      <c r="D12" s="121">
        <f>SUM(D33:D35)</f>
        <v>0</v>
      </c>
      <c r="E12" s="121">
        <f t="shared" ref="E12:V12" si="2">SUM(E33:E35)</f>
        <v>15</v>
      </c>
      <c r="F12" s="121">
        <f t="shared" si="2"/>
        <v>192170</v>
      </c>
      <c r="G12" s="121">
        <f t="shared" si="2"/>
        <v>118</v>
      </c>
      <c r="H12" s="121">
        <f t="shared" si="2"/>
        <v>3485014</v>
      </c>
      <c r="I12" s="121">
        <f t="shared" si="2"/>
        <v>4243</v>
      </c>
      <c r="J12" s="121">
        <f t="shared" si="2"/>
        <v>22902195</v>
      </c>
      <c r="K12" s="121">
        <f t="shared" si="2"/>
        <v>16</v>
      </c>
      <c r="L12" s="122">
        <f t="shared" si="2"/>
        <v>610250</v>
      </c>
      <c r="M12" s="123">
        <f t="shared" si="2"/>
        <v>157</v>
      </c>
      <c r="N12" s="121">
        <f t="shared" si="2"/>
        <v>1610062</v>
      </c>
      <c r="O12" s="121">
        <f t="shared" si="2"/>
        <v>0</v>
      </c>
      <c r="P12" s="121">
        <f t="shared" si="2"/>
        <v>0</v>
      </c>
      <c r="Q12" s="124">
        <f t="shared" si="2"/>
        <v>4549</v>
      </c>
      <c r="R12" s="124">
        <f t="shared" si="2"/>
        <v>28799691</v>
      </c>
      <c r="S12" s="121">
        <f>SUM(S33:S35)</f>
        <v>0</v>
      </c>
      <c r="T12" s="125">
        <f>SUM(T33:T35)</f>
        <v>0</v>
      </c>
      <c r="U12" s="126">
        <f t="shared" si="2"/>
        <v>0</v>
      </c>
      <c r="V12" s="121">
        <f t="shared" si="2"/>
        <v>0</v>
      </c>
      <c r="W12" s="204"/>
      <c r="X12" s="7"/>
    </row>
    <row r="13" spans="2:24" ht="30" customHeight="1">
      <c r="B13" s="28">
        <v>41001</v>
      </c>
      <c r="C13" s="29" t="s">
        <v>28</v>
      </c>
      <c r="D13" s="86">
        <v>-6</v>
      </c>
      <c r="E13" s="86">
        <v>1081</v>
      </c>
      <c r="F13" s="87">
        <v>14680808</v>
      </c>
      <c r="G13" s="86">
        <v>771</v>
      </c>
      <c r="H13" s="87">
        <v>20243593</v>
      </c>
      <c r="I13" s="87">
        <v>18692</v>
      </c>
      <c r="J13" s="87">
        <v>115272564</v>
      </c>
      <c r="K13" s="87">
        <v>382</v>
      </c>
      <c r="L13" s="88">
        <v>10038840</v>
      </c>
      <c r="M13" s="89">
        <v>479</v>
      </c>
      <c r="N13" s="86">
        <v>5192020</v>
      </c>
      <c r="O13" s="86">
        <v>0</v>
      </c>
      <c r="P13" s="90">
        <v>0</v>
      </c>
      <c r="Q13" s="91">
        <v>21405</v>
      </c>
      <c r="R13" s="92">
        <v>165427825</v>
      </c>
      <c r="S13" s="87">
        <v>0</v>
      </c>
      <c r="T13" s="78">
        <v>0</v>
      </c>
      <c r="U13" s="90">
        <v>0</v>
      </c>
      <c r="V13" s="86">
        <v>0</v>
      </c>
      <c r="W13" s="37" t="s">
        <v>29</v>
      </c>
      <c r="X13" s="7"/>
    </row>
    <row r="14" spans="2:24" ht="30" customHeight="1">
      <c r="B14" s="7">
        <v>41002</v>
      </c>
      <c r="C14" s="38" t="s">
        <v>30</v>
      </c>
      <c r="D14" s="78">
        <v>14</v>
      </c>
      <c r="E14" s="78">
        <v>241</v>
      </c>
      <c r="F14" s="93">
        <v>3977496</v>
      </c>
      <c r="G14" s="78">
        <v>316</v>
      </c>
      <c r="H14" s="93">
        <v>8513339</v>
      </c>
      <c r="I14" s="93">
        <v>8953</v>
      </c>
      <c r="J14" s="93">
        <v>56428280</v>
      </c>
      <c r="K14" s="93">
        <v>21</v>
      </c>
      <c r="L14" s="17">
        <v>911375</v>
      </c>
      <c r="M14" s="94">
        <v>305</v>
      </c>
      <c r="N14" s="78">
        <v>2084174</v>
      </c>
      <c r="O14" s="78">
        <v>1</v>
      </c>
      <c r="P14" s="90">
        <v>9149</v>
      </c>
      <c r="Q14" s="95">
        <v>9837</v>
      </c>
      <c r="R14" s="96">
        <v>71923813</v>
      </c>
      <c r="S14" s="93">
        <v>0</v>
      </c>
      <c r="T14" s="78">
        <v>0</v>
      </c>
      <c r="U14" s="90">
        <v>4</v>
      </c>
      <c r="V14" s="78">
        <v>60000</v>
      </c>
      <c r="W14" s="37" t="s">
        <v>31</v>
      </c>
      <c r="X14" s="7"/>
    </row>
    <row r="15" spans="2:24" ht="30" customHeight="1">
      <c r="B15" s="7">
        <v>41003</v>
      </c>
      <c r="C15" s="38" t="s">
        <v>32</v>
      </c>
      <c r="D15" s="78">
        <v>120</v>
      </c>
      <c r="E15" s="78">
        <v>386</v>
      </c>
      <c r="F15" s="93">
        <v>16274618</v>
      </c>
      <c r="G15" s="78">
        <v>190</v>
      </c>
      <c r="H15" s="93">
        <v>6452556</v>
      </c>
      <c r="I15" s="93">
        <v>5261</v>
      </c>
      <c r="J15" s="93">
        <v>36168496</v>
      </c>
      <c r="K15" s="93">
        <v>60</v>
      </c>
      <c r="L15" s="17">
        <v>1946540</v>
      </c>
      <c r="M15" s="94">
        <v>340</v>
      </c>
      <c r="N15" s="78">
        <v>4921706</v>
      </c>
      <c r="O15" s="78">
        <v>1</v>
      </c>
      <c r="P15" s="90">
        <v>134503</v>
      </c>
      <c r="Q15" s="95">
        <v>6238</v>
      </c>
      <c r="R15" s="96">
        <v>65898419</v>
      </c>
      <c r="S15" s="93">
        <v>0</v>
      </c>
      <c r="T15" s="78">
        <v>0</v>
      </c>
      <c r="U15" s="90">
        <v>0</v>
      </c>
      <c r="V15" s="78">
        <v>0</v>
      </c>
      <c r="W15" s="37" t="s">
        <v>33</v>
      </c>
      <c r="X15" s="7"/>
    </row>
    <row r="16" spans="2:24" ht="30" customHeight="1">
      <c r="B16" s="7">
        <v>41004</v>
      </c>
      <c r="C16" s="38" t="s">
        <v>34</v>
      </c>
      <c r="D16" s="78">
        <v>34</v>
      </c>
      <c r="E16" s="78">
        <v>29</v>
      </c>
      <c r="F16" s="93">
        <v>326700</v>
      </c>
      <c r="G16" s="78">
        <v>74</v>
      </c>
      <c r="H16" s="93">
        <v>2374618</v>
      </c>
      <c r="I16" s="93">
        <v>976</v>
      </c>
      <c r="J16" s="78">
        <v>7246186</v>
      </c>
      <c r="K16" s="78">
        <v>29</v>
      </c>
      <c r="L16" s="17">
        <v>962220</v>
      </c>
      <c r="M16" s="94">
        <v>43</v>
      </c>
      <c r="N16" s="93">
        <v>955444</v>
      </c>
      <c r="O16" s="93">
        <v>0</v>
      </c>
      <c r="P16" s="90">
        <v>0</v>
      </c>
      <c r="Q16" s="95">
        <v>1151</v>
      </c>
      <c r="R16" s="96">
        <v>11865168</v>
      </c>
      <c r="S16" s="93">
        <v>0</v>
      </c>
      <c r="T16" s="78">
        <v>0</v>
      </c>
      <c r="U16" s="90">
        <v>0</v>
      </c>
      <c r="V16" s="78">
        <v>0</v>
      </c>
      <c r="W16" s="37" t="s">
        <v>35</v>
      </c>
      <c r="X16" s="7"/>
    </row>
    <row r="17" spans="2:24" ht="30" customHeight="1">
      <c r="B17" s="7">
        <v>41005</v>
      </c>
      <c r="C17" s="38" t="s">
        <v>36</v>
      </c>
      <c r="D17" s="78">
        <v>0</v>
      </c>
      <c r="E17" s="78">
        <v>104</v>
      </c>
      <c r="F17" s="93">
        <v>6204360</v>
      </c>
      <c r="G17" s="78">
        <v>166</v>
      </c>
      <c r="H17" s="78">
        <v>4195758</v>
      </c>
      <c r="I17" s="93">
        <v>3317</v>
      </c>
      <c r="J17" s="78">
        <v>21133005</v>
      </c>
      <c r="K17" s="78">
        <v>48</v>
      </c>
      <c r="L17" s="17">
        <v>1630650</v>
      </c>
      <c r="M17" s="94">
        <v>80</v>
      </c>
      <c r="N17" s="78">
        <v>1128810</v>
      </c>
      <c r="O17" s="93">
        <v>1</v>
      </c>
      <c r="P17" s="90">
        <v>66000</v>
      </c>
      <c r="Q17" s="95">
        <v>3716</v>
      </c>
      <c r="R17" s="96">
        <v>34358583</v>
      </c>
      <c r="S17" s="93">
        <v>1</v>
      </c>
      <c r="T17" s="78">
        <v>66000</v>
      </c>
      <c r="U17" s="90">
        <v>0</v>
      </c>
      <c r="V17" s="78">
        <v>0</v>
      </c>
      <c r="W17" s="37" t="s">
        <v>37</v>
      </c>
      <c r="X17" s="7"/>
    </row>
    <row r="18" spans="2:24" ht="30" customHeight="1">
      <c r="B18" s="7">
        <v>41006</v>
      </c>
      <c r="C18" s="38" t="s">
        <v>38</v>
      </c>
      <c r="D18" s="78">
        <v>34</v>
      </c>
      <c r="E18" s="78">
        <v>88</v>
      </c>
      <c r="F18" s="93">
        <v>3736977</v>
      </c>
      <c r="G18" s="78">
        <v>128</v>
      </c>
      <c r="H18" s="78">
        <v>4489559</v>
      </c>
      <c r="I18" s="93">
        <v>3895</v>
      </c>
      <c r="J18" s="78">
        <v>25907609</v>
      </c>
      <c r="K18" s="78">
        <v>22</v>
      </c>
      <c r="L18" s="17">
        <v>162190</v>
      </c>
      <c r="M18" s="94">
        <v>45</v>
      </c>
      <c r="N18" s="78">
        <v>291902</v>
      </c>
      <c r="O18" s="93">
        <v>0</v>
      </c>
      <c r="P18" s="90">
        <v>0</v>
      </c>
      <c r="Q18" s="95">
        <v>4178</v>
      </c>
      <c r="R18" s="96">
        <v>34588237</v>
      </c>
      <c r="S18" s="93">
        <v>2</v>
      </c>
      <c r="T18" s="78">
        <v>697481</v>
      </c>
      <c r="U18" s="90">
        <v>0</v>
      </c>
      <c r="V18" s="78">
        <v>0</v>
      </c>
      <c r="W18" s="37" t="s">
        <v>39</v>
      </c>
      <c r="X18" s="7"/>
    </row>
    <row r="19" spans="2:24" ht="30" customHeight="1">
      <c r="B19" s="7">
        <v>41007</v>
      </c>
      <c r="C19" s="38" t="s">
        <v>40</v>
      </c>
      <c r="D19" s="78">
        <v>135</v>
      </c>
      <c r="E19" s="78">
        <v>113</v>
      </c>
      <c r="F19" s="93">
        <v>5723380</v>
      </c>
      <c r="G19" s="78">
        <v>124</v>
      </c>
      <c r="H19" s="78">
        <v>3470134</v>
      </c>
      <c r="I19" s="93">
        <v>3162</v>
      </c>
      <c r="J19" s="78">
        <v>22146147</v>
      </c>
      <c r="K19" s="78">
        <v>50</v>
      </c>
      <c r="L19" s="17">
        <v>1965740</v>
      </c>
      <c r="M19" s="94">
        <v>59</v>
      </c>
      <c r="N19" s="78">
        <v>754964</v>
      </c>
      <c r="O19" s="93">
        <v>0</v>
      </c>
      <c r="P19" s="90">
        <v>0</v>
      </c>
      <c r="Q19" s="95">
        <v>3508</v>
      </c>
      <c r="R19" s="96">
        <v>34060365</v>
      </c>
      <c r="S19" s="93">
        <v>0</v>
      </c>
      <c r="T19" s="78">
        <v>0</v>
      </c>
      <c r="U19" s="90">
        <v>0</v>
      </c>
      <c r="V19" s="78">
        <v>0</v>
      </c>
      <c r="W19" s="37" t="s">
        <v>41</v>
      </c>
      <c r="X19" s="7"/>
    </row>
    <row r="20" spans="2:24" ht="30" customHeight="1">
      <c r="B20" s="7">
        <v>41025</v>
      </c>
      <c r="C20" s="38" t="s">
        <v>42</v>
      </c>
      <c r="D20" s="78">
        <v>110</v>
      </c>
      <c r="E20" s="78">
        <v>104</v>
      </c>
      <c r="F20" s="93">
        <v>904500</v>
      </c>
      <c r="G20" s="78">
        <v>198</v>
      </c>
      <c r="H20" s="78">
        <v>5486426</v>
      </c>
      <c r="I20" s="93">
        <v>3073</v>
      </c>
      <c r="J20" s="78">
        <v>19354730</v>
      </c>
      <c r="K20" s="78">
        <v>63</v>
      </c>
      <c r="L20" s="17">
        <v>2256595</v>
      </c>
      <c r="M20" s="94">
        <v>52</v>
      </c>
      <c r="N20" s="78">
        <v>514668</v>
      </c>
      <c r="O20" s="93">
        <v>0</v>
      </c>
      <c r="P20" s="90">
        <v>0</v>
      </c>
      <c r="Q20" s="95">
        <v>3490</v>
      </c>
      <c r="R20" s="96">
        <v>28516919</v>
      </c>
      <c r="S20" s="93">
        <v>0</v>
      </c>
      <c r="T20" s="78">
        <v>0</v>
      </c>
      <c r="U20" s="90">
        <v>0</v>
      </c>
      <c r="V20" s="78">
        <v>0</v>
      </c>
      <c r="W20" s="37" t="s">
        <v>43</v>
      </c>
      <c r="X20" s="7"/>
    </row>
    <row r="21" spans="2:24" ht="30" customHeight="1">
      <c r="B21" s="7">
        <v>41048</v>
      </c>
      <c r="C21" s="38" t="s">
        <v>44</v>
      </c>
      <c r="D21" s="78">
        <v>17</v>
      </c>
      <c r="E21" s="78">
        <v>139</v>
      </c>
      <c r="F21" s="93">
        <v>2653520</v>
      </c>
      <c r="G21" s="78">
        <v>60</v>
      </c>
      <c r="H21" s="78">
        <v>1843911</v>
      </c>
      <c r="I21" s="93">
        <v>1883</v>
      </c>
      <c r="J21" s="78">
        <v>10191196</v>
      </c>
      <c r="K21" s="78">
        <v>37</v>
      </c>
      <c r="L21" s="17">
        <v>2429575</v>
      </c>
      <c r="M21" s="94">
        <v>32</v>
      </c>
      <c r="N21" s="78">
        <v>201666</v>
      </c>
      <c r="O21" s="93">
        <v>0</v>
      </c>
      <c r="P21" s="90">
        <v>0</v>
      </c>
      <c r="Q21" s="95">
        <v>2151</v>
      </c>
      <c r="R21" s="96">
        <v>17319868</v>
      </c>
      <c r="S21" s="93">
        <v>6</v>
      </c>
      <c r="T21" s="78">
        <v>1668460</v>
      </c>
      <c r="U21" s="90">
        <v>0</v>
      </c>
      <c r="V21" s="78">
        <v>0</v>
      </c>
      <c r="W21" s="37" t="s">
        <v>45</v>
      </c>
      <c r="X21" s="7"/>
    </row>
    <row r="22" spans="2:24" ht="30" customHeight="1">
      <c r="B22" s="7">
        <v>41014</v>
      </c>
      <c r="C22" s="38" t="s">
        <v>46</v>
      </c>
      <c r="D22" s="78">
        <v>0</v>
      </c>
      <c r="E22" s="78">
        <v>128</v>
      </c>
      <c r="F22" s="93">
        <v>798029</v>
      </c>
      <c r="G22" s="78">
        <v>110</v>
      </c>
      <c r="H22" s="78">
        <v>3122647</v>
      </c>
      <c r="I22" s="93">
        <v>2624</v>
      </c>
      <c r="J22" s="78">
        <v>17861076</v>
      </c>
      <c r="K22" s="78">
        <v>44</v>
      </c>
      <c r="L22" s="17">
        <v>1518330</v>
      </c>
      <c r="M22" s="94">
        <v>47</v>
      </c>
      <c r="N22" s="78">
        <v>807828</v>
      </c>
      <c r="O22" s="93">
        <v>1</v>
      </c>
      <c r="P22" s="90">
        <v>86496</v>
      </c>
      <c r="Q22" s="95">
        <v>2954</v>
      </c>
      <c r="R22" s="96">
        <v>24194406</v>
      </c>
      <c r="S22" s="93">
        <v>0</v>
      </c>
      <c r="T22" s="78">
        <v>0</v>
      </c>
      <c r="U22" s="90">
        <v>0</v>
      </c>
      <c r="V22" s="78">
        <v>0</v>
      </c>
      <c r="W22" s="37" t="s">
        <v>47</v>
      </c>
      <c r="X22" s="7"/>
    </row>
    <row r="23" spans="2:24" ht="30" customHeight="1">
      <c r="B23" s="7">
        <v>41016</v>
      </c>
      <c r="C23" s="38" t="s">
        <v>48</v>
      </c>
      <c r="D23" s="93">
        <v>30</v>
      </c>
      <c r="E23" s="78">
        <v>34</v>
      </c>
      <c r="F23" s="93">
        <v>990660</v>
      </c>
      <c r="G23" s="78">
        <v>30</v>
      </c>
      <c r="H23" s="78">
        <v>628723</v>
      </c>
      <c r="I23" s="93">
        <v>1070</v>
      </c>
      <c r="J23" s="78">
        <v>8626399</v>
      </c>
      <c r="K23" s="78">
        <v>18</v>
      </c>
      <c r="L23" s="17">
        <v>176310</v>
      </c>
      <c r="M23" s="94">
        <v>29</v>
      </c>
      <c r="N23" s="78">
        <v>323088</v>
      </c>
      <c r="O23" s="93">
        <v>1</v>
      </c>
      <c r="P23" s="90">
        <v>107320</v>
      </c>
      <c r="Q23" s="95">
        <v>1182</v>
      </c>
      <c r="R23" s="96">
        <v>10852500</v>
      </c>
      <c r="S23" s="93">
        <v>0</v>
      </c>
      <c r="T23" s="78">
        <v>0</v>
      </c>
      <c r="U23" s="93">
        <v>0</v>
      </c>
      <c r="V23" s="78">
        <v>0</v>
      </c>
      <c r="W23" s="37" t="s">
        <v>49</v>
      </c>
      <c r="X23" s="7"/>
    </row>
    <row r="24" spans="2:24" ht="30" customHeight="1">
      <c r="B24" s="7">
        <v>41020</v>
      </c>
      <c r="C24" s="38" t="s">
        <v>50</v>
      </c>
      <c r="D24" s="78">
        <v>6</v>
      </c>
      <c r="E24" s="78">
        <v>46</v>
      </c>
      <c r="F24" s="93">
        <v>439300</v>
      </c>
      <c r="G24" s="78">
        <v>44</v>
      </c>
      <c r="H24" s="78">
        <v>1147701</v>
      </c>
      <c r="I24" s="93">
        <v>1335</v>
      </c>
      <c r="J24" s="78">
        <v>9729642</v>
      </c>
      <c r="K24" s="78">
        <v>17</v>
      </c>
      <c r="L24" s="17">
        <v>487160</v>
      </c>
      <c r="M24" s="94">
        <v>64</v>
      </c>
      <c r="N24" s="78">
        <v>907638</v>
      </c>
      <c r="O24" s="93">
        <v>0</v>
      </c>
      <c r="P24" s="90">
        <v>0</v>
      </c>
      <c r="Q24" s="95">
        <v>1506</v>
      </c>
      <c r="R24" s="96">
        <v>12711441</v>
      </c>
      <c r="S24" s="93">
        <v>0</v>
      </c>
      <c r="T24" s="78">
        <v>0</v>
      </c>
      <c r="U24" s="93">
        <v>0</v>
      </c>
      <c r="V24" s="78">
        <v>0</v>
      </c>
      <c r="W24" s="37" t="s">
        <v>51</v>
      </c>
      <c r="X24" s="7"/>
    </row>
    <row r="25" spans="2:24" ht="30" customHeight="1">
      <c r="B25" s="7">
        <v>41024</v>
      </c>
      <c r="C25" s="38" t="s">
        <v>52</v>
      </c>
      <c r="D25" s="78">
        <v>5</v>
      </c>
      <c r="E25" s="78">
        <v>53</v>
      </c>
      <c r="F25" s="93">
        <v>738350</v>
      </c>
      <c r="G25" s="78">
        <v>39</v>
      </c>
      <c r="H25" s="78">
        <v>1249413</v>
      </c>
      <c r="I25" s="93">
        <v>650</v>
      </c>
      <c r="J25" s="78">
        <v>4143603</v>
      </c>
      <c r="K25" s="78">
        <v>3</v>
      </c>
      <c r="L25" s="17">
        <v>69520</v>
      </c>
      <c r="M25" s="94">
        <v>39</v>
      </c>
      <c r="N25" s="78">
        <v>386532</v>
      </c>
      <c r="O25" s="93">
        <v>0</v>
      </c>
      <c r="P25" s="90">
        <v>0</v>
      </c>
      <c r="Q25" s="95">
        <v>784</v>
      </c>
      <c r="R25" s="96">
        <v>6587418</v>
      </c>
      <c r="S25" s="93">
        <v>0</v>
      </c>
      <c r="T25" s="90">
        <v>0</v>
      </c>
      <c r="U25" s="78">
        <v>0</v>
      </c>
      <c r="V25" s="78">
        <v>0</v>
      </c>
      <c r="W25" s="37" t="s">
        <v>53</v>
      </c>
      <c r="X25" s="7"/>
    </row>
    <row r="26" spans="2:24" ht="30" customHeight="1">
      <c r="B26" s="7">
        <v>41021</v>
      </c>
      <c r="C26" s="38" t="s">
        <v>54</v>
      </c>
      <c r="D26" s="78">
        <v>6</v>
      </c>
      <c r="E26" s="78">
        <v>133</v>
      </c>
      <c r="F26" s="93">
        <v>1601950</v>
      </c>
      <c r="G26" s="93">
        <v>101</v>
      </c>
      <c r="H26" s="78">
        <v>2988440</v>
      </c>
      <c r="I26" s="93">
        <v>2015</v>
      </c>
      <c r="J26" s="78">
        <v>14379488</v>
      </c>
      <c r="K26" s="78">
        <v>48</v>
      </c>
      <c r="L26" s="17">
        <v>1069280</v>
      </c>
      <c r="M26" s="94">
        <v>72</v>
      </c>
      <c r="N26" s="78">
        <v>654734</v>
      </c>
      <c r="O26" s="93">
        <v>0</v>
      </c>
      <c r="P26" s="90">
        <v>0</v>
      </c>
      <c r="Q26" s="95">
        <v>2369</v>
      </c>
      <c r="R26" s="96">
        <v>20693892</v>
      </c>
      <c r="S26" s="93">
        <v>0</v>
      </c>
      <c r="T26" s="90">
        <v>0</v>
      </c>
      <c r="U26" s="78">
        <v>0</v>
      </c>
      <c r="V26" s="78">
        <v>0</v>
      </c>
      <c r="W26" s="37" t="s">
        <v>55</v>
      </c>
      <c r="X26" s="7"/>
    </row>
    <row r="27" spans="2:24" ht="30" customHeight="1">
      <c r="B27" s="7">
        <v>41035</v>
      </c>
      <c r="C27" s="38" t="s">
        <v>56</v>
      </c>
      <c r="D27" s="78">
        <v>1</v>
      </c>
      <c r="E27" s="78">
        <v>3</v>
      </c>
      <c r="F27" s="78">
        <v>16500</v>
      </c>
      <c r="G27" s="93">
        <v>15</v>
      </c>
      <c r="H27" s="78">
        <v>444208</v>
      </c>
      <c r="I27" s="78">
        <v>356</v>
      </c>
      <c r="J27" s="78">
        <v>1640288</v>
      </c>
      <c r="K27" s="78">
        <v>12</v>
      </c>
      <c r="L27" s="17">
        <v>162000</v>
      </c>
      <c r="M27" s="94">
        <v>2</v>
      </c>
      <c r="N27" s="78">
        <v>17620</v>
      </c>
      <c r="O27" s="93">
        <v>0</v>
      </c>
      <c r="P27" s="90">
        <v>0</v>
      </c>
      <c r="Q27" s="95">
        <v>388</v>
      </c>
      <c r="R27" s="96">
        <v>2280616</v>
      </c>
      <c r="S27" s="93">
        <v>0</v>
      </c>
      <c r="T27" s="90">
        <v>0</v>
      </c>
      <c r="U27" s="78">
        <v>0</v>
      </c>
      <c r="V27" s="78">
        <v>0</v>
      </c>
      <c r="W27" s="37" t="s">
        <v>57</v>
      </c>
      <c r="X27" s="7"/>
    </row>
    <row r="28" spans="2:24" ht="30" customHeight="1">
      <c r="B28" s="7">
        <v>41038</v>
      </c>
      <c r="C28" s="38" t="s">
        <v>58</v>
      </c>
      <c r="D28" s="78">
        <v>12</v>
      </c>
      <c r="E28" s="78">
        <v>-204</v>
      </c>
      <c r="F28" s="78">
        <v>-3182800</v>
      </c>
      <c r="G28" s="93">
        <v>63</v>
      </c>
      <c r="H28" s="78">
        <v>2149694</v>
      </c>
      <c r="I28" s="78">
        <v>1177</v>
      </c>
      <c r="J28" s="78">
        <v>6749305</v>
      </c>
      <c r="K28" s="78">
        <v>29</v>
      </c>
      <c r="L28" s="17">
        <v>1444590</v>
      </c>
      <c r="M28" s="94">
        <v>95</v>
      </c>
      <c r="N28" s="78">
        <v>417198</v>
      </c>
      <c r="O28" s="93">
        <v>0</v>
      </c>
      <c r="P28" s="90">
        <v>0</v>
      </c>
      <c r="Q28" s="95">
        <v>1160</v>
      </c>
      <c r="R28" s="96">
        <v>7577987</v>
      </c>
      <c r="S28" s="93">
        <v>0</v>
      </c>
      <c r="T28" s="90">
        <v>0</v>
      </c>
      <c r="U28" s="78">
        <v>0</v>
      </c>
      <c r="V28" s="78">
        <v>0</v>
      </c>
      <c r="W28" s="37" t="s">
        <v>59</v>
      </c>
      <c r="X28" s="7"/>
    </row>
    <row r="29" spans="2:24" ht="30" customHeight="1">
      <c r="B29" s="7">
        <v>41042</v>
      </c>
      <c r="C29" s="38" t="s">
        <v>60</v>
      </c>
      <c r="D29" s="78">
        <v>1</v>
      </c>
      <c r="E29" s="78">
        <v>15</v>
      </c>
      <c r="F29" s="78">
        <v>22250</v>
      </c>
      <c r="G29" s="93">
        <v>24</v>
      </c>
      <c r="H29" s="78">
        <v>708947</v>
      </c>
      <c r="I29" s="78">
        <v>383</v>
      </c>
      <c r="J29" s="78">
        <v>2956332</v>
      </c>
      <c r="K29" s="78">
        <v>12</v>
      </c>
      <c r="L29" s="17">
        <v>187200</v>
      </c>
      <c r="M29" s="94">
        <v>0</v>
      </c>
      <c r="N29" s="78">
        <v>0</v>
      </c>
      <c r="O29" s="93">
        <v>0</v>
      </c>
      <c r="P29" s="90">
        <v>0</v>
      </c>
      <c r="Q29" s="95">
        <v>434</v>
      </c>
      <c r="R29" s="96">
        <v>3874729</v>
      </c>
      <c r="S29" s="93">
        <v>0</v>
      </c>
      <c r="T29" s="90">
        <v>0</v>
      </c>
      <c r="U29" s="78">
        <v>0</v>
      </c>
      <c r="V29" s="78">
        <v>0</v>
      </c>
      <c r="W29" s="37" t="s">
        <v>61</v>
      </c>
      <c r="X29" s="7"/>
    </row>
    <row r="30" spans="2:24" ht="30" customHeight="1">
      <c r="B30" s="7">
        <v>41043</v>
      </c>
      <c r="C30" s="38" t="s">
        <v>62</v>
      </c>
      <c r="D30" s="78">
        <v>0</v>
      </c>
      <c r="E30" s="78">
        <v>22</v>
      </c>
      <c r="F30" s="78">
        <v>199300</v>
      </c>
      <c r="G30" s="93">
        <v>31</v>
      </c>
      <c r="H30" s="78">
        <v>578686</v>
      </c>
      <c r="I30" s="78">
        <v>995</v>
      </c>
      <c r="J30" s="78">
        <v>7218182</v>
      </c>
      <c r="K30" s="78">
        <v>0</v>
      </c>
      <c r="L30" s="17">
        <v>0</v>
      </c>
      <c r="M30" s="94">
        <v>20</v>
      </c>
      <c r="N30" s="78">
        <v>179948</v>
      </c>
      <c r="O30" s="93">
        <v>0</v>
      </c>
      <c r="P30" s="90">
        <v>0</v>
      </c>
      <c r="Q30" s="95">
        <v>1068</v>
      </c>
      <c r="R30" s="96">
        <v>8176116</v>
      </c>
      <c r="S30" s="93">
        <v>0</v>
      </c>
      <c r="T30" s="90">
        <v>0</v>
      </c>
      <c r="U30" s="78">
        <v>0</v>
      </c>
      <c r="V30" s="78">
        <v>0</v>
      </c>
      <c r="W30" s="37" t="s">
        <v>63</v>
      </c>
      <c r="X30" s="7"/>
    </row>
    <row r="31" spans="2:24" ht="30" customHeight="1">
      <c r="B31" s="7">
        <v>41044</v>
      </c>
      <c r="C31" s="38" t="s">
        <v>64</v>
      </c>
      <c r="D31" s="78">
        <v>23</v>
      </c>
      <c r="E31" s="78">
        <v>52</v>
      </c>
      <c r="F31" s="78">
        <v>1231215</v>
      </c>
      <c r="G31" s="93">
        <v>88</v>
      </c>
      <c r="H31" s="78">
        <v>2695097</v>
      </c>
      <c r="I31" s="78">
        <v>2754</v>
      </c>
      <c r="J31" s="78">
        <v>19480212</v>
      </c>
      <c r="K31" s="78">
        <v>69</v>
      </c>
      <c r="L31" s="17">
        <v>788290</v>
      </c>
      <c r="M31" s="94">
        <v>85</v>
      </c>
      <c r="N31" s="78">
        <v>618188</v>
      </c>
      <c r="O31" s="93">
        <v>0</v>
      </c>
      <c r="P31" s="90">
        <v>0</v>
      </c>
      <c r="Q31" s="95">
        <v>3048</v>
      </c>
      <c r="R31" s="96">
        <v>24813002</v>
      </c>
      <c r="S31" s="93">
        <v>0</v>
      </c>
      <c r="T31" s="90">
        <v>0</v>
      </c>
      <c r="U31" s="78">
        <v>0</v>
      </c>
      <c r="V31" s="78">
        <v>0</v>
      </c>
      <c r="W31" s="37" t="s">
        <v>65</v>
      </c>
      <c r="X31" s="7"/>
    </row>
    <row r="32" spans="2:24" ht="30" customHeight="1">
      <c r="B32" s="46">
        <v>41047</v>
      </c>
      <c r="C32" s="127" t="s">
        <v>66</v>
      </c>
      <c r="D32" s="97">
        <v>8</v>
      </c>
      <c r="E32" s="78">
        <v>41</v>
      </c>
      <c r="F32" s="97">
        <v>1262670</v>
      </c>
      <c r="G32" s="97">
        <v>35</v>
      </c>
      <c r="H32" s="97">
        <v>1007167</v>
      </c>
      <c r="I32" s="97">
        <v>1210</v>
      </c>
      <c r="J32" s="97">
        <v>5892395</v>
      </c>
      <c r="K32" s="97">
        <v>14</v>
      </c>
      <c r="L32" s="98">
        <v>175150</v>
      </c>
      <c r="M32" s="99">
        <v>138</v>
      </c>
      <c r="N32" s="97">
        <v>1898580</v>
      </c>
      <c r="O32" s="97">
        <v>0</v>
      </c>
      <c r="P32" s="90">
        <v>0</v>
      </c>
      <c r="Q32" s="100">
        <v>1438</v>
      </c>
      <c r="R32" s="96">
        <v>10235962</v>
      </c>
      <c r="S32" s="128">
        <v>0</v>
      </c>
      <c r="T32" s="90">
        <v>0</v>
      </c>
      <c r="U32" s="78">
        <v>0</v>
      </c>
      <c r="V32" s="78">
        <v>0</v>
      </c>
      <c r="W32" s="51" t="s">
        <v>67</v>
      </c>
      <c r="X32" s="7"/>
    </row>
    <row r="33" spans="1:24" ht="30" customHeight="1">
      <c r="B33" s="7">
        <v>41301</v>
      </c>
      <c r="C33" s="52" t="s">
        <v>68</v>
      </c>
      <c r="D33" s="102">
        <v>0</v>
      </c>
      <c r="E33" s="102">
        <v>0</v>
      </c>
      <c r="F33" s="78">
        <v>0</v>
      </c>
      <c r="G33" s="93">
        <v>11</v>
      </c>
      <c r="H33" s="78">
        <v>417781</v>
      </c>
      <c r="I33" s="78">
        <v>367</v>
      </c>
      <c r="J33" s="78">
        <v>1733084</v>
      </c>
      <c r="K33" s="78">
        <v>0</v>
      </c>
      <c r="L33" s="103">
        <v>0</v>
      </c>
      <c r="M33" s="104">
        <v>27</v>
      </c>
      <c r="N33" s="102">
        <v>187158</v>
      </c>
      <c r="O33" s="93">
        <v>0</v>
      </c>
      <c r="P33" s="129">
        <v>0</v>
      </c>
      <c r="Q33" s="95">
        <v>405</v>
      </c>
      <c r="R33" s="130">
        <v>2338023</v>
      </c>
      <c r="S33" s="93">
        <v>0</v>
      </c>
      <c r="T33" s="102">
        <v>0</v>
      </c>
      <c r="U33" s="102">
        <v>0</v>
      </c>
      <c r="V33" s="102">
        <v>0</v>
      </c>
      <c r="W33" s="10" t="s">
        <v>69</v>
      </c>
      <c r="X33" s="7"/>
    </row>
    <row r="34" spans="1:24" ht="30" customHeight="1">
      <c r="B34" s="7">
        <v>41302</v>
      </c>
      <c r="C34" s="38" t="s">
        <v>70</v>
      </c>
      <c r="D34" s="78">
        <v>0</v>
      </c>
      <c r="E34" s="78">
        <v>10</v>
      </c>
      <c r="F34" s="78">
        <v>68440</v>
      </c>
      <c r="G34" s="93">
        <v>22</v>
      </c>
      <c r="H34" s="78">
        <v>573031</v>
      </c>
      <c r="I34" s="78">
        <v>1020</v>
      </c>
      <c r="J34" s="78">
        <v>4879289</v>
      </c>
      <c r="K34" s="78">
        <v>0</v>
      </c>
      <c r="L34" s="17">
        <v>0</v>
      </c>
      <c r="M34" s="94">
        <v>59</v>
      </c>
      <c r="N34" s="93">
        <v>485632</v>
      </c>
      <c r="O34" s="93">
        <v>0</v>
      </c>
      <c r="P34" s="90">
        <v>0</v>
      </c>
      <c r="Q34" s="95">
        <v>1111</v>
      </c>
      <c r="R34" s="96">
        <v>6006392</v>
      </c>
      <c r="S34" s="93">
        <v>0</v>
      </c>
      <c r="T34" s="90">
        <v>0</v>
      </c>
      <c r="U34" s="78">
        <v>0</v>
      </c>
      <c r="V34" s="90">
        <v>0</v>
      </c>
      <c r="W34" s="10" t="s">
        <v>71</v>
      </c>
      <c r="X34" s="7"/>
    </row>
    <row r="35" spans="1:24" ht="30" customHeight="1" thickBot="1">
      <c r="A35" s="1"/>
      <c r="B35" s="60">
        <v>41303</v>
      </c>
      <c r="C35" s="105" t="s">
        <v>72</v>
      </c>
      <c r="D35" s="106">
        <v>0</v>
      </c>
      <c r="E35" s="106">
        <v>5</v>
      </c>
      <c r="F35" s="106">
        <v>123730</v>
      </c>
      <c r="G35" s="106">
        <v>85</v>
      </c>
      <c r="H35" s="106">
        <v>2494202</v>
      </c>
      <c r="I35" s="106">
        <v>2856</v>
      </c>
      <c r="J35" s="106">
        <v>16289822</v>
      </c>
      <c r="K35" s="106">
        <v>16</v>
      </c>
      <c r="L35" s="107">
        <v>610250</v>
      </c>
      <c r="M35" s="108">
        <v>71</v>
      </c>
      <c r="N35" s="106">
        <v>937272</v>
      </c>
      <c r="O35" s="106">
        <v>0</v>
      </c>
      <c r="P35" s="131">
        <v>0</v>
      </c>
      <c r="Q35" s="109">
        <v>3033</v>
      </c>
      <c r="R35" s="110">
        <v>20455276</v>
      </c>
      <c r="S35" s="132">
        <v>0</v>
      </c>
      <c r="T35" s="106">
        <v>0</v>
      </c>
      <c r="U35" s="106">
        <v>0</v>
      </c>
      <c r="V35" s="106">
        <v>0</v>
      </c>
      <c r="W35" s="111" t="s">
        <v>73</v>
      </c>
      <c r="X35" s="7"/>
    </row>
    <row r="36" spans="1:24" ht="17.100000000000001" customHeight="1">
      <c r="W36" s="4"/>
    </row>
    <row r="37" spans="1:24" ht="17.100000000000001" customHeight="1">
      <c r="W37" s="4"/>
    </row>
    <row r="38" spans="1:24" ht="17.100000000000001" customHeight="1">
      <c r="W38" s="4"/>
    </row>
    <row r="39" spans="1:24" ht="17.100000000000001" customHeight="1">
      <c r="W39" s="4"/>
    </row>
    <row r="40" spans="1:24" ht="17.100000000000001" customHeight="1">
      <c r="W40" s="4"/>
    </row>
    <row r="41" spans="1:24" ht="17.100000000000001" customHeight="1">
      <c r="W41" s="4"/>
    </row>
    <row r="42" spans="1:24" ht="17.100000000000001" customHeight="1">
      <c r="W42" s="4"/>
    </row>
    <row r="43" spans="1:24" ht="17.100000000000001" customHeight="1">
      <c r="W43" s="4"/>
    </row>
    <row r="44" spans="1:24" ht="17.100000000000001" customHeight="1">
      <c r="W44" s="4"/>
    </row>
  </sheetData>
  <mergeCells count="15">
    <mergeCell ref="D2:L2"/>
    <mergeCell ref="M2:V2"/>
    <mergeCell ref="W2:W12"/>
    <mergeCell ref="D3:D4"/>
    <mergeCell ref="E3:L3"/>
    <mergeCell ref="M3:T3"/>
    <mergeCell ref="U3:V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0892-118C-4644-9D99-8E5D62F55D63}">
  <sheetPr>
    <tabColor theme="4"/>
  </sheetPr>
  <dimension ref="B1:K44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 outlineLevelCol="1"/>
  <cols>
    <col min="1" max="1" width="0.77734375" style="4" customWidth="1"/>
    <col min="2" max="2" width="12.6640625" style="4" customWidth="1"/>
    <col min="3" max="3" width="10.6640625" style="4" customWidth="1"/>
    <col min="4" max="4" width="13.6640625" style="4" customWidth="1"/>
    <col min="5" max="5" width="18.33203125" style="4" customWidth="1"/>
    <col min="6" max="6" width="18.6640625" style="4" customWidth="1"/>
    <col min="7" max="7" width="17.88671875" style="4" customWidth="1"/>
    <col min="8" max="8" width="24.44140625" style="4" hidden="1" customWidth="1" outlineLevel="1"/>
    <col min="9" max="9" width="18.6640625" style="4" customWidth="1" collapsed="1"/>
    <col min="10" max="10" width="5.6640625" style="11" customWidth="1"/>
    <col min="11" max="11" width="2.88671875" style="4" customWidth="1"/>
    <col min="12" max="236" width="10.77734375" style="4" customWidth="1"/>
    <col min="237" max="256" width="10.77734375" style="4"/>
    <col min="257" max="257" width="0.77734375" style="4" customWidth="1"/>
    <col min="258" max="258" width="12.6640625" style="4" customWidth="1"/>
    <col min="259" max="259" width="10.6640625" style="4" customWidth="1"/>
    <col min="260" max="260" width="13.6640625" style="4" customWidth="1"/>
    <col min="261" max="261" width="18.33203125" style="4" customWidth="1"/>
    <col min="262" max="262" width="18.6640625" style="4" customWidth="1"/>
    <col min="263" max="263" width="17.88671875" style="4" customWidth="1"/>
    <col min="264" max="264" width="0" style="4" hidden="1" customWidth="1"/>
    <col min="265" max="265" width="18.6640625" style="4" customWidth="1"/>
    <col min="266" max="266" width="5.6640625" style="4" customWidth="1"/>
    <col min="267" max="267" width="2.88671875" style="4" customWidth="1"/>
    <col min="268" max="512" width="10.77734375" style="4"/>
    <col min="513" max="513" width="0.77734375" style="4" customWidth="1"/>
    <col min="514" max="514" width="12.6640625" style="4" customWidth="1"/>
    <col min="515" max="515" width="10.6640625" style="4" customWidth="1"/>
    <col min="516" max="516" width="13.6640625" style="4" customWidth="1"/>
    <col min="517" max="517" width="18.33203125" style="4" customWidth="1"/>
    <col min="518" max="518" width="18.6640625" style="4" customWidth="1"/>
    <col min="519" max="519" width="17.88671875" style="4" customWidth="1"/>
    <col min="520" max="520" width="0" style="4" hidden="1" customWidth="1"/>
    <col min="521" max="521" width="18.6640625" style="4" customWidth="1"/>
    <col min="522" max="522" width="5.6640625" style="4" customWidth="1"/>
    <col min="523" max="523" width="2.88671875" style="4" customWidth="1"/>
    <col min="524" max="768" width="10.77734375" style="4"/>
    <col min="769" max="769" width="0.77734375" style="4" customWidth="1"/>
    <col min="770" max="770" width="12.6640625" style="4" customWidth="1"/>
    <col min="771" max="771" width="10.6640625" style="4" customWidth="1"/>
    <col min="772" max="772" width="13.6640625" style="4" customWidth="1"/>
    <col min="773" max="773" width="18.33203125" style="4" customWidth="1"/>
    <col min="774" max="774" width="18.6640625" style="4" customWidth="1"/>
    <col min="775" max="775" width="17.88671875" style="4" customWidth="1"/>
    <col min="776" max="776" width="0" style="4" hidden="1" customWidth="1"/>
    <col min="777" max="777" width="18.6640625" style="4" customWidth="1"/>
    <col min="778" max="778" width="5.6640625" style="4" customWidth="1"/>
    <col min="779" max="779" width="2.88671875" style="4" customWidth="1"/>
    <col min="780" max="1024" width="10.77734375" style="4"/>
    <col min="1025" max="1025" width="0.77734375" style="4" customWidth="1"/>
    <col min="1026" max="1026" width="12.6640625" style="4" customWidth="1"/>
    <col min="1027" max="1027" width="10.6640625" style="4" customWidth="1"/>
    <col min="1028" max="1028" width="13.6640625" style="4" customWidth="1"/>
    <col min="1029" max="1029" width="18.33203125" style="4" customWidth="1"/>
    <col min="1030" max="1030" width="18.6640625" style="4" customWidth="1"/>
    <col min="1031" max="1031" width="17.88671875" style="4" customWidth="1"/>
    <col min="1032" max="1032" width="0" style="4" hidden="1" customWidth="1"/>
    <col min="1033" max="1033" width="18.6640625" style="4" customWidth="1"/>
    <col min="1034" max="1034" width="5.6640625" style="4" customWidth="1"/>
    <col min="1035" max="1035" width="2.88671875" style="4" customWidth="1"/>
    <col min="1036" max="1280" width="10.77734375" style="4"/>
    <col min="1281" max="1281" width="0.77734375" style="4" customWidth="1"/>
    <col min="1282" max="1282" width="12.6640625" style="4" customWidth="1"/>
    <col min="1283" max="1283" width="10.6640625" style="4" customWidth="1"/>
    <col min="1284" max="1284" width="13.6640625" style="4" customWidth="1"/>
    <col min="1285" max="1285" width="18.33203125" style="4" customWidth="1"/>
    <col min="1286" max="1286" width="18.6640625" style="4" customWidth="1"/>
    <col min="1287" max="1287" width="17.88671875" style="4" customWidth="1"/>
    <col min="1288" max="1288" width="0" style="4" hidden="1" customWidth="1"/>
    <col min="1289" max="1289" width="18.6640625" style="4" customWidth="1"/>
    <col min="1290" max="1290" width="5.6640625" style="4" customWidth="1"/>
    <col min="1291" max="1291" width="2.88671875" style="4" customWidth="1"/>
    <col min="1292" max="1536" width="10.77734375" style="4"/>
    <col min="1537" max="1537" width="0.77734375" style="4" customWidth="1"/>
    <col min="1538" max="1538" width="12.6640625" style="4" customWidth="1"/>
    <col min="1539" max="1539" width="10.6640625" style="4" customWidth="1"/>
    <col min="1540" max="1540" width="13.6640625" style="4" customWidth="1"/>
    <col min="1541" max="1541" width="18.33203125" style="4" customWidth="1"/>
    <col min="1542" max="1542" width="18.6640625" style="4" customWidth="1"/>
    <col min="1543" max="1543" width="17.88671875" style="4" customWidth="1"/>
    <col min="1544" max="1544" width="0" style="4" hidden="1" customWidth="1"/>
    <col min="1545" max="1545" width="18.6640625" style="4" customWidth="1"/>
    <col min="1546" max="1546" width="5.6640625" style="4" customWidth="1"/>
    <col min="1547" max="1547" width="2.88671875" style="4" customWidth="1"/>
    <col min="1548" max="1792" width="10.77734375" style="4"/>
    <col min="1793" max="1793" width="0.77734375" style="4" customWidth="1"/>
    <col min="1794" max="1794" width="12.6640625" style="4" customWidth="1"/>
    <col min="1795" max="1795" width="10.6640625" style="4" customWidth="1"/>
    <col min="1796" max="1796" width="13.6640625" style="4" customWidth="1"/>
    <col min="1797" max="1797" width="18.33203125" style="4" customWidth="1"/>
    <col min="1798" max="1798" width="18.6640625" style="4" customWidth="1"/>
    <col min="1799" max="1799" width="17.88671875" style="4" customWidth="1"/>
    <col min="1800" max="1800" width="0" style="4" hidden="1" customWidth="1"/>
    <col min="1801" max="1801" width="18.6640625" style="4" customWidth="1"/>
    <col min="1802" max="1802" width="5.6640625" style="4" customWidth="1"/>
    <col min="1803" max="1803" width="2.88671875" style="4" customWidth="1"/>
    <col min="1804" max="2048" width="10.77734375" style="4"/>
    <col min="2049" max="2049" width="0.77734375" style="4" customWidth="1"/>
    <col min="2050" max="2050" width="12.6640625" style="4" customWidth="1"/>
    <col min="2051" max="2051" width="10.6640625" style="4" customWidth="1"/>
    <col min="2052" max="2052" width="13.6640625" style="4" customWidth="1"/>
    <col min="2053" max="2053" width="18.33203125" style="4" customWidth="1"/>
    <col min="2054" max="2054" width="18.6640625" style="4" customWidth="1"/>
    <col min="2055" max="2055" width="17.88671875" style="4" customWidth="1"/>
    <col min="2056" max="2056" width="0" style="4" hidden="1" customWidth="1"/>
    <col min="2057" max="2057" width="18.6640625" style="4" customWidth="1"/>
    <col min="2058" max="2058" width="5.6640625" style="4" customWidth="1"/>
    <col min="2059" max="2059" width="2.88671875" style="4" customWidth="1"/>
    <col min="2060" max="2304" width="10.77734375" style="4"/>
    <col min="2305" max="2305" width="0.77734375" style="4" customWidth="1"/>
    <col min="2306" max="2306" width="12.6640625" style="4" customWidth="1"/>
    <col min="2307" max="2307" width="10.6640625" style="4" customWidth="1"/>
    <col min="2308" max="2308" width="13.6640625" style="4" customWidth="1"/>
    <col min="2309" max="2309" width="18.33203125" style="4" customWidth="1"/>
    <col min="2310" max="2310" width="18.6640625" style="4" customWidth="1"/>
    <col min="2311" max="2311" width="17.88671875" style="4" customWidth="1"/>
    <col min="2312" max="2312" width="0" style="4" hidden="1" customWidth="1"/>
    <col min="2313" max="2313" width="18.6640625" style="4" customWidth="1"/>
    <col min="2314" max="2314" width="5.6640625" style="4" customWidth="1"/>
    <col min="2315" max="2315" width="2.88671875" style="4" customWidth="1"/>
    <col min="2316" max="2560" width="10.77734375" style="4"/>
    <col min="2561" max="2561" width="0.77734375" style="4" customWidth="1"/>
    <col min="2562" max="2562" width="12.6640625" style="4" customWidth="1"/>
    <col min="2563" max="2563" width="10.6640625" style="4" customWidth="1"/>
    <col min="2564" max="2564" width="13.6640625" style="4" customWidth="1"/>
    <col min="2565" max="2565" width="18.33203125" style="4" customWidth="1"/>
    <col min="2566" max="2566" width="18.6640625" style="4" customWidth="1"/>
    <col min="2567" max="2567" width="17.88671875" style="4" customWidth="1"/>
    <col min="2568" max="2568" width="0" style="4" hidden="1" customWidth="1"/>
    <col min="2569" max="2569" width="18.6640625" style="4" customWidth="1"/>
    <col min="2570" max="2570" width="5.6640625" style="4" customWidth="1"/>
    <col min="2571" max="2571" width="2.88671875" style="4" customWidth="1"/>
    <col min="2572" max="2816" width="10.77734375" style="4"/>
    <col min="2817" max="2817" width="0.77734375" style="4" customWidth="1"/>
    <col min="2818" max="2818" width="12.6640625" style="4" customWidth="1"/>
    <col min="2819" max="2819" width="10.6640625" style="4" customWidth="1"/>
    <col min="2820" max="2820" width="13.6640625" style="4" customWidth="1"/>
    <col min="2821" max="2821" width="18.33203125" style="4" customWidth="1"/>
    <col min="2822" max="2822" width="18.6640625" style="4" customWidth="1"/>
    <col min="2823" max="2823" width="17.88671875" style="4" customWidth="1"/>
    <col min="2824" max="2824" width="0" style="4" hidden="1" customWidth="1"/>
    <col min="2825" max="2825" width="18.6640625" style="4" customWidth="1"/>
    <col min="2826" max="2826" width="5.6640625" style="4" customWidth="1"/>
    <col min="2827" max="2827" width="2.88671875" style="4" customWidth="1"/>
    <col min="2828" max="3072" width="10.77734375" style="4"/>
    <col min="3073" max="3073" width="0.77734375" style="4" customWidth="1"/>
    <col min="3074" max="3074" width="12.6640625" style="4" customWidth="1"/>
    <col min="3075" max="3075" width="10.6640625" style="4" customWidth="1"/>
    <col min="3076" max="3076" width="13.6640625" style="4" customWidth="1"/>
    <col min="3077" max="3077" width="18.33203125" style="4" customWidth="1"/>
    <col min="3078" max="3078" width="18.6640625" style="4" customWidth="1"/>
    <col min="3079" max="3079" width="17.88671875" style="4" customWidth="1"/>
    <col min="3080" max="3080" width="0" style="4" hidden="1" customWidth="1"/>
    <col min="3081" max="3081" width="18.6640625" style="4" customWidth="1"/>
    <col min="3082" max="3082" width="5.6640625" style="4" customWidth="1"/>
    <col min="3083" max="3083" width="2.88671875" style="4" customWidth="1"/>
    <col min="3084" max="3328" width="10.77734375" style="4"/>
    <col min="3329" max="3329" width="0.77734375" style="4" customWidth="1"/>
    <col min="3330" max="3330" width="12.6640625" style="4" customWidth="1"/>
    <col min="3331" max="3331" width="10.6640625" style="4" customWidth="1"/>
    <col min="3332" max="3332" width="13.6640625" style="4" customWidth="1"/>
    <col min="3333" max="3333" width="18.33203125" style="4" customWidth="1"/>
    <col min="3334" max="3334" width="18.6640625" style="4" customWidth="1"/>
    <col min="3335" max="3335" width="17.88671875" style="4" customWidth="1"/>
    <col min="3336" max="3336" width="0" style="4" hidden="1" customWidth="1"/>
    <col min="3337" max="3337" width="18.6640625" style="4" customWidth="1"/>
    <col min="3338" max="3338" width="5.6640625" style="4" customWidth="1"/>
    <col min="3339" max="3339" width="2.88671875" style="4" customWidth="1"/>
    <col min="3340" max="3584" width="10.77734375" style="4"/>
    <col min="3585" max="3585" width="0.77734375" style="4" customWidth="1"/>
    <col min="3586" max="3586" width="12.6640625" style="4" customWidth="1"/>
    <col min="3587" max="3587" width="10.6640625" style="4" customWidth="1"/>
    <col min="3588" max="3588" width="13.6640625" style="4" customWidth="1"/>
    <col min="3589" max="3589" width="18.33203125" style="4" customWidth="1"/>
    <col min="3590" max="3590" width="18.6640625" style="4" customWidth="1"/>
    <col min="3591" max="3591" width="17.88671875" style="4" customWidth="1"/>
    <col min="3592" max="3592" width="0" style="4" hidden="1" customWidth="1"/>
    <col min="3593" max="3593" width="18.6640625" style="4" customWidth="1"/>
    <col min="3594" max="3594" width="5.6640625" style="4" customWidth="1"/>
    <col min="3595" max="3595" width="2.88671875" style="4" customWidth="1"/>
    <col min="3596" max="3840" width="10.77734375" style="4"/>
    <col min="3841" max="3841" width="0.77734375" style="4" customWidth="1"/>
    <col min="3842" max="3842" width="12.6640625" style="4" customWidth="1"/>
    <col min="3843" max="3843" width="10.6640625" style="4" customWidth="1"/>
    <col min="3844" max="3844" width="13.6640625" style="4" customWidth="1"/>
    <col min="3845" max="3845" width="18.33203125" style="4" customWidth="1"/>
    <col min="3846" max="3846" width="18.6640625" style="4" customWidth="1"/>
    <col min="3847" max="3847" width="17.88671875" style="4" customWidth="1"/>
    <col min="3848" max="3848" width="0" style="4" hidden="1" customWidth="1"/>
    <col min="3849" max="3849" width="18.6640625" style="4" customWidth="1"/>
    <col min="3850" max="3850" width="5.6640625" style="4" customWidth="1"/>
    <col min="3851" max="3851" width="2.88671875" style="4" customWidth="1"/>
    <col min="3852" max="4096" width="10.77734375" style="4"/>
    <col min="4097" max="4097" width="0.77734375" style="4" customWidth="1"/>
    <col min="4098" max="4098" width="12.6640625" style="4" customWidth="1"/>
    <col min="4099" max="4099" width="10.6640625" style="4" customWidth="1"/>
    <col min="4100" max="4100" width="13.6640625" style="4" customWidth="1"/>
    <col min="4101" max="4101" width="18.33203125" style="4" customWidth="1"/>
    <col min="4102" max="4102" width="18.6640625" style="4" customWidth="1"/>
    <col min="4103" max="4103" width="17.88671875" style="4" customWidth="1"/>
    <col min="4104" max="4104" width="0" style="4" hidden="1" customWidth="1"/>
    <col min="4105" max="4105" width="18.6640625" style="4" customWidth="1"/>
    <col min="4106" max="4106" width="5.6640625" style="4" customWidth="1"/>
    <col min="4107" max="4107" width="2.88671875" style="4" customWidth="1"/>
    <col min="4108" max="4352" width="10.77734375" style="4"/>
    <col min="4353" max="4353" width="0.77734375" style="4" customWidth="1"/>
    <col min="4354" max="4354" width="12.6640625" style="4" customWidth="1"/>
    <col min="4355" max="4355" width="10.6640625" style="4" customWidth="1"/>
    <col min="4356" max="4356" width="13.6640625" style="4" customWidth="1"/>
    <col min="4357" max="4357" width="18.33203125" style="4" customWidth="1"/>
    <col min="4358" max="4358" width="18.6640625" style="4" customWidth="1"/>
    <col min="4359" max="4359" width="17.88671875" style="4" customWidth="1"/>
    <col min="4360" max="4360" width="0" style="4" hidden="1" customWidth="1"/>
    <col min="4361" max="4361" width="18.6640625" style="4" customWidth="1"/>
    <col min="4362" max="4362" width="5.6640625" style="4" customWidth="1"/>
    <col min="4363" max="4363" width="2.88671875" style="4" customWidth="1"/>
    <col min="4364" max="4608" width="10.77734375" style="4"/>
    <col min="4609" max="4609" width="0.77734375" style="4" customWidth="1"/>
    <col min="4610" max="4610" width="12.6640625" style="4" customWidth="1"/>
    <col min="4611" max="4611" width="10.6640625" style="4" customWidth="1"/>
    <col min="4612" max="4612" width="13.6640625" style="4" customWidth="1"/>
    <col min="4613" max="4613" width="18.33203125" style="4" customWidth="1"/>
    <col min="4614" max="4614" width="18.6640625" style="4" customWidth="1"/>
    <col min="4615" max="4615" width="17.88671875" style="4" customWidth="1"/>
    <col min="4616" max="4616" width="0" style="4" hidden="1" customWidth="1"/>
    <col min="4617" max="4617" width="18.6640625" style="4" customWidth="1"/>
    <col min="4618" max="4618" width="5.6640625" style="4" customWidth="1"/>
    <col min="4619" max="4619" width="2.88671875" style="4" customWidth="1"/>
    <col min="4620" max="4864" width="10.77734375" style="4"/>
    <col min="4865" max="4865" width="0.77734375" style="4" customWidth="1"/>
    <col min="4866" max="4866" width="12.6640625" style="4" customWidth="1"/>
    <col min="4867" max="4867" width="10.6640625" style="4" customWidth="1"/>
    <col min="4868" max="4868" width="13.6640625" style="4" customWidth="1"/>
    <col min="4869" max="4869" width="18.33203125" style="4" customWidth="1"/>
    <col min="4870" max="4870" width="18.6640625" style="4" customWidth="1"/>
    <col min="4871" max="4871" width="17.88671875" style="4" customWidth="1"/>
    <col min="4872" max="4872" width="0" style="4" hidden="1" customWidth="1"/>
    <col min="4873" max="4873" width="18.6640625" style="4" customWidth="1"/>
    <col min="4874" max="4874" width="5.6640625" style="4" customWidth="1"/>
    <col min="4875" max="4875" width="2.88671875" style="4" customWidth="1"/>
    <col min="4876" max="5120" width="10.77734375" style="4"/>
    <col min="5121" max="5121" width="0.77734375" style="4" customWidth="1"/>
    <col min="5122" max="5122" width="12.6640625" style="4" customWidth="1"/>
    <col min="5123" max="5123" width="10.6640625" style="4" customWidth="1"/>
    <col min="5124" max="5124" width="13.6640625" style="4" customWidth="1"/>
    <col min="5125" max="5125" width="18.33203125" style="4" customWidth="1"/>
    <col min="5126" max="5126" width="18.6640625" style="4" customWidth="1"/>
    <col min="5127" max="5127" width="17.88671875" style="4" customWidth="1"/>
    <col min="5128" max="5128" width="0" style="4" hidden="1" customWidth="1"/>
    <col min="5129" max="5129" width="18.6640625" style="4" customWidth="1"/>
    <col min="5130" max="5130" width="5.6640625" style="4" customWidth="1"/>
    <col min="5131" max="5131" width="2.88671875" style="4" customWidth="1"/>
    <col min="5132" max="5376" width="10.77734375" style="4"/>
    <col min="5377" max="5377" width="0.77734375" style="4" customWidth="1"/>
    <col min="5378" max="5378" width="12.6640625" style="4" customWidth="1"/>
    <col min="5379" max="5379" width="10.6640625" style="4" customWidth="1"/>
    <col min="5380" max="5380" width="13.6640625" style="4" customWidth="1"/>
    <col min="5381" max="5381" width="18.33203125" style="4" customWidth="1"/>
    <col min="5382" max="5382" width="18.6640625" style="4" customWidth="1"/>
    <col min="5383" max="5383" width="17.88671875" style="4" customWidth="1"/>
    <col min="5384" max="5384" width="0" style="4" hidden="1" customWidth="1"/>
    <col min="5385" max="5385" width="18.6640625" style="4" customWidth="1"/>
    <col min="5386" max="5386" width="5.6640625" style="4" customWidth="1"/>
    <col min="5387" max="5387" width="2.88671875" style="4" customWidth="1"/>
    <col min="5388" max="5632" width="10.77734375" style="4"/>
    <col min="5633" max="5633" width="0.77734375" style="4" customWidth="1"/>
    <col min="5634" max="5634" width="12.6640625" style="4" customWidth="1"/>
    <col min="5635" max="5635" width="10.6640625" style="4" customWidth="1"/>
    <col min="5636" max="5636" width="13.6640625" style="4" customWidth="1"/>
    <col min="5637" max="5637" width="18.33203125" style="4" customWidth="1"/>
    <col min="5638" max="5638" width="18.6640625" style="4" customWidth="1"/>
    <col min="5639" max="5639" width="17.88671875" style="4" customWidth="1"/>
    <col min="5640" max="5640" width="0" style="4" hidden="1" customWidth="1"/>
    <col min="5641" max="5641" width="18.6640625" style="4" customWidth="1"/>
    <col min="5642" max="5642" width="5.6640625" style="4" customWidth="1"/>
    <col min="5643" max="5643" width="2.88671875" style="4" customWidth="1"/>
    <col min="5644" max="5888" width="10.77734375" style="4"/>
    <col min="5889" max="5889" width="0.77734375" style="4" customWidth="1"/>
    <col min="5890" max="5890" width="12.6640625" style="4" customWidth="1"/>
    <col min="5891" max="5891" width="10.6640625" style="4" customWidth="1"/>
    <col min="5892" max="5892" width="13.6640625" style="4" customWidth="1"/>
    <col min="5893" max="5893" width="18.33203125" style="4" customWidth="1"/>
    <col min="5894" max="5894" width="18.6640625" style="4" customWidth="1"/>
    <col min="5895" max="5895" width="17.88671875" style="4" customWidth="1"/>
    <col min="5896" max="5896" width="0" style="4" hidden="1" customWidth="1"/>
    <col min="5897" max="5897" width="18.6640625" style="4" customWidth="1"/>
    <col min="5898" max="5898" width="5.6640625" style="4" customWidth="1"/>
    <col min="5899" max="5899" width="2.88671875" style="4" customWidth="1"/>
    <col min="5900" max="6144" width="10.77734375" style="4"/>
    <col min="6145" max="6145" width="0.77734375" style="4" customWidth="1"/>
    <col min="6146" max="6146" width="12.6640625" style="4" customWidth="1"/>
    <col min="6147" max="6147" width="10.6640625" style="4" customWidth="1"/>
    <col min="6148" max="6148" width="13.6640625" style="4" customWidth="1"/>
    <col min="6149" max="6149" width="18.33203125" style="4" customWidth="1"/>
    <col min="6150" max="6150" width="18.6640625" style="4" customWidth="1"/>
    <col min="6151" max="6151" width="17.88671875" style="4" customWidth="1"/>
    <col min="6152" max="6152" width="0" style="4" hidden="1" customWidth="1"/>
    <col min="6153" max="6153" width="18.6640625" style="4" customWidth="1"/>
    <col min="6154" max="6154" width="5.6640625" style="4" customWidth="1"/>
    <col min="6155" max="6155" width="2.88671875" style="4" customWidth="1"/>
    <col min="6156" max="6400" width="10.77734375" style="4"/>
    <col min="6401" max="6401" width="0.77734375" style="4" customWidth="1"/>
    <col min="6402" max="6402" width="12.6640625" style="4" customWidth="1"/>
    <col min="6403" max="6403" width="10.6640625" style="4" customWidth="1"/>
    <col min="6404" max="6404" width="13.6640625" style="4" customWidth="1"/>
    <col min="6405" max="6405" width="18.33203125" style="4" customWidth="1"/>
    <col min="6406" max="6406" width="18.6640625" style="4" customWidth="1"/>
    <col min="6407" max="6407" width="17.88671875" style="4" customWidth="1"/>
    <col min="6408" max="6408" width="0" style="4" hidden="1" customWidth="1"/>
    <col min="6409" max="6409" width="18.6640625" style="4" customWidth="1"/>
    <col min="6410" max="6410" width="5.6640625" style="4" customWidth="1"/>
    <col min="6411" max="6411" width="2.88671875" style="4" customWidth="1"/>
    <col min="6412" max="6656" width="10.77734375" style="4"/>
    <col min="6657" max="6657" width="0.77734375" style="4" customWidth="1"/>
    <col min="6658" max="6658" width="12.6640625" style="4" customWidth="1"/>
    <col min="6659" max="6659" width="10.6640625" style="4" customWidth="1"/>
    <col min="6660" max="6660" width="13.6640625" style="4" customWidth="1"/>
    <col min="6661" max="6661" width="18.33203125" style="4" customWidth="1"/>
    <col min="6662" max="6662" width="18.6640625" style="4" customWidth="1"/>
    <col min="6663" max="6663" width="17.88671875" style="4" customWidth="1"/>
    <col min="6664" max="6664" width="0" style="4" hidden="1" customWidth="1"/>
    <col min="6665" max="6665" width="18.6640625" style="4" customWidth="1"/>
    <col min="6666" max="6666" width="5.6640625" style="4" customWidth="1"/>
    <col min="6667" max="6667" width="2.88671875" style="4" customWidth="1"/>
    <col min="6668" max="6912" width="10.77734375" style="4"/>
    <col min="6913" max="6913" width="0.77734375" style="4" customWidth="1"/>
    <col min="6914" max="6914" width="12.6640625" style="4" customWidth="1"/>
    <col min="6915" max="6915" width="10.6640625" style="4" customWidth="1"/>
    <col min="6916" max="6916" width="13.6640625" style="4" customWidth="1"/>
    <col min="6917" max="6917" width="18.33203125" style="4" customWidth="1"/>
    <col min="6918" max="6918" width="18.6640625" style="4" customWidth="1"/>
    <col min="6919" max="6919" width="17.88671875" style="4" customWidth="1"/>
    <col min="6920" max="6920" width="0" style="4" hidden="1" customWidth="1"/>
    <col min="6921" max="6921" width="18.6640625" style="4" customWidth="1"/>
    <col min="6922" max="6922" width="5.6640625" style="4" customWidth="1"/>
    <col min="6923" max="6923" width="2.88671875" style="4" customWidth="1"/>
    <col min="6924" max="7168" width="10.77734375" style="4"/>
    <col min="7169" max="7169" width="0.77734375" style="4" customWidth="1"/>
    <col min="7170" max="7170" width="12.6640625" style="4" customWidth="1"/>
    <col min="7171" max="7171" width="10.6640625" style="4" customWidth="1"/>
    <col min="7172" max="7172" width="13.6640625" style="4" customWidth="1"/>
    <col min="7173" max="7173" width="18.33203125" style="4" customWidth="1"/>
    <col min="7174" max="7174" width="18.6640625" style="4" customWidth="1"/>
    <col min="7175" max="7175" width="17.88671875" style="4" customWidth="1"/>
    <col min="7176" max="7176" width="0" style="4" hidden="1" customWidth="1"/>
    <col min="7177" max="7177" width="18.6640625" style="4" customWidth="1"/>
    <col min="7178" max="7178" width="5.6640625" style="4" customWidth="1"/>
    <col min="7179" max="7179" width="2.88671875" style="4" customWidth="1"/>
    <col min="7180" max="7424" width="10.77734375" style="4"/>
    <col min="7425" max="7425" width="0.77734375" style="4" customWidth="1"/>
    <col min="7426" max="7426" width="12.6640625" style="4" customWidth="1"/>
    <col min="7427" max="7427" width="10.6640625" style="4" customWidth="1"/>
    <col min="7428" max="7428" width="13.6640625" style="4" customWidth="1"/>
    <col min="7429" max="7429" width="18.33203125" style="4" customWidth="1"/>
    <col min="7430" max="7430" width="18.6640625" style="4" customWidth="1"/>
    <col min="7431" max="7431" width="17.88671875" style="4" customWidth="1"/>
    <col min="7432" max="7432" width="0" style="4" hidden="1" customWidth="1"/>
    <col min="7433" max="7433" width="18.6640625" style="4" customWidth="1"/>
    <col min="7434" max="7434" width="5.6640625" style="4" customWidth="1"/>
    <col min="7435" max="7435" width="2.88671875" style="4" customWidth="1"/>
    <col min="7436" max="7680" width="10.77734375" style="4"/>
    <col min="7681" max="7681" width="0.77734375" style="4" customWidth="1"/>
    <col min="7682" max="7682" width="12.6640625" style="4" customWidth="1"/>
    <col min="7683" max="7683" width="10.6640625" style="4" customWidth="1"/>
    <col min="7684" max="7684" width="13.6640625" style="4" customWidth="1"/>
    <col min="7685" max="7685" width="18.33203125" style="4" customWidth="1"/>
    <col min="7686" max="7686" width="18.6640625" style="4" customWidth="1"/>
    <col min="7687" max="7687" width="17.88671875" style="4" customWidth="1"/>
    <col min="7688" max="7688" width="0" style="4" hidden="1" customWidth="1"/>
    <col min="7689" max="7689" width="18.6640625" style="4" customWidth="1"/>
    <col min="7690" max="7690" width="5.6640625" style="4" customWidth="1"/>
    <col min="7691" max="7691" width="2.88671875" style="4" customWidth="1"/>
    <col min="7692" max="7936" width="10.77734375" style="4"/>
    <col min="7937" max="7937" width="0.77734375" style="4" customWidth="1"/>
    <col min="7938" max="7938" width="12.6640625" style="4" customWidth="1"/>
    <col min="7939" max="7939" width="10.6640625" style="4" customWidth="1"/>
    <col min="7940" max="7940" width="13.6640625" style="4" customWidth="1"/>
    <col min="7941" max="7941" width="18.33203125" style="4" customWidth="1"/>
    <col min="7942" max="7942" width="18.6640625" style="4" customWidth="1"/>
    <col min="7943" max="7943" width="17.88671875" style="4" customWidth="1"/>
    <col min="7944" max="7944" width="0" style="4" hidden="1" customWidth="1"/>
    <col min="7945" max="7945" width="18.6640625" style="4" customWidth="1"/>
    <col min="7946" max="7946" width="5.6640625" style="4" customWidth="1"/>
    <col min="7947" max="7947" width="2.88671875" style="4" customWidth="1"/>
    <col min="7948" max="8192" width="10.77734375" style="4"/>
    <col min="8193" max="8193" width="0.77734375" style="4" customWidth="1"/>
    <col min="8194" max="8194" width="12.6640625" style="4" customWidth="1"/>
    <col min="8195" max="8195" width="10.6640625" style="4" customWidth="1"/>
    <col min="8196" max="8196" width="13.6640625" style="4" customWidth="1"/>
    <col min="8197" max="8197" width="18.33203125" style="4" customWidth="1"/>
    <col min="8198" max="8198" width="18.6640625" style="4" customWidth="1"/>
    <col min="8199" max="8199" width="17.88671875" style="4" customWidth="1"/>
    <col min="8200" max="8200" width="0" style="4" hidden="1" customWidth="1"/>
    <col min="8201" max="8201" width="18.6640625" style="4" customWidth="1"/>
    <col min="8202" max="8202" width="5.6640625" style="4" customWidth="1"/>
    <col min="8203" max="8203" width="2.88671875" style="4" customWidth="1"/>
    <col min="8204" max="8448" width="10.77734375" style="4"/>
    <col min="8449" max="8449" width="0.77734375" style="4" customWidth="1"/>
    <col min="8450" max="8450" width="12.6640625" style="4" customWidth="1"/>
    <col min="8451" max="8451" width="10.6640625" style="4" customWidth="1"/>
    <col min="8452" max="8452" width="13.6640625" style="4" customWidth="1"/>
    <col min="8453" max="8453" width="18.33203125" style="4" customWidth="1"/>
    <col min="8454" max="8454" width="18.6640625" style="4" customWidth="1"/>
    <col min="8455" max="8455" width="17.88671875" style="4" customWidth="1"/>
    <col min="8456" max="8456" width="0" style="4" hidden="1" customWidth="1"/>
    <col min="8457" max="8457" width="18.6640625" style="4" customWidth="1"/>
    <col min="8458" max="8458" width="5.6640625" style="4" customWidth="1"/>
    <col min="8459" max="8459" width="2.88671875" style="4" customWidth="1"/>
    <col min="8460" max="8704" width="10.77734375" style="4"/>
    <col min="8705" max="8705" width="0.77734375" style="4" customWidth="1"/>
    <col min="8706" max="8706" width="12.6640625" style="4" customWidth="1"/>
    <col min="8707" max="8707" width="10.6640625" style="4" customWidth="1"/>
    <col min="8708" max="8708" width="13.6640625" style="4" customWidth="1"/>
    <col min="8709" max="8709" width="18.33203125" style="4" customWidth="1"/>
    <col min="8710" max="8710" width="18.6640625" style="4" customWidth="1"/>
    <col min="8711" max="8711" width="17.88671875" style="4" customWidth="1"/>
    <col min="8712" max="8712" width="0" style="4" hidden="1" customWidth="1"/>
    <col min="8713" max="8713" width="18.6640625" style="4" customWidth="1"/>
    <col min="8714" max="8714" width="5.6640625" style="4" customWidth="1"/>
    <col min="8715" max="8715" width="2.88671875" style="4" customWidth="1"/>
    <col min="8716" max="8960" width="10.77734375" style="4"/>
    <col min="8961" max="8961" width="0.77734375" style="4" customWidth="1"/>
    <col min="8962" max="8962" width="12.6640625" style="4" customWidth="1"/>
    <col min="8963" max="8963" width="10.6640625" style="4" customWidth="1"/>
    <col min="8964" max="8964" width="13.6640625" style="4" customWidth="1"/>
    <col min="8965" max="8965" width="18.33203125" style="4" customWidth="1"/>
    <col min="8966" max="8966" width="18.6640625" style="4" customWidth="1"/>
    <col min="8967" max="8967" width="17.88671875" style="4" customWidth="1"/>
    <col min="8968" max="8968" width="0" style="4" hidden="1" customWidth="1"/>
    <col min="8969" max="8969" width="18.6640625" style="4" customWidth="1"/>
    <col min="8970" max="8970" width="5.6640625" style="4" customWidth="1"/>
    <col min="8971" max="8971" width="2.88671875" style="4" customWidth="1"/>
    <col min="8972" max="9216" width="10.77734375" style="4"/>
    <col min="9217" max="9217" width="0.77734375" style="4" customWidth="1"/>
    <col min="9218" max="9218" width="12.6640625" style="4" customWidth="1"/>
    <col min="9219" max="9219" width="10.6640625" style="4" customWidth="1"/>
    <col min="9220" max="9220" width="13.6640625" style="4" customWidth="1"/>
    <col min="9221" max="9221" width="18.33203125" style="4" customWidth="1"/>
    <col min="9222" max="9222" width="18.6640625" style="4" customWidth="1"/>
    <col min="9223" max="9223" width="17.88671875" style="4" customWidth="1"/>
    <col min="9224" max="9224" width="0" style="4" hidden="1" customWidth="1"/>
    <col min="9225" max="9225" width="18.6640625" style="4" customWidth="1"/>
    <col min="9226" max="9226" width="5.6640625" style="4" customWidth="1"/>
    <col min="9227" max="9227" width="2.88671875" style="4" customWidth="1"/>
    <col min="9228" max="9472" width="10.77734375" style="4"/>
    <col min="9473" max="9473" width="0.77734375" style="4" customWidth="1"/>
    <col min="9474" max="9474" width="12.6640625" style="4" customWidth="1"/>
    <col min="9475" max="9475" width="10.6640625" style="4" customWidth="1"/>
    <col min="9476" max="9476" width="13.6640625" style="4" customWidth="1"/>
    <col min="9477" max="9477" width="18.33203125" style="4" customWidth="1"/>
    <col min="9478" max="9478" width="18.6640625" style="4" customWidth="1"/>
    <col min="9479" max="9479" width="17.88671875" style="4" customWidth="1"/>
    <col min="9480" max="9480" width="0" style="4" hidden="1" customWidth="1"/>
    <col min="9481" max="9481" width="18.6640625" style="4" customWidth="1"/>
    <col min="9482" max="9482" width="5.6640625" style="4" customWidth="1"/>
    <col min="9483" max="9483" width="2.88671875" style="4" customWidth="1"/>
    <col min="9484" max="9728" width="10.77734375" style="4"/>
    <col min="9729" max="9729" width="0.77734375" style="4" customWidth="1"/>
    <col min="9730" max="9730" width="12.6640625" style="4" customWidth="1"/>
    <col min="9731" max="9731" width="10.6640625" style="4" customWidth="1"/>
    <col min="9732" max="9732" width="13.6640625" style="4" customWidth="1"/>
    <col min="9733" max="9733" width="18.33203125" style="4" customWidth="1"/>
    <col min="9734" max="9734" width="18.6640625" style="4" customWidth="1"/>
    <col min="9735" max="9735" width="17.88671875" style="4" customWidth="1"/>
    <col min="9736" max="9736" width="0" style="4" hidden="1" customWidth="1"/>
    <col min="9737" max="9737" width="18.6640625" style="4" customWidth="1"/>
    <col min="9738" max="9738" width="5.6640625" style="4" customWidth="1"/>
    <col min="9739" max="9739" width="2.88671875" style="4" customWidth="1"/>
    <col min="9740" max="9984" width="10.77734375" style="4"/>
    <col min="9985" max="9985" width="0.77734375" style="4" customWidth="1"/>
    <col min="9986" max="9986" width="12.6640625" style="4" customWidth="1"/>
    <col min="9987" max="9987" width="10.6640625" style="4" customWidth="1"/>
    <col min="9988" max="9988" width="13.6640625" style="4" customWidth="1"/>
    <col min="9989" max="9989" width="18.33203125" style="4" customWidth="1"/>
    <col min="9990" max="9990" width="18.6640625" style="4" customWidth="1"/>
    <col min="9991" max="9991" width="17.88671875" style="4" customWidth="1"/>
    <col min="9992" max="9992" width="0" style="4" hidden="1" customWidth="1"/>
    <col min="9993" max="9993" width="18.6640625" style="4" customWidth="1"/>
    <col min="9994" max="9994" width="5.6640625" style="4" customWidth="1"/>
    <col min="9995" max="9995" width="2.88671875" style="4" customWidth="1"/>
    <col min="9996" max="10240" width="10.77734375" style="4"/>
    <col min="10241" max="10241" width="0.77734375" style="4" customWidth="1"/>
    <col min="10242" max="10242" width="12.6640625" style="4" customWidth="1"/>
    <col min="10243" max="10243" width="10.6640625" style="4" customWidth="1"/>
    <col min="10244" max="10244" width="13.6640625" style="4" customWidth="1"/>
    <col min="10245" max="10245" width="18.33203125" style="4" customWidth="1"/>
    <col min="10246" max="10246" width="18.6640625" style="4" customWidth="1"/>
    <col min="10247" max="10247" width="17.88671875" style="4" customWidth="1"/>
    <col min="10248" max="10248" width="0" style="4" hidden="1" customWidth="1"/>
    <col min="10249" max="10249" width="18.6640625" style="4" customWidth="1"/>
    <col min="10250" max="10250" width="5.6640625" style="4" customWidth="1"/>
    <col min="10251" max="10251" width="2.88671875" style="4" customWidth="1"/>
    <col min="10252" max="10496" width="10.77734375" style="4"/>
    <col min="10497" max="10497" width="0.77734375" style="4" customWidth="1"/>
    <col min="10498" max="10498" width="12.6640625" style="4" customWidth="1"/>
    <col min="10499" max="10499" width="10.6640625" style="4" customWidth="1"/>
    <col min="10500" max="10500" width="13.6640625" style="4" customWidth="1"/>
    <col min="10501" max="10501" width="18.33203125" style="4" customWidth="1"/>
    <col min="10502" max="10502" width="18.6640625" style="4" customWidth="1"/>
    <col min="10503" max="10503" width="17.88671875" style="4" customWidth="1"/>
    <col min="10504" max="10504" width="0" style="4" hidden="1" customWidth="1"/>
    <col min="10505" max="10505" width="18.6640625" style="4" customWidth="1"/>
    <col min="10506" max="10506" width="5.6640625" style="4" customWidth="1"/>
    <col min="10507" max="10507" width="2.88671875" style="4" customWidth="1"/>
    <col min="10508" max="10752" width="10.77734375" style="4"/>
    <col min="10753" max="10753" width="0.77734375" style="4" customWidth="1"/>
    <col min="10754" max="10754" width="12.6640625" style="4" customWidth="1"/>
    <col min="10755" max="10755" width="10.6640625" style="4" customWidth="1"/>
    <col min="10756" max="10756" width="13.6640625" style="4" customWidth="1"/>
    <col min="10757" max="10757" width="18.33203125" style="4" customWidth="1"/>
    <col min="10758" max="10758" width="18.6640625" style="4" customWidth="1"/>
    <col min="10759" max="10759" width="17.88671875" style="4" customWidth="1"/>
    <col min="10760" max="10760" width="0" style="4" hidden="1" customWidth="1"/>
    <col min="10761" max="10761" width="18.6640625" style="4" customWidth="1"/>
    <col min="10762" max="10762" width="5.6640625" style="4" customWidth="1"/>
    <col min="10763" max="10763" width="2.88671875" style="4" customWidth="1"/>
    <col min="10764" max="11008" width="10.77734375" style="4"/>
    <col min="11009" max="11009" width="0.77734375" style="4" customWidth="1"/>
    <col min="11010" max="11010" width="12.6640625" style="4" customWidth="1"/>
    <col min="11011" max="11011" width="10.6640625" style="4" customWidth="1"/>
    <col min="11012" max="11012" width="13.6640625" style="4" customWidth="1"/>
    <col min="11013" max="11013" width="18.33203125" style="4" customWidth="1"/>
    <col min="11014" max="11014" width="18.6640625" style="4" customWidth="1"/>
    <col min="11015" max="11015" width="17.88671875" style="4" customWidth="1"/>
    <col min="11016" max="11016" width="0" style="4" hidden="1" customWidth="1"/>
    <col min="11017" max="11017" width="18.6640625" style="4" customWidth="1"/>
    <col min="11018" max="11018" width="5.6640625" style="4" customWidth="1"/>
    <col min="11019" max="11019" width="2.88671875" style="4" customWidth="1"/>
    <col min="11020" max="11264" width="10.77734375" style="4"/>
    <col min="11265" max="11265" width="0.77734375" style="4" customWidth="1"/>
    <col min="11266" max="11266" width="12.6640625" style="4" customWidth="1"/>
    <col min="11267" max="11267" width="10.6640625" style="4" customWidth="1"/>
    <col min="11268" max="11268" width="13.6640625" style="4" customWidth="1"/>
    <col min="11269" max="11269" width="18.33203125" style="4" customWidth="1"/>
    <col min="11270" max="11270" width="18.6640625" style="4" customWidth="1"/>
    <col min="11271" max="11271" width="17.88671875" style="4" customWidth="1"/>
    <col min="11272" max="11272" width="0" style="4" hidden="1" customWidth="1"/>
    <col min="11273" max="11273" width="18.6640625" style="4" customWidth="1"/>
    <col min="11274" max="11274" width="5.6640625" style="4" customWidth="1"/>
    <col min="11275" max="11275" width="2.88671875" style="4" customWidth="1"/>
    <col min="11276" max="11520" width="10.77734375" style="4"/>
    <col min="11521" max="11521" width="0.77734375" style="4" customWidth="1"/>
    <col min="11522" max="11522" width="12.6640625" style="4" customWidth="1"/>
    <col min="11523" max="11523" width="10.6640625" style="4" customWidth="1"/>
    <col min="11524" max="11524" width="13.6640625" style="4" customWidth="1"/>
    <col min="11525" max="11525" width="18.33203125" style="4" customWidth="1"/>
    <col min="11526" max="11526" width="18.6640625" style="4" customWidth="1"/>
    <col min="11527" max="11527" width="17.88671875" style="4" customWidth="1"/>
    <col min="11528" max="11528" width="0" style="4" hidden="1" customWidth="1"/>
    <col min="11529" max="11529" width="18.6640625" style="4" customWidth="1"/>
    <col min="11530" max="11530" width="5.6640625" style="4" customWidth="1"/>
    <col min="11531" max="11531" width="2.88671875" style="4" customWidth="1"/>
    <col min="11532" max="11776" width="10.77734375" style="4"/>
    <col min="11777" max="11777" width="0.77734375" style="4" customWidth="1"/>
    <col min="11778" max="11778" width="12.6640625" style="4" customWidth="1"/>
    <col min="11779" max="11779" width="10.6640625" style="4" customWidth="1"/>
    <col min="11780" max="11780" width="13.6640625" style="4" customWidth="1"/>
    <col min="11781" max="11781" width="18.33203125" style="4" customWidth="1"/>
    <col min="11782" max="11782" width="18.6640625" style="4" customWidth="1"/>
    <col min="11783" max="11783" width="17.88671875" style="4" customWidth="1"/>
    <col min="11784" max="11784" width="0" style="4" hidden="1" customWidth="1"/>
    <col min="11785" max="11785" width="18.6640625" style="4" customWidth="1"/>
    <col min="11786" max="11786" width="5.6640625" style="4" customWidth="1"/>
    <col min="11787" max="11787" width="2.88671875" style="4" customWidth="1"/>
    <col min="11788" max="12032" width="10.77734375" style="4"/>
    <col min="12033" max="12033" width="0.77734375" style="4" customWidth="1"/>
    <col min="12034" max="12034" width="12.6640625" style="4" customWidth="1"/>
    <col min="12035" max="12035" width="10.6640625" style="4" customWidth="1"/>
    <col min="12036" max="12036" width="13.6640625" style="4" customWidth="1"/>
    <col min="12037" max="12037" width="18.33203125" style="4" customWidth="1"/>
    <col min="12038" max="12038" width="18.6640625" style="4" customWidth="1"/>
    <col min="12039" max="12039" width="17.88671875" style="4" customWidth="1"/>
    <col min="12040" max="12040" width="0" style="4" hidden="1" customWidth="1"/>
    <col min="12041" max="12041" width="18.6640625" style="4" customWidth="1"/>
    <col min="12042" max="12042" width="5.6640625" style="4" customWidth="1"/>
    <col min="12043" max="12043" width="2.88671875" style="4" customWidth="1"/>
    <col min="12044" max="12288" width="10.77734375" style="4"/>
    <col min="12289" max="12289" width="0.77734375" style="4" customWidth="1"/>
    <col min="12290" max="12290" width="12.6640625" style="4" customWidth="1"/>
    <col min="12291" max="12291" width="10.6640625" style="4" customWidth="1"/>
    <col min="12292" max="12292" width="13.6640625" style="4" customWidth="1"/>
    <col min="12293" max="12293" width="18.33203125" style="4" customWidth="1"/>
    <col min="12294" max="12294" width="18.6640625" style="4" customWidth="1"/>
    <col min="12295" max="12295" width="17.88671875" style="4" customWidth="1"/>
    <col min="12296" max="12296" width="0" style="4" hidden="1" customWidth="1"/>
    <col min="12297" max="12297" width="18.6640625" style="4" customWidth="1"/>
    <col min="12298" max="12298" width="5.6640625" style="4" customWidth="1"/>
    <col min="12299" max="12299" width="2.88671875" style="4" customWidth="1"/>
    <col min="12300" max="12544" width="10.77734375" style="4"/>
    <col min="12545" max="12545" width="0.77734375" style="4" customWidth="1"/>
    <col min="12546" max="12546" width="12.6640625" style="4" customWidth="1"/>
    <col min="12547" max="12547" width="10.6640625" style="4" customWidth="1"/>
    <col min="12548" max="12548" width="13.6640625" style="4" customWidth="1"/>
    <col min="12549" max="12549" width="18.33203125" style="4" customWidth="1"/>
    <col min="12550" max="12550" width="18.6640625" style="4" customWidth="1"/>
    <col min="12551" max="12551" width="17.88671875" style="4" customWidth="1"/>
    <col min="12552" max="12552" width="0" style="4" hidden="1" customWidth="1"/>
    <col min="12553" max="12553" width="18.6640625" style="4" customWidth="1"/>
    <col min="12554" max="12554" width="5.6640625" style="4" customWidth="1"/>
    <col min="12555" max="12555" width="2.88671875" style="4" customWidth="1"/>
    <col min="12556" max="12800" width="10.77734375" style="4"/>
    <col min="12801" max="12801" width="0.77734375" style="4" customWidth="1"/>
    <col min="12802" max="12802" width="12.6640625" style="4" customWidth="1"/>
    <col min="12803" max="12803" width="10.6640625" style="4" customWidth="1"/>
    <col min="12804" max="12804" width="13.6640625" style="4" customWidth="1"/>
    <col min="12805" max="12805" width="18.33203125" style="4" customWidth="1"/>
    <col min="12806" max="12806" width="18.6640625" style="4" customWidth="1"/>
    <col min="12807" max="12807" width="17.88671875" style="4" customWidth="1"/>
    <col min="12808" max="12808" width="0" style="4" hidden="1" customWidth="1"/>
    <col min="12809" max="12809" width="18.6640625" style="4" customWidth="1"/>
    <col min="12810" max="12810" width="5.6640625" style="4" customWidth="1"/>
    <col min="12811" max="12811" width="2.88671875" style="4" customWidth="1"/>
    <col min="12812" max="13056" width="10.77734375" style="4"/>
    <col min="13057" max="13057" width="0.77734375" style="4" customWidth="1"/>
    <col min="13058" max="13058" width="12.6640625" style="4" customWidth="1"/>
    <col min="13059" max="13059" width="10.6640625" style="4" customWidth="1"/>
    <col min="13060" max="13060" width="13.6640625" style="4" customWidth="1"/>
    <col min="13061" max="13061" width="18.33203125" style="4" customWidth="1"/>
    <col min="13062" max="13062" width="18.6640625" style="4" customWidth="1"/>
    <col min="13063" max="13063" width="17.88671875" style="4" customWidth="1"/>
    <col min="13064" max="13064" width="0" style="4" hidden="1" customWidth="1"/>
    <col min="13065" max="13065" width="18.6640625" style="4" customWidth="1"/>
    <col min="13066" max="13066" width="5.6640625" style="4" customWidth="1"/>
    <col min="13067" max="13067" width="2.88671875" style="4" customWidth="1"/>
    <col min="13068" max="13312" width="10.77734375" style="4"/>
    <col min="13313" max="13313" width="0.77734375" style="4" customWidth="1"/>
    <col min="13314" max="13314" width="12.6640625" style="4" customWidth="1"/>
    <col min="13315" max="13315" width="10.6640625" style="4" customWidth="1"/>
    <col min="13316" max="13316" width="13.6640625" style="4" customWidth="1"/>
    <col min="13317" max="13317" width="18.33203125" style="4" customWidth="1"/>
    <col min="13318" max="13318" width="18.6640625" style="4" customWidth="1"/>
    <col min="13319" max="13319" width="17.88671875" style="4" customWidth="1"/>
    <col min="13320" max="13320" width="0" style="4" hidden="1" customWidth="1"/>
    <col min="13321" max="13321" width="18.6640625" style="4" customWidth="1"/>
    <col min="13322" max="13322" width="5.6640625" style="4" customWidth="1"/>
    <col min="13323" max="13323" width="2.88671875" style="4" customWidth="1"/>
    <col min="13324" max="13568" width="10.77734375" style="4"/>
    <col min="13569" max="13569" width="0.77734375" style="4" customWidth="1"/>
    <col min="13570" max="13570" width="12.6640625" style="4" customWidth="1"/>
    <col min="13571" max="13571" width="10.6640625" style="4" customWidth="1"/>
    <col min="13572" max="13572" width="13.6640625" style="4" customWidth="1"/>
    <col min="13573" max="13573" width="18.33203125" style="4" customWidth="1"/>
    <col min="13574" max="13574" width="18.6640625" style="4" customWidth="1"/>
    <col min="13575" max="13575" width="17.88671875" style="4" customWidth="1"/>
    <col min="13576" max="13576" width="0" style="4" hidden="1" customWidth="1"/>
    <col min="13577" max="13577" width="18.6640625" style="4" customWidth="1"/>
    <col min="13578" max="13578" width="5.6640625" style="4" customWidth="1"/>
    <col min="13579" max="13579" width="2.88671875" style="4" customWidth="1"/>
    <col min="13580" max="13824" width="10.77734375" style="4"/>
    <col min="13825" max="13825" width="0.77734375" style="4" customWidth="1"/>
    <col min="13826" max="13826" width="12.6640625" style="4" customWidth="1"/>
    <col min="13827" max="13827" width="10.6640625" style="4" customWidth="1"/>
    <col min="13828" max="13828" width="13.6640625" style="4" customWidth="1"/>
    <col min="13829" max="13829" width="18.33203125" style="4" customWidth="1"/>
    <col min="13830" max="13830" width="18.6640625" style="4" customWidth="1"/>
    <col min="13831" max="13831" width="17.88671875" style="4" customWidth="1"/>
    <col min="13832" max="13832" width="0" style="4" hidden="1" customWidth="1"/>
    <col min="13833" max="13833" width="18.6640625" style="4" customWidth="1"/>
    <col min="13834" max="13834" width="5.6640625" style="4" customWidth="1"/>
    <col min="13835" max="13835" width="2.88671875" style="4" customWidth="1"/>
    <col min="13836" max="14080" width="10.77734375" style="4"/>
    <col min="14081" max="14081" width="0.77734375" style="4" customWidth="1"/>
    <col min="14082" max="14082" width="12.6640625" style="4" customWidth="1"/>
    <col min="14083" max="14083" width="10.6640625" style="4" customWidth="1"/>
    <col min="14084" max="14084" width="13.6640625" style="4" customWidth="1"/>
    <col min="14085" max="14085" width="18.33203125" style="4" customWidth="1"/>
    <col min="14086" max="14086" width="18.6640625" style="4" customWidth="1"/>
    <col min="14087" max="14087" width="17.88671875" style="4" customWidth="1"/>
    <col min="14088" max="14088" width="0" style="4" hidden="1" customWidth="1"/>
    <col min="14089" max="14089" width="18.6640625" style="4" customWidth="1"/>
    <col min="14090" max="14090" width="5.6640625" style="4" customWidth="1"/>
    <col min="14091" max="14091" width="2.88671875" style="4" customWidth="1"/>
    <col min="14092" max="14336" width="10.77734375" style="4"/>
    <col min="14337" max="14337" width="0.77734375" style="4" customWidth="1"/>
    <col min="14338" max="14338" width="12.6640625" style="4" customWidth="1"/>
    <col min="14339" max="14339" width="10.6640625" style="4" customWidth="1"/>
    <col min="14340" max="14340" width="13.6640625" style="4" customWidth="1"/>
    <col min="14341" max="14341" width="18.33203125" style="4" customWidth="1"/>
    <col min="14342" max="14342" width="18.6640625" style="4" customWidth="1"/>
    <col min="14343" max="14343" width="17.88671875" style="4" customWidth="1"/>
    <col min="14344" max="14344" width="0" style="4" hidden="1" customWidth="1"/>
    <col min="14345" max="14345" width="18.6640625" style="4" customWidth="1"/>
    <col min="14346" max="14346" width="5.6640625" style="4" customWidth="1"/>
    <col min="14347" max="14347" width="2.88671875" style="4" customWidth="1"/>
    <col min="14348" max="14592" width="10.77734375" style="4"/>
    <col min="14593" max="14593" width="0.77734375" style="4" customWidth="1"/>
    <col min="14594" max="14594" width="12.6640625" style="4" customWidth="1"/>
    <col min="14595" max="14595" width="10.6640625" style="4" customWidth="1"/>
    <col min="14596" max="14596" width="13.6640625" style="4" customWidth="1"/>
    <col min="14597" max="14597" width="18.33203125" style="4" customWidth="1"/>
    <col min="14598" max="14598" width="18.6640625" style="4" customWidth="1"/>
    <col min="14599" max="14599" width="17.88671875" style="4" customWidth="1"/>
    <col min="14600" max="14600" width="0" style="4" hidden="1" customWidth="1"/>
    <col min="14601" max="14601" width="18.6640625" style="4" customWidth="1"/>
    <col min="14602" max="14602" width="5.6640625" style="4" customWidth="1"/>
    <col min="14603" max="14603" width="2.88671875" style="4" customWidth="1"/>
    <col min="14604" max="14848" width="10.77734375" style="4"/>
    <col min="14849" max="14849" width="0.77734375" style="4" customWidth="1"/>
    <col min="14850" max="14850" width="12.6640625" style="4" customWidth="1"/>
    <col min="14851" max="14851" width="10.6640625" style="4" customWidth="1"/>
    <col min="14852" max="14852" width="13.6640625" style="4" customWidth="1"/>
    <col min="14853" max="14853" width="18.33203125" style="4" customWidth="1"/>
    <col min="14854" max="14854" width="18.6640625" style="4" customWidth="1"/>
    <col min="14855" max="14855" width="17.88671875" style="4" customWidth="1"/>
    <col min="14856" max="14856" width="0" style="4" hidden="1" customWidth="1"/>
    <col min="14857" max="14857" width="18.6640625" style="4" customWidth="1"/>
    <col min="14858" max="14858" width="5.6640625" style="4" customWidth="1"/>
    <col min="14859" max="14859" width="2.88671875" style="4" customWidth="1"/>
    <col min="14860" max="15104" width="10.77734375" style="4"/>
    <col min="15105" max="15105" width="0.77734375" style="4" customWidth="1"/>
    <col min="15106" max="15106" width="12.6640625" style="4" customWidth="1"/>
    <col min="15107" max="15107" width="10.6640625" style="4" customWidth="1"/>
    <col min="15108" max="15108" width="13.6640625" style="4" customWidth="1"/>
    <col min="15109" max="15109" width="18.33203125" style="4" customWidth="1"/>
    <col min="15110" max="15110" width="18.6640625" style="4" customWidth="1"/>
    <col min="15111" max="15111" width="17.88671875" style="4" customWidth="1"/>
    <col min="15112" max="15112" width="0" style="4" hidden="1" customWidth="1"/>
    <col min="15113" max="15113" width="18.6640625" style="4" customWidth="1"/>
    <col min="15114" max="15114" width="5.6640625" style="4" customWidth="1"/>
    <col min="15115" max="15115" width="2.88671875" style="4" customWidth="1"/>
    <col min="15116" max="15360" width="10.77734375" style="4"/>
    <col min="15361" max="15361" width="0.77734375" style="4" customWidth="1"/>
    <col min="15362" max="15362" width="12.6640625" style="4" customWidth="1"/>
    <col min="15363" max="15363" width="10.6640625" style="4" customWidth="1"/>
    <col min="15364" max="15364" width="13.6640625" style="4" customWidth="1"/>
    <col min="15365" max="15365" width="18.33203125" style="4" customWidth="1"/>
    <col min="15366" max="15366" width="18.6640625" style="4" customWidth="1"/>
    <col min="15367" max="15367" width="17.88671875" style="4" customWidth="1"/>
    <col min="15368" max="15368" width="0" style="4" hidden="1" customWidth="1"/>
    <col min="15369" max="15369" width="18.6640625" style="4" customWidth="1"/>
    <col min="15370" max="15370" width="5.6640625" style="4" customWidth="1"/>
    <col min="15371" max="15371" width="2.88671875" style="4" customWidth="1"/>
    <col min="15372" max="15616" width="10.77734375" style="4"/>
    <col min="15617" max="15617" width="0.77734375" style="4" customWidth="1"/>
    <col min="15618" max="15618" width="12.6640625" style="4" customWidth="1"/>
    <col min="15619" max="15619" width="10.6640625" style="4" customWidth="1"/>
    <col min="15620" max="15620" width="13.6640625" style="4" customWidth="1"/>
    <col min="15621" max="15621" width="18.33203125" style="4" customWidth="1"/>
    <col min="15622" max="15622" width="18.6640625" style="4" customWidth="1"/>
    <col min="15623" max="15623" width="17.88671875" style="4" customWidth="1"/>
    <col min="15624" max="15624" width="0" style="4" hidden="1" customWidth="1"/>
    <col min="15625" max="15625" width="18.6640625" style="4" customWidth="1"/>
    <col min="15626" max="15626" width="5.6640625" style="4" customWidth="1"/>
    <col min="15627" max="15627" width="2.88671875" style="4" customWidth="1"/>
    <col min="15628" max="15872" width="10.77734375" style="4"/>
    <col min="15873" max="15873" width="0.77734375" style="4" customWidth="1"/>
    <col min="15874" max="15874" width="12.6640625" style="4" customWidth="1"/>
    <col min="15875" max="15875" width="10.6640625" style="4" customWidth="1"/>
    <col min="15876" max="15876" width="13.6640625" style="4" customWidth="1"/>
    <col min="15877" max="15877" width="18.33203125" style="4" customWidth="1"/>
    <col min="15878" max="15878" width="18.6640625" style="4" customWidth="1"/>
    <col min="15879" max="15879" width="17.88671875" style="4" customWidth="1"/>
    <col min="15880" max="15880" width="0" style="4" hidden="1" customWidth="1"/>
    <col min="15881" max="15881" width="18.6640625" style="4" customWidth="1"/>
    <col min="15882" max="15882" width="5.6640625" style="4" customWidth="1"/>
    <col min="15883" max="15883" width="2.88671875" style="4" customWidth="1"/>
    <col min="15884" max="16128" width="10.77734375" style="4"/>
    <col min="16129" max="16129" width="0.77734375" style="4" customWidth="1"/>
    <col min="16130" max="16130" width="12.6640625" style="4" customWidth="1"/>
    <col min="16131" max="16131" width="10.6640625" style="4" customWidth="1"/>
    <col min="16132" max="16132" width="13.6640625" style="4" customWidth="1"/>
    <col min="16133" max="16133" width="18.33203125" style="4" customWidth="1"/>
    <col min="16134" max="16134" width="18.6640625" style="4" customWidth="1"/>
    <col min="16135" max="16135" width="17.88671875" style="4" customWidth="1"/>
    <col min="16136" max="16136" width="0" style="4" hidden="1" customWidth="1"/>
    <col min="16137" max="16137" width="18.6640625" style="4" customWidth="1"/>
    <col min="16138" max="16138" width="5.6640625" style="4" customWidth="1"/>
    <col min="16139" max="16139" width="2.88671875" style="4" customWidth="1"/>
    <col min="16140" max="16384" width="10.77734375" style="4"/>
  </cols>
  <sheetData>
    <row r="1" spans="2:11" ht="24" customHeight="1" thickBot="1">
      <c r="B1" s="196" t="s">
        <v>105</v>
      </c>
      <c r="C1" s="1"/>
      <c r="D1" s="1"/>
      <c r="E1" s="1"/>
      <c r="F1" s="1"/>
      <c r="G1" s="1"/>
      <c r="H1" s="1"/>
      <c r="I1" s="2" t="s">
        <v>1</v>
      </c>
      <c r="J1" s="3"/>
    </row>
    <row r="2" spans="2:11" ht="20.100000000000001" customHeight="1">
      <c r="B2" s="5"/>
      <c r="C2" s="6"/>
      <c r="D2" s="210" t="s">
        <v>106</v>
      </c>
      <c r="E2" s="211"/>
      <c r="F2" s="211"/>
      <c r="G2" s="211"/>
      <c r="H2" s="211"/>
      <c r="I2" s="217"/>
      <c r="J2" s="202" t="s">
        <v>3</v>
      </c>
      <c r="K2" s="7"/>
    </row>
    <row r="3" spans="2:11" ht="20.100000000000001" customHeight="1">
      <c r="B3" s="7"/>
      <c r="C3" s="8"/>
      <c r="D3" s="213"/>
      <c r="E3" s="214"/>
      <c r="F3" s="214"/>
      <c r="G3" s="214"/>
      <c r="H3" s="214"/>
      <c r="I3" s="219"/>
      <c r="J3" s="203"/>
      <c r="K3" s="7"/>
    </row>
    <row r="4" spans="2:11" ht="20.100000000000001" customHeight="1">
      <c r="B4" s="9" t="s">
        <v>5</v>
      </c>
      <c r="C4" s="8" t="s">
        <v>6</v>
      </c>
      <c r="D4" s="231" t="s">
        <v>107</v>
      </c>
      <c r="E4" s="231" t="s">
        <v>15</v>
      </c>
      <c r="F4" s="231" t="s">
        <v>108</v>
      </c>
      <c r="G4" s="231" t="s">
        <v>109</v>
      </c>
      <c r="H4" s="134"/>
      <c r="I4" s="231" t="s">
        <v>110</v>
      </c>
      <c r="J4" s="203"/>
      <c r="K4" s="7"/>
    </row>
    <row r="5" spans="2:11" ht="20.100000000000001" customHeight="1">
      <c r="B5" s="7"/>
      <c r="C5" s="8"/>
      <c r="D5" s="232"/>
      <c r="E5" s="232"/>
      <c r="F5" s="232"/>
      <c r="G5" s="232"/>
      <c r="H5" s="136" t="s">
        <v>111</v>
      </c>
      <c r="I5" s="233"/>
      <c r="J5" s="203"/>
      <c r="K5" s="7"/>
    </row>
    <row r="6" spans="2:11" ht="20.100000000000001" customHeight="1">
      <c r="B6" s="12"/>
      <c r="C6" s="13"/>
      <c r="D6" s="13" t="s">
        <v>16</v>
      </c>
      <c r="E6" s="13" t="s">
        <v>18</v>
      </c>
      <c r="F6" s="13" t="s">
        <v>18</v>
      </c>
      <c r="G6" s="13" t="s">
        <v>18</v>
      </c>
      <c r="H6" s="13" t="s">
        <v>18</v>
      </c>
      <c r="I6" s="13" t="s">
        <v>18</v>
      </c>
      <c r="J6" s="203"/>
      <c r="K6" s="7"/>
    </row>
    <row r="7" spans="2:11" ht="17.100000000000001" customHeight="1">
      <c r="B7" s="7"/>
      <c r="C7" s="8"/>
      <c r="D7" s="16"/>
      <c r="E7" s="16"/>
      <c r="F7" s="16"/>
      <c r="G7" s="86"/>
      <c r="H7" s="16"/>
      <c r="I7" s="16"/>
      <c r="J7" s="203"/>
      <c r="K7" s="7"/>
    </row>
    <row r="8" spans="2:11" ht="30" customHeight="1">
      <c r="B8" s="9" t="s">
        <v>21</v>
      </c>
      <c r="C8" s="8" t="s">
        <v>22</v>
      </c>
      <c r="D8" s="16">
        <v>3472701</v>
      </c>
      <c r="E8" s="16">
        <v>84017107745</v>
      </c>
      <c r="F8" s="16">
        <v>61636172437</v>
      </c>
      <c r="G8" s="78">
        <v>20490997924</v>
      </c>
      <c r="H8" s="115">
        <v>1889937384</v>
      </c>
      <c r="I8" s="78">
        <v>1889937384</v>
      </c>
      <c r="J8" s="203"/>
      <c r="K8" s="7"/>
    </row>
    <row r="9" spans="2:11" ht="30" customHeight="1">
      <c r="B9" s="9" t="s">
        <v>23</v>
      </c>
      <c r="C9" s="8" t="s">
        <v>22</v>
      </c>
      <c r="D9" s="16">
        <v>3456083</v>
      </c>
      <c r="E9" s="16">
        <v>84877124730</v>
      </c>
      <c r="F9" s="16">
        <v>62354449067</v>
      </c>
      <c r="G9" s="78">
        <v>20314694336</v>
      </c>
      <c r="H9" s="115">
        <v>1889937384</v>
      </c>
      <c r="I9" s="78">
        <v>2207981327</v>
      </c>
      <c r="J9" s="203"/>
      <c r="K9" s="7"/>
    </row>
    <row r="10" spans="2:11" ht="30" customHeight="1">
      <c r="B10" s="9" t="s">
        <v>24</v>
      </c>
      <c r="C10" s="8" t="s">
        <v>22</v>
      </c>
      <c r="D10" s="79">
        <f t="shared" ref="D10:I10" si="0">SUM(D11:D12)</f>
        <v>3386671</v>
      </c>
      <c r="E10" s="79">
        <f>SUM(E11:E12)</f>
        <v>82914551445</v>
      </c>
      <c r="F10" s="79">
        <f t="shared" si="0"/>
        <v>60872981932</v>
      </c>
      <c r="G10" s="82">
        <f t="shared" si="0"/>
        <v>20112672975</v>
      </c>
      <c r="H10" s="79">
        <f t="shared" si="0"/>
        <v>1889937384</v>
      </c>
      <c r="I10" s="79">
        <f t="shared" si="0"/>
        <v>1928896538</v>
      </c>
      <c r="J10" s="203"/>
      <c r="K10" s="7"/>
    </row>
    <row r="11" spans="2:11" ht="30" customHeight="1">
      <c r="B11" s="9" t="s">
        <v>25</v>
      </c>
      <c r="C11" s="8" t="s">
        <v>26</v>
      </c>
      <c r="D11" s="79">
        <f t="shared" ref="D11:I11" si="1">SUM(D13:D32)</f>
        <v>3242595</v>
      </c>
      <c r="E11" s="79">
        <f>SUM(E13:E32)</f>
        <v>80346849273</v>
      </c>
      <c r="F11" s="79">
        <f t="shared" si="1"/>
        <v>59038747068</v>
      </c>
      <c r="G11" s="82">
        <f t="shared" si="1"/>
        <v>19461312444</v>
      </c>
      <c r="H11" s="79">
        <f t="shared" si="1"/>
        <v>1803244139</v>
      </c>
      <c r="I11" s="82">
        <f t="shared" si="1"/>
        <v>1846789761</v>
      </c>
      <c r="J11" s="203"/>
      <c r="K11" s="7"/>
    </row>
    <row r="12" spans="2:11" ht="30" customHeight="1">
      <c r="B12" s="15" t="s">
        <v>27</v>
      </c>
      <c r="C12" s="13" t="s">
        <v>26</v>
      </c>
      <c r="D12" s="121">
        <f t="shared" ref="D12:I12" si="2">SUM(D33:D35)</f>
        <v>144076</v>
      </c>
      <c r="E12" s="121">
        <f>SUM(E33:E35)</f>
        <v>2567702172</v>
      </c>
      <c r="F12" s="121">
        <f t="shared" si="2"/>
        <v>1834234864</v>
      </c>
      <c r="G12" s="121">
        <f t="shared" si="2"/>
        <v>651360531</v>
      </c>
      <c r="H12" s="121">
        <f t="shared" si="2"/>
        <v>86693245</v>
      </c>
      <c r="I12" s="125">
        <f t="shared" si="2"/>
        <v>82106777</v>
      </c>
      <c r="J12" s="204"/>
      <c r="K12" s="7"/>
    </row>
    <row r="13" spans="2:11" ht="30" customHeight="1">
      <c r="B13" s="28">
        <v>41001</v>
      </c>
      <c r="C13" s="137" t="s">
        <v>28</v>
      </c>
      <c r="D13" s="138">
        <f>SUM('１２表２'!M13+'１２表３'!D13+'１２表３'!Q13+'１２表３'!U13)</f>
        <v>898797</v>
      </c>
      <c r="E13" s="139">
        <f>SUM('１２表２'!O13+'１２表３'!R13+'１２表３'!V13)</f>
        <v>21666106974</v>
      </c>
      <c r="F13" s="87">
        <v>15889973543</v>
      </c>
      <c r="G13" s="86">
        <v>5225869944</v>
      </c>
      <c r="H13" s="140">
        <v>503828327</v>
      </c>
      <c r="I13" s="86">
        <v>550263487</v>
      </c>
      <c r="J13" s="37" t="s">
        <v>29</v>
      </c>
      <c r="K13" s="7"/>
    </row>
    <row r="14" spans="2:11" ht="30" customHeight="1">
      <c r="B14" s="7">
        <v>41002</v>
      </c>
      <c r="C14" s="8" t="s">
        <v>30</v>
      </c>
      <c r="D14" s="141">
        <f>SUM('１２表２'!M14+'１２表３'!D14+'１２表３'!Q14+'１２表３'!U14)</f>
        <v>493315</v>
      </c>
      <c r="E14" s="142">
        <f>SUM('１２表２'!O14+'１２表３'!R14+'１２表３'!V14)</f>
        <v>12149147438</v>
      </c>
      <c r="F14" s="93">
        <v>8931159907</v>
      </c>
      <c r="G14" s="78">
        <v>2983092836</v>
      </c>
      <c r="H14" s="143">
        <v>260719696</v>
      </c>
      <c r="I14" s="78">
        <v>234894695</v>
      </c>
      <c r="J14" s="37" t="s">
        <v>31</v>
      </c>
      <c r="K14" s="7"/>
    </row>
    <row r="15" spans="2:11" ht="30" customHeight="1">
      <c r="B15" s="7">
        <v>41003</v>
      </c>
      <c r="C15" s="8" t="s">
        <v>32</v>
      </c>
      <c r="D15" s="141">
        <f>SUM('１２表２'!M15+'１２表３'!D15+'１２表３'!Q15+'１２表３'!U15)</f>
        <v>228435</v>
      </c>
      <c r="E15" s="142">
        <f>SUM('１２表２'!O15+'１２表３'!R15+'１２表３'!V15)</f>
        <v>6021626096</v>
      </c>
      <c r="F15" s="93">
        <v>4415234690</v>
      </c>
      <c r="G15" s="90">
        <v>1444029968</v>
      </c>
      <c r="H15" s="144">
        <v>164030326</v>
      </c>
      <c r="I15" s="78">
        <v>162361438</v>
      </c>
      <c r="J15" s="37" t="s">
        <v>33</v>
      </c>
      <c r="K15" s="7"/>
    </row>
    <row r="16" spans="2:11" ht="30" customHeight="1">
      <c r="B16" s="7">
        <v>41004</v>
      </c>
      <c r="C16" s="8" t="s">
        <v>34</v>
      </c>
      <c r="D16" s="141">
        <f>SUM('１２表２'!M16+'１２表３'!D16+'１２表３'!Q16+'１２表３'!U16)</f>
        <v>80387</v>
      </c>
      <c r="E16" s="142">
        <f>SUM('１２表２'!O16+'１２表３'!R16+'１２表３'!V16)</f>
        <v>2231546502</v>
      </c>
      <c r="F16" s="93">
        <v>1654147349</v>
      </c>
      <c r="G16" s="78">
        <v>526673456</v>
      </c>
      <c r="H16" s="144">
        <v>42610787</v>
      </c>
      <c r="I16" s="145">
        <v>50725697</v>
      </c>
      <c r="J16" s="37" t="s">
        <v>35</v>
      </c>
      <c r="K16" s="7"/>
    </row>
    <row r="17" spans="2:11" ht="30" customHeight="1">
      <c r="B17" s="7">
        <v>41005</v>
      </c>
      <c r="C17" s="8" t="s">
        <v>36</v>
      </c>
      <c r="D17" s="141">
        <f>SUM('１２表２'!M17+'１２表３'!D17+'１２表３'!Q17+'１２表３'!U17)</f>
        <v>206332</v>
      </c>
      <c r="E17" s="142">
        <f>SUM('１２表２'!O17+'１２表３'!R17+'１２表３'!V17)</f>
        <v>5395146618</v>
      </c>
      <c r="F17" s="93">
        <v>3960004221</v>
      </c>
      <c r="G17" s="78">
        <v>1306727689</v>
      </c>
      <c r="H17" s="144">
        <v>131076475</v>
      </c>
      <c r="I17" s="78">
        <v>128414708</v>
      </c>
      <c r="J17" s="37" t="s">
        <v>37</v>
      </c>
      <c r="K17" s="7"/>
    </row>
    <row r="18" spans="2:11" ht="30" customHeight="1">
      <c r="B18" s="7">
        <v>41006</v>
      </c>
      <c r="C18" s="8" t="s">
        <v>38</v>
      </c>
      <c r="D18" s="141">
        <f>SUM('１２表２'!M18+'１２表３'!D18+'１２表３'!Q18+'１２表３'!U18)</f>
        <v>214201</v>
      </c>
      <c r="E18" s="142">
        <f>SUM('１２表２'!O18+'１２表３'!R18+'１２表３'!V18)</f>
        <v>5004495596</v>
      </c>
      <c r="F18" s="93">
        <v>3689202670</v>
      </c>
      <c r="G18" s="90">
        <v>1218985872</v>
      </c>
      <c r="H18" s="144">
        <v>83348418</v>
      </c>
      <c r="I18" s="78">
        <v>96307054</v>
      </c>
      <c r="J18" s="37" t="s">
        <v>39</v>
      </c>
      <c r="K18" s="7"/>
    </row>
    <row r="19" spans="2:11" ht="30" customHeight="1">
      <c r="B19" s="7">
        <v>41007</v>
      </c>
      <c r="C19" s="8" t="s">
        <v>40</v>
      </c>
      <c r="D19" s="141">
        <f>SUM('１２表２'!M19+'１２表３'!D19+'１２表３'!Q19+'１２表３'!U19)</f>
        <v>120456</v>
      </c>
      <c r="E19" s="142">
        <f>SUM('１２表２'!O19+'１２表３'!R19+'１２表３'!V19)</f>
        <v>3051116163</v>
      </c>
      <c r="F19" s="93">
        <v>2244584036</v>
      </c>
      <c r="G19" s="78">
        <v>748311900</v>
      </c>
      <c r="H19" s="144">
        <v>56131444</v>
      </c>
      <c r="I19" s="78">
        <v>58220227</v>
      </c>
      <c r="J19" s="37" t="s">
        <v>41</v>
      </c>
      <c r="K19" s="7"/>
    </row>
    <row r="20" spans="2:11" ht="30" customHeight="1">
      <c r="B20" s="7">
        <v>41025</v>
      </c>
      <c r="C20" s="8" t="s">
        <v>42</v>
      </c>
      <c r="D20" s="141">
        <f>SUM('１２表２'!M20+'１２表３'!D20+'１２表３'!Q20+'１２表３'!U20)</f>
        <v>165607</v>
      </c>
      <c r="E20" s="142">
        <f>SUM('１２表２'!O20+'１２表３'!R20+'１２表３'!V20)</f>
        <v>4178055806</v>
      </c>
      <c r="F20" s="93">
        <v>3072510303</v>
      </c>
      <c r="G20" s="78">
        <v>1010756229</v>
      </c>
      <c r="H20" s="144">
        <v>94492105</v>
      </c>
      <c r="I20" s="78">
        <v>94789274</v>
      </c>
      <c r="J20" s="37" t="s">
        <v>43</v>
      </c>
      <c r="K20" s="7"/>
    </row>
    <row r="21" spans="2:11" ht="30" customHeight="1">
      <c r="B21" s="7">
        <v>41048</v>
      </c>
      <c r="C21" s="8" t="s">
        <v>44</v>
      </c>
      <c r="D21" s="141">
        <f>SUM('１２表２'!M21+'１２表３'!D21+'１２表３'!Q21+'１２表３'!U21)</f>
        <v>113314</v>
      </c>
      <c r="E21" s="142">
        <f>SUM('１２表２'!O21+'１２表３'!R21+'１２表３'!V21)</f>
        <v>2625360214</v>
      </c>
      <c r="F21" s="93">
        <v>1932064113</v>
      </c>
      <c r="G21" s="78">
        <v>630301707</v>
      </c>
      <c r="H21" s="144">
        <v>63792462</v>
      </c>
      <c r="I21" s="78">
        <v>62994394</v>
      </c>
      <c r="J21" s="37" t="s">
        <v>45</v>
      </c>
      <c r="K21" s="7"/>
    </row>
    <row r="22" spans="2:11" ht="30" customHeight="1">
      <c r="B22" s="7">
        <v>41014</v>
      </c>
      <c r="C22" s="8" t="s">
        <v>46</v>
      </c>
      <c r="D22" s="141">
        <f>SUM('１２表２'!M22+'１２表３'!D22+'１２表３'!Q22+'１２表３'!U22)</f>
        <v>126046</v>
      </c>
      <c r="E22" s="141">
        <f>SUM('１２表２'!O22+'１２表３'!R22+'１２表３'!V22)</f>
        <v>3052289933</v>
      </c>
      <c r="F22" s="78">
        <v>2247315273</v>
      </c>
      <c r="G22" s="90">
        <v>740831036</v>
      </c>
      <c r="H22" s="144">
        <v>68497554</v>
      </c>
      <c r="I22" s="78">
        <v>64143624</v>
      </c>
      <c r="J22" s="37" t="s">
        <v>47</v>
      </c>
      <c r="K22" s="7"/>
    </row>
    <row r="23" spans="2:11" ht="30" customHeight="1">
      <c r="B23" s="7">
        <v>41016</v>
      </c>
      <c r="C23" s="8" t="s">
        <v>48</v>
      </c>
      <c r="D23" s="141">
        <f>SUM('１２表２'!M23+'１２表３'!D23+'１２表３'!Q23+'１２表３'!U23)</f>
        <v>53887</v>
      </c>
      <c r="E23" s="141">
        <f>SUM('１２表２'!O23+'１２表３'!R23+'１２表３'!V23)</f>
        <v>1336187319</v>
      </c>
      <c r="F23" s="16">
        <v>983504867</v>
      </c>
      <c r="G23" s="78">
        <v>318516864</v>
      </c>
      <c r="H23" s="144">
        <v>36360788</v>
      </c>
      <c r="I23" s="93">
        <v>34165588</v>
      </c>
      <c r="J23" s="37" t="s">
        <v>49</v>
      </c>
      <c r="K23" s="7"/>
    </row>
    <row r="24" spans="2:11" ht="30" customHeight="1">
      <c r="B24" s="7">
        <v>41020</v>
      </c>
      <c r="C24" s="8" t="s">
        <v>50</v>
      </c>
      <c r="D24" s="141">
        <f>SUM('１２表２'!M24+'１２表３'!D24+'１２表３'!Q24+'１２表３'!U24)</f>
        <v>67661</v>
      </c>
      <c r="E24" s="142">
        <f>SUM('１２表２'!O24+'１２表３'!R24+'１２表３'!V24)</f>
        <v>1643132765</v>
      </c>
      <c r="F24" s="90">
        <v>1213474400</v>
      </c>
      <c r="G24" s="78">
        <v>391965733</v>
      </c>
      <c r="H24" s="144">
        <v>31839590</v>
      </c>
      <c r="I24" s="93">
        <v>37692632</v>
      </c>
      <c r="J24" s="37" t="s">
        <v>51</v>
      </c>
      <c r="K24" s="7"/>
    </row>
    <row r="25" spans="2:11" ht="30" customHeight="1">
      <c r="B25" s="7">
        <v>41024</v>
      </c>
      <c r="C25" s="8" t="s">
        <v>52</v>
      </c>
      <c r="D25" s="141">
        <f>SUM('１２表２'!M25+'１２表３'!D25+'１２表３'!Q25+'１２表３'!U25)</f>
        <v>32638</v>
      </c>
      <c r="E25" s="142">
        <f>SUM('１２表２'!O25+'１２表３'!R25+'１２表３'!V25)</f>
        <v>751306221</v>
      </c>
      <c r="F25" s="93">
        <v>555894676</v>
      </c>
      <c r="G25" s="93">
        <v>178087432</v>
      </c>
      <c r="H25" s="144">
        <v>13731851</v>
      </c>
      <c r="I25" s="93">
        <v>17324113</v>
      </c>
      <c r="J25" s="37" t="s">
        <v>53</v>
      </c>
      <c r="K25" s="7"/>
    </row>
    <row r="26" spans="2:11" ht="30" customHeight="1">
      <c r="B26" s="7">
        <v>41021</v>
      </c>
      <c r="C26" s="8" t="s">
        <v>54</v>
      </c>
      <c r="D26" s="141">
        <f>SUM('１２表２'!M26+'１２表３'!D26+'１２表３'!Q26+'１２表３'!U26)</f>
        <v>109409</v>
      </c>
      <c r="E26" s="142">
        <f>SUM('１２表２'!O26+'１２表３'!R26+'１２表３'!V26)</f>
        <v>2896226223</v>
      </c>
      <c r="F26" s="93">
        <v>2124669027</v>
      </c>
      <c r="G26" s="93">
        <v>697847450</v>
      </c>
      <c r="H26" s="144">
        <v>76015046</v>
      </c>
      <c r="I26" s="93">
        <v>73709746</v>
      </c>
      <c r="J26" s="37" t="s">
        <v>55</v>
      </c>
      <c r="K26" s="7"/>
    </row>
    <row r="27" spans="2:11" ht="30" customHeight="1">
      <c r="B27" s="7">
        <v>41035</v>
      </c>
      <c r="C27" s="8" t="s">
        <v>56</v>
      </c>
      <c r="D27" s="141">
        <f>SUM('１２表２'!M27+'１２表３'!D27+'１２表３'!Q27+'１２表３'!U27)</f>
        <v>27702</v>
      </c>
      <c r="E27" s="142">
        <f>SUM('１２表２'!O27+'１２表３'!R27+'１２表３'!V27)</f>
        <v>599470627</v>
      </c>
      <c r="F27" s="93">
        <v>438379716</v>
      </c>
      <c r="G27" s="93">
        <v>144127749</v>
      </c>
      <c r="H27" s="144">
        <v>17161418</v>
      </c>
      <c r="I27" s="93">
        <v>16963162</v>
      </c>
      <c r="J27" s="37" t="s">
        <v>57</v>
      </c>
      <c r="K27" s="7"/>
    </row>
    <row r="28" spans="2:11" ht="30" customHeight="1">
      <c r="B28" s="7">
        <v>41038</v>
      </c>
      <c r="C28" s="8" t="s">
        <v>58</v>
      </c>
      <c r="D28" s="141">
        <f>SUM('１２表２'!M28+'１２表３'!D28+'１２表３'!Q28+'１２表３'!U28)</f>
        <v>81690</v>
      </c>
      <c r="E28" s="142">
        <f>SUM('１２表２'!O28+'１２表３'!R28+'１２表３'!V28)</f>
        <v>1956321756</v>
      </c>
      <c r="F28" s="93">
        <v>1453748183</v>
      </c>
      <c r="G28" s="93">
        <v>459003143</v>
      </c>
      <c r="H28" s="144">
        <v>41801250</v>
      </c>
      <c r="I28" s="93">
        <v>43570430</v>
      </c>
      <c r="J28" s="37" t="s">
        <v>59</v>
      </c>
      <c r="K28" s="7"/>
    </row>
    <row r="29" spans="2:11" ht="30" customHeight="1">
      <c r="B29" s="7">
        <v>41042</v>
      </c>
      <c r="C29" s="8" t="s">
        <v>60</v>
      </c>
      <c r="D29" s="141">
        <f>SUM('１２表２'!M29+'１２表３'!D29+'１２表３'!Q29+'１２表３'!U29)</f>
        <v>29199</v>
      </c>
      <c r="E29" s="142">
        <f>SUM('１２表２'!O29+'１２表３'!R29+'１２表３'!V29)</f>
        <v>831105396</v>
      </c>
      <c r="F29" s="93">
        <v>611683872</v>
      </c>
      <c r="G29" s="90">
        <v>203494601</v>
      </c>
      <c r="H29" s="144">
        <v>16104723</v>
      </c>
      <c r="I29" s="78">
        <v>15926923</v>
      </c>
      <c r="J29" s="37" t="s">
        <v>61</v>
      </c>
      <c r="K29" s="7"/>
    </row>
    <row r="30" spans="2:11" ht="30" customHeight="1">
      <c r="B30" s="7">
        <v>41043</v>
      </c>
      <c r="C30" s="8" t="s">
        <v>62</v>
      </c>
      <c r="D30" s="141">
        <f>SUM('１２表２'!M30+'１２表３'!D30+'１２表３'!Q30+'１２表３'!U30)</f>
        <v>38050</v>
      </c>
      <c r="E30" s="142">
        <f>SUM('１２表２'!O30+'１２表３'!R30+'１２表３'!V30)</f>
        <v>935029024</v>
      </c>
      <c r="F30" s="93">
        <v>684326693</v>
      </c>
      <c r="G30" s="146">
        <v>233488562</v>
      </c>
      <c r="H30" s="147">
        <v>17622805</v>
      </c>
      <c r="I30" s="78">
        <v>17213769</v>
      </c>
      <c r="J30" s="37" t="s">
        <v>63</v>
      </c>
      <c r="K30" s="7"/>
    </row>
    <row r="31" spans="2:11" ht="30" customHeight="1">
      <c r="B31" s="7">
        <v>41044</v>
      </c>
      <c r="C31" s="8" t="s">
        <v>64</v>
      </c>
      <c r="D31" s="141">
        <f>SUM('１２表２'!M31+'１２表３'!D31+'１２表３'!Q31+'１２表３'!U31)</f>
        <v>114873</v>
      </c>
      <c r="E31" s="142">
        <f>SUM('１２表２'!O31+'１２表３'!R31+'１２表３'!V31)</f>
        <v>2998928289</v>
      </c>
      <c r="F31" s="93">
        <v>2185327274</v>
      </c>
      <c r="G31" s="90">
        <v>746410680</v>
      </c>
      <c r="H31" s="144">
        <v>63907332</v>
      </c>
      <c r="I31" s="78">
        <v>67190335</v>
      </c>
      <c r="J31" s="37" t="s">
        <v>65</v>
      </c>
      <c r="K31" s="7"/>
    </row>
    <row r="32" spans="2:11" ht="30" customHeight="1">
      <c r="B32" s="46">
        <v>41047</v>
      </c>
      <c r="C32" s="47" t="s">
        <v>66</v>
      </c>
      <c r="D32" s="148">
        <f>SUM('１２表２'!M32+'１２表３'!D32+'１２表３'!Q32+'１２表３'!U32)</f>
        <v>40596</v>
      </c>
      <c r="E32" s="149">
        <f>SUM('１２表２'!O32+'１２表３'!R32+'１２表３'!V32)</f>
        <v>1024250313</v>
      </c>
      <c r="F32" s="93">
        <v>751542255</v>
      </c>
      <c r="G32" s="97">
        <v>252789593</v>
      </c>
      <c r="H32" s="150">
        <v>20171742</v>
      </c>
      <c r="I32" s="78">
        <v>19918465</v>
      </c>
      <c r="J32" s="51" t="s">
        <v>67</v>
      </c>
      <c r="K32" s="7"/>
    </row>
    <row r="33" spans="2:11" ht="30" customHeight="1">
      <c r="B33" s="7">
        <v>41301</v>
      </c>
      <c r="C33" s="8" t="s">
        <v>68</v>
      </c>
      <c r="D33" s="141">
        <f>SUM('１２表２'!M33+'１２表３'!D33+'１２表３'!Q33+'１２表３'!U33)</f>
        <v>20729</v>
      </c>
      <c r="E33" s="142">
        <f>SUM('１２表２'!O33+'１２表３'!R33+'１２表３'!V33)</f>
        <v>450421986</v>
      </c>
      <c r="F33" s="102">
        <v>316379336</v>
      </c>
      <c r="G33" s="90">
        <v>121398256</v>
      </c>
      <c r="H33" s="144">
        <v>12270063</v>
      </c>
      <c r="I33" s="102">
        <v>12644394</v>
      </c>
      <c r="J33" s="10" t="s">
        <v>69</v>
      </c>
      <c r="K33" s="7"/>
    </row>
    <row r="34" spans="2:11" ht="30" customHeight="1">
      <c r="B34" s="7">
        <v>41302</v>
      </c>
      <c r="C34" s="8" t="s">
        <v>70</v>
      </c>
      <c r="D34" s="141">
        <f>SUM('１２表２'!M34+'１２表３'!D34+'１２表３'!Q34+'１２表３'!U34)</f>
        <v>28390</v>
      </c>
      <c r="E34" s="141">
        <f>SUM('１２表２'!O34+'１２表３'!R34+'１２表３'!V34)</f>
        <v>437882487</v>
      </c>
      <c r="F34" s="78">
        <v>309050311</v>
      </c>
      <c r="G34" s="146">
        <v>118837434</v>
      </c>
      <c r="H34" s="147">
        <v>10156198</v>
      </c>
      <c r="I34" s="78">
        <v>9994742</v>
      </c>
      <c r="J34" s="10" t="s">
        <v>71</v>
      </c>
      <c r="K34" s="7"/>
    </row>
    <row r="35" spans="2:11" ht="30" customHeight="1" thickBot="1">
      <c r="B35" s="60">
        <v>41303</v>
      </c>
      <c r="C35" s="61" t="s">
        <v>72</v>
      </c>
      <c r="D35" s="151">
        <f>SUM('１２表２'!M35+'１２表３'!D35+'１２表３'!Q35+'１２表３'!U35)</f>
        <v>94957</v>
      </c>
      <c r="E35" s="151">
        <f>SUM('１２表２'!O35+'１２表３'!R35+'１２表３'!V35)</f>
        <v>1679397699</v>
      </c>
      <c r="F35" s="106">
        <v>1208805217</v>
      </c>
      <c r="G35" s="106">
        <v>411124841</v>
      </c>
      <c r="H35" s="152">
        <v>64266984</v>
      </c>
      <c r="I35" s="106">
        <v>59467641</v>
      </c>
      <c r="J35" s="111" t="s">
        <v>73</v>
      </c>
      <c r="K35" s="7"/>
    </row>
    <row r="36" spans="2:11" ht="17.100000000000001" customHeight="1">
      <c r="E36" s="112"/>
      <c r="F36" s="112"/>
      <c r="G36" s="112"/>
      <c r="H36" s="11"/>
      <c r="I36" s="112"/>
      <c r="J36" s="4"/>
    </row>
    <row r="37" spans="2:11" ht="17.100000000000001" customHeight="1">
      <c r="H37" s="11"/>
      <c r="J37" s="4"/>
    </row>
    <row r="38" spans="2:11" ht="17.100000000000001" customHeight="1">
      <c r="H38" s="11"/>
      <c r="J38" s="4"/>
    </row>
    <row r="39" spans="2:11" ht="17.100000000000001" customHeight="1">
      <c r="H39" s="11"/>
      <c r="J39" s="4"/>
    </row>
    <row r="40" spans="2:11" ht="17.100000000000001" customHeight="1">
      <c r="H40" s="11"/>
      <c r="J40" s="4"/>
    </row>
    <row r="41" spans="2:11" ht="17.100000000000001" customHeight="1">
      <c r="H41" s="11"/>
      <c r="J41" s="4"/>
    </row>
    <row r="42" spans="2:11" ht="17.100000000000001" customHeight="1">
      <c r="H42" s="11"/>
      <c r="J42" s="4"/>
    </row>
    <row r="43" spans="2:11" ht="17.100000000000001" customHeight="1">
      <c r="H43" s="11"/>
      <c r="J43" s="4"/>
    </row>
    <row r="44" spans="2:11" ht="17.100000000000001" customHeight="1">
      <c r="H44" s="11"/>
      <c r="J44" s="4"/>
    </row>
  </sheetData>
  <mergeCells count="7">
    <mergeCell ref="D2:I3"/>
    <mergeCell ref="J2:J12"/>
    <mergeCell ref="D4:D5"/>
    <mergeCell ref="E4:E5"/>
    <mergeCell ref="F4:F5"/>
    <mergeCell ref="G4:G5"/>
    <mergeCell ref="I4:I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0E16-8A42-4FE6-8BB6-341A2E292D2B}">
  <sheetPr>
    <tabColor theme="4"/>
  </sheetPr>
  <dimension ref="B1:AE36"/>
  <sheetViews>
    <sheetView showGridLines="0" view="pageBreakPreview" zoomScaleNormal="80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44140625" style="4" customWidth="1"/>
    <col min="2" max="2" width="12.6640625" style="4" customWidth="1"/>
    <col min="3" max="3" width="10.6640625" style="4" customWidth="1"/>
    <col min="4" max="5" width="14.6640625" style="4" customWidth="1"/>
    <col min="6" max="6" width="24.6640625" style="4" customWidth="1"/>
    <col min="7" max="8" width="14.6640625" style="4" customWidth="1"/>
    <col min="9" max="9" width="24.6640625" style="4" customWidth="1"/>
    <col min="10" max="11" width="18.66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4" style="4" customWidth="1"/>
    <col min="18" max="255" width="10.77734375" style="4" customWidth="1"/>
    <col min="256" max="256" width="10.77734375" style="4"/>
    <col min="257" max="257" width="1.44140625" style="4" customWidth="1"/>
    <col min="258" max="258" width="12.6640625" style="4" customWidth="1"/>
    <col min="259" max="259" width="10.6640625" style="4" customWidth="1"/>
    <col min="260" max="261" width="14.6640625" style="4" customWidth="1"/>
    <col min="262" max="262" width="24.6640625" style="4" customWidth="1"/>
    <col min="263" max="264" width="14.6640625" style="4" customWidth="1"/>
    <col min="265" max="265" width="24.6640625" style="4" customWidth="1"/>
    <col min="266" max="267" width="18.66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4" style="4" customWidth="1"/>
    <col min="274" max="512" width="10.77734375" style="4"/>
    <col min="513" max="513" width="1.44140625" style="4" customWidth="1"/>
    <col min="514" max="514" width="12.6640625" style="4" customWidth="1"/>
    <col min="515" max="515" width="10.6640625" style="4" customWidth="1"/>
    <col min="516" max="517" width="14.6640625" style="4" customWidth="1"/>
    <col min="518" max="518" width="24.6640625" style="4" customWidth="1"/>
    <col min="519" max="520" width="14.6640625" style="4" customWidth="1"/>
    <col min="521" max="521" width="24.6640625" style="4" customWidth="1"/>
    <col min="522" max="523" width="18.66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4" style="4" customWidth="1"/>
    <col min="530" max="768" width="10.77734375" style="4"/>
    <col min="769" max="769" width="1.44140625" style="4" customWidth="1"/>
    <col min="770" max="770" width="12.6640625" style="4" customWidth="1"/>
    <col min="771" max="771" width="10.6640625" style="4" customWidth="1"/>
    <col min="772" max="773" width="14.6640625" style="4" customWidth="1"/>
    <col min="774" max="774" width="24.6640625" style="4" customWidth="1"/>
    <col min="775" max="776" width="14.6640625" style="4" customWidth="1"/>
    <col min="777" max="777" width="24.6640625" style="4" customWidth="1"/>
    <col min="778" max="779" width="18.66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4" style="4" customWidth="1"/>
    <col min="786" max="1024" width="10.77734375" style="4"/>
    <col min="1025" max="1025" width="1.44140625" style="4" customWidth="1"/>
    <col min="1026" max="1026" width="12.6640625" style="4" customWidth="1"/>
    <col min="1027" max="1027" width="10.6640625" style="4" customWidth="1"/>
    <col min="1028" max="1029" width="14.6640625" style="4" customWidth="1"/>
    <col min="1030" max="1030" width="24.6640625" style="4" customWidth="1"/>
    <col min="1031" max="1032" width="14.6640625" style="4" customWidth="1"/>
    <col min="1033" max="1033" width="24.6640625" style="4" customWidth="1"/>
    <col min="1034" max="1035" width="18.66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4" style="4" customWidth="1"/>
    <col min="1042" max="1280" width="10.77734375" style="4"/>
    <col min="1281" max="1281" width="1.44140625" style="4" customWidth="1"/>
    <col min="1282" max="1282" width="12.6640625" style="4" customWidth="1"/>
    <col min="1283" max="1283" width="10.6640625" style="4" customWidth="1"/>
    <col min="1284" max="1285" width="14.6640625" style="4" customWidth="1"/>
    <col min="1286" max="1286" width="24.6640625" style="4" customWidth="1"/>
    <col min="1287" max="1288" width="14.6640625" style="4" customWidth="1"/>
    <col min="1289" max="1289" width="24.6640625" style="4" customWidth="1"/>
    <col min="1290" max="1291" width="18.66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4" style="4" customWidth="1"/>
    <col min="1298" max="1536" width="10.77734375" style="4"/>
    <col min="1537" max="1537" width="1.44140625" style="4" customWidth="1"/>
    <col min="1538" max="1538" width="12.6640625" style="4" customWidth="1"/>
    <col min="1539" max="1539" width="10.6640625" style="4" customWidth="1"/>
    <col min="1540" max="1541" width="14.6640625" style="4" customWidth="1"/>
    <col min="1542" max="1542" width="24.6640625" style="4" customWidth="1"/>
    <col min="1543" max="1544" width="14.6640625" style="4" customWidth="1"/>
    <col min="1545" max="1545" width="24.6640625" style="4" customWidth="1"/>
    <col min="1546" max="1547" width="18.66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4" style="4" customWidth="1"/>
    <col min="1554" max="1792" width="10.77734375" style="4"/>
    <col min="1793" max="1793" width="1.44140625" style="4" customWidth="1"/>
    <col min="1794" max="1794" width="12.6640625" style="4" customWidth="1"/>
    <col min="1795" max="1795" width="10.6640625" style="4" customWidth="1"/>
    <col min="1796" max="1797" width="14.6640625" style="4" customWidth="1"/>
    <col min="1798" max="1798" width="24.6640625" style="4" customWidth="1"/>
    <col min="1799" max="1800" width="14.6640625" style="4" customWidth="1"/>
    <col min="1801" max="1801" width="24.6640625" style="4" customWidth="1"/>
    <col min="1802" max="1803" width="18.66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4" style="4" customWidth="1"/>
    <col min="1810" max="2048" width="10.77734375" style="4"/>
    <col min="2049" max="2049" width="1.44140625" style="4" customWidth="1"/>
    <col min="2050" max="2050" width="12.6640625" style="4" customWidth="1"/>
    <col min="2051" max="2051" width="10.6640625" style="4" customWidth="1"/>
    <col min="2052" max="2053" width="14.6640625" style="4" customWidth="1"/>
    <col min="2054" max="2054" width="24.6640625" style="4" customWidth="1"/>
    <col min="2055" max="2056" width="14.6640625" style="4" customWidth="1"/>
    <col min="2057" max="2057" width="24.6640625" style="4" customWidth="1"/>
    <col min="2058" max="2059" width="18.66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4" style="4" customWidth="1"/>
    <col min="2066" max="2304" width="10.77734375" style="4"/>
    <col min="2305" max="2305" width="1.44140625" style="4" customWidth="1"/>
    <col min="2306" max="2306" width="12.6640625" style="4" customWidth="1"/>
    <col min="2307" max="2307" width="10.6640625" style="4" customWidth="1"/>
    <col min="2308" max="2309" width="14.6640625" style="4" customWidth="1"/>
    <col min="2310" max="2310" width="24.6640625" style="4" customWidth="1"/>
    <col min="2311" max="2312" width="14.6640625" style="4" customWidth="1"/>
    <col min="2313" max="2313" width="24.6640625" style="4" customWidth="1"/>
    <col min="2314" max="2315" width="18.66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4" style="4" customWidth="1"/>
    <col min="2322" max="2560" width="10.77734375" style="4"/>
    <col min="2561" max="2561" width="1.44140625" style="4" customWidth="1"/>
    <col min="2562" max="2562" width="12.6640625" style="4" customWidth="1"/>
    <col min="2563" max="2563" width="10.6640625" style="4" customWidth="1"/>
    <col min="2564" max="2565" width="14.6640625" style="4" customWidth="1"/>
    <col min="2566" max="2566" width="24.6640625" style="4" customWidth="1"/>
    <col min="2567" max="2568" width="14.6640625" style="4" customWidth="1"/>
    <col min="2569" max="2569" width="24.6640625" style="4" customWidth="1"/>
    <col min="2570" max="2571" width="18.66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4" style="4" customWidth="1"/>
    <col min="2578" max="2816" width="10.77734375" style="4"/>
    <col min="2817" max="2817" width="1.44140625" style="4" customWidth="1"/>
    <col min="2818" max="2818" width="12.6640625" style="4" customWidth="1"/>
    <col min="2819" max="2819" width="10.6640625" style="4" customWidth="1"/>
    <col min="2820" max="2821" width="14.6640625" style="4" customWidth="1"/>
    <col min="2822" max="2822" width="24.6640625" style="4" customWidth="1"/>
    <col min="2823" max="2824" width="14.6640625" style="4" customWidth="1"/>
    <col min="2825" max="2825" width="24.6640625" style="4" customWidth="1"/>
    <col min="2826" max="2827" width="18.66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4" style="4" customWidth="1"/>
    <col min="2834" max="3072" width="10.77734375" style="4"/>
    <col min="3073" max="3073" width="1.44140625" style="4" customWidth="1"/>
    <col min="3074" max="3074" width="12.6640625" style="4" customWidth="1"/>
    <col min="3075" max="3075" width="10.6640625" style="4" customWidth="1"/>
    <col min="3076" max="3077" width="14.6640625" style="4" customWidth="1"/>
    <col min="3078" max="3078" width="24.6640625" style="4" customWidth="1"/>
    <col min="3079" max="3080" width="14.6640625" style="4" customWidth="1"/>
    <col min="3081" max="3081" width="24.6640625" style="4" customWidth="1"/>
    <col min="3082" max="3083" width="18.66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4" style="4" customWidth="1"/>
    <col min="3090" max="3328" width="10.77734375" style="4"/>
    <col min="3329" max="3329" width="1.44140625" style="4" customWidth="1"/>
    <col min="3330" max="3330" width="12.6640625" style="4" customWidth="1"/>
    <col min="3331" max="3331" width="10.6640625" style="4" customWidth="1"/>
    <col min="3332" max="3333" width="14.6640625" style="4" customWidth="1"/>
    <col min="3334" max="3334" width="24.6640625" style="4" customWidth="1"/>
    <col min="3335" max="3336" width="14.6640625" style="4" customWidth="1"/>
    <col min="3337" max="3337" width="24.6640625" style="4" customWidth="1"/>
    <col min="3338" max="3339" width="18.66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4" style="4" customWidth="1"/>
    <col min="3346" max="3584" width="10.77734375" style="4"/>
    <col min="3585" max="3585" width="1.44140625" style="4" customWidth="1"/>
    <col min="3586" max="3586" width="12.6640625" style="4" customWidth="1"/>
    <col min="3587" max="3587" width="10.6640625" style="4" customWidth="1"/>
    <col min="3588" max="3589" width="14.6640625" style="4" customWidth="1"/>
    <col min="3590" max="3590" width="24.6640625" style="4" customWidth="1"/>
    <col min="3591" max="3592" width="14.6640625" style="4" customWidth="1"/>
    <col min="3593" max="3593" width="24.6640625" style="4" customWidth="1"/>
    <col min="3594" max="3595" width="18.66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4" style="4" customWidth="1"/>
    <col min="3602" max="3840" width="10.77734375" style="4"/>
    <col min="3841" max="3841" width="1.44140625" style="4" customWidth="1"/>
    <col min="3842" max="3842" width="12.6640625" style="4" customWidth="1"/>
    <col min="3843" max="3843" width="10.6640625" style="4" customWidth="1"/>
    <col min="3844" max="3845" width="14.6640625" style="4" customWidth="1"/>
    <col min="3846" max="3846" width="24.6640625" style="4" customWidth="1"/>
    <col min="3847" max="3848" width="14.6640625" style="4" customWidth="1"/>
    <col min="3849" max="3849" width="24.6640625" style="4" customWidth="1"/>
    <col min="3850" max="3851" width="18.66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4" style="4" customWidth="1"/>
    <col min="3858" max="4096" width="10.77734375" style="4"/>
    <col min="4097" max="4097" width="1.44140625" style="4" customWidth="1"/>
    <col min="4098" max="4098" width="12.6640625" style="4" customWidth="1"/>
    <col min="4099" max="4099" width="10.6640625" style="4" customWidth="1"/>
    <col min="4100" max="4101" width="14.6640625" style="4" customWidth="1"/>
    <col min="4102" max="4102" width="24.6640625" style="4" customWidth="1"/>
    <col min="4103" max="4104" width="14.6640625" style="4" customWidth="1"/>
    <col min="4105" max="4105" width="24.6640625" style="4" customWidth="1"/>
    <col min="4106" max="4107" width="18.66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4" style="4" customWidth="1"/>
    <col min="4114" max="4352" width="10.77734375" style="4"/>
    <col min="4353" max="4353" width="1.44140625" style="4" customWidth="1"/>
    <col min="4354" max="4354" width="12.6640625" style="4" customWidth="1"/>
    <col min="4355" max="4355" width="10.6640625" style="4" customWidth="1"/>
    <col min="4356" max="4357" width="14.6640625" style="4" customWidth="1"/>
    <col min="4358" max="4358" width="24.6640625" style="4" customWidth="1"/>
    <col min="4359" max="4360" width="14.6640625" style="4" customWidth="1"/>
    <col min="4361" max="4361" width="24.6640625" style="4" customWidth="1"/>
    <col min="4362" max="4363" width="18.66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4" style="4" customWidth="1"/>
    <col min="4370" max="4608" width="10.77734375" style="4"/>
    <col min="4609" max="4609" width="1.44140625" style="4" customWidth="1"/>
    <col min="4610" max="4610" width="12.6640625" style="4" customWidth="1"/>
    <col min="4611" max="4611" width="10.6640625" style="4" customWidth="1"/>
    <col min="4612" max="4613" width="14.6640625" style="4" customWidth="1"/>
    <col min="4614" max="4614" width="24.6640625" style="4" customWidth="1"/>
    <col min="4615" max="4616" width="14.6640625" style="4" customWidth="1"/>
    <col min="4617" max="4617" width="24.6640625" style="4" customWidth="1"/>
    <col min="4618" max="4619" width="18.66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4" style="4" customWidth="1"/>
    <col min="4626" max="4864" width="10.77734375" style="4"/>
    <col min="4865" max="4865" width="1.44140625" style="4" customWidth="1"/>
    <col min="4866" max="4866" width="12.6640625" style="4" customWidth="1"/>
    <col min="4867" max="4867" width="10.6640625" style="4" customWidth="1"/>
    <col min="4868" max="4869" width="14.6640625" style="4" customWidth="1"/>
    <col min="4870" max="4870" width="24.6640625" style="4" customWidth="1"/>
    <col min="4871" max="4872" width="14.6640625" style="4" customWidth="1"/>
    <col min="4873" max="4873" width="24.6640625" style="4" customWidth="1"/>
    <col min="4874" max="4875" width="18.66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4" style="4" customWidth="1"/>
    <col min="4882" max="5120" width="10.77734375" style="4"/>
    <col min="5121" max="5121" width="1.44140625" style="4" customWidth="1"/>
    <col min="5122" max="5122" width="12.6640625" style="4" customWidth="1"/>
    <col min="5123" max="5123" width="10.6640625" style="4" customWidth="1"/>
    <col min="5124" max="5125" width="14.6640625" style="4" customWidth="1"/>
    <col min="5126" max="5126" width="24.6640625" style="4" customWidth="1"/>
    <col min="5127" max="5128" width="14.6640625" style="4" customWidth="1"/>
    <col min="5129" max="5129" width="24.6640625" style="4" customWidth="1"/>
    <col min="5130" max="5131" width="18.66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4" style="4" customWidth="1"/>
    <col min="5138" max="5376" width="10.77734375" style="4"/>
    <col min="5377" max="5377" width="1.44140625" style="4" customWidth="1"/>
    <col min="5378" max="5378" width="12.6640625" style="4" customWidth="1"/>
    <col min="5379" max="5379" width="10.6640625" style="4" customWidth="1"/>
    <col min="5380" max="5381" width="14.6640625" style="4" customWidth="1"/>
    <col min="5382" max="5382" width="24.6640625" style="4" customWidth="1"/>
    <col min="5383" max="5384" width="14.6640625" style="4" customWidth="1"/>
    <col min="5385" max="5385" width="24.6640625" style="4" customWidth="1"/>
    <col min="5386" max="5387" width="18.66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4" style="4" customWidth="1"/>
    <col min="5394" max="5632" width="10.77734375" style="4"/>
    <col min="5633" max="5633" width="1.44140625" style="4" customWidth="1"/>
    <col min="5634" max="5634" width="12.6640625" style="4" customWidth="1"/>
    <col min="5635" max="5635" width="10.6640625" style="4" customWidth="1"/>
    <col min="5636" max="5637" width="14.6640625" style="4" customWidth="1"/>
    <col min="5638" max="5638" width="24.6640625" style="4" customWidth="1"/>
    <col min="5639" max="5640" width="14.6640625" style="4" customWidth="1"/>
    <col min="5641" max="5641" width="24.6640625" style="4" customWidth="1"/>
    <col min="5642" max="5643" width="18.66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4" style="4" customWidth="1"/>
    <col min="5650" max="5888" width="10.77734375" style="4"/>
    <col min="5889" max="5889" width="1.44140625" style="4" customWidth="1"/>
    <col min="5890" max="5890" width="12.6640625" style="4" customWidth="1"/>
    <col min="5891" max="5891" width="10.6640625" style="4" customWidth="1"/>
    <col min="5892" max="5893" width="14.6640625" style="4" customWidth="1"/>
    <col min="5894" max="5894" width="24.6640625" style="4" customWidth="1"/>
    <col min="5895" max="5896" width="14.6640625" style="4" customWidth="1"/>
    <col min="5897" max="5897" width="24.6640625" style="4" customWidth="1"/>
    <col min="5898" max="5899" width="18.66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4" style="4" customWidth="1"/>
    <col min="5906" max="6144" width="10.77734375" style="4"/>
    <col min="6145" max="6145" width="1.44140625" style="4" customWidth="1"/>
    <col min="6146" max="6146" width="12.6640625" style="4" customWidth="1"/>
    <col min="6147" max="6147" width="10.6640625" style="4" customWidth="1"/>
    <col min="6148" max="6149" width="14.6640625" style="4" customWidth="1"/>
    <col min="6150" max="6150" width="24.6640625" style="4" customWidth="1"/>
    <col min="6151" max="6152" width="14.6640625" style="4" customWidth="1"/>
    <col min="6153" max="6153" width="24.6640625" style="4" customWidth="1"/>
    <col min="6154" max="6155" width="18.66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4" style="4" customWidth="1"/>
    <col min="6162" max="6400" width="10.77734375" style="4"/>
    <col min="6401" max="6401" width="1.44140625" style="4" customWidth="1"/>
    <col min="6402" max="6402" width="12.6640625" style="4" customWidth="1"/>
    <col min="6403" max="6403" width="10.6640625" style="4" customWidth="1"/>
    <col min="6404" max="6405" width="14.6640625" style="4" customWidth="1"/>
    <col min="6406" max="6406" width="24.6640625" style="4" customWidth="1"/>
    <col min="6407" max="6408" width="14.6640625" style="4" customWidth="1"/>
    <col min="6409" max="6409" width="24.6640625" style="4" customWidth="1"/>
    <col min="6410" max="6411" width="18.66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4" style="4" customWidth="1"/>
    <col min="6418" max="6656" width="10.77734375" style="4"/>
    <col min="6657" max="6657" width="1.44140625" style="4" customWidth="1"/>
    <col min="6658" max="6658" width="12.6640625" style="4" customWidth="1"/>
    <col min="6659" max="6659" width="10.6640625" style="4" customWidth="1"/>
    <col min="6660" max="6661" width="14.6640625" style="4" customWidth="1"/>
    <col min="6662" max="6662" width="24.6640625" style="4" customWidth="1"/>
    <col min="6663" max="6664" width="14.6640625" style="4" customWidth="1"/>
    <col min="6665" max="6665" width="24.6640625" style="4" customWidth="1"/>
    <col min="6666" max="6667" width="18.66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4" style="4" customWidth="1"/>
    <col min="6674" max="6912" width="10.77734375" style="4"/>
    <col min="6913" max="6913" width="1.44140625" style="4" customWidth="1"/>
    <col min="6914" max="6914" width="12.6640625" style="4" customWidth="1"/>
    <col min="6915" max="6915" width="10.6640625" style="4" customWidth="1"/>
    <col min="6916" max="6917" width="14.6640625" style="4" customWidth="1"/>
    <col min="6918" max="6918" width="24.6640625" style="4" customWidth="1"/>
    <col min="6919" max="6920" width="14.6640625" style="4" customWidth="1"/>
    <col min="6921" max="6921" width="24.6640625" style="4" customWidth="1"/>
    <col min="6922" max="6923" width="18.66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4" style="4" customWidth="1"/>
    <col min="6930" max="7168" width="10.77734375" style="4"/>
    <col min="7169" max="7169" width="1.44140625" style="4" customWidth="1"/>
    <col min="7170" max="7170" width="12.6640625" style="4" customWidth="1"/>
    <col min="7171" max="7171" width="10.6640625" style="4" customWidth="1"/>
    <col min="7172" max="7173" width="14.6640625" style="4" customWidth="1"/>
    <col min="7174" max="7174" width="24.6640625" style="4" customWidth="1"/>
    <col min="7175" max="7176" width="14.6640625" style="4" customWidth="1"/>
    <col min="7177" max="7177" width="24.6640625" style="4" customWidth="1"/>
    <col min="7178" max="7179" width="18.66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4" style="4" customWidth="1"/>
    <col min="7186" max="7424" width="10.77734375" style="4"/>
    <col min="7425" max="7425" width="1.44140625" style="4" customWidth="1"/>
    <col min="7426" max="7426" width="12.6640625" style="4" customWidth="1"/>
    <col min="7427" max="7427" width="10.6640625" style="4" customWidth="1"/>
    <col min="7428" max="7429" width="14.6640625" style="4" customWidth="1"/>
    <col min="7430" max="7430" width="24.6640625" style="4" customWidth="1"/>
    <col min="7431" max="7432" width="14.6640625" style="4" customWidth="1"/>
    <col min="7433" max="7433" width="24.6640625" style="4" customWidth="1"/>
    <col min="7434" max="7435" width="18.66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4" style="4" customWidth="1"/>
    <col min="7442" max="7680" width="10.77734375" style="4"/>
    <col min="7681" max="7681" width="1.44140625" style="4" customWidth="1"/>
    <col min="7682" max="7682" width="12.6640625" style="4" customWidth="1"/>
    <col min="7683" max="7683" width="10.6640625" style="4" customWidth="1"/>
    <col min="7684" max="7685" width="14.6640625" style="4" customWidth="1"/>
    <col min="7686" max="7686" width="24.6640625" style="4" customWidth="1"/>
    <col min="7687" max="7688" width="14.6640625" style="4" customWidth="1"/>
    <col min="7689" max="7689" width="24.6640625" style="4" customWidth="1"/>
    <col min="7690" max="7691" width="18.66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4" style="4" customWidth="1"/>
    <col min="7698" max="7936" width="10.77734375" style="4"/>
    <col min="7937" max="7937" width="1.44140625" style="4" customWidth="1"/>
    <col min="7938" max="7938" width="12.6640625" style="4" customWidth="1"/>
    <col min="7939" max="7939" width="10.6640625" style="4" customWidth="1"/>
    <col min="7940" max="7941" width="14.6640625" style="4" customWidth="1"/>
    <col min="7942" max="7942" width="24.6640625" style="4" customWidth="1"/>
    <col min="7943" max="7944" width="14.6640625" style="4" customWidth="1"/>
    <col min="7945" max="7945" width="24.6640625" style="4" customWidth="1"/>
    <col min="7946" max="7947" width="18.66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4" style="4" customWidth="1"/>
    <col min="7954" max="8192" width="10.77734375" style="4"/>
    <col min="8193" max="8193" width="1.44140625" style="4" customWidth="1"/>
    <col min="8194" max="8194" width="12.6640625" style="4" customWidth="1"/>
    <col min="8195" max="8195" width="10.6640625" style="4" customWidth="1"/>
    <col min="8196" max="8197" width="14.6640625" style="4" customWidth="1"/>
    <col min="8198" max="8198" width="24.6640625" style="4" customWidth="1"/>
    <col min="8199" max="8200" width="14.6640625" style="4" customWidth="1"/>
    <col min="8201" max="8201" width="24.6640625" style="4" customWidth="1"/>
    <col min="8202" max="8203" width="18.66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4" style="4" customWidth="1"/>
    <col min="8210" max="8448" width="10.77734375" style="4"/>
    <col min="8449" max="8449" width="1.44140625" style="4" customWidth="1"/>
    <col min="8450" max="8450" width="12.6640625" style="4" customWidth="1"/>
    <col min="8451" max="8451" width="10.6640625" style="4" customWidth="1"/>
    <col min="8452" max="8453" width="14.6640625" style="4" customWidth="1"/>
    <col min="8454" max="8454" width="24.6640625" style="4" customWidth="1"/>
    <col min="8455" max="8456" width="14.6640625" style="4" customWidth="1"/>
    <col min="8457" max="8457" width="24.6640625" style="4" customWidth="1"/>
    <col min="8458" max="8459" width="18.66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4" style="4" customWidth="1"/>
    <col min="8466" max="8704" width="10.77734375" style="4"/>
    <col min="8705" max="8705" width="1.44140625" style="4" customWidth="1"/>
    <col min="8706" max="8706" width="12.6640625" style="4" customWidth="1"/>
    <col min="8707" max="8707" width="10.6640625" style="4" customWidth="1"/>
    <col min="8708" max="8709" width="14.6640625" style="4" customWidth="1"/>
    <col min="8710" max="8710" width="24.6640625" style="4" customWidth="1"/>
    <col min="8711" max="8712" width="14.6640625" style="4" customWidth="1"/>
    <col min="8713" max="8713" width="24.6640625" style="4" customWidth="1"/>
    <col min="8714" max="8715" width="18.66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4" style="4" customWidth="1"/>
    <col min="8722" max="8960" width="10.77734375" style="4"/>
    <col min="8961" max="8961" width="1.44140625" style="4" customWidth="1"/>
    <col min="8962" max="8962" width="12.6640625" style="4" customWidth="1"/>
    <col min="8963" max="8963" width="10.6640625" style="4" customWidth="1"/>
    <col min="8964" max="8965" width="14.6640625" style="4" customWidth="1"/>
    <col min="8966" max="8966" width="24.6640625" style="4" customWidth="1"/>
    <col min="8967" max="8968" width="14.6640625" style="4" customWidth="1"/>
    <col min="8969" max="8969" width="24.6640625" style="4" customWidth="1"/>
    <col min="8970" max="8971" width="18.66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4" style="4" customWidth="1"/>
    <col min="8978" max="9216" width="10.77734375" style="4"/>
    <col min="9217" max="9217" width="1.44140625" style="4" customWidth="1"/>
    <col min="9218" max="9218" width="12.6640625" style="4" customWidth="1"/>
    <col min="9219" max="9219" width="10.6640625" style="4" customWidth="1"/>
    <col min="9220" max="9221" width="14.6640625" style="4" customWidth="1"/>
    <col min="9222" max="9222" width="24.6640625" style="4" customWidth="1"/>
    <col min="9223" max="9224" width="14.6640625" style="4" customWidth="1"/>
    <col min="9225" max="9225" width="24.6640625" style="4" customWidth="1"/>
    <col min="9226" max="9227" width="18.66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4" style="4" customWidth="1"/>
    <col min="9234" max="9472" width="10.77734375" style="4"/>
    <col min="9473" max="9473" width="1.44140625" style="4" customWidth="1"/>
    <col min="9474" max="9474" width="12.6640625" style="4" customWidth="1"/>
    <col min="9475" max="9475" width="10.6640625" style="4" customWidth="1"/>
    <col min="9476" max="9477" width="14.6640625" style="4" customWidth="1"/>
    <col min="9478" max="9478" width="24.6640625" style="4" customWidth="1"/>
    <col min="9479" max="9480" width="14.6640625" style="4" customWidth="1"/>
    <col min="9481" max="9481" width="24.6640625" style="4" customWidth="1"/>
    <col min="9482" max="9483" width="18.66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4" style="4" customWidth="1"/>
    <col min="9490" max="9728" width="10.77734375" style="4"/>
    <col min="9729" max="9729" width="1.44140625" style="4" customWidth="1"/>
    <col min="9730" max="9730" width="12.6640625" style="4" customWidth="1"/>
    <col min="9731" max="9731" width="10.6640625" style="4" customWidth="1"/>
    <col min="9732" max="9733" width="14.6640625" style="4" customWidth="1"/>
    <col min="9734" max="9734" width="24.6640625" style="4" customWidth="1"/>
    <col min="9735" max="9736" width="14.6640625" style="4" customWidth="1"/>
    <col min="9737" max="9737" width="24.6640625" style="4" customWidth="1"/>
    <col min="9738" max="9739" width="18.66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4" style="4" customWidth="1"/>
    <col min="9746" max="9984" width="10.77734375" style="4"/>
    <col min="9985" max="9985" width="1.44140625" style="4" customWidth="1"/>
    <col min="9986" max="9986" width="12.6640625" style="4" customWidth="1"/>
    <col min="9987" max="9987" width="10.6640625" style="4" customWidth="1"/>
    <col min="9988" max="9989" width="14.6640625" style="4" customWidth="1"/>
    <col min="9990" max="9990" width="24.6640625" style="4" customWidth="1"/>
    <col min="9991" max="9992" width="14.6640625" style="4" customWidth="1"/>
    <col min="9993" max="9993" width="24.6640625" style="4" customWidth="1"/>
    <col min="9994" max="9995" width="18.66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4" style="4" customWidth="1"/>
    <col min="10002" max="10240" width="10.77734375" style="4"/>
    <col min="10241" max="10241" width="1.44140625" style="4" customWidth="1"/>
    <col min="10242" max="10242" width="12.6640625" style="4" customWidth="1"/>
    <col min="10243" max="10243" width="10.6640625" style="4" customWidth="1"/>
    <col min="10244" max="10245" width="14.6640625" style="4" customWidth="1"/>
    <col min="10246" max="10246" width="24.6640625" style="4" customWidth="1"/>
    <col min="10247" max="10248" width="14.6640625" style="4" customWidth="1"/>
    <col min="10249" max="10249" width="24.6640625" style="4" customWidth="1"/>
    <col min="10250" max="10251" width="18.66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4" style="4" customWidth="1"/>
    <col min="10258" max="10496" width="10.77734375" style="4"/>
    <col min="10497" max="10497" width="1.44140625" style="4" customWidth="1"/>
    <col min="10498" max="10498" width="12.6640625" style="4" customWidth="1"/>
    <col min="10499" max="10499" width="10.6640625" style="4" customWidth="1"/>
    <col min="10500" max="10501" width="14.6640625" style="4" customWidth="1"/>
    <col min="10502" max="10502" width="24.6640625" style="4" customWidth="1"/>
    <col min="10503" max="10504" width="14.6640625" style="4" customWidth="1"/>
    <col min="10505" max="10505" width="24.6640625" style="4" customWidth="1"/>
    <col min="10506" max="10507" width="18.66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4" style="4" customWidth="1"/>
    <col min="10514" max="10752" width="10.77734375" style="4"/>
    <col min="10753" max="10753" width="1.44140625" style="4" customWidth="1"/>
    <col min="10754" max="10754" width="12.6640625" style="4" customWidth="1"/>
    <col min="10755" max="10755" width="10.6640625" style="4" customWidth="1"/>
    <col min="10756" max="10757" width="14.6640625" style="4" customWidth="1"/>
    <col min="10758" max="10758" width="24.6640625" style="4" customWidth="1"/>
    <col min="10759" max="10760" width="14.6640625" style="4" customWidth="1"/>
    <col min="10761" max="10761" width="24.6640625" style="4" customWidth="1"/>
    <col min="10762" max="10763" width="18.66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4" style="4" customWidth="1"/>
    <col min="10770" max="11008" width="10.77734375" style="4"/>
    <col min="11009" max="11009" width="1.44140625" style="4" customWidth="1"/>
    <col min="11010" max="11010" width="12.6640625" style="4" customWidth="1"/>
    <col min="11011" max="11011" width="10.6640625" style="4" customWidth="1"/>
    <col min="11012" max="11013" width="14.6640625" style="4" customWidth="1"/>
    <col min="11014" max="11014" width="24.6640625" style="4" customWidth="1"/>
    <col min="11015" max="11016" width="14.6640625" style="4" customWidth="1"/>
    <col min="11017" max="11017" width="24.6640625" style="4" customWidth="1"/>
    <col min="11018" max="11019" width="18.66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4" style="4" customWidth="1"/>
    <col min="11026" max="11264" width="10.77734375" style="4"/>
    <col min="11265" max="11265" width="1.44140625" style="4" customWidth="1"/>
    <col min="11266" max="11266" width="12.6640625" style="4" customWidth="1"/>
    <col min="11267" max="11267" width="10.6640625" style="4" customWidth="1"/>
    <col min="11268" max="11269" width="14.6640625" style="4" customWidth="1"/>
    <col min="11270" max="11270" width="24.6640625" style="4" customWidth="1"/>
    <col min="11271" max="11272" width="14.6640625" style="4" customWidth="1"/>
    <col min="11273" max="11273" width="24.6640625" style="4" customWidth="1"/>
    <col min="11274" max="11275" width="18.66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4" style="4" customWidth="1"/>
    <col min="11282" max="11520" width="10.77734375" style="4"/>
    <col min="11521" max="11521" width="1.44140625" style="4" customWidth="1"/>
    <col min="11522" max="11522" width="12.6640625" style="4" customWidth="1"/>
    <col min="11523" max="11523" width="10.6640625" style="4" customWidth="1"/>
    <col min="11524" max="11525" width="14.6640625" style="4" customWidth="1"/>
    <col min="11526" max="11526" width="24.6640625" style="4" customWidth="1"/>
    <col min="11527" max="11528" width="14.6640625" style="4" customWidth="1"/>
    <col min="11529" max="11529" width="24.6640625" style="4" customWidth="1"/>
    <col min="11530" max="11531" width="18.66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4" style="4" customWidth="1"/>
    <col min="11538" max="11776" width="10.77734375" style="4"/>
    <col min="11777" max="11777" width="1.44140625" style="4" customWidth="1"/>
    <col min="11778" max="11778" width="12.6640625" style="4" customWidth="1"/>
    <col min="11779" max="11779" width="10.6640625" style="4" customWidth="1"/>
    <col min="11780" max="11781" width="14.6640625" style="4" customWidth="1"/>
    <col min="11782" max="11782" width="24.6640625" style="4" customWidth="1"/>
    <col min="11783" max="11784" width="14.6640625" style="4" customWidth="1"/>
    <col min="11785" max="11785" width="24.6640625" style="4" customWidth="1"/>
    <col min="11786" max="11787" width="18.66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4" style="4" customWidth="1"/>
    <col min="11794" max="12032" width="10.77734375" style="4"/>
    <col min="12033" max="12033" width="1.44140625" style="4" customWidth="1"/>
    <col min="12034" max="12034" width="12.6640625" style="4" customWidth="1"/>
    <col min="12035" max="12035" width="10.6640625" style="4" customWidth="1"/>
    <col min="12036" max="12037" width="14.6640625" style="4" customWidth="1"/>
    <col min="12038" max="12038" width="24.6640625" style="4" customWidth="1"/>
    <col min="12039" max="12040" width="14.6640625" style="4" customWidth="1"/>
    <col min="12041" max="12041" width="24.6640625" style="4" customWidth="1"/>
    <col min="12042" max="12043" width="18.66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4" style="4" customWidth="1"/>
    <col min="12050" max="12288" width="10.77734375" style="4"/>
    <col min="12289" max="12289" width="1.44140625" style="4" customWidth="1"/>
    <col min="12290" max="12290" width="12.6640625" style="4" customWidth="1"/>
    <col min="12291" max="12291" width="10.6640625" style="4" customWidth="1"/>
    <col min="12292" max="12293" width="14.6640625" style="4" customWidth="1"/>
    <col min="12294" max="12294" width="24.6640625" style="4" customWidth="1"/>
    <col min="12295" max="12296" width="14.6640625" style="4" customWidth="1"/>
    <col min="12297" max="12297" width="24.6640625" style="4" customWidth="1"/>
    <col min="12298" max="12299" width="18.66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4" style="4" customWidth="1"/>
    <col min="12306" max="12544" width="10.77734375" style="4"/>
    <col min="12545" max="12545" width="1.44140625" style="4" customWidth="1"/>
    <col min="12546" max="12546" width="12.6640625" style="4" customWidth="1"/>
    <col min="12547" max="12547" width="10.6640625" style="4" customWidth="1"/>
    <col min="12548" max="12549" width="14.6640625" style="4" customWidth="1"/>
    <col min="12550" max="12550" width="24.6640625" style="4" customWidth="1"/>
    <col min="12551" max="12552" width="14.6640625" style="4" customWidth="1"/>
    <col min="12553" max="12553" width="24.6640625" style="4" customWidth="1"/>
    <col min="12554" max="12555" width="18.66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4" style="4" customWidth="1"/>
    <col min="12562" max="12800" width="10.77734375" style="4"/>
    <col min="12801" max="12801" width="1.44140625" style="4" customWidth="1"/>
    <col min="12802" max="12802" width="12.6640625" style="4" customWidth="1"/>
    <col min="12803" max="12803" width="10.6640625" style="4" customWidth="1"/>
    <col min="12804" max="12805" width="14.6640625" style="4" customWidth="1"/>
    <col min="12806" max="12806" width="24.6640625" style="4" customWidth="1"/>
    <col min="12807" max="12808" width="14.6640625" style="4" customWidth="1"/>
    <col min="12809" max="12809" width="24.6640625" style="4" customWidth="1"/>
    <col min="12810" max="12811" width="18.66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4" style="4" customWidth="1"/>
    <col min="12818" max="13056" width="10.77734375" style="4"/>
    <col min="13057" max="13057" width="1.44140625" style="4" customWidth="1"/>
    <col min="13058" max="13058" width="12.6640625" style="4" customWidth="1"/>
    <col min="13059" max="13059" width="10.6640625" style="4" customWidth="1"/>
    <col min="13060" max="13061" width="14.6640625" style="4" customWidth="1"/>
    <col min="13062" max="13062" width="24.6640625" style="4" customWidth="1"/>
    <col min="13063" max="13064" width="14.6640625" style="4" customWidth="1"/>
    <col min="13065" max="13065" width="24.6640625" style="4" customWidth="1"/>
    <col min="13066" max="13067" width="18.66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4" style="4" customWidth="1"/>
    <col min="13074" max="13312" width="10.77734375" style="4"/>
    <col min="13313" max="13313" width="1.44140625" style="4" customWidth="1"/>
    <col min="13314" max="13314" width="12.6640625" style="4" customWidth="1"/>
    <col min="13315" max="13315" width="10.6640625" style="4" customWidth="1"/>
    <col min="13316" max="13317" width="14.6640625" style="4" customWidth="1"/>
    <col min="13318" max="13318" width="24.6640625" style="4" customWidth="1"/>
    <col min="13319" max="13320" width="14.6640625" style="4" customWidth="1"/>
    <col min="13321" max="13321" width="24.6640625" style="4" customWidth="1"/>
    <col min="13322" max="13323" width="18.66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4" style="4" customWidth="1"/>
    <col min="13330" max="13568" width="10.77734375" style="4"/>
    <col min="13569" max="13569" width="1.44140625" style="4" customWidth="1"/>
    <col min="13570" max="13570" width="12.6640625" style="4" customWidth="1"/>
    <col min="13571" max="13571" width="10.6640625" style="4" customWidth="1"/>
    <col min="13572" max="13573" width="14.6640625" style="4" customWidth="1"/>
    <col min="13574" max="13574" width="24.6640625" style="4" customWidth="1"/>
    <col min="13575" max="13576" width="14.6640625" style="4" customWidth="1"/>
    <col min="13577" max="13577" width="24.6640625" style="4" customWidth="1"/>
    <col min="13578" max="13579" width="18.66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4" style="4" customWidth="1"/>
    <col min="13586" max="13824" width="10.77734375" style="4"/>
    <col min="13825" max="13825" width="1.44140625" style="4" customWidth="1"/>
    <col min="13826" max="13826" width="12.6640625" style="4" customWidth="1"/>
    <col min="13827" max="13827" width="10.6640625" style="4" customWidth="1"/>
    <col min="13828" max="13829" width="14.6640625" style="4" customWidth="1"/>
    <col min="13830" max="13830" width="24.6640625" style="4" customWidth="1"/>
    <col min="13831" max="13832" width="14.6640625" style="4" customWidth="1"/>
    <col min="13833" max="13833" width="24.6640625" style="4" customWidth="1"/>
    <col min="13834" max="13835" width="18.66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4" style="4" customWidth="1"/>
    <col min="13842" max="14080" width="10.77734375" style="4"/>
    <col min="14081" max="14081" width="1.44140625" style="4" customWidth="1"/>
    <col min="14082" max="14082" width="12.6640625" style="4" customWidth="1"/>
    <col min="14083" max="14083" width="10.6640625" style="4" customWidth="1"/>
    <col min="14084" max="14085" width="14.6640625" style="4" customWidth="1"/>
    <col min="14086" max="14086" width="24.6640625" style="4" customWidth="1"/>
    <col min="14087" max="14088" width="14.6640625" style="4" customWidth="1"/>
    <col min="14089" max="14089" width="24.6640625" style="4" customWidth="1"/>
    <col min="14090" max="14091" width="18.66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4" style="4" customWidth="1"/>
    <col min="14098" max="14336" width="10.77734375" style="4"/>
    <col min="14337" max="14337" width="1.44140625" style="4" customWidth="1"/>
    <col min="14338" max="14338" width="12.6640625" style="4" customWidth="1"/>
    <col min="14339" max="14339" width="10.6640625" style="4" customWidth="1"/>
    <col min="14340" max="14341" width="14.6640625" style="4" customWidth="1"/>
    <col min="14342" max="14342" width="24.6640625" style="4" customWidth="1"/>
    <col min="14343" max="14344" width="14.6640625" style="4" customWidth="1"/>
    <col min="14345" max="14345" width="24.6640625" style="4" customWidth="1"/>
    <col min="14346" max="14347" width="18.66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4" style="4" customWidth="1"/>
    <col min="14354" max="14592" width="10.77734375" style="4"/>
    <col min="14593" max="14593" width="1.44140625" style="4" customWidth="1"/>
    <col min="14594" max="14594" width="12.6640625" style="4" customWidth="1"/>
    <col min="14595" max="14595" width="10.6640625" style="4" customWidth="1"/>
    <col min="14596" max="14597" width="14.6640625" style="4" customWidth="1"/>
    <col min="14598" max="14598" width="24.6640625" style="4" customWidth="1"/>
    <col min="14599" max="14600" width="14.6640625" style="4" customWidth="1"/>
    <col min="14601" max="14601" width="24.6640625" style="4" customWidth="1"/>
    <col min="14602" max="14603" width="18.66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4" style="4" customWidth="1"/>
    <col min="14610" max="14848" width="10.77734375" style="4"/>
    <col min="14849" max="14849" width="1.44140625" style="4" customWidth="1"/>
    <col min="14850" max="14850" width="12.6640625" style="4" customWidth="1"/>
    <col min="14851" max="14851" width="10.6640625" style="4" customWidth="1"/>
    <col min="14852" max="14853" width="14.6640625" style="4" customWidth="1"/>
    <col min="14854" max="14854" width="24.6640625" style="4" customWidth="1"/>
    <col min="14855" max="14856" width="14.6640625" style="4" customWidth="1"/>
    <col min="14857" max="14857" width="24.6640625" style="4" customWidth="1"/>
    <col min="14858" max="14859" width="18.66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4" style="4" customWidth="1"/>
    <col min="14866" max="15104" width="10.77734375" style="4"/>
    <col min="15105" max="15105" width="1.44140625" style="4" customWidth="1"/>
    <col min="15106" max="15106" width="12.6640625" style="4" customWidth="1"/>
    <col min="15107" max="15107" width="10.6640625" style="4" customWidth="1"/>
    <col min="15108" max="15109" width="14.6640625" style="4" customWidth="1"/>
    <col min="15110" max="15110" width="24.6640625" style="4" customWidth="1"/>
    <col min="15111" max="15112" width="14.6640625" style="4" customWidth="1"/>
    <col min="15113" max="15113" width="24.6640625" style="4" customWidth="1"/>
    <col min="15114" max="15115" width="18.66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4" style="4" customWidth="1"/>
    <col min="15122" max="15360" width="10.77734375" style="4"/>
    <col min="15361" max="15361" width="1.44140625" style="4" customWidth="1"/>
    <col min="15362" max="15362" width="12.6640625" style="4" customWidth="1"/>
    <col min="15363" max="15363" width="10.6640625" style="4" customWidth="1"/>
    <col min="15364" max="15365" width="14.6640625" style="4" customWidth="1"/>
    <col min="15366" max="15366" width="24.6640625" style="4" customWidth="1"/>
    <col min="15367" max="15368" width="14.6640625" style="4" customWidth="1"/>
    <col min="15369" max="15369" width="24.6640625" style="4" customWidth="1"/>
    <col min="15370" max="15371" width="18.66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4" style="4" customWidth="1"/>
    <col min="15378" max="15616" width="10.77734375" style="4"/>
    <col min="15617" max="15617" width="1.44140625" style="4" customWidth="1"/>
    <col min="15618" max="15618" width="12.6640625" style="4" customWidth="1"/>
    <col min="15619" max="15619" width="10.6640625" style="4" customWidth="1"/>
    <col min="15620" max="15621" width="14.6640625" style="4" customWidth="1"/>
    <col min="15622" max="15622" width="24.6640625" style="4" customWidth="1"/>
    <col min="15623" max="15624" width="14.6640625" style="4" customWidth="1"/>
    <col min="15625" max="15625" width="24.6640625" style="4" customWidth="1"/>
    <col min="15626" max="15627" width="18.66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4" style="4" customWidth="1"/>
    <col min="15634" max="15872" width="10.77734375" style="4"/>
    <col min="15873" max="15873" width="1.44140625" style="4" customWidth="1"/>
    <col min="15874" max="15874" width="12.6640625" style="4" customWidth="1"/>
    <col min="15875" max="15875" width="10.6640625" style="4" customWidth="1"/>
    <col min="15876" max="15877" width="14.6640625" style="4" customWidth="1"/>
    <col min="15878" max="15878" width="24.6640625" style="4" customWidth="1"/>
    <col min="15879" max="15880" width="14.6640625" style="4" customWidth="1"/>
    <col min="15881" max="15881" width="24.6640625" style="4" customWidth="1"/>
    <col min="15882" max="15883" width="18.66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4" style="4" customWidth="1"/>
    <col min="15890" max="16128" width="10.77734375" style="4"/>
    <col min="16129" max="16129" width="1.44140625" style="4" customWidth="1"/>
    <col min="16130" max="16130" width="12.6640625" style="4" customWidth="1"/>
    <col min="16131" max="16131" width="10.6640625" style="4" customWidth="1"/>
    <col min="16132" max="16133" width="14.6640625" style="4" customWidth="1"/>
    <col min="16134" max="16134" width="24.6640625" style="4" customWidth="1"/>
    <col min="16135" max="16136" width="14.6640625" style="4" customWidth="1"/>
    <col min="16137" max="16137" width="24.6640625" style="4" customWidth="1"/>
    <col min="16138" max="16139" width="18.66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4" style="4" customWidth="1"/>
    <col min="16146" max="16384" width="10.77734375" style="4"/>
  </cols>
  <sheetData>
    <row r="1" spans="2:31" ht="24" customHeight="1" thickBot="1">
      <c r="B1" s="196" t="s">
        <v>112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113</v>
      </c>
      <c r="P1" s="3"/>
    </row>
    <row r="2" spans="2:31" ht="20.100000000000001" customHeight="1">
      <c r="B2" s="5"/>
      <c r="C2" s="71"/>
      <c r="D2" s="197" t="s">
        <v>2</v>
      </c>
      <c r="E2" s="198"/>
      <c r="F2" s="198"/>
      <c r="G2" s="198"/>
      <c r="H2" s="198"/>
      <c r="I2" s="199"/>
      <c r="J2" s="200" t="s">
        <v>2</v>
      </c>
      <c r="K2" s="198"/>
      <c r="L2" s="198"/>
      <c r="M2" s="198"/>
      <c r="N2" s="198"/>
      <c r="O2" s="201"/>
      <c r="P2" s="202" t="s">
        <v>3</v>
      </c>
    </row>
    <row r="3" spans="2:31" ht="20.100000000000001" customHeight="1">
      <c r="B3" s="7"/>
      <c r="C3" s="8"/>
      <c r="D3" s="205" t="s">
        <v>4</v>
      </c>
      <c r="E3" s="206"/>
      <c r="F3" s="206"/>
      <c r="G3" s="206"/>
      <c r="H3" s="206"/>
      <c r="I3" s="207"/>
      <c r="J3" s="208" t="s">
        <v>4</v>
      </c>
      <c r="K3" s="206"/>
      <c r="L3" s="206"/>
      <c r="M3" s="206"/>
      <c r="N3" s="206"/>
      <c r="O3" s="209"/>
      <c r="P3" s="203"/>
    </row>
    <row r="4" spans="2:31" ht="20.100000000000001" customHeight="1">
      <c r="B4" s="9" t="s">
        <v>5</v>
      </c>
      <c r="C4" s="8" t="s">
        <v>6</v>
      </c>
      <c r="D4" s="205" t="s">
        <v>7</v>
      </c>
      <c r="E4" s="206"/>
      <c r="F4" s="209"/>
      <c r="G4" s="205" t="s">
        <v>8</v>
      </c>
      <c r="H4" s="206"/>
      <c r="I4" s="207"/>
      <c r="J4" s="208" t="s">
        <v>9</v>
      </c>
      <c r="K4" s="206"/>
      <c r="L4" s="209"/>
      <c r="M4" s="205" t="s">
        <v>10</v>
      </c>
      <c r="N4" s="206"/>
      <c r="O4" s="209"/>
      <c r="P4" s="203"/>
    </row>
    <row r="5" spans="2:31" ht="20.100000000000001" customHeight="1">
      <c r="B5" s="7"/>
      <c r="C5" s="8"/>
      <c r="D5" s="8" t="s">
        <v>11</v>
      </c>
      <c r="E5" s="8" t="s">
        <v>12</v>
      </c>
      <c r="F5" s="8" t="s">
        <v>13</v>
      </c>
      <c r="G5" s="8" t="s">
        <v>11</v>
      </c>
      <c r="H5" s="8" t="s">
        <v>12</v>
      </c>
      <c r="I5" s="10" t="s">
        <v>13</v>
      </c>
      <c r="J5" s="9" t="s">
        <v>11</v>
      </c>
      <c r="K5" s="8" t="s">
        <v>12</v>
      </c>
      <c r="L5" s="8" t="s">
        <v>15</v>
      </c>
      <c r="M5" s="8" t="s">
        <v>11</v>
      </c>
      <c r="N5" s="8" t="s">
        <v>12</v>
      </c>
      <c r="O5" s="135" t="s">
        <v>13</v>
      </c>
      <c r="P5" s="20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20.100000000000001" customHeight="1">
      <c r="B6" s="12"/>
      <c r="C6" s="72"/>
      <c r="D6" s="72" t="s">
        <v>16</v>
      </c>
      <c r="E6" s="72" t="s">
        <v>17</v>
      </c>
      <c r="F6" s="72" t="s">
        <v>18</v>
      </c>
      <c r="G6" s="72" t="s">
        <v>16</v>
      </c>
      <c r="H6" s="72" t="s">
        <v>17</v>
      </c>
      <c r="I6" s="14" t="s">
        <v>18</v>
      </c>
      <c r="J6" s="73" t="s">
        <v>16</v>
      </c>
      <c r="K6" s="72" t="s">
        <v>17</v>
      </c>
      <c r="L6" s="72" t="s">
        <v>18</v>
      </c>
      <c r="M6" s="72" t="s">
        <v>16</v>
      </c>
      <c r="N6" s="72" t="s">
        <v>17</v>
      </c>
      <c r="O6" s="113" t="s">
        <v>18</v>
      </c>
      <c r="P6" s="20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2:31" ht="17.100000000000001" customHeight="1">
      <c r="B7" s="7"/>
      <c r="C7" s="8"/>
      <c r="D7" s="16"/>
      <c r="E7" s="16"/>
      <c r="F7" s="16"/>
      <c r="G7" s="16"/>
      <c r="H7" s="16"/>
      <c r="I7" s="17"/>
      <c r="J7" s="18"/>
      <c r="K7" s="16"/>
      <c r="L7" s="16"/>
      <c r="M7" s="16"/>
      <c r="N7" s="16"/>
      <c r="O7" s="78"/>
      <c r="P7" s="203"/>
    </row>
    <row r="8" spans="2:31" ht="30" customHeight="1">
      <c r="B8" s="9" t="s">
        <v>21</v>
      </c>
      <c r="C8" s="8" t="s">
        <v>22</v>
      </c>
      <c r="D8" s="153">
        <v>34606</v>
      </c>
      <c r="E8" s="153">
        <v>560990</v>
      </c>
      <c r="F8" s="153">
        <v>20508739809</v>
      </c>
      <c r="G8" s="153">
        <v>1062920</v>
      </c>
      <c r="H8" s="153">
        <v>1729093</v>
      </c>
      <c r="I8" s="154">
        <v>17133763205</v>
      </c>
      <c r="J8" s="155">
        <v>211092</v>
      </c>
      <c r="K8" s="153">
        <v>389440</v>
      </c>
      <c r="L8" s="153">
        <v>2826382090</v>
      </c>
      <c r="M8" s="153">
        <v>1308618</v>
      </c>
      <c r="N8" s="153">
        <v>2679523</v>
      </c>
      <c r="O8" s="156">
        <v>40468885104</v>
      </c>
      <c r="P8" s="203"/>
    </row>
    <row r="9" spans="2:31" ht="30" customHeight="1">
      <c r="B9" s="9" t="s">
        <v>23</v>
      </c>
      <c r="C9" s="8" t="s">
        <v>22</v>
      </c>
      <c r="D9" s="153">
        <v>34650</v>
      </c>
      <c r="E9" s="153">
        <v>563169</v>
      </c>
      <c r="F9" s="153">
        <v>21144213637</v>
      </c>
      <c r="G9" s="153">
        <v>1044653</v>
      </c>
      <c r="H9" s="153">
        <v>1681410</v>
      </c>
      <c r="I9" s="154">
        <v>16950831770</v>
      </c>
      <c r="J9" s="155">
        <v>210342</v>
      </c>
      <c r="K9" s="153">
        <v>372155</v>
      </c>
      <c r="L9" s="153">
        <v>2811042950</v>
      </c>
      <c r="M9" s="153">
        <v>1289645</v>
      </c>
      <c r="N9" s="153">
        <v>2616734</v>
      </c>
      <c r="O9" s="156">
        <v>40906088357</v>
      </c>
      <c r="P9" s="203"/>
    </row>
    <row r="10" spans="2:31" ht="30" customHeight="1">
      <c r="B10" s="9" t="s">
        <v>24</v>
      </c>
      <c r="C10" s="8" t="s">
        <v>22</v>
      </c>
      <c r="D10" s="22">
        <f t="shared" ref="D10:O10" si="0">SUM(D11:D12)</f>
        <v>33784</v>
      </c>
      <c r="E10" s="22">
        <f t="shared" si="0"/>
        <v>546980</v>
      </c>
      <c r="F10" s="22">
        <f t="shared" si="0"/>
        <v>20603685904</v>
      </c>
      <c r="G10" s="22">
        <f t="shared" si="0"/>
        <v>1003524</v>
      </c>
      <c r="H10" s="22">
        <f t="shared" si="0"/>
        <v>1608032</v>
      </c>
      <c r="I10" s="23">
        <f t="shared" si="0"/>
        <v>16353212746</v>
      </c>
      <c r="J10" s="157">
        <f t="shared" si="0"/>
        <v>209188</v>
      </c>
      <c r="K10" s="22">
        <f t="shared" si="0"/>
        <v>360813</v>
      </c>
      <c r="L10" s="22">
        <f t="shared" si="0"/>
        <v>2745386930</v>
      </c>
      <c r="M10" s="22">
        <f t="shared" si="0"/>
        <v>1246496</v>
      </c>
      <c r="N10" s="22">
        <f t="shared" si="0"/>
        <v>2515825</v>
      </c>
      <c r="O10" s="22">
        <f t="shared" si="0"/>
        <v>39702285580</v>
      </c>
      <c r="P10" s="203"/>
    </row>
    <row r="11" spans="2:31" ht="30" customHeight="1">
      <c r="B11" s="9" t="s">
        <v>25</v>
      </c>
      <c r="C11" s="8" t="s">
        <v>26</v>
      </c>
      <c r="D11" s="22">
        <f t="shared" ref="D11:O11" si="1">SUM(D13:D32)</f>
        <v>33116</v>
      </c>
      <c r="E11" s="22">
        <f t="shared" si="1"/>
        <v>538312</v>
      </c>
      <c r="F11" s="22">
        <f t="shared" si="1"/>
        <v>20159702294</v>
      </c>
      <c r="G11" s="22">
        <f t="shared" si="1"/>
        <v>983251</v>
      </c>
      <c r="H11" s="22">
        <f t="shared" si="1"/>
        <v>1576759</v>
      </c>
      <c r="I11" s="23">
        <f t="shared" si="1"/>
        <v>16008154046</v>
      </c>
      <c r="J11" s="157">
        <f t="shared" si="1"/>
        <v>205000</v>
      </c>
      <c r="K11" s="22">
        <f t="shared" si="1"/>
        <v>353655</v>
      </c>
      <c r="L11" s="22">
        <f t="shared" si="1"/>
        <v>2691258468</v>
      </c>
      <c r="M11" s="22">
        <f t="shared" si="1"/>
        <v>1221367</v>
      </c>
      <c r="N11" s="22">
        <f t="shared" si="1"/>
        <v>2468726</v>
      </c>
      <c r="O11" s="22">
        <f t="shared" si="1"/>
        <v>38859114808</v>
      </c>
      <c r="P11" s="203"/>
    </row>
    <row r="12" spans="2:31" ht="30" customHeight="1">
      <c r="B12" s="73" t="s">
        <v>27</v>
      </c>
      <c r="C12" s="72" t="s">
        <v>26</v>
      </c>
      <c r="D12" s="25">
        <f t="shared" ref="D12:O12" si="2">SUM(D33:D35)</f>
        <v>668</v>
      </c>
      <c r="E12" s="25">
        <f t="shared" si="2"/>
        <v>8668</v>
      </c>
      <c r="F12" s="25">
        <f t="shared" si="2"/>
        <v>443983610</v>
      </c>
      <c r="G12" s="25">
        <f t="shared" si="2"/>
        <v>20273</v>
      </c>
      <c r="H12" s="25">
        <f t="shared" si="2"/>
        <v>31273</v>
      </c>
      <c r="I12" s="26">
        <f t="shared" si="2"/>
        <v>345058700</v>
      </c>
      <c r="J12" s="158">
        <f t="shared" si="2"/>
        <v>4188</v>
      </c>
      <c r="K12" s="25">
        <f t="shared" si="2"/>
        <v>7158</v>
      </c>
      <c r="L12" s="25">
        <f t="shared" si="2"/>
        <v>54128462</v>
      </c>
      <c r="M12" s="25">
        <f t="shared" si="2"/>
        <v>25129</v>
      </c>
      <c r="N12" s="25">
        <f t="shared" si="2"/>
        <v>47099</v>
      </c>
      <c r="O12" s="25">
        <f t="shared" si="2"/>
        <v>843170772</v>
      </c>
      <c r="P12" s="204"/>
    </row>
    <row r="13" spans="2:31" ht="30" customHeight="1">
      <c r="B13" s="28">
        <v>41001</v>
      </c>
      <c r="C13" s="133" t="s">
        <v>28</v>
      </c>
      <c r="D13" s="30">
        <v>8026</v>
      </c>
      <c r="E13" s="30">
        <v>123220</v>
      </c>
      <c r="F13" s="30">
        <v>4985947643</v>
      </c>
      <c r="G13" s="30">
        <v>255652</v>
      </c>
      <c r="H13" s="30">
        <v>418644</v>
      </c>
      <c r="I13" s="32">
        <v>4203928901</v>
      </c>
      <c r="J13" s="33">
        <v>54463</v>
      </c>
      <c r="K13" s="30">
        <v>96136</v>
      </c>
      <c r="L13" s="244">
        <v>716036040</v>
      </c>
      <c r="M13" s="35">
        <f t="shared" ref="M13:O35" si="3">D13+G13+J13</f>
        <v>318141</v>
      </c>
      <c r="N13" s="35">
        <f t="shared" si="3"/>
        <v>638000</v>
      </c>
      <c r="O13" s="36">
        <f t="shared" si="3"/>
        <v>9905912584</v>
      </c>
      <c r="P13" s="37" t="s">
        <v>29</v>
      </c>
    </row>
    <row r="14" spans="2:31" ht="30" customHeight="1">
      <c r="B14" s="7">
        <v>41002</v>
      </c>
      <c r="C14" s="135" t="s">
        <v>30</v>
      </c>
      <c r="D14" s="39">
        <v>5256</v>
      </c>
      <c r="E14" s="39">
        <v>87800</v>
      </c>
      <c r="F14" s="39">
        <v>3185892156</v>
      </c>
      <c r="G14" s="39">
        <v>149951</v>
      </c>
      <c r="H14" s="39">
        <v>235768</v>
      </c>
      <c r="I14" s="41">
        <v>2540997254</v>
      </c>
      <c r="J14" s="42">
        <v>31149</v>
      </c>
      <c r="K14" s="39">
        <v>51732</v>
      </c>
      <c r="L14" s="244">
        <v>400697780</v>
      </c>
      <c r="M14" s="43">
        <f t="shared" si="3"/>
        <v>186356</v>
      </c>
      <c r="N14" s="43">
        <f t="shared" si="3"/>
        <v>375300</v>
      </c>
      <c r="O14" s="44">
        <f t="shared" si="3"/>
        <v>6127587190</v>
      </c>
      <c r="P14" s="37" t="s">
        <v>31</v>
      </c>
    </row>
    <row r="15" spans="2:31" ht="30" customHeight="1">
      <c r="B15" s="7">
        <v>41003</v>
      </c>
      <c r="C15" s="135" t="s">
        <v>32</v>
      </c>
      <c r="D15" s="39">
        <v>2321</v>
      </c>
      <c r="E15" s="39">
        <v>41104</v>
      </c>
      <c r="F15" s="39">
        <v>1391203410</v>
      </c>
      <c r="G15" s="39">
        <v>68389</v>
      </c>
      <c r="H15" s="39">
        <v>115127</v>
      </c>
      <c r="I15" s="41">
        <v>1108007364</v>
      </c>
      <c r="J15" s="42">
        <v>15268</v>
      </c>
      <c r="K15" s="39">
        <v>26911</v>
      </c>
      <c r="L15" s="244">
        <v>203373018</v>
      </c>
      <c r="M15" s="43">
        <f t="shared" si="3"/>
        <v>85978</v>
      </c>
      <c r="N15" s="43">
        <f t="shared" si="3"/>
        <v>183142</v>
      </c>
      <c r="O15" s="44">
        <f t="shared" si="3"/>
        <v>2702583792</v>
      </c>
      <c r="P15" s="37" t="s">
        <v>33</v>
      </c>
    </row>
    <row r="16" spans="2:31" ht="30" customHeight="1">
      <c r="B16" s="7">
        <v>41004</v>
      </c>
      <c r="C16" s="135" t="s">
        <v>34</v>
      </c>
      <c r="D16" s="39">
        <v>1060</v>
      </c>
      <c r="E16" s="39">
        <v>17988</v>
      </c>
      <c r="F16" s="39">
        <v>642985284</v>
      </c>
      <c r="G16" s="39">
        <v>27443</v>
      </c>
      <c r="H16" s="39">
        <v>45414</v>
      </c>
      <c r="I16" s="41">
        <v>533004350</v>
      </c>
      <c r="J16" s="42">
        <v>5184</v>
      </c>
      <c r="K16" s="39">
        <v>9242</v>
      </c>
      <c r="L16" s="244">
        <v>65142500</v>
      </c>
      <c r="M16" s="43">
        <f t="shared" si="3"/>
        <v>33687</v>
      </c>
      <c r="N16" s="43">
        <f t="shared" si="3"/>
        <v>72644</v>
      </c>
      <c r="O16" s="44">
        <f t="shared" si="3"/>
        <v>1241132134</v>
      </c>
      <c r="P16" s="37" t="s">
        <v>35</v>
      </c>
    </row>
    <row r="17" spans="2:16" ht="30" customHeight="1">
      <c r="B17" s="7">
        <v>41005</v>
      </c>
      <c r="C17" s="135" t="s">
        <v>36</v>
      </c>
      <c r="D17" s="39">
        <v>2438</v>
      </c>
      <c r="E17" s="39">
        <v>40986</v>
      </c>
      <c r="F17" s="39">
        <v>1445400605</v>
      </c>
      <c r="G17" s="39">
        <v>67025</v>
      </c>
      <c r="H17" s="39">
        <v>106393</v>
      </c>
      <c r="I17" s="41">
        <v>1064381165</v>
      </c>
      <c r="J17" s="42">
        <v>12303</v>
      </c>
      <c r="K17" s="39">
        <v>21660</v>
      </c>
      <c r="L17" s="244">
        <v>175807110</v>
      </c>
      <c r="M17" s="43">
        <f t="shared" si="3"/>
        <v>81766</v>
      </c>
      <c r="N17" s="43">
        <f t="shared" si="3"/>
        <v>169039</v>
      </c>
      <c r="O17" s="44">
        <f t="shared" si="3"/>
        <v>2685588880</v>
      </c>
      <c r="P17" s="37" t="s">
        <v>37</v>
      </c>
    </row>
    <row r="18" spans="2:16" ht="30" customHeight="1">
      <c r="B18" s="7">
        <v>41006</v>
      </c>
      <c r="C18" s="135" t="s">
        <v>38</v>
      </c>
      <c r="D18" s="39">
        <v>2117</v>
      </c>
      <c r="E18" s="39">
        <v>34772</v>
      </c>
      <c r="F18" s="39">
        <v>1390167590</v>
      </c>
      <c r="G18" s="39">
        <v>66203</v>
      </c>
      <c r="H18" s="39">
        <v>105429</v>
      </c>
      <c r="I18" s="41">
        <v>1039537402</v>
      </c>
      <c r="J18" s="42">
        <v>13893</v>
      </c>
      <c r="K18" s="39">
        <v>22956</v>
      </c>
      <c r="L18" s="244">
        <v>191011870</v>
      </c>
      <c r="M18" s="43">
        <f t="shared" si="3"/>
        <v>82213</v>
      </c>
      <c r="N18" s="43">
        <f t="shared" si="3"/>
        <v>163157</v>
      </c>
      <c r="O18" s="44">
        <f t="shared" si="3"/>
        <v>2620716862</v>
      </c>
      <c r="P18" s="37" t="s">
        <v>39</v>
      </c>
    </row>
    <row r="19" spans="2:16" ht="30" customHeight="1">
      <c r="B19" s="7">
        <v>41007</v>
      </c>
      <c r="C19" s="135" t="s">
        <v>40</v>
      </c>
      <c r="D19" s="39">
        <v>1479</v>
      </c>
      <c r="E19" s="39">
        <v>23446</v>
      </c>
      <c r="F19" s="39">
        <v>879855420</v>
      </c>
      <c r="G19" s="39">
        <v>35575</v>
      </c>
      <c r="H19" s="39">
        <v>52155</v>
      </c>
      <c r="I19" s="41">
        <v>525221430</v>
      </c>
      <c r="J19" s="42">
        <v>7768</v>
      </c>
      <c r="K19" s="39">
        <v>12899</v>
      </c>
      <c r="L19" s="244">
        <v>96729530</v>
      </c>
      <c r="M19" s="43">
        <f t="shared" si="3"/>
        <v>44822</v>
      </c>
      <c r="N19" s="43">
        <f t="shared" si="3"/>
        <v>88500</v>
      </c>
      <c r="O19" s="44">
        <f t="shared" si="3"/>
        <v>1501806380</v>
      </c>
      <c r="P19" s="37" t="s">
        <v>41</v>
      </c>
    </row>
    <row r="20" spans="2:16" ht="30" customHeight="1">
      <c r="B20" s="7">
        <v>41025</v>
      </c>
      <c r="C20" s="135" t="s">
        <v>42</v>
      </c>
      <c r="D20" s="39">
        <v>1627</v>
      </c>
      <c r="E20" s="39">
        <v>25165</v>
      </c>
      <c r="F20" s="39">
        <v>1022557829</v>
      </c>
      <c r="G20" s="39">
        <v>48974</v>
      </c>
      <c r="H20" s="39">
        <v>79302</v>
      </c>
      <c r="I20" s="41">
        <v>829227566</v>
      </c>
      <c r="J20" s="42">
        <v>10997</v>
      </c>
      <c r="K20" s="39">
        <v>19370</v>
      </c>
      <c r="L20" s="244">
        <v>139932930</v>
      </c>
      <c r="M20" s="43">
        <f t="shared" si="3"/>
        <v>61598</v>
      </c>
      <c r="N20" s="43">
        <f t="shared" si="3"/>
        <v>123837</v>
      </c>
      <c r="O20" s="44">
        <f t="shared" si="3"/>
        <v>1991718325</v>
      </c>
      <c r="P20" s="37" t="s">
        <v>43</v>
      </c>
    </row>
    <row r="21" spans="2:16" ht="30" customHeight="1">
      <c r="B21" s="7">
        <v>41048</v>
      </c>
      <c r="C21" s="135" t="s">
        <v>44</v>
      </c>
      <c r="D21" s="39">
        <v>1186</v>
      </c>
      <c r="E21" s="39">
        <v>20513</v>
      </c>
      <c r="F21" s="39">
        <v>664388109</v>
      </c>
      <c r="G21" s="39">
        <v>33509</v>
      </c>
      <c r="H21" s="39">
        <v>53735</v>
      </c>
      <c r="I21" s="41">
        <v>487299807</v>
      </c>
      <c r="J21" s="42">
        <v>8231</v>
      </c>
      <c r="K21" s="39">
        <v>13518</v>
      </c>
      <c r="L21" s="244">
        <v>111123640</v>
      </c>
      <c r="M21" s="43">
        <f t="shared" si="3"/>
        <v>42926</v>
      </c>
      <c r="N21" s="43">
        <f t="shared" si="3"/>
        <v>87766</v>
      </c>
      <c r="O21" s="44">
        <f t="shared" si="3"/>
        <v>1262811556</v>
      </c>
      <c r="P21" s="37" t="s">
        <v>45</v>
      </c>
    </row>
    <row r="22" spans="2:16" ht="30" customHeight="1">
      <c r="B22" s="7">
        <v>41014</v>
      </c>
      <c r="C22" s="135" t="s">
        <v>46</v>
      </c>
      <c r="D22" s="39">
        <v>1349</v>
      </c>
      <c r="E22" s="39">
        <v>20752</v>
      </c>
      <c r="F22" s="39">
        <v>799242859</v>
      </c>
      <c r="G22" s="39">
        <v>42071</v>
      </c>
      <c r="H22" s="39">
        <v>68933</v>
      </c>
      <c r="I22" s="41">
        <v>667444814</v>
      </c>
      <c r="J22" s="42">
        <v>8873</v>
      </c>
      <c r="K22" s="39">
        <v>16270</v>
      </c>
      <c r="L22" s="244">
        <v>120976020</v>
      </c>
      <c r="M22" s="43">
        <f t="shared" si="3"/>
        <v>52293</v>
      </c>
      <c r="N22" s="43">
        <f t="shared" si="3"/>
        <v>105955</v>
      </c>
      <c r="O22" s="44">
        <f t="shared" si="3"/>
        <v>1587663693</v>
      </c>
      <c r="P22" s="37" t="s">
        <v>47</v>
      </c>
    </row>
    <row r="23" spans="2:16" ht="30" customHeight="1">
      <c r="B23" s="7">
        <v>41016</v>
      </c>
      <c r="C23" s="135" t="s">
        <v>48</v>
      </c>
      <c r="D23" s="39">
        <v>528</v>
      </c>
      <c r="E23" s="39">
        <v>9241</v>
      </c>
      <c r="F23" s="39">
        <v>352083330</v>
      </c>
      <c r="G23" s="39">
        <v>16538</v>
      </c>
      <c r="H23" s="39">
        <v>25543</v>
      </c>
      <c r="I23" s="41">
        <v>243211260</v>
      </c>
      <c r="J23" s="42">
        <v>3668</v>
      </c>
      <c r="K23" s="39">
        <v>6183</v>
      </c>
      <c r="L23" s="244">
        <v>44696530</v>
      </c>
      <c r="M23" s="43">
        <f t="shared" si="3"/>
        <v>20734</v>
      </c>
      <c r="N23" s="43">
        <f t="shared" si="3"/>
        <v>40967</v>
      </c>
      <c r="O23" s="44">
        <f t="shared" si="3"/>
        <v>639991120</v>
      </c>
      <c r="P23" s="37" t="s">
        <v>49</v>
      </c>
    </row>
    <row r="24" spans="2:16" ht="30" customHeight="1">
      <c r="B24" s="7">
        <v>41020</v>
      </c>
      <c r="C24" s="135" t="s">
        <v>50</v>
      </c>
      <c r="D24" s="39">
        <v>687</v>
      </c>
      <c r="E24" s="40">
        <v>10296</v>
      </c>
      <c r="F24" s="39">
        <v>440763870</v>
      </c>
      <c r="G24" s="39">
        <v>23608</v>
      </c>
      <c r="H24" s="40">
        <v>37047</v>
      </c>
      <c r="I24" s="41">
        <v>423748060</v>
      </c>
      <c r="J24" s="42">
        <v>4579</v>
      </c>
      <c r="K24" s="39">
        <v>7932</v>
      </c>
      <c r="L24" s="244">
        <v>57489180</v>
      </c>
      <c r="M24" s="43">
        <f t="shared" si="3"/>
        <v>28874</v>
      </c>
      <c r="N24" s="43">
        <f t="shared" si="3"/>
        <v>55275</v>
      </c>
      <c r="O24" s="44">
        <f t="shared" si="3"/>
        <v>922001110</v>
      </c>
      <c r="P24" s="37" t="s">
        <v>51</v>
      </c>
    </row>
    <row r="25" spans="2:16" ht="30" customHeight="1">
      <c r="B25" s="7">
        <v>41024</v>
      </c>
      <c r="C25" s="135" t="s">
        <v>52</v>
      </c>
      <c r="D25" s="39">
        <v>340</v>
      </c>
      <c r="E25" s="40">
        <v>6340</v>
      </c>
      <c r="F25" s="39">
        <v>206398270</v>
      </c>
      <c r="G25" s="39">
        <v>10758</v>
      </c>
      <c r="H25" s="40">
        <v>17028</v>
      </c>
      <c r="I25" s="41">
        <v>152686690</v>
      </c>
      <c r="J25" s="42">
        <v>2388</v>
      </c>
      <c r="K25" s="39">
        <v>3725</v>
      </c>
      <c r="L25" s="244">
        <v>27165150</v>
      </c>
      <c r="M25" s="43">
        <f t="shared" si="3"/>
        <v>13486</v>
      </c>
      <c r="N25" s="43">
        <f t="shared" si="3"/>
        <v>27093</v>
      </c>
      <c r="O25" s="44">
        <f t="shared" si="3"/>
        <v>386250110</v>
      </c>
      <c r="P25" s="37" t="s">
        <v>53</v>
      </c>
    </row>
    <row r="26" spans="2:16" ht="30" customHeight="1">
      <c r="B26" s="7">
        <v>41021</v>
      </c>
      <c r="C26" s="135" t="s">
        <v>54</v>
      </c>
      <c r="D26" s="39">
        <v>1131</v>
      </c>
      <c r="E26" s="40">
        <v>19881</v>
      </c>
      <c r="F26" s="39">
        <v>668077990</v>
      </c>
      <c r="G26" s="39">
        <v>37354</v>
      </c>
      <c r="H26" s="40">
        <v>60094</v>
      </c>
      <c r="I26" s="41">
        <v>611289378</v>
      </c>
      <c r="J26" s="42">
        <v>7256</v>
      </c>
      <c r="K26" s="39">
        <v>11873</v>
      </c>
      <c r="L26" s="244">
        <v>88896710</v>
      </c>
      <c r="M26" s="43">
        <f t="shared" si="3"/>
        <v>45741</v>
      </c>
      <c r="N26" s="43">
        <f t="shared" si="3"/>
        <v>91848</v>
      </c>
      <c r="O26" s="44">
        <f t="shared" si="3"/>
        <v>1368264078</v>
      </c>
      <c r="P26" s="37" t="s">
        <v>55</v>
      </c>
    </row>
    <row r="27" spans="2:16" ht="30" customHeight="1">
      <c r="B27" s="7">
        <v>41035</v>
      </c>
      <c r="C27" s="135" t="s">
        <v>56</v>
      </c>
      <c r="D27" s="39">
        <v>200</v>
      </c>
      <c r="E27" s="40">
        <v>2641</v>
      </c>
      <c r="F27" s="39">
        <v>124512650</v>
      </c>
      <c r="G27" s="39">
        <v>8494</v>
      </c>
      <c r="H27" s="40">
        <v>13496</v>
      </c>
      <c r="I27" s="41">
        <v>141668980</v>
      </c>
      <c r="J27" s="42">
        <v>943</v>
      </c>
      <c r="K27" s="39">
        <v>1776</v>
      </c>
      <c r="L27" s="244">
        <v>14158470</v>
      </c>
      <c r="M27" s="43">
        <f t="shared" si="3"/>
        <v>9637</v>
      </c>
      <c r="N27" s="43">
        <f t="shared" si="3"/>
        <v>17913</v>
      </c>
      <c r="O27" s="44">
        <f t="shared" si="3"/>
        <v>280340100</v>
      </c>
      <c r="P27" s="37" t="s">
        <v>57</v>
      </c>
    </row>
    <row r="28" spans="2:16" ht="30" customHeight="1">
      <c r="B28" s="7">
        <v>41038</v>
      </c>
      <c r="C28" s="8" t="s">
        <v>58</v>
      </c>
      <c r="D28" s="39">
        <v>971</v>
      </c>
      <c r="E28" s="40">
        <v>15273</v>
      </c>
      <c r="F28" s="39">
        <v>594275540</v>
      </c>
      <c r="G28" s="39">
        <v>26926</v>
      </c>
      <c r="H28" s="40">
        <v>42731</v>
      </c>
      <c r="I28" s="41">
        <v>416804590</v>
      </c>
      <c r="J28" s="42">
        <v>4987</v>
      </c>
      <c r="K28" s="39">
        <v>7849</v>
      </c>
      <c r="L28" s="244">
        <v>60915720</v>
      </c>
      <c r="M28" s="43">
        <f t="shared" si="3"/>
        <v>32884</v>
      </c>
      <c r="N28" s="43">
        <f t="shared" si="3"/>
        <v>65853</v>
      </c>
      <c r="O28" s="44">
        <f t="shared" si="3"/>
        <v>1071995850</v>
      </c>
      <c r="P28" s="37" t="s">
        <v>59</v>
      </c>
    </row>
    <row r="29" spans="2:16" ht="30" customHeight="1">
      <c r="B29" s="7">
        <v>41042</v>
      </c>
      <c r="C29" s="135" t="s">
        <v>60</v>
      </c>
      <c r="D29" s="39">
        <v>390</v>
      </c>
      <c r="E29" s="40">
        <v>6733</v>
      </c>
      <c r="F29" s="39">
        <v>235344720</v>
      </c>
      <c r="G29" s="39">
        <v>9390</v>
      </c>
      <c r="H29" s="40">
        <v>15150</v>
      </c>
      <c r="I29" s="41">
        <v>134803710</v>
      </c>
      <c r="J29" s="42">
        <v>1974</v>
      </c>
      <c r="K29" s="39">
        <v>3830</v>
      </c>
      <c r="L29" s="244">
        <v>26561700</v>
      </c>
      <c r="M29" s="43">
        <f t="shared" si="3"/>
        <v>11754</v>
      </c>
      <c r="N29" s="43">
        <f t="shared" si="3"/>
        <v>25713</v>
      </c>
      <c r="O29" s="44">
        <f t="shared" si="3"/>
        <v>396710130</v>
      </c>
      <c r="P29" s="37" t="s">
        <v>61</v>
      </c>
    </row>
    <row r="30" spans="2:16" ht="30" customHeight="1">
      <c r="B30" s="7">
        <v>41043</v>
      </c>
      <c r="C30" s="135" t="s">
        <v>62</v>
      </c>
      <c r="D30" s="39">
        <v>362</v>
      </c>
      <c r="E30" s="40">
        <v>5856</v>
      </c>
      <c r="F30" s="39">
        <v>199838070</v>
      </c>
      <c r="G30" s="39">
        <v>11043</v>
      </c>
      <c r="H30" s="40">
        <v>16543</v>
      </c>
      <c r="I30" s="41">
        <v>186949750</v>
      </c>
      <c r="J30" s="42">
        <v>2174</v>
      </c>
      <c r="K30" s="39">
        <v>4317</v>
      </c>
      <c r="L30" s="244">
        <v>30544840</v>
      </c>
      <c r="M30" s="43">
        <f t="shared" si="3"/>
        <v>13579</v>
      </c>
      <c r="N30" s="43">
        <f t="shared" si="3"/>
        <v>26716</v>
      </c>
      <c r="O30" s="44">
        <f t="shared" si="3"/>
        <v>417332660</v>
      </c>
      <c r="P30" s="37" t="s">
        <v>63</v>
      </c>
    </row>
    <row r="31" spans="2:16" ht="30" customHeight="1">
      <c r="B31" s="7">
        <v>41044</v>
      </c>
      <c r="C31" s="135" t="s">
        <v>64</v>
      </c>
      <c r="D31" s="39">
        <v>1174</v>
      </c>
      <c r="E31" s="40">
        <v>18792</v>
      </c>
      <c r="F31" s="39">
        <v>682717599</v>
      </c>
      <c r="G31" s="39">
        <v>33686</v>
      </c>
      <c r="H31" s="40">
        <v>51686</v>
      </c>
      <c r="I31" s="41">
        <v>527314570</v>
      </c>
      <c r="J31" s="42">
        <v>6852</v>
      </c>
      <c r="K31" s="39">
        <v>12021</v>
      </c>
      <c r="L31" s="244">
        <v>95048980</v>
      </c>
      <c r="M31" s="43">
        <f t="shared" si="3"/>
        <v>41712</v>
      </c>
      <c r="N31" s="43">
        <f t="shared" si="3"/>
        <v>82499</v>
      </c>
      <c r="O31" s="44">
        <f t="shared" si="3"/>
        <v>1305081149</v>
      </c>
      <c r="P31" s="37" t="s">
        <v>65</v>
      </c>
    </row>
    <row r="32" spans="2:16" ht="30" customHeight="1">
      <c r="B32" s="46">
        <v>41047</v>
      </c>
      <c r="C32" s="47" t="s">
        <v>66</v>
      </c>
      <c r="D32" s="48">
        <v>474</v>
      </c>
      <c r="E32" s="40">
        <v>7513</v>
      </c>
      <c r="F32" s="39">
        <v>248049350</v>
      </c>
      <c r="G32" s="39">
        <v>10662</v>
      </c>
      <c r="H32" s="40">
        <v>16541</v>
      </c>
      <c r="I32" s="49">
        <v>170627005</v>
      </c>
      <c r="J32" s="50">
        <v>2050</v>
      </c>
      <c r="K32" s="48">
        <v>3455</v>
      </c>
      <c r="L32" s="48">
        <v>24950750</v>
      </c>
      <c r="M32" s="159">
        <f t="shared" si="3"/>
        <v>13186</v>
      </c>
      <c r="N32" s="159">
        <f t="shared" si="3"/>
        <v>27509</v>
      </c>
      <c r="O32" s="160">
        <f t="shared" si="3"/>
        <v>443627105</v>
      </c>
      <c r="P32" s="51" t="s">
        <v>67</v>
      </c>
    </row>
    <row r="33" spans="2:16" ht="30" customHeight="1">
      <c r="B33" s="7">
        <v>41301</v>
      </c>
      <c r="C33" s="8" t="s">
        <v>68</v>
      </c>
      <c r="D33" s="53">
        <v>141</v>
      </c>
      <c r="E33" s="53">
        <v>1833</v>
      </c>
      <c r="F33" s="53">
        <v>101910880</v>
      </c>
      <c r="G33" s="53">
        <v>2731</v>
      </c>
      <c r="H33" s="53">
        <v>4505</v>
      </c>
      <c r="I33" s="55">
        <v>62037110</v>
      </c>
      <c r="J33" s="56">
        <v>1114</v>
      </c>
      <c r="K33" s="39">
        <v>1714</v>
      </c>
      <c r="L33" s="244">
        <v>12276800</v>
      </c>
      <c r="M33" s="43">
        <f t="shared" si="3"/>
        <v>3986</v>
      </c>
      <c r="N33" s="43">
        <f t="shared" si="3"/>
        <v>8052</v>
      </c>
      <c r="O33" s="44">
        <f t="shared" si="3"/>
        <v>176224790</v>
      </c>
      <c r="P33" s="10" t="s">
        <v>69</v>
      </c>
    </row>
    <row r="34" spans="2:16" ht="30" customHeight="1">
      <c r="B34" s="7">
        <v>41302</v>
      </c>
      <c r="C34" s="135" t="s">
        <v>70</v>
      </c>
      <c r="D34" s="39">
        <v>62</v>
      </c>
      <c r="E34" s="244">
        <v>590</v>
      </c>
      <c r="F34" s="45">
        <v>42745230</v>
      </c>
      <c r="G34" s="45">
        <v>2283</v>
      </c>
      <c r="H34" s="45">
        <v>3102</v>
      </c>
      <c r="I34" s="41">
        <v>47450310</v>
      </c>
      <c r="J34" s="42">
        <v>118</v>
      </c>
      <c r="K34" s="45">
        <v>186</v>
      </c>
      <c r="L34" s="39">
        <v>1841040</v>
      </c>
      <c r="M34" s="43">
        <f t="shared" si="3"/>
        <v>2463</v>
      </c>
      <c r="N34" s="43">
        <f t="shared" si="3"/>
        <v>3878</v>
      </c>
      <c r="O34" s="44">
        <f t="shared" si="3"/>
        <v>92036580</v>
      </c>
      <c r="P34" s="10" t="s">
        <v>71</v>
      </c>
    </row>
    <row r="35" spans="2:16" ht="30" customHeight="1" thickBot="1">
      <c r="B35" s="60">
        <v>41303</v>
      </c>
      <c r="C35" s="61" t="s">
        <v>72</v>
      </c>
      <c r="D35" s="62">
        <v>465</v>
      </c>
      <c r="E35" s="63">
        <v>6245</v>
      </c>
      <c r="F35" s="66">
        <v>299327500</v>
      </c>
      <c r="G35" s="66">
        <v>15259</v>
      </c>
      <c r="H35" s="62">
        <v>23666</v>
      </c>
      <c r="I35" s="64">
        <v>235571280</v>
      </c>
      <c r="J35" s="65">
        <v>2956</v>
      </c>
      <c r="K35" s="63">
        <v>5258</v>
      </c>
      <c r="L35" s="62">
        <v>40010622</v>
      </c>
      <c r="M35" s="67">
        <f t="shared" si="3"/>
        <v>18680</v>
      </c>
      <c r="N35" s="67">
        <f t="shared" si="3"/>
        <v>35169</v>
      </c>
      <c r="O35" s="68">
        <f t="shared" si="3"/>
        <v>574909402</v>
      </c>
      <c r="P35" s="111" t="s">
        <v>73</v>
      </c>
    </row>
    <row r="36" spans="2:16" ht="17.100000000000001" customHeight="1">
      <c r="D36" s="112"/>
      <c r="E36" s="112"/>
      <c r="F36" s="112"/>
      <c r="G36" s="112"/>
      <c r="I36" s="112"/>
      <c r="J36" s="112"/>
      <c r="K36" s="112"/>
      <c r="L36" s="112"/>
      <c r="N36" s="112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AE94-B3E8-4BC2-BBC5-0581AD9D0556}">
  <sheetPr>
    <tabColor theme="4"/>
  </sheetPr>
  <dimension ref="B1:P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109375" style="4" customWidth="1"/>
    <col min="2" max="2" width="12.6640625" style="4" customWidth="1"/>
    <col min="3" max="3" width="10.6640625" style="4" customWidth="1"/>
    <col min="4" max="5" width="16.6640625" style="4" customWidth="1"/>
    <col min="6" max="6" width="20.6640625" style="4" customWidth="1"/>
    <col min="7" max="8" width="16.6640625" style="4" customWidth="1"/>
    <col min="9" max="9" width="20.6640625" style="4" customWidth="1"/>
    <col min="10" max="10" width="18.6640625" style="4" customWidth="1"/>
    <col min="11" max="11" width="18.441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3.88671875" style="4" customWidth="1"/>
    <col min="18" max="256" width="10.77734375" style="4"/>
    <col min="257" max="257" width="1.109375" style="4" customWidth="1"/>
    <col min="258" max="258" width="12.6640625" style="4" customWidth="1"/>
    <col min="259" max="259" width="10.6640625" style="4" customWidth="1"/>
    <col min="260" max="261" width="16.6640625" style="4" customWidth="1"/>
    <col min="262" max="262" width="20.6640625" style="4" customWidth="1"/>
    <col min="263" max="264" width="16.6640625" style="4" customWidth="1"/>
    <col min="265" max="265" width="20.6640625" style="4" customWidth="1"/>
    <col min="266" max="266" width="18.6640625" style="4" customWidth="1"/>
    <col min="267" max="267" width="18.441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3.88671875" style="4" customWidth="1"/>
    <col min="274" max="512" width="10.77734375" style="4"/>
    <col min="513" max="513" width="1.109375" style="4" customWidth="1"/>
    <col min="514" max="514" width="12.6640625" style="4" customWidth="1"/>
    <col min="515" max="515" width="10.6640625" style="4" customWidth="1"/>
    <col min="516" max="517" width="16.6640625" style="4" customWidth="1"/>
    <col min="518" max="518" width="20.6640625" style="4" customWidth="1"/>
    <col min="519" max="520" width="16.6640625" style="4" customWidth="1"/>
    <col min="521" max="521" width="20.6640625" style="4" customWidth="1"/>
    <col min="522" max="522" width="18.6640625" style="4" customWidth="1"/>
    <col min="523" max="523" width="18.441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3.88671875" style="4" customWidth="1"/>
    <col min="530" max="768" width="10.77734375" style="4"/>
    <col min="769" max="769" width="1.109375" style="4" customWidth="1"/>
    <col min="770" max="770" width="12.6640625" style="4" customWidth="1"/>
    <col min="771" max="771" width="10.6640625" style="4" customWidth="1"/>
    <col min="772" max="773" width="16.6640625" style="4" customWidth="1"/>
    <col min="774" max="774" width="20.6640625" style="4" customWidth="1"/>
    <col min="775" max="776" width="16.6640625" style="4" customWidth="1"/>
    <col min="777" max="777" width="20.6640625" style="4" customWidth="1"/>
    <col min="778" max="778" width="18.6640625" style="4" customWidth="1"/>
    <col min="779" max="779" width="18.441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3.88671875" style="4" customWidth="1"/>
    <col min="786" max="1024" width="10.77734375" style="4"/>
    <col min="1025" max="1025" width="1.109375" style="4" customWidth="1"/>
    <col min="1026" max="1026" width="12.6640625" style="4" customWidth="1"/>
    <col min="1027" max="1027" width="10.6640625" style="4" customWidth="1"/>
    <col min="1028" max="1029" width="16.6640625" style="4" customWidth="1"/>
    <col min="1030" max="1030" width="20.6640625" style="4" customWidth="1"/>
    <col min="1031" max="1032" width="16.6640625" style="4" customWidth="1"/>
    <col min="1033" max="1033" width="20.6640625" style="4" customWidth="1"/>
    <col min="1034" max="1034" width="18.6640625" style="4" customWidth="1"/>
    <col min="1035" max="1035" width="18.441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3.88671875" style="4" customWidth="1"/>
    <col min="1042" max="1280" width="10.77734375" style="4"/>
    <col min="1281" max="1281" width="1.109375" style="4" customWidth="1"/>
    <col min="1282" max="1282" width="12.6640625" style="4" customWidth="1"/>
    <col min="1283" max="1283" width="10.6640625" style="4" customWidth="1"/>
    <col min="1284" max="1285" width="16.6640625" style="4" customWidth="1"/>
    <col min="1286" max="1286" width="20.6640625" style="4" customWidth="1"/>
    <col min="1287" max="1288" width="16.6640625" style="4" customWidth="1"/>
    <col min="1289" max="1289" width="20.6640625" style="4" customWidth="1"/>
    <col min="1290" max="1290" width="18.6640625" style="4" customWidth="1"/>
    <col min="1291" max="1291" width="18.441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3.88671875" style="4" customWidth="1"/>
    <col min="1298" max="1536" width="10.77734375" style="4"/>
    <col min="1537" max="1537" width="1.109375" style="4" customWidth="1"/>
    <col min="1538" max="1538" width="12.6640625" style="4" customWidth="1"/>
    <col min="1539" max="1539" width="10.6640625" style="4" customWidth="1"/>
    <col min="1540" max="1541" width="16.6640625" style="4" customWidth="1"/>
    <col min="1542" max="1542" width="20.6640625" style="4" customWidth="1"/>
    <col min="1543" max="1544" width="16.6640625" style="4" customWidth="1"/>
    <col min="1545" max="1545" width="20.6640625" style="4" customWidth="1"/>
    <col min="1546" max="1546" width="18.6640625" style="4" customWidth="1"/>
    <col min="1547" max="1547" width="18.441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3.88671875" style="4" customWidth="1"/>
    <col min="1554" max="1792" width="10.77734375" style="4"/>
    <col min="1793" max="1793" width="1.109375" style="4" customWidth="1"/>
    <col min="1794" max="1794" width="12.6640625" style="4" customWidth="1"/>
    <col min="1795" max="1795" width="10.6640625" style="4" customWidth="1"/>
    <col min="1796" max="1797" width="16.6640625" style="4" customWidth="1"/>
    <col min="1798" max="1798" width="20.6640625" style="4" customWidth="1"/>
    <col min="1799" max="1800" width="16.6640625" style="4" customWidth="1"/>
    <col min="1801" max="1801" width="20.6640625" style="4" customWidth="1"/>
    <col min="1802" max="1802" width="18.6640625" style="4" customWidth="1"/>
    <col min="1803" max="1803" width="18.441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3.88671875" style="4" customWidth="1"/>
    <col min="1810" max="2048" width="10.77734375" style="4"/>
    <col min="2049" max="2049" width="1.109375" style="4" customWidth="1"/>
    <col min="2050" max="2050" width="12.6640625" style="4" customWidth="1"/>
    <col min="2051" max="2051" width="10.6640625" style="4" customWidth="1"/>
    <col min="2052" max="2053" width="16.6640625" style="4" customWidth="1"/>
    <col min="2054" max="2054" width="20.6640625" style="4" customWidth="1"/>
    <col min="2055" max="2056" width="16.6640625" style="4" customWidth="1"/>
    <col min="2057" max="2057" width="20.6640625" style="4" customWidth="1"/>
    <col min="2058" max="2058" width="18.6640625" style="4" customWidth="1"/>
    <col min="2059" max="2059" width="18.441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3.88671875" style="4" customWidth="1"/>
    <col min="2066" max="2304" width="10.77734375" style="4"/>
    <col min="2305" max="2305" width="1.109375" style="4" customWidth="1"/>
    <col min="2306" max="2306" width="12.6640625" style="4" customWidth="1"/>
    <col min="2307" max="2307" width="10.6640625" style="4" customWidth="1"/>
    <col min="2308" max="2309" width="16.6640625" style="4" customWidth="1"/>
    <col min="2310" max="2310" width="20.6640625" style="4" customWidth="1"/>
    <col min="2311" max="2312" width="16.6640625" style="4" customWidth="1"/>
    <col min="2313" max="2313" width="20.6640625" style="4" customWidth="1"/>
    <col min="2314" max="2314" width="18.6640625" style="4" customWidth="1"/>
    <col min="2315" max="2315" width="18.441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3.88671875" style="4" customWidth="1"/>
    <col min="2322" max="2560" width="10.77734375" style="4"/>
    <col min="2561" max="2561" width="1.109375" style="4" customWidth="1"/>
    <col min="2562" max="2562" width="12.6640625" style="4" customWidth="1"/>
    <col min="2563" max="2563" width="10.6640625" style="4" customWidth="1"/>
    <col min="2564" max="2565" width="16.6640625" style="4" customWidth="1"/>
    <col min="2566" max="2566" width="20.6640625" style="4" customWidth="1"/>
    <col min="2567" max="2568" width="16.6640625" style="4" customWidth="1"/>
    <col min="2569" max="2569" width="20.6640625" style="4" customWidth="1"/>
    <col min="2570" max="2570" width="18.6640625" style="4" customWidth="1"/>
    <col min="2571" max="2571" width="18.441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3.88671875" style="4" customWidth="1"/>
    <col min="2578" max="2816" width="10.77734375" style="4"/>
    <col min="2817" max="2817" width="1.109375" style="4" customWidth="1"/>
    <col min="2818" max="2818" width="12.6640625" style="4" customWidth="1"/>
    <col min="2819" max="2819" width="10.6640625" style="4" customWidth="1"/>
    <col min="2820" max="2821" width="16.6640625" style="4" customWidth="1"/>
    <col min="2822" max="2822" width="20.6640625" style="4" customWidth="1"/>
    <col min="2823" max="2824" width="16.6640625" style="4" customWidth="1"/>
    <col min="2825" max="2825" width="20.6640625" style="4" customWidth="1"/>
    <col min="2826" max="2826" width="18.6640625" style="4" customWidth="1"/>
    <col min="2827" max="2827" width="18.441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3.88671875" style="4" customWidth="1"/>
    <col min="2834" max="3072" width="10.77734375" style="4"/>
    <col min="3073" max="3073" width="1.109375" style="4" customWidth="1"/>
    <col min="3074" max="3074" width="12.6640625" style="4" customWidth="1"/>
    <col min="3075" max="3075" width="10.6640625" style="4" customWidth="1"/>
    <col min="3076" max="3077" width="16.6640625" style="4" customWidth="1"/>
    <col min="3078" max="3078" width="20.6640625" style="4" customWidth="1"/>
    <col min="3079" max="3080" width="16.6640625" style="4" customWidth="1"/>
    <col min="3081" max="3081" width="20.6640625" style="4" customWidth="1"/>
    <col min="3082" max="3082" width="18.6640625" style="4" customWidth="1"/>
    <col min="3083" max="3083" width="18.441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3.88671875" style="4" customWidth="1"/>
    <col min="3090" max="3328" width="10.77734375" style="4"/>
    <col min="3329" max="3329" width="1.109375" style="4" customWidth="1"/>
    <col min="3330" max="3330" width="12.6640625" style="4" customWidth="1"/>
    <col min="3331" max="3331" width="10.6640625" style="4" customWidth="1"/>
    <col min="3332" max="3333" width="16.6640625" style="4" customWidth="1"/>
    <col min="3334" max="3334" width="20.6640625" style="4" customWidth="1"/>
    <col min="3335" max="3336" width="16.6640625" style="4" customWidth="1"/>
    <col min="3337" max="3337" width="20.6640625" style="4" customWidth="1"/>
    <col min="3338" max="3338" width="18.6640625" style="4" customWidth="1"/>
    <col min="3339" max="3339" width="18.441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3.88671875" style="4" customWidth="1"/>
    <col min="3346" max="3584" width="10.77734375" style="4"/>
    <col min="3585" max="3585" width="1.109375" style="4" customWidth="1"/>
    <col min="3586" max="3586" width="12.6640625" style="4" customWidth="1"/>
    <col min="3587" max="3587" width="10.6640625" style="4" customWidth="1"/>
    <col min="3588" max="3589" width="16.6640625" style="4" customWidth="1"/>
    <col min="3590" max="3590" width="20.6640625" style="4" customWidth="1"/>
    <col min="3591" max="3592" width="16.6640625" style="4" customWidth="1"/>
    <col min="3593" max="3593" width="20.6640625" style="4" customWidth="1"/>
    <col min="3594" max="3594" width="18.6640625" style="4" customWidth="1"/>
    <col min="3595" max="3595" width="18.441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3.88671875" style="4" customWidth="1"/>
    <col min="3602" max="3840" width="10.77734375" style="4"/>
    <col min="3841" max="3841" width="1.109375" style="4" customWidth="1"/>
    <col min="3842" max="3842" width="12.6640625" style="4" customWidth="1"/>
    <col min="3843" max="3843" width="10.6640625" style="4" customWidth="1"/>
    <col min="3844" max="3845" width="16.6640625" style="4" customWidth="1"/>
    <col min="3846" max="3846" width="20.6640625" style="4" customWidth="1"/>
    <col min="3847" max="3848" width="16.6640625" style="4" customWidth="1"/>
    <col min="3849" max="3849" width="20.6640625" style="4" customWidth="1"/>
    <col min="3850" max="3850" width="18.6640625" style="4" customWidth="1"/>
    <col min="3851" max="3851" width="18.441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3.88671875" style="4" customWidth="1"/>
    <col min="3858" max="4096" width="10.77734375" style="4"/>
    <col min="4097" max="4097" width="1.109375" style="4" customWidth="1"/>
    <col min="4098" max="4098" width="12.6640625" style="4" customWidth="1"/>
    <col min="4099" max="4099" width="10.6640625" style="4" customWidth="1"/>
    <col min="4100" max="4101" width="16.6640625" style="4" customWidth="1"/>
    <col min="4102" max="4102" width="20.6640625" style="4" customWidth="1"/>
    <col min="4103" max="4104" width="16.6640625" style="4" customWidth="1"/>
    <col min="4105" max="4105" width="20.6640625" style="4" customWidth="1"/>
    <col min="4106" max="4106" width="18.6640625" style="4" customWidth="1"/>
    <col min="4107" max="4107" width="18.441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3.88671875" style="4" customWidth="1"/>
    <col min="4114" max="4352" width="10.77734375" style="4"/>
    <col min="4353" max="4353" width="1.109375" style="4" customWidth="1"/>
    <col min="4354" max="4354" width="12.6640625" style="4" customWidth="1"/>
    <col min="4355" max="4355" width="10.6640625" style="4" customWidth="1"/>
    <col min="4356" max="4357" width="16.6640625" style="4" customWidth="1"/>
    <col min="4358" max="4358" width="20.6640625" style="4" customWidth="1"/>
    <col min="4359" max="4360" width="16.6640625" style="4" customWidth="1"/>
    <col min="4361" max="4361" width="20.6640625" style="4" customWidth="1"/>
    <col min="4362" max="4362" width="18.6640625" style="4" customWidth="1"/>
    <col min="4363" max="4363" width="18.441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3.88671875" style="4" customWidth="1"/>
    <col min="4370" max="4608" width="10.77734375" style="4"/>
    <col min="4609" max="4609" width="1.109375" style="4" customWidth="1"/>
    <col min="4610" max="4610" width="12.6640625" style="4" customWidth="1"/>
    <col min="4611" max="4611" width="10.6640625" style="4" customWidth="1"/>
    <col min="4612" max="4613" width="16.6640625" style="4" customWidth="1"/>
    <col min="4614" max="4614" width="20.6640625" style="4" customWidth="1"/>
    <col min="4615" max="4616" width="16.6640625" style="4" customWidth="1"/>
    <col min="4617" max="4617" width="20.6640625" style="4" customWidth="1"/>
    <col min="4618" max="4618" width="18.6640625" style="4" customWidth="1"/>
    <col min="4619" max="4619" width="18.441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3.88671875" style="4" customWidth="1"/>
    <col min="4626" max="4864" width="10.77734375" style="4"/>
    <col min="4865" max="4865" width="1.109375" style="4" customWidth="1"/>
    <col min="4866" max="4866" width="12.6640625" style="4" customWidth="1"/>
    <col min="4867" max="4867" width="10.6640625" style="4" customWidth="1"/>
    <col min="4868" max="4869" width="16.6640625" style="4" customWidth="1"/>
    <col min="4870" max="4870" width="20.6640625" style="4" customWidth="1"/>
    <col min="4871" max="4872" width="16.6640625" style="4" customWidth="1"/>
    <col min="4873" max="4873" width="20.6640625" style="4" customWidth="1"/>
    <col min="4874" max="4874" width="18.6640625" style="4" customWidth="1"/>
    <col min="4875" max="4875" width="18.441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3.88671875" style="4" customWidth="1"/>
    <col min="4882" max="5120" width="10.77734375" style="4"/>
    <col min="5121" max="5121" width="1.109375" style="4" customWidth="1"/>
    <col min="5122" max="5122" width="12.6640625" style="4" customWidth="1"/>
    <col min="5123" max="5123" width="10.6640625" style="4" customWidth="1"/>
    <col min="5124" max="5125" width="16.6640625" style="4" customWidth="1"/>
    <col min="5126" max="5126" width="20.6640625" style="4" customWidth="1"/>
    <col min="5127" max="5128" width="16.6640625" style="4" customWidth="1"/>
    <col min="5129" max="5129" width="20.6640625" style="4" customWidth="1"/>
    <col min="5130" max="5130" width="18.6640625" style="4" customWidth="1"/>
    <col min="5131" max="5131" width="18.441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3.88671875" style="4" customWidth="1"/>
    <col min="5138" max="5376" width="10.77734375" style="4"/>
    <col min="5377" max="5377" width="1.109375" style="4" customWidth="1"/>
    <col min="5378" max="5378" width="12.6640625" style="4" customWidth="1"/>
    <col min="5379" max="5379" width="10.6640625" style="4" customWidth="1"/>
    <col min="5380" max="5381" width="16.6640625" style="4" customWidth="1"/>
    <col min="5382" max="5382" width="20.6640625" style="4" customWidth="1"/>
    <col min="5383" max="5384" width="16.6640625" style="4" customWidth="1"/>
    <col min="5385" max="5385" width="20.6640625" style="4" customWidth="1"/>
    <col min="5386" max="5386" width="18.6640625" style="4" customWidth="1"/>
    <col min="5387" max="5387" width="18.441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3.88671875" style="4" customWidth="1"/>
    <col min="5394" max="5632" width="10.77734375" style="4"/>
    <col min="5633" max="5633" width="1.109375" style="4" customWidth="1"/>
    <col min="5634" max="5634" width="12.6640625" style="4" customWidth="1"/>
    <col min="5635" max="5635" width="10.6640625" style="4" customWidth="1"/>
    <col min="5636" max="5637" width="16.6640625" style="4" customWidth="1"/>
    <col min="5638" max="5638" width="20.6640625" style="4" customWidth="1"/>
    <col min="5639" max="5640" width="16.6640625" style="4" customWidth="1"/>
    <col min="5641" max="5641" width="20.6640625" style="4" customWidth="1"/>
    <col min="5642" max="5642" width="18.6640625" style="4" customWidth="1"/>
    <col min="5643" max="5643" width="18.441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3.88671875" style="4" customWidth="1"/>
    <col min="5650" max="5888" width="10.77734375" style="4"/>
    <col min="5889" max="5889" width="1.109375" style="4" customWidth="1"/>
    <col min="5890" max="5890" width="12.6640625" style="4" customWidth="1"/>
    <col min="5891" max="5891" width="10.6640625" style="4" customWidth="1"/>
    <col min="5892" max="5893" width="16.6640625" style="4" customWidth="1"/>
    <col min="5894" max="5894" width="20.6640625" style="4" customWidth="1"/>
    <col min="5895" max="5896" width="16.6640625" style="4" customWidth="1"/>
    <col min="5897" max="5897" width="20.6640625" style="4" customWidth="1"/>
    <col min="5898" max="5898" width="18.6640625" style="4" customWidth="1"/>
    <col min="5899" max="5899" width="18.441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3.88671875" style="4" customWidth="1"/>
    <col min="5906" max="6144" width="10.77734375" style="4"/>
    <col min="6145" max="6145" width="1.109375" style="4" customWidth="1"/>
    <col min="6146" max="6146" width="12.6640625" style="4" customWidth="1"/>
    <col min="6147" max="6147" width="10.6640625" style="4" customWidth="1"/>
    <col min="6148" max="6149" width="16.6640625" style="4" customWidth="1"/>
    <col min="6150" max="6150" width="20.6640625" style="4" customWidth="1"/>
    <col min="6151" max="6152" width="16.6640625" style="4" customWidth="1"/>
    <col min="6153" max="6153" width="20.6640625" style="4" customWidth="1"/>
    <col min="6154" max="6154" width="18.6640625" style="4" customWidth="1"/>
    <col min="6155" max="6155" width="18.441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3.88671875" style="4" customWidth="1"/>
    <col min="6162" max="6400" width="10.77734375" style="4"/>
    <col min="6401" max="6401" width="1.109375" style="4" customWidth="1"/>
    <col min="6402" max="6402" width="12.6640625" style="4" customWidth="1"/>
    <col min="6403" max="6403" width="10.6640625" style="4" customWidth="1"/>
    <col min="6404" max="6405" width="16.6640625" style="4" customWidth="1"/>
    <col min="6406" max="6406" width="20.6640625" style="4" customWidth="1"/>
    <col min="6407" max="6408" width="16.6640625" style="4" customWidth="1"/>
    <col min="6409" max="6409" width="20.6640625" style="4" customWidth="1"/>
    <col min="6410" max="6410" width="18.6640625" style="4" customWidth="1"/>
    <col min="6411" max="6411" width="18.441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3.88671875" style="4" customWidth="1"/>
    <col min="6418" max="6656" width="10.77734375" style="4"/>
    <col min="6657" max="6657" width="1.109375" style="4" customWidth="1"/>
    <col min="6658" max="6658" width="12.6640625" style="4" customWidth="1"/>
    <col min="6659" max="6659" width="10.6640625" style="4" customWidth="1"/>
    <col min="6660" max="6661" width="16.6640625" style="4" customWidth="1"/>
    <col min="6662" max="6662" width="20.6640625" style="4" customWidth="1"/>
    <col min="6663" max="6664" width="16.6640625" style="4" customWidth="1"/>
    <col min="6665" max="6665" width="20.6640625" style="4" customWidth="1"/>
    <col min="6666" max="6666" width="18.6640625" style="4" customWidth="1"/>
    <col min="6667" max="6667" width="18.441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3.88671875" style="4" customWidth="1"/>
    <col min="6674" max="6912" width="10.77734375" style="4"/>
    <col min="6913" max="6913" width="1.109375" style="4" customWidth="1"/>
    <col min="6914" max="6914" width="12.6640625" style="4" customWidth="1"/>
    <col min="6915" max="6915" width="10.6640625" style="4" customWidth="1"/>
    <col min="6916" max="6917" width="16.6640625" style="4" customWidth="1"/>
    <col min="6918" max="6918" width="20.6640625" style="4" customWidth="1"/>
    <col min="6919" max="6920" width="16.6640625" style="4" customWidth="1"/>
    <col min="6921" max="6921" width="20.6640625" style="4" customWidth="1"/>
    <col min="6922" max="6922" width="18.6640625" style="4" customWidth="1"/>
    <col min="6923" max="6923" width="18.441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3.88671875" style="4" customWidth="1"/>
    <col min="6930" max="7168" width="10.77734375" style="4"/>
    <col min="7169" max="7169" width="1.109375" style="4" customWidth="1"/>
    <col min="7170" max="7170" width="12.6640625" style="4" customWidth="1"/>
    <col min="7171" max="7171" width="10.6640625" style="4" customWidth="1"/>
    <col min="7172" max="7173" width="16.6640625" style="4" customWidth="1"/>
    <col min="7174" max="7174" width="20.6640625" style="4" customWidth="1"/>
    <col min="7175" max="7176" width="16.6640625" style="4" customWidth="1"/>
    <col min="7177" max="7177" width="20.6640625" style="4" customWidth="1"/>
    <col min="7178" max="7178" width="18.6640625" style="4" customWidth="1"/>
    <col min="7179" max="7179" width="18.441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3.88671875" style="4" customWidth="1"/>
    <col min="7186" max="7424" width="10.77734375" style="4"/>
    <col min="7425" max="7425" width="1.109375" style="4" customWidth="1"/>
    <col min="7426" max="7426" width="12.6640625" style="4" customWidth="1"/>
    <col min="7427" max="7427" width="10.6640625" style="4" customWidth="1"/>
    <col min="7428" max="7429" width="16.6640625" style="4" customWidth="1"/>
    <col min="7430" max="7430" width="20.6640625" style="4" customWidth="1"/>
    <col min="7431" max="7432" width="16.6640625" style="4" customWidth="1"/>
    <col min="7433" max="7433" width="20.6640625" style="4" customWidth="1"/>
    <col min="7434" max="7434" width="18.6640625" style="4" customWidth="1"/>
    <col min="7435" max="7435" width="18.441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3.88671875" style="4" customWidth="1"/>
    <col min="7442" max="7680" width="10.77734375" style="4"/>
    <col min="7681" max="7681" width="1.109375" style="4" customWidth="1"/>
    <col min="7682" max="7682" width="12.6640625" style="4" customWidth="1"/>
    <col min="7683" max="7683" width="10.6640625" style="4" customWidth="1"/>
    <col min="7684" max="7685" width="16.6640625" style="4" customWidth="1"/>
    <col min="7686" max="7686" width="20.6640625" style="4" customWidth="1"/>
    <col min="7687" max="7688" width="16.6640625" style="4" customWidth="1"/>
    <col min="7689" max="7689" width="20.6640625" style="4" customWidth="1"/>
    <col min="7690" max="7690" width="18.6640625" style="4" customWidth="1"/>
    <col min="7691" max="7691" width="18.441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3.88671875" style="4" customWidth="1"/>
    <col min="7698" max="7936" width="10.77734375" style="4"/>
    <col min="7937" max="7937" width="1.109375" style="4" customWidth="1"/>
    <col min="7938" max="7938" width="12.6640625" style="4" customWidth="1"/>
    <col min="7939" max="7939" width="10.6640625" style="4" customWidth="1"/>
    <col min="7940" max="7941" width="16.6640625" style="4" customWidth="1"/>
    <col min="7942" max="7942" width="20.6640625" style="4" customWidth="1"/>
    <col min="7943" max="7944" width="16.6640625" style="4" customWidth="1"/>
    <col min="7945" max="7945" width="20.6640625" style="4" customWidth="1"/>
    <col min="7946" max="7946" width="18.6640625" style="4" customWidth="1"/>
    <col min="7947" max="7947" width="18.441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3.88671875" style="4" customWidth="1"/>
    <col min="7954" max="8192" width="10.77734375" style="4"/>
    <col min="8193" max="8193" width="1.109375" style="4" customWidth="1"/>
    <col min="8194" max="8194" width="12.6640625" style="4" customWidth="1"/>
    <col min="8195" max="8195" width="10.6640625" style="4" customWidth="1"/>
    <col min="8196" max="8197" width="16.6640625" style="4" customWidth="1"/>
    <col min="8198" max="8198" width="20.6640625" style="4" customWidth="1"/>
    <col min="8199" max="8200" width="16.6640625" style="4" customWidth="1"/>
    <col min="8201" max="8201" width="20.6640625" style="4" customWidth="1"/>
    <col min="8202" max="8202" width="18.6640625" style="4" customWidth="1"/>
    <col min="8203" max="8203" width="18.441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3.88671875" style="4" customWidth="1"/>
    <col min="8210" max="8448" width="10.77734375" style="4"/>
    <col min="8449" max="8449" width="1.109375" style="4" customWidth="1"/>
    <col min="8450" max="8450" width="12.6640625" style="4" customWidth="1"/>
    <col min="8451" max="8451" width="10.6640625" style="4" customWidth="1"/>
    <col min="8452" max="8453" width="16.6640625" style="4" customWidth="1"/>
    <col min="8454" max="8454" width="20.6640625" style="4" customWidth="1"/>
    <col min="8455" max="8456" width="16.6640625" style="4" customWidth="1"/>
    <col min="8457" max="8457" width="20.6640625" style="4" customWidth="1"/>
    <col min="8458" max="8458" width="18.6640625" style="4" customWidth="1"/>
    <col min="8459" max="8459" width="18.441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3.88671875" style="4" customWidth="1"/>
    <col min="8466" max="8704" width="10.77734375" style="4"/>
    <col min="8705" max="8705" width="1.109375" style="4" customWidth="1"/>
    <col min="8706" max="8706" width="12.6640625" style="4" customWidth="1"/>
    <col min="8707" max="8707" width="10.6640625" style="4" customWidth="1"/>
    <col min="8708" max="8709" width="16.6640625" style="4" customWidth="1"/>
    <col min="8710" max="8710" width="20.6640625" style="4" customWidth="1"/>
    <col min="8711" max="8712" width="16.6640625" style="4" customWidth="1"/>
    <col min="8713" max="8713" width="20.6640625" style="4" customWidth="1"/>
    <col min="8714" max="8714" width="18.6640625" style="4" customWidth="1"/>
    <col min="8715" max="8715" width="18.441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3.88671875" style="4" customWidth="1"/>
    <col min="8722" max="8960" width="10.77734375" style="4"/>
    <col min="8961" max="8961" width="1.109375" style="4" customWidth="1"/>
    <col min="8962" max="8962" width="12.6640625" style="4" customWidth="1"/>
    <col min="8963" max="8963" width="10.6640625" style="4" customWidth="1"/>
    <col min="8964" max="8965" width="16.6640625" style="4" customWidth="1"/>
    <col min="8966" max="8966" width="20.6640625" style="4" customWidth="1"/>
    <col min="8967" max="8968" width="16.6640625" style="4" customWidth="1"/>
    <col min="8969" max="8969" width="20.6640625" style="4" customWidth="1"/>
    <col min="8970" max="8970" width="18.6640625" style="4" customWidth="1"/>
    <col min="8971" max="8971" width="18.441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3.88671875" style="4" customWidth="1"/>
    <col min="8978" max="9216" width="10.77734375" style="4"/>
    <col min="9217" max="9217" width="1.109375" style="4" customWidth="1"/>
    <col min="9218" max="9218" width="12.6640625" style="4" customWidth="1"/>
    <col min="9219" max="9219" width="10.6640625" style="4" customWidth="1"/>
    <col min="9220" max="9221" width="16.6640625" style="4" customWidth="1"/>
    <col min="9222" max="9222" width="20.6640625" style="4" customWidth="1"/>
    <col min="9223" max="9224" width="16.6640625" style="4" customWidth="1"/>
    <col min="9225" max="9225" width="20.6640625" style="4" customWidth="1"/>
    <col min="9226" max="9226" width="18.6640625" style="4" customWidth="1"/>
    <col min="9227" max="9227" width="18.441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3.88671875" style="4" customWidth="1"/>
    <col min="9234" max="9472" width="10.77734375" style="4"/>
    <col min="9473" max="9473" width="1.109375" style="4" customWidth="1"/>
    <col min="9474" max="9474" width="12.6640625" style="4" customWidth="1"/>
    <col min="9475" max="9475" width="10.6640625" style="4" customWidth="1"/>
    <col min="9476" max="9477" width="16.6640625" style="4" customWidth="1"/>
    <col min="9478" max="9478" width="20.6640625" style="4" customWidth="1"/>
    <col min="9479" max="9480" width="16.6640625" style="4" customWidth="1"/>
    <col min="9481" max="9481" width="20.6640625" style="4" customWidth="1"/>
    <col min="9482" max="9482" width="18.6640625" style="4" customWidth="1"/>
    <col min="9483" max="9483" width="18.441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3.88671875" style="4" customWidth="1"/>
    <col min="9490" max="9728" width="10.77734375" style="4"/>
    <col min="9729" max="9729" width="1.109375" style="4" customWidth="1"/>
    <col min="9730" max="9730" width="12.6640625" style="4" customWidth="1"/>
    <col min="9731" max="9731" width="10.6640625" style="4" customWidth="1"/>
    <col min="9732" max="9733" width="16.6640625" style="4" customWidth="1"/>
    <col min="9734" max="9734" width="20.6640625" style="4" customWidth="1"/>
    <col min="9735" max="9736" width="16.6640625" style="4" customWidth="1"/>
    <col min="9737" max="9737" width="20.6640625" style="4" customWidth="1"/>
    <col min="9738" max="9738" width="18.6640625" style="4" customWidth="1"/>
    <col min="9739" max="9739" width="18.441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3.88671875" style="4" customWidth="1"/>
    <col min="9746" max="9984" width="10.77734375" style="4"/>
    <col min="9985" max="9985" width="1.109375" style="4" customWidth="1"/>
    <col min="9986" max="9986" width="12.6640625" style="4" customWidth="1"/>
    <col min="9987" max="9987" width="10.6640625" style="4" customWidth="1"/>
    <col min="9988" max="9989" width="16.6640625" style="4" customWidth="1"/>
    <col min="9990" max="9990" width="20.6640625" style="4" customWidth="1"/>
    <col min="9991" max="9992" width="16.6640625" style="4" customWidth="1"/>
    <col min="9993" max="9993" width="20.6640625" style="4" customWidth="1"/>
    <col min="9994" max="9994" width="18.6640625" style="4" customWidth="1"/>
    <col min="9995" max="9995" width="18.441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3.88671875" style="4" customWidth="1"/>
    <col min="10002" max="10240" width="10.77734375" style="4"/>
    <col min="10241" max="10241" width="1.109375" style="4" customWidth="1"/>
    <col min="10242" max="10242" width="12.6640625" style="4" customWidth="1"/>
    <col min="10243" max="10243" width="10.6640625" style="4" customWidth="1"/>
    <col min="10244" max="10245" width="16.6640625" style="4" customWidth="1"/>
    <col min="10246" max="10246" width="20.6640625" style="4" customWidth="1"/>
    <col min="10247" max="10248" width="16.6640625" style="4" customWidth="1"/>
    <col min="10249" max="10249" width="20.6640625" style="4" customWidth="1"/>
    <col min="10250" max="10250" width="18.6640625" style="4" customWidth="1"/>
    <col min="10251" max="10251" width="18.441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3.88671875" style="4" customWidth="1"/>
    <col min="10258" max="10496" width="10.77734375" style="4"/>
    <col min="10497" max="10497" width="1.109375" style="4" customWidth="1"/>
    <col min="10498" max="10498" width="12.6640625" style="4" customWidth="1"/>
    <col min="10499" max="10499" width="10.6640625" style="4" customWidth="1"/>
    <col min="10500" max="10501" width="16.6640625" style="4" customWidth="1"/>
    <col min="10502" max="10502" width="20.6640625" style="4" customWidth="1"/>
    <col min="10503" max="10504" width="16.6640625" style="4" customWidth="1"/>
    <col min="10505" max="10505" width="20.6640625" style="4" customWidth="1"/>
    <col min="10506" max="10506" width="18.6640625" style="4" customWidth="1"/>
    <col min="10507" max="10507" width="18.441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3.88671875" style="4" customWidth="1"/>
    <col min="10514" max="10752" width="10.77734375" style="4"/>
    <col min="10753" max="10753" width="1.109375" style="4" customWidth="1"/>
    <col min="10754" max="10754" width="12.6640625" style="4" customWidth="1"/>
    <col min="10755" max="10755" width="10.6640625" style="4" customWidth="1"/>
    <col min="10756" max="10757" width="16.6640625" style="4" customWidth="1"/>
    <col min="10758" max="10758" width="20.6640625" style="4" customWidth="1"/>
    <col min="10759" max="10760" width="16.6640625" style="4" customWidth="1"/>
    <col min="10761" max="10761" width="20.6640625" style="4" customWidth="1"/>
    <col min="10762" max="10762" width="18.6640625" style="4" customWidth="1"/>
    <col min="10763" max="10763" width="18.441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3.88671875" style="4" customWidth="1"/>
    <col min="10770" max="11008" width="10.77734375" style="4"/>
    <col min="11009" max="11009" width="1.109375" style="4" customWidth="1"/>
    <col min="11010" max="11010" width="12.6640625" style="4" customWidth="1"/>
    <col min="11011" max="11011" width="10.6640625" style="4" customWidth="1"/>
    <col min="11012" max="11013" width="16.6640625" style="4" customWidth="1"/>
    <col min="11014" max="11014" width="20.6640625" style="4" customWidth="1"/>
    <col min="11015" max="11016" width="16.6640625" style="4" customWidth="1"/>
    <col min="11017" max="11017" width="20.6640625" style="4" customWidth="1"/>
    <col min="11018" max="11018" width="18.6640625" style="4" customWidth="1"/>
    <col min="11019" max="11019" width="18.441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3.88671875" style="4" customWidth="1"/>
    <col min="11026" max="11264" width="10.77734375" style="4"/>
    <col min="11265" max="11265" width="1.109375" style="4" customWidth="1"/>
    <col min="11266" max="11266" width="12.6640625" style="4" customWidth="1"/>
    <col min="11267" max="11267" width="10.6640625" style="4" customWidth="1"/>
    <col min="11268" max="11269" width="16.6640625" style="4" customWidth="1"/>
    <col min="11270" max="11270" width="20.6640625" style="4" customWidth="1"/>
    <col min="11271" max="11272" width="16.6640625" style="4" customWidth="1"/>
    <col min="11273" max="11273" width="20.6640625" style="4" customWidth="1"/>
    <col min="11274" max="11274" width="18.6640625" style="4" customWidth="1"/>
    <col min="11275" max="11275" width="18.441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3.88671875" style="4" customWidth="1"/>
    <col min="11282" max="11520" width="10.77734375" style="4"/>
    <col min="11521" max="11521" width="1.109375" style="4" customWidth="1"/>
    <col min="11522" max="11522" width="12.6640625" style="4" customWidth="1"/>
    <col min="11523" max="11523" width="10.6640625" style="4" customWidth="1"/>
    <col min="11524" max="11525" width="16.6640625" style="4" customWidth="1"/>
    <col min="11526" max="11526" width="20.6640625" style="4" customWidth="1"/>
    <col min="11527" max="11528" width="16.6640625" style="4" customWidth="1"/>
    <col min="11529" max="11529" width="20.6640625" style="4" customWidth="1"/>
    <col min="11530" max="11530" width="18.6640625" style="4" customWidth="1"/>
    <col min="11531" max="11531" width="18.441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3.88671875" style="4" customWidth="1"/>
    <col min="11538" max="11776" width="10.77734375" style="4"/>
    <col min="11777" max="11777" width="1.109375" style="4" customWidth="1"/>
    <col min="11778" max="11778" width="12.6640625" style="4" customWidth="1"/>
    <col min="11779" max="11779" width="10.6640625" style="4" customWidth="1"/>
    <col min="11780" max="11781" width="16.6640625" style="4" customWidth="1"/>
    <col min="11782" max="11782" width="20.6640625" style="4" customWidth="1"/>
    <col min="11783" max="11784" width="16.6640625" style="4" customWidth="1"/>
    <col min="11785" max="11785" width="20.6640625" style="4" customWidth="1"/>
    <col min="11786" max="11786" width="18.6640625" style="4" customWidth="1"/>
    <col min="11787" max="11787" width="18.441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3.88671875" style="4" customWidth="1"/>
    <col min="11794" max="12032" width="10.77734375" style="4"/>
    <col min="12033" max="12033" width="1.109375" style="4" customWidth="1"/>
    <col min="12034" max="12034" width="12.6640625" style="4" customWidth="1"/>
    <col min="12035" max="12035" width="10.6640625" style="4" customWidth="1"/>
    <col min="12036" max="12037" width="16.6640625" style="4" customWidth="1"/>
    <col min="12038" max="12038" width="20.6640625" style="4" customWidth="1"/>
    <col min="12039" max="12040" width="16.6640625" style="4" customWidth="1"/>
    <col min="12041" max="12041" width="20.6640625" style="4" customWidth="1"/>
    <col min="12042" max="12042" width="18.6640625" style="4" customWidth="1"/>
    <col min="12043" max="12043" width="18.441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3.88671875" style="4" customWidth="1"/>
    <col min="12050" max="12288" width="10.77734375" style="4"/>
    <col min="12289" max="12289" width="1.109375" style="4" customWidth="1"/>
    <col min="12290" max="12290" width="12.6640625" style="4" customWidth="1"/>
    <col min="12291" max="12291" width="10.6640625" style="4" customWidth="1"/>
    <col min="12292" max="12293" width="16.6640625" style="4" customWidth="1"/>
    <col min="12294" max="12294" width="20.6640625" style="4" customWidth="1"/>
    <col min="12295" max="12296" width="16.6640625" style="4" customWidth="1"/>
    <col min="12297" max="12297" width="20.6640625" style="4" customWidth="1"/>
    <col min="12298" max="12298" width="18.6640625" style="4" customWidth="1"/>
    <col min="12299" max="12299" width="18.441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3.88671875" style="4" customWidth="1"/>
    <col min="12306" max="12544" width="10.77734375" style="4"/>
    <col min="12545" max="12545" width="1.109375" style="4" customWidth="1"/>
    <col min="12546" max="12546" width="12.6640625" style="4" customWidth="1"/>
    <col min="12547" max="12547" width="10.6640625" style="4" customWidth="1"/>
    <col min="12548" max="12549" width="16.6640625" style="4" customWidth="1"/>
    <col min="12550" max="12550" width="20.6640625" style="4" customWidth="1"/>
    <col min="12551" max="12552" width="16.6640625" style="4" customWidth="1"/>
    <col min="12553" max="12553" width="20.6640625" style="4" customWidth="1"/>
    <col min="12554" max="12554" width="18.6640625" style="4" customWidth="1"/>
    <col min="12555" max="12555" width="18.441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3.88671875" style="4" customWidth="1"/>
    <col min="12562" max="12800" width="10.77734375" style="4"/>
    <col min="12801" max="12801" width="1.109375" style="4" customWidth="1"/>
    <col min="12802" max="12802" width="12.6640625" style="4" customWidth="1"/>
    <col min="12803" max="12803" width="10.6640625" style="4" customWidth="1"/>
    <col min="12804" max="12805" width="16.6640625" style="4" customWidth="1"/>
    <col min="12806" max="12806" width="20.6640625" style="4" customWidth="1"/>
    <col min="12807" max="12808" width="16.6640625" style="4" customWidth="1"/>
    <col min="12809" max="12809" width="20.6640625" style="4" customWidth="1"/>
    <col min="12810" max="12810" width="18.6640625" style="4" customWidth="1"/>
    <col min="12811" max="12811" width="18.441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3.88671875" style="4" customWidth="1"/>
    <col min="12818" max="13056" width="10.77734375" style="4"/>
    <col min="13057" max="13057" width="1.109375" style="4" customWidth="1"/>
    <col min="13058" max="13058" width="12.6640625" style="4" customWidth="1"/>
    <col min="13059" max="13059" width="10.6640625" style="4" customWidth="1"/>
    <col min="13060" max="13061" width="16.6640625" style="4" customWidth="1"/>
    <col min="13062" max="13062" width="20.6640625" style="4" customWidth="1"/>
    <col min="13063" max="13064" width="16.6640625" style="4" customWidth="1"/>
    <col min="13065" max="13065" width="20.6640625" style="4" customWidth="1"/>
    <col min="13066" max="13066" width="18.6640625" style="4" customWidth="1"/>
    <col min="13067" max="13067" width="18.441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3.88671875" style="4" customWidth="1"/>
    <col min="13074" max="13312" width="10.77734375" style="4"/>
    <col min="13313" max="13313" width="1.109375" style="4" customWidth="1"/>
    <col min="13314" max="13314" width="12.6640625" style="4" customWidth="1"/>
    <col min="13315" max="13315" width="10.6640625" style="4" customWidth="1"/>
    <col min="13316" max="13317" width="16.6640625" style="4" customWidth="1"/>
    <col min="13318" max="13318" width="20.6640625" style="4" customWidth="1"/>
    <col min="13319" max="13320" width="16.6640625" style="4" customWidth="1"/>
    <col min="13321" max="13321" width="20.6640625" style="4" customWidth="1"/>
    <col min="13322" max="13322" width="18.6640625" style="4" customWidth="1"/>
    <col min="13323" max="13323" width="18.441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3.88671875" style="4" customWidth="1"/>
    <col min="13330" max="13568" width="10.77734375" style="4"/>
    <col min="13569" max="13569" width="1.109375" style="4" customWidth="1"/>
    <col min="13570" max="13570" width="12.6640625" style="4" customWidth="1"/>
    <col min="13571" max="13571" width="10.6640625" style="4" customWidth="1"/>
    <col min="13572" max="13573" width="16.6640625" style="4" customWidth="1"/>
    <col min="13574" max="13574" width="20.6640625" style="4" customWidth="1"/>
    <col min="13575" max="13576" width="16.6640625" style="4" customWidth="1"/>
    <col min="13577" max="13577" width="20.6640625" style="4" customWidth="1"/>
    <col min="13578" max="13578" width="18.6640625" style="4" customWidth="1"/>
    <col min="13579" max="13579" width="18.441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3.88671875" style="4" customWidth="1"/>
    <col min="13586" max="13824" width="10.77734375" style="4"/>
    <col min="13825" max="13825" width="1.109375" style="4" customWidth="1"/>
    <col min="13826" max="13826" width="12.6640625" style="4" customWidth="1"/>
    <col min="13827" max="13827" width="10.6640625" style="4" customWidth="1"/>
    <col min="13828" max="13829" width="16.6640625" style="4" customWidth="1"/>
    <col min="13830" max="13830" width="20.6640625" style="4" customWidth="1"/>
    <col min="13831" max="13832" width="16.6640625" style="4" customWidth="1"/>
    <col min="13833" max="13833" width="20.6640625" style="4" customWidth="1"/>
    <col min="13834" max="13834" width="18.6640625" style="4" customWidth="1"/>
    <col min="13835" max="13835" width="18.441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3.88671875" style="4" customWidth="1"/>
    <col min="13842" max="14080" width="10.77734375" style="4"/>
    <col min="14081" max="14081" width="1.109375" style="4" customWidth="1"/>
    <col min="14082" max="14082" width="12.6640625" style="4" customWidth="1"/>
    <col min="14083" max="14083" width="10.6640625" style="4" customWidth="1"/>
    <col min="14084" max="14085" width="16.6640625" style="4" customWidth="1"/>
    <col min="14086" max="14086" width="20.6640625" style="4" customWidth="1"/>
    <col min="14087" max="14088" width="16.6640625" style="4" customWidth="1"/>
    <col min="14089" max="14089" width="20.6640625" style="4" customWidth="1"/>
    <col min="14090" max="14090" width="18.6640625" style="4" customWidth="1"/>
    <col min="14091" max="14091" width="18.441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3.88671875" style="4" customWidth="1"/>
    <col min="14098" max="14336" width="10.77734375" style="4"/>
    <col min="14337" max="14337" width="1.109375" style="4" customWidth="1"/>
    <col min="14338" max="14338" width="12.6640625" style="4" customWidth="1"/>
    <col min="14339" max="14339" width="10.6640625" style="4" customWidth="1"/>
    <col min="14340" max="14341" width="16.6640625" style="4" customWidth="1"/>
    <col min="14342" max="14342" width="20.6640625" style="4" customWidth="1"/>
    <col min="14343" max="14344" width="16.6640625" style="4" customWidth="1"/>
    <col min="14345" max="14345" width="20.6640625" style="4" customWidth="1"/>
    <col min="14346" max="14346" width="18.6640625" style="4" customWidth="1"/>
    <col min="14347" max="14347" width="18.441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3.88671875" style="4" customWidth="1"/>
    <col min="14354" max="14592" width="10.77734375" style="4"/>
    <col min="14593" max="14593" width="1.109375" style="4" customWidth="1"/>
    <col min="14594" max="14594" width="12.6640625" style="4" customWidth="1"/>
    <col min="14595" max="14595" width="10.6640625" style="4" customWidth="1"/>
    <col min="14596" max="14597" width="16.6640625" style="4" customWidth="1"/>
    <col min="14598" max="14598" width="20.6640625" style="4" customWidth="1"/>
    <col min="14599" max="14600" width="16.6640625" style="4" customWidth="1"/>
    <col min="14601" max="14601" width="20.6640625" style="4" customWidth="1"/>
    <col min="14602" max="14602" width="18.6640625" style="4" customWidth="1"/>
    <col min="14603" max="14603" width="18.441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3.88671875" style="4" customWidth="1"/>
    <col min="14610" max="14848" width="10.77734375" style="4"/>
    <col min="14849" max="14849" width="1.109375" style="4" customWidth="1"/>
    <col min="14850" max="14850" width="12.6640625" style="4" customWidth="1"/>
    <col min="14851" max="14851" width="10.6640625" style="4" customWidth="1"/>
    <col min="14852" max="14853" width="16.6640625" style="4" customWidth="1"/>
    <col min="14854" max="14854" width="20.6640625" style="4" customWidth="1"/>
    <col min="14855" max="14856" width="16.6640625" style="4" customWidth="1"/>
    <col min="14857" max="14857" width="20.6640625" style="4" customWidth="1"/>
    <col min="14858" max="14858" width="18.6640625" style="4" customWidth="1"/>
    <col min="14859" max="14859" width="18.441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3.88671875" style="4" customWidth="1"/>
    <col min="14866" max="15104" width="10.77734375" style="4"/>
    <col min="15105" max="15105" width="1.109375" style="4" customWidth="1"/>
    <col min="15106" max="15106" width="12.6640625" style="4" customWidth="1"/>
    <col min="15107" max="15107" width="10.6640625" style="4" customWidth="1"/>
    <col min="15108" max="15109" width="16.6640625" style="4" customWidth="1"/>
    <col min="15110" max="15110" width="20.6640625" style="4" customWidth="1"/>
    <col min="15111" max="15112" width="16.6640625" style="4" customWidth="1"/>
    <col min="15113" max="15113" width="20.6640625" style="4" customWidth="1"/>
    <col min="15114" max="15114" width="18.6640625" style="4" customWidth="1"/>
    <col min="15115" max="15115" width="18.441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3.88671875" style="4" customWidth="1"/>
    <col min="15122" max="15360" width="10.77734375" style="4"/>
    <col min="15361" max="15361" width="1.109375" style="4" customWidth="1"/>
    <col min="15362" max="15362" width="12.6640625" style="4" customWidth="1"/>
    <col min="15363" max="15363" width="10.6640625" style="4" customWidth="1"/>
    <col min="15364" max="15365" width="16.6640625" style="4" customWidth="1"/>
    <col min="15366" max="15366" width="20.6640625" style="4" customWidth="1"/>
    <col min="15367" max="15368" width="16.6640625" style="4" customWidth="1"/>
    <col min="15369" max="15369" width="20.6640625" style="4" customWidth="1"/>
    <col min="15370" max="15370" width="18.6640625" style="4" customWidth="1"/>
    <col min="15371" max="15371" width="18.441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3.88671875" style="4" customWidth="1"/>
    <col min="15378" max="15616" width="10.77734375" style="4"/>
    <col min="15617" max="15617" width="1.109375" style="4" customWidth="1"/>
    <col min="15618" max="15618" width="12.6640625" style="4" customWidth="1"/>
    <col min="15619" max="15619" width="10.6640625" style="4" customWidth="1"/>
    <col min="15620" max="15621" width="16.6640625" style="4" customWidth="1"/>
    <col min="15622" max="15622" width="20.6640625" style="4" customWidth="1"/>
    <col min="15623" max="15624" width="16.6640625" style="4" customWidth="1"/>
    <col min="15625" max="15625" width="20.6640625" style="4" customWidth="1"/>
    <col min="15626" max="15626" width="18.6640625" style="4" customWidth="1"/>
    <col min="15627" max="15627" width="18.441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3.88671875" style="4" customWidth="1"/>
    <col min="15634" max="15872" width="10.77734375" style="4"/>
    <col min="15873" max="15873" width="1.109375" style="4" customWidth="1"/>
    <col min="15874" max="15874" width="12.6640625" style="4" customWidth="1"/>
    <col min="15875" max="15875" width="10.6640625" style="4" customWidth="1"/>
    <col min="15876" max="15877" width="16.6640625" style="4" customWidth="1"/>
    <col min="15878" max="15878" width="20.6640625" style="4" customWidth="1"/>
    <col min="15879" max="15880" width="16.6640625" style="4" customWidth="1"/>
    <col min="15881" max="15881" width="20.6640625" style="4" customWidth="1"/>
    <col min="15882" max="15882" width="18.6640625" style="4" customWidth="1"/>
    <col min="15883" max="15883" width="18.441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3.88671875" style="4" customWidth="1"/>
    <col min="15890" max="16128" width="10.77734375" style="4"/>
    <col min="16129" max="16129" width="1.109375" style="4" customWidth="1"/>
    <col min="16130" max="16130" width="12.6640625" style="4" customWidth="1"/>
    <col min="16131" max="16131" width="10.6640625" style="4" customWidth="1"/>
    <col min="16132" max="16133" width="16.6640625" style="4" customWidth="1"/>
    <col min="16134" max="16134" width="20.6640625" style="4" customWidth="1"/>
    <col min="16135" max="16136" width="16.6640625" style="4" customWidth="1"/>
    <col min="16137" max="16137" width="20.6640625" style="4" customWidth="1"/>
    <col min="16138" max="16138" width="18.6640625" style="4" customWidth="1"/>
    <col min="16139" max="16139" width="18.441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3.88671875" style="4" customWidth="1"/>
    <col min="16146" max="16384" width="10.77734375" style="4"/>
  </cols>
  <sheetData>
    <row r="1" spans="2:16" ht="24" customHeight="1" thickBot="1">
      <c r="B1" s="196" t="s">
        <v>114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113</v>
      </c>
      <c r="P1" s="3"/>
    </row>
    <row r="2" spans="2:16" ht="20.100000000000001" customHeight="1">
      <c r="B2" s="5"/>
      <c r="C2" s="71"/>
      <c r="D2" s="210" t="s">
        <v>75</v>
      </c>
      <c r="E2" s="211"/>
      <c r="F2" s="211"/>
      <c r="G2" s="211"/>
      <c r="H2" s="211"/>
      <c r="I2" s="212"/>
      <c r="J2" s="216" t="s">
        <v>2</v>
      </c>
      <c r="K2" s="211"/>
      <c r="L2" s="211"/>
      <c r="M2" s="211"/>
      <c r="N2" s="211"/>
      <c r="O2" s="217"/>
      <c r="P2" s="202" t="s">
        <v>3</v>
      </c>
    </row>
    <row r="3" spans="2:16" ht="20.100000000000001" customHeight="1">
      <c r="B3" s="7"/>
      <c r="C3" s="8"/>
      <c r="D3" s="213"/>
      <c r="E3" s="214"/>
      <c r="F3" s="214"/>
      <c r="G3" s="214"/>
      <c r="H3" s="214"/>
      <c r="I3" s="215"/>
      <c r="J3" s="218"/>
      <c r="K3" s="214"/>
      <c r="L3" s="214"/>
      <c r="M3" s="214"/>
      <c r="N3" s="214"/>
      <c r="O3" s="219"/>
      <c r="P3" s="203"/>
    </row>
    <row r="4" spans="2:16" ht="20.100000000000001" customHeight="1">
      <c r="B4" s="9" t="s">
        <v>5</v>
      </c>
      <c r="C4" s="8" t="s">
        <v>6</v>
      </c>
      <c r="D4" s="205" t="s">
        <v>76</v>
      </c>
      <c r="E4" s="206"/>
      <c r="F4" s="209"/>
      <c r="G4" s="205" t="s">
        <v>77</v>
      </c>
      <c r="H4" s="206"/>
      <c r="I4" s="207"/>
      <c r="J4" s="208" t="s">
        <v>78</v>
      </c>
      <c r="K4" s="206"/>
      <c r="L4" s="209"/>
      <c r="M4" s="205" t="s">
        <v>26</v>
      </c>
      <c r="N4" s="206"/>
      <c r="O4" s="209"/>
      <c r="P4" s="203"/>
    </row>
    <row r="5" spans="2:16" ht="20.100000000000001" customHeight="1">
      <c r="B5" s="7"/>
      <c r="C5" s="8"/>
      <c r="D5" s="8" t="s">
        <v>11</v>
      </c>
      <c r="E5" s="8" t="s">
        <v>79</v>
      </c>
      <c r="F5" s="8" t="s">
        <v>15</v>
      </c>
      <c r="G5" s="8" t="s">
        <v>11</v>
      </c>
      <c r="H5" s="8" t="s">
        <v>80</v>
      </c>
      <c r="I5" s="10" t="s">
        <v>15</v>
      </c>
      <c r="J5" s="9" t="s">
        <v>11</v>
      </c>
      <c r="K5" s="8" t="s">
        <v>12</v>
      </c>
      <c r="L5" s="8" t="s">
        <v>15</v>
      </c>
      <c r="M5" s="8" t="s">
        <v>81</v>
      </c>
      <c r="N5" s="8" t="s">
        <v>82</v>
      </c>
      <c r="O5" s="135" t="s">
        <v>15</v>
      </c>
      <c r="P5" s="203"/>
    </row>
    <row r="6" spans="2:16" ht="20.100000000000001" customHeight="1">
      <c r="B6" s="12"/>
      <c r="C6" s="72"/>
      <c r="D6" s="72" t="s">
        <v>16</v>
      </c>
      <c r="E6" s="72" t="s">
        <v>83</v>
      </c>
      <c r="F6" s="72" t="s">
        <v>18</v>
      </c>
      <c r="G6" s="72" t="s">
        <v>16</v>
      </c>
      <c r="H6" s="72" t="s">
        <v>84</v>
      </c>
      <c r="I6" s="14" t="s">
        <v>18</v>
      </c>
      <c r="J6" s="73" t="s">
        <v>16</v>
      </c>
      <c r="K6" s="72" t="s">
        <v>17</v>
      </c>
      <c r="L6" s="72" t="s">
        <v>18</v>
      </c>
      <c r="M6" s="72" t="s">
        <v>85</v>
      </c>
      <c r="N6" s="72" t="s">
        <v>86</v>
      </c>
      <c r="O6" s="113" t="s">
        <v>18</v>
      </c>
      <c r="P6" s="203"/>
    </row>
    <row r="7" spans="2:16" ht="17.100000000000001" customHeight="1">
      <c r="B7" s="7"/>
      <c r="C7" s="8"/>
      <c r="D7" s="75"/>
      <c r="E7" s="75"/>
      <c r="F7" s="75"/>
      <c r="G7" s="75"/>
      <c r="H7" s="75"/>
      <c r="I7" s="76"/>
      <c r="J7" s="161"/>
      <c r="K7" s="75"/>
      <c r="L7" s="75"/>
      <c r="M7" s="75"/>
      <c r="N7" s="75"/>
      <c r="O7" s="77"/>
      <c r="P7" s="203"/>
    </row>
    <row r="8" spans="2:16" ht="30" customHeight="1">
      <c r="B8" s="9" t="s">
        <v>21</v>
      </c>
      <c r="C8" s="8" t="s">
        <v>22</v>
      </c>
      <c r="D8" s="115">
        <v>811441</v>
      </c>
      <c r="E8" s="115">
        <v>975268</v>
      </c>
      <c r="F8" s="115">
        <v>8726437068</v>
      </c>
      <c r="G8" s="115">
        <v>33523</v>
      </c>
      <c r="H8" s="115">
        <v>1523544</v>
      </c>
      <c r="I8" s="162">
        <v>1025478081</v>
      </c>
      <c r="J8" s="163">
        <v>4087</v>
      </c>
      <c r="K8" s="115">
        <v>29141</v>
      </c>
      <c r="L8" s="115">
        <v>328629410</v>
      </c>
      <c r="M8" s="115">
        <v>2124146</v>
      </c>
      <c r="N8" s="115">
        <v>2708664</v>
      </c>
      <c r="O8" s="116">
        <v>50549429663</v>
      </c>
      <c r="P8" s="203"/>
    </row>
    <row r="9" spans="2:16" ht="30" customHeight="1">
      <c r="B9" s="9" t="s">
        <v>23</v>
      </c>
      <c r="C9" s="8" t="s">
        <v>22</v>
      </c>
      <c r="D9" s="115">
        <v>797064</v>
      </c>
      <c r="E9" s="115">
        <v>951861</v>
      </c>
      <c r="F9" s="115">
        <v>8434389431</v>
      </c>
      <c r="G9" s="115">
        <v>33569</v>
      </c>
      <c r="H9" s="115">
        <v>1530064</v>
      </c>
      <c r="I9" s="162">
        <v>1031532865</v>
      </c>
      <c r="J9" s="163">
        <v>4273</v>
      </c>
      <c r="K9" s="115">
        <v>30332</v>
      </c>
      <c r="L9" s="115">
        <v>340598060</v>
      </c>
      <c r="M9" s="115">
        <v>2047833</v>
      </c>
      <c r="N9" s="115">
        <v>2546157</v>
      </c>
      <c r="O9" s="116">
        <v>49508805936</v>
      </c>
      <c r="P9" s="203"/>
    </row>
    <row r="10" spans="2:16" ht="30" customHeight="1">
      <c r="B10" s="9" t="s">
        <v>24</v>
      </c>
      <c r="C10" s="8" t="s">
        <v>22</v>
      </c>
      <c r="D10" s="79">
        <f t="shared" ref="D10:O10" si="0">SUM(D11:D12)</f>
        <v>768770</v>
      </c>
      <c r="E10" s="79">
        <f t="shared" si="0"/>
        <v>917481</v>
      </c>
      <c r="F10" s="79">
        <f t="shared" si="0"/>
        <v>8320961266</v>
      </c>
      <c r="G10" s="79">
        <f t="shared" si="0"/>
        <v>32697</v>
      </c>
      <c r="H10" s="79">
        <f t="shared" si="0"/>
        <v>1477622</v>
      </c>
      <c r="I10" s="80">
        <f t="shared" si="0"/>
        <v>997221062</v>
      </c>
      <c r="J10" s="118">
        <f t="shared" si="0"/>
        <v>4670</v>
      </c>
      <c r="K10" s="79">
        <f t="shared" si="0"/>
        <v>35101</v>
      </c>
      <c r="L10" s="79">
        <f t="shared" si="0"/>
        <v>399635720</v>
      </c>
      <c r="M10" s="79">
        <f t="shared" si="0"/>
        <v>2019936</v>
      </c>
      <c r="N10" s="79">
        <f t="shared" si="0"/>
        <v>2550926</v>
      </c>
      <c r="O10" s="82">
        <f t="shared" si="0"/>
        <v>49420103628</v>
      </c>
      <c r="P10" s="203"/>
    </row>
    <row r="11" spans="2:16" ht="30" customHeight="1">
      <c r="B11" s="9" t="s">
        <v>115</v>
      </c>
      <c r="C11" s="8" t="s">
        <v>26</v>
      </c>
      <c r="D11" s="79">
        <f t="shared" ref="D11:O11" si="1">SUM(D13:D32)</f>
        <v>753445</v>
      </c>
      <c r="E11" s="79">
        <f t="shared" si="1"/>
        <v>899429</v>
      </c>
      <c r="F11" s="79">
        <f t="shared" si="1"/>
        <v>8146428686</v>
      </c>
      <c r="G11" s="79">
        <f t="shared" si="1"/>
        <v>32058</v>
      </c>
      <c r="H11" s="79">
        <f t="shared" si="1"/>
        <v>1454972</v>
      </c>
      <c r="I11" s="80">
        <f t="shared" si="1"/>
        <v>981888243</v>
      </c>
      <c r="J11" s="118">
        <f t="shared" si="1"/>
        <v>4618</v>
      </c>
      <c r="K11" s="79">
        <f t="shared" si="1"/>
        <v>34740</v>
      </c>
      <c r="L11" s="79">
        <f t="shared" si="1"/>
        <v>395167840</v>
      </c>
      <c r="M11" s="79">
        <f t="shared" si="1"/>
        <v>1979430</v>
      </c>
      <c r="N11" s="79">
        <f t="shared" si="1"/>
        <v>2503466</v>
      </c>
      <c r="O11" s="82">
        <f t="shared" si="1"/>
        <v>48382599577</v>
      </c>
      <c r="P11" s="203"/>
    </row>
    <row r="12" spans="2:16" ht="30" customHeight="1">
      <c r="B12" s="73" t="s">
        <v>27</v>
      </c>
      <c r="C12" s="72" t="s">
        <v>26</v>
      </c>
      <c r="D12" s="83">
        <f t="shared" ref="D12:O12" si="2">SUM(D33:D35)</f>
        <v>15325</v>
      </c>
      <c r="E12" s="83">
        <f t="shared" si="2"/>
        <v>18052</v>
      </c>
      <c r="F12" s="83">
        <f t="shared" si="2"/>
        <v>174532580</v>
      </c>
      <c r="G12" s="83">
        <f t="shared" si="2"/>
        <v>639</v>
      </c>
      <c r="H12" s="83">
        <f t="shared" si="2"/>
        <v>22650</v>
      </c>
      <c r="I12" s="84">
        <f t="shared" si="2"/>
        <v>15332819</v>
      </c>
      <c r="J12" s="123">
        <f t="shared" si="2"/>
        <v>52</v>
      </c>
      <c r="K12" s="121">
        <f t="shared" si="2"/>
        <v>361</v>
      </c>
      <c r="L12" s="125">
        <f t="shared" si="2"/>
        <v>4467880</v>
      </c>
      <c r="M12" s="83">
        <f t="shared" si="2"/>
        <v>40506</v>
      </c>
      <c r="N12" s="83">
        <f t="shared" si="2"/>
        <v>47460</v>
      </c>
      <c r="O12" s="164">
        <f t="shared" si="2"/>
        <v>1037504051</v>
      </c>
      <c r="P12" s="204"/>
    </row>
    <row r="13" spans="2:16" ht="30" customHeight="1">
      <c r="B13" s="28">
        <v>41001</v>
      </c>
      <c r="C13" s="133" t="s">
        <v>28</v>
      </c>
      <c r="D13" s="245">
        <v>202051</v>
      </c>
      <c r="E13" s="86">
        <v>243811</v>
      </c>
      <c r="F13" s="86">
        <v>2236087064</v>
      </c>
      <c r="G13" s="86">
        <v>7695</v>
      </c>
      <c r="H13" s="86">
        <v>329177</v>
      </c>
      <c r="I13" s="88">
        <v>220853752</v>
      </c>
      <c r="J13" s="89">
        <v>1175</v>
      </c>
      <c r="K13" s="87">
        <v>10356</v>
      </c>
      <c r="L13" s="245">
        <v>122347920</v>
      </c>
      <c r="M13" s="91">
        <f>'１２表５'!M13+'１２表６'!D13+'１２表６'!J13</f>
        <v>521367</v>
      </c>
      <c r="N13" s="91">
        <f>'１２表５'!N13+'１２表６'!K13</f>
        <v>648356</v>
      </c>
      <c r="O13" s="92">
        <f>'１２表５'!O13+'１２表６'!F13+'１２表６'!I13+'１２表６'!L13</f>
        <v>12485201320</v>
      </c>
      <c r="P13" s="37" t="s">
        <v>29</v>
      </c>
    </row>
    <row r="14" spans="2:16" ht="30" customHeight="1">
      <c r="B14" s="7">
        <v>41002</v>
      </c>
      <c r="C14" s="135" t="s">
        <v>30</v>
      </c>
      <c r="D14" s="16">
        <v>115135</v>
      </c>
      <c r="E14" s="78">
        <v>140034</v>
      </c>
      <c r="F14" s="78">
        <v>1198236080</v>
      </c>
      <c r="G14" s="78">
        <v>5111</v>
      </c>
      <c r="H14" s="78">
        <v>238480</v>
      </c>
      <c r="I14" s="17">
        <v>161372946</v>
      </c>
      <c r="J14" s="94">
        <v>680</v>
      </c>
      <c r="K14" s="93">
        <v>3855</v>
      </c>
      <c r="L14" s="245">
        <v>41302330</v>
      </c>
      <c r="M14" s="95">
        <f>'１２表５'!M14+'１２表６'!D14+'１２表６'!J14</f>
        <v>302171</v>
      </c>
      <c r="N14" s="95">
        <f>'１２表５'!N14+'１２表６'!K14</f>
        <v>379155</v>
      </c>
      <c r="O14" s="96">
        <f>'１２表５'!O14+'１２表６'!F14+'１２表６'!I14+'１２表６'!L14</f>
        <v>7528498546</v>
      </c>
      <c r="P14" s="37" t="s">
        <v>31</v>
      </c>
    </row>
    <row r="15" spans="2:16" ht="30" customHeight="1">
      <c r="B15" s="7">
        <v>41003</v>
      </c>
      <c r="C15" s="135" t="s">
        <v>32</v>
      </c>
      <c r="D15" s="78">
        <v>48465</v>
      </c>
      <c r="E15" s="93">
        <v>57361</v>
      </c>
      <c r="F15" s="78">
        <v>548092658</v>
      </c>
      <c r="G15" s="78">
        <v>2245</v>
      </c>
      <c r="H15" s="78">
        <v>112305</v>
      </c>
      <c r="I15" s="17">
        <v>76274689</v>
      </c>
      <c r="J15" s="94">
        <v>364</v>
      </c>
      <c r="K15" s="93">
        <v>2729</v>
      </c>
      <c r="L15" s="245">
        <v>30856670</v>
      </c>
      <c r="M15" s="95">
        <f>'１２表５'!M15+'１２表６'!D15+'１２表６'!J15</f>
        <v>134807</v>
      </c>
      <c r="N15" s="95">
        <f>'１２表５'!N15+'１２表６'!K15</f>
        <v>185871</v>
      </c>
      <c r="O15" s="96">
        <f>'１２表５'!O15+'１２表６'!F15+'１２表６'!I15+'１２表６'!L15</f>
        <v>3357807809</v>
      </c>
      <c r="P15" s="37" t="s">
        <v>33</v>
      </c>
    </row>
    <row r="16" spans="2:16" ht="30" customHeight="1">
      <c r="B16" s="7">
        <v>41004</v>
      </c>
      <c r="C16" s="135" t="s">
        <v>34</v>
      </c>
      <c r="D16" s="245">
        <v>19414</v>
      </c>
      <c r="E16" s="78">
        <v>23089</v>
      </c>
      <c r="F16" s="78">
        <v>219231840</v>
      </c>
      <c r="G16" s="78">
        <v>1032</v>
      </c>
      <c r="H16" s="78">
        <v>49489</v>
      </c>
      <c r="I16" s="17">
        <v>33084554</v>
      </c>
      <c r="J16" s="94">
        <v>267</v>
      </c>
      <c r="K16" s="93">
        <v>2027</v>
      </c>
      <c r="L16" s="245">
        <v>20583000</v>
      </c>
      <c r="M16" s="95">
        <f>'１２表５'!M16+'１２表６'!D16+'１２表６'!J16</f>
        <v>53368</v>
      </c>
      <c r="N16" s="95">
        <f>'１２表５'!N16+'１２表６'!K16</f>
        <v>74671</v>
      </c>
      <c r="O16" s="96">
        <f>'１２表５'!O16+'１２表６'!F16+'１２表６'!I16+'１２表６'!L16</f>
        <v>1514031528</v>
      </c>
      <c r="P16" s="37" t="s">
        <v>35</v>
      </c>
    </row>
    <row r="17" spans="2:16" ht="30" customHeight="1">
      <c r="B17" s="7">
        <v>41005</v>
      </c>
      <c r="C17" s="135" t="s">
        <v>36</v>
      </c>
      <c r="D17" s="245">
        <v>49223</v>
      </c>
      <c r="E17" s="78">
        <v>56938</v>
      </c>
      <c r="F17" s="78">
        <v>500039839</v>
      </c>
      <c r="G17" s="78">
        <v>2372</v>
      </c>
      <c r="H17" s="78">
        <v>111595</v>
      </c>
      <c r="I17" s="17">
        <v>75604443</v>
      </c>
      <c r="J17" s="94">
        <v>453</v>
      </c>
      <c r="K17" s="93">
        <v>2159</v>
      </c>
      <c r="L17" s="245">
        <v>25111670</v>
      </c>
      <c r="M17" s="95">
        <f>'１２表５'!M17+'１２表６'!D17+'１２表６'!J17</f>
        <v>131442</v>
      </c>
      <c r="N17" s="95">
        <f>'１２表５'!N17+'１２表６'!K17</f>
        <v>171198</v>
      </c>
      <c r="O17" s="96">
        <f>'１２表５'!O17+'１２表６'!F17+'１２表６'!I17+'１２表６'!L17</f>
        <v>3286344832</v>
      </c>
      <c r="P17" s="37" t="s">
        <v>37</v>
      </c>
    </row>
    <row r="18" spans="2:16" ht="30" customHeight="1">
      <c r="B18" s="7">
        <v>41006</v>
      </c>
      <c r="C18" s="135" t="s">
        <v>38</v>
      </c>
      <c r="D18" s="245">
        <v>56509</v>
      </c>
      <c r="E18" s="78">
        <v>66637</v>
      </c>
      <c r="F18" s="78">
        <v>519542150</v>
      </c>
      <c r="G18" s="78">
        <v>2057</v>
      </c>
      <c r="H18" s="78">
        <v>92382</v>
      </c>
      <c r="I18" s="17">
        <v>62590409</v>
      </c>
      <c r="J18" s="94">
        <v>245</v>
      </c>
      <c r="K18" s="93">
        <v>2070</v>
      </c>
      <c r="L18" s="245">
        <v>21106350</v>
      </c>
      <c r="M18" s="95">
        <f>'１２表５'!M18+'１２表６'!D18+'１２表６'!J18</f>
        <v>138967</v>
      </c>
      <c r="N18" s="95">
        <f>'１２表５'!N18+'１２表６'!K18</f>
        <v>165227</v>
      </c>
      <c r="O18" s="96">
        <f>'１２表５'!O18+'１２表６'!F18+'１２表６'!I18+'１２表６'!L18</f>
        <v>3223955771</v>
      </c>
      <c r="P18" s="37" t="s">
        <v>39</v>
      </c>
    </row>
    <row r="19" spans="2:16" ht="30" customHeight="1">
      <c r="B19" s="7">
        <v>41007</v>
      </c>
      <c r="C19" s="135" t="s">
        <v>40</v>
      </c>
      <c r="D19" s="245">
        <v>26586</v>
      </c>
      <c r="E19" s="78">
        <v>31097</v>
      </c>
      <c r="F19" s="78">
        <v>306225310</v>
      </c>
      <c r="G19" s="78">
        <v>1438</v>
      </c>
      <c r="H19" s="78">
        <v>62861</v>
      </c>
      <c r="I19" s="17">
        <v>42296264</v>
      </c>
      <c r="J19" s="94">
        <v>86</v>
      </c>
      <c r="K19" s="93">
        <v>555</v>
      </c>
      <c r="L19" s="245">
        <v>6958240</v>
      </c>
      <c r="M19" s="95">
        <f>'１２表５'!M19+'１２表６'!D19+'１２表６'!J19</f>
        <v>71494</v>
      </c>
      <c r="N19" s="95">
        <f>'１２表５'!N19+'１２表６'!K19</f>
        <v>89055</v>
      </c>
      <c r="O19" s="96">
        <f>'１２表５'!O19+'１２表６'!F19+'１２表６'!I19+'１２表６'!L19</f>
        <v>1857286194</v>
      </c>
      <c r="P19" s="37" t="s">
        <v>41</v>
      </c>
    </row>
    <row r="20" spans="2:16" ht="30" customHeight="1">
      <c r="B20" s="7">
        <v>41025</v>
      </c>
      <c r="C20" s="135" t="s">
        <v>116</v>
      </c>
      <c r="D20" s="245">
        <v>38080</v>
      </c>
      <c r="E20" s="78">
        <v>45185</v>
      </c>
      <c r="F20" s="78">
        <v>458818650</v>
      </c>
      <c r="G20" s="93">
        <v>1567</v>
      </c>
      <c r="H20" s="93">
        <v>67523</v>
      </c>
      <c r="I20" s="17">
        <v>45659011</v>
      </c>
      <c r="J20" s="94">
        <v>275</v>
      </c>
      <c r="K20" s="93">
        <v>1885</v>
      </c>
      <c r="L20" s="245">
        <v>21803050</v>
      </c>
      <c r="M20" s="95">
        <f>'１２表５'!M20+'１２表６'!D20+'１２表６'!J20</f>
        <v>99953</v>
      </c>
      <c r="N20" s="95">
        <f>'１２表５'!N20+'１２表６'!K20</f>
        <v>125722</v>
      </c>
      <c r="O20" s="96">
        <f>'１２表５'!O20+'１２表６'!F20+'１２表６'!I20+'１２表６'!L20</f>
        <v>2517999036</v>
      </c>
      <c r="P20" s="37" t="s">
        <v>43</v>
      </c>
    </row>
    <row r="21" spans="2:16" ht="30" customHeight="1">
      <c r="B21" s="7">
        <v>41048</v>
      </c>
      <c r="C21" s="135" t="s">
        <v>117</v>
      </c>
      <c r="D21" s="245">
        <v>27190</v>
      </c>
      <c r="E21" s="78">
        <v>33106</v>
      </c>
      <c r="F21" s="78">
        <v>258299017</v>
      </c>
      <c r="G21" s="93">
        <v>1174</v>
      </c>
      <c r="H21" s="93">
        <v>57634</v>
      </c>
      <c r="I21" s="17">
        <v>39093155</v>
      </c>
      <c r="J21" s="94">
        <v>109</v>
      </c>
      <c r="K21" s="93">
        <v>1108</v>
      </c>
      <c r="L21" s="245">
        <v>11254060</v>
      </c>
      <c r="M21" s="95">
        <f>'１２表５'!M21+'１２表６'!D21+'１２表６'!J21</f>
        <v>70225</v>
      </c>
      <c r="N21" s="95">
        <f>'１２表５'!N21+'１２表６'!K21</f>
        <v>88874</v>
      </c>
      <c r="O21" s="96">
        <f>'１２表５'!O21+'１２表６'!F21+'１２表６'!I21+'１２表６'!L21</f>
        <v>1571457788</v>
      </c>
      <c r="P21" s="37" t="s">
        <v>45</v>
      </c>
    </row>
    <row r="22" spans="2:16" ht="30" customHeight="1">
      <c r="B22" s="7">
        <v>41014</v>
      </c>
      <c r="C22" s="135" t="s">
        <v>118</v>
      </c>
      <c r="D22" s="16">
        <v>30342</v>
      </c>
      <c r="E22" s="78">
        <v>36734</v>
      </c>
      <c r="F22" s="78">
        <v>316095670</v>
      </c>
      <c r="G22" s="93">
        <v>1300</v>
      </c>
      <c r="H22" s="93">
        <v>55819</v>
      </c>
      <c r="I22" s="17">
        <v>38151407</v>
      </c>
      <c r="J22" s="94">
        <v>177</v>
      </c>
      <c r="K22" s="93">
        <v>1653</v>
      </c>
      <c r="L22" s="245">
        <v>19740450</v>
      </c>
      <c r="M22" s="95">
        <f>'１２表５'!M22+'１２表６'!D22+'１２表６'!J22</f>
        <v>82812</v>
      </c>
      <c r="N22" s="95">
        <f>'１２表５'!N22+'１２表６'!K22</f>
        <v>107608</v>
      </c>
      <c r="O22" s="96">
        <f>'１２表５'!O22+'１２表６'!F22+'１２表６'!I22+'１２表６'!L22</f>
        <v>1961651220</v>
      </c>
      <c r="P22" s="37" t="s">
        <v>47</v>
      </c>
    </row>
    <row r="23" spans="2:16" ht="30" customHeight="1">
      <c r="B23" s="7">
        <v>41016</v>
      </c>
      <c r="C23" s="135" t="s">
        <v>119</v>
      </c>
      <c r="D23" s="245">
        <v>12981</v>
      </c>
      <c r="E23" s="78">
        <v>15308</v>
      </c>
      <c r="F23" s="78">
        <v>132574070</v>
      </c>
      <c r="G23" s="93">
        <v>512</v>
      </c>
      <c r="H23" s="93">
        <v>23916</v>
      </c>
      <c r="I23" s="17">
        <v>16263801</v>
      </c>
      <c r="J23" s="94">
        <v>88</v>
      </c>
      <c r="K23" s="93">
        <v>722</v>
      </c>
      <c r="L23" s="245">
        <v>7430230</v>
      </c>
      <c r="M23" s="95">
        <f>'１２表５'!M23+'１２表６'!D23+'１２表６'!J23</f>
        <v>33803</v>
      </c>
      <c r="N23" s="95">
        <f>'１２表５'!N23+'１２表６'!K23</f>
        <v>41689</v>
      </c>
      <c r="O23" s="96">
        <f>'１２表５'!O23+'１２表６'!F23+'１２表６'!I23+'１２表６'!L23</f>
        <v>796259221</v>
      </c>
      <c r="P23" s="37" t="s">
        <v>49</v>
      </c>
    </row>
    <row r="24" spans="2:16" ht="30" customHeight="1">
      <c r="B24" s="7">
        <v>41020</v>
      </c>
      <c r="C24" s="135" t="s">
        <v>50</v>
      </c>
      <c r="D24" s="245">
        <v>16048</v>
      </c>
      <c r="E24" s="78">
        <v>18792</v>
      </c>
      <c r="F24" s="78">
        <v>199491580</v>
      </c>
      <c r="G24" s="93">
        <v>659</v>
      </c>
      <c r="H24" s="93">
        <v>25966</v>
      </c>
      <c r="I24" s="17">
        <v>17837504</v>
      </c>
      <c r="J24" s="94">
        <v>110</v>
      </c>
      <c r="K24" s="93">
        <v>1066</v>
      </c>
      <c r="L24" s="245">
        <v>11638310</v>
      </c>
      <c r="M24" s="95">
        <f>'１２表５'!M24+'１２表６'!D24+'１２表６'!J24</f>
        <v>45032</v>
      </c>
      <c r="N24" s="95">
        <f>'１２表５'!N24+'１２表６'!K24</f>
        <v>56341</v>
      </c>
      <c r="O24" s="96">
        <f>'１２表５'!O24+'１２表６'!F24+'１２表６'!I24+'１２表６'!L24</f>
        <v>1150968504</v>
      </c>
      <c r="P24" s="37" t="s">
        <v>51</v>
      </c>
    </row>
    <row r="25" spans="2:16" ht="30" customHeight="1">
      <c r="B25" s="7">
        <v>41024</v>
      </c>
      <c r="C25" s="135" t="s">
        <v>52</v>
      </c>
      <c r="D25" s="245">
        <v>7475</v>
      </c>
      <c r="E25" s="78">
        <v>8850</v>
      </c>
      <c r="F25" s="78">
        <v>108149870</v>
      </c>
      <c r="G25" s="93">
        <v>331</v>
      </c>
      <c r="H25" s="93">
        <v>16778</v>
      </c>
      <c r="I25" s="17">
        <v>11296358</v>
      </c>
      <c r="J25" s="94">
        <v>48</v>
      </c>
      <c r="K25" s="93">
        <v>254</v>
      </c>
      <c r="L25" s="245">
        <v>2992670</v>
      </c>
      <c r="M25" s="95">
        <f>'１２表５'!M25+'１２表６'!D25+'１２表６'!J25</f>
        <v>21009</v>
      </c>
      <c r="N25" s="95">
        <f>'１２表５'!N25+'１２表６'!K25</f>
        <v>27347</v>
      </c>
      <c r="O25" s="96">
        <f>'１２表５'!O25+'１２表６'!F25+'１２表６'!I25+'１２表６'!L25</f>
        <v>508689008</v>
      </c>
      <c r="P25" s="37" t="s">
        <v>53</v>
      </c>
    </row>
    <row r="26" spans="2:16" ht="30" customHeight="1">
      <c r="B26" s="7">
        <v>41021</v>
      </c>
      <c r="C26" s="135" t="s">
        <v>120</v>
      </c>
      <c r="D26" s="245">
        <v>27677</v>
      </c>
      <c r="E26" s="78">
        <v>32544</v>
      </c>
      <c r="F26" s="78">
        <v>283281318</v>
      </c>
      <c r="G26" s="93">
        <v>1106</v>
      </c>
      <c r="H26" s="93">
        <v>55404</v>
      </c>
      <c r="I26" s="17">
        <v>37494592</v>
      </c>
      <c r="J26" s="94">
        <v>185</v>
      </c>
      <c r="K26" s="93">
        <v>1406</v>
      </c>
      <c r="L26" s="245">
        <v>15746180</v>
      </c>
      <c r="M26" s="95">
        <f>'１２表５'!M26+'１２表６'!D26+'１２表６'!J26</f>
        <v>73603</v>
      </c>
      <c r="N26" s="95">
        <f>'１２表５'!N26+'１２表６'!K26</f>
        <v>93254</v>
      </c>
      <c r="O26" s="96">
        <f>'１２表５'!O26+'１２表６'!F26+'１２表６'!I26+'１２表６'!L26</f>
        <v>1704786168</v>
      </c>
      <c r="P26" s="37" t="s">
        <v>55</v>
      </c>
    </row>
    <row r="27" spans="2:16" ht="30" customHeight="1">
      <c r="B27" s="7">
        <v>41035</v>
      </c>
      <c r="C27" s="135" t="s">
        <v>56</v>
      </c>
      <c r="D27" s="245">
        <v>6780</v>
      </c>
      <c r="E27" s="78">
        <v>8375</v>
      </c>
      <c r="F27" s="78">
        <v>65875040</v>
      </c>
      <c r="G27" s="93">
        <v>199</v>
      </c>
      <c r="H27" s="93">
        <v>7224</v>
      </c>
      <c r="I27" s="17">
        <v>4760374</v>
      </c>
      <c r="J27" s="94">
        <v>9</v>
      </c>
      <c r="K27" s="93">
        <v>183</v>
      </c>
      <c r="L27" s="245">
        <v>4967930</v>
      </c>
      <c r="M27" s="95">
        <f>'１２表５'!M27+'１２表６'!D27+'１２表６'!J27</f>
        <v>16426</v>
      </c>
      <c r="N27" s="95">
        <f>'１２表５'!N27+'１２表６'!K27</f>
        <v>18096</v>
      </c>
      <c r="O27" s="96">
        <f>'１２表５'!O27+'１２表６'!F27+'１２表６'!I27+'１２表６'!L27</f>
        <v>355943444</v>
      </c>
      <c r="P27" s="37" t="s">
        <v>57</v>
      </c>
    </row>
    <row r="28" spans="2:16" ht="30" customHeight="1">
      <c r="B28" s="7">
        <v>41038</v>
      </c>
      <c r="C28" s="135" t="s">
        <v>58</v>
      </c>
      <c r="D28" s="16">
        <v>21331</v>
      </c>
      <c r="E28" s="78">
        <v>24925</v>
      </c>
      <c r="F28" s="78">
        <v>215404460</v>
      </c>
      <c r="G28" s="93">
        <v>940</v>
      </c>
      <c r="H28" s="93">
        <v>41096</v>
      </c>
      <c r="I28" s="17">
        <v>27766852</v>
      </c>
      <c r="J28" s="94">
        <v>147</v>
      </c>
      <c r="K28" s="93">
        <v>1152</v>
      </c>
      <c r="L28" s="245">
        <v>13622740</v>
      </c>
      <c r="M28" s="95">
        <f>'１２表５'!M28+'１２表６'!D28+'１２表６'!J28</f>
        <v>54362</v>
      </c>
      <c r="N28" s="95">
        <f>'１２表５'!N28+'１２表６'!K28</f>
        <v>67005</v>
      </c>
      <c r="O28" s="96">
        <f>'１２表５'!O28+'１２表６'!F28+'１２表６'!I28+'１２表６'!L28</f>
        <v>1328789902</v>
      </c>
      <c r="P28" s="37" t="s">
        <v>59</v>
      </c>
    </row>
    <row r="29" spans="2:16" ht="30" customHeight="1">
      <c r="B29" s="7">
        <v>41042</v>
      </c>
      <c r="C29" s="135" t="s">
        <v>60</v>
      </c>
      <c r="D29" s="245">
        <v>7658</v>
      </c>
      <c r="E29" s="78">
        <v>9025</v>
      </c>
      <c r="F29" s="78">
        <v>116489600</v>
      </c>
      <c r="G29" s="78">
        <v>381</v>
      </c>
      <c r="H29" s="93">
        <v>18589</v>
      </c>
      <c r="I29" s="17">
        <v>12250673</v>
      </c>
      <c r="J29" s="94">
        <v>33</v>
      </c>
      <c r="K29" s="93">
        <v>242</v>
      </c>
      <c r="L29" s="245">
        <v>2414120</v>
      </c>
      <c r="M29" s="95">
        <f>'１２表５'!M29+'１２表６'!D29+'１２表６'!J29</f>
        <v>19445</v>
      </c>
      <c r="N29" s="95">
        <f>'１２表５'!N29+'１２表６'!K29</f>
        <v>25955</v>
      </c>
      <c r="O29" s="96">
        <f>'１２表５'!O29+'１２表６'!F29+'１２表６'!I29+'１２表６'!L29</f>
        <v>527864523</v>
      </c>
      <c r="P29" s="37" t="s">
        <v>61</v>
      </c>
    </row>
    <row r="30" spans="2:16" ht="30" customHeight="1">
      <c r="B30" s="7">
        <v>41043</v>
      </c>
      <c r="C30" s="135" t="s">
        <v>62</v>
      </c>
      <c r="D30" s="16">
        <v>9106</v>
      </c>
      <c r="E30" s="78">
        <v>10619</v>
      </c>
      <c r="F30" s="78">
        <v>106641330</v>
      </c>
      <c r="G30" s="78">
        <v>349</v>
      </c>
      <c r="H30" s="245">
        <v>16370</v>
      </c>
      <c r="I30" s="17">
        <v>10945966</v>
      </c>
      <c r="J30" s="94">
        <v>34</v>
      </c>
      <c r="K30" s="78">
        <v>334</v>
      </c>
      <c r="L30" s="245">
        <v>3654860</v>
      </c>
      <c r="M30" s="95">
        <f>'１２表５'!M30+'１２表６'!D30+'１２表６'!J30</f>
        <v>22719</v>
      </c>
      <c r="N30" s="95">
        <f>'１２表５'!N30+'１２表６'!K30</f>
        <v>27050</v>
      </c>
      <c r="O30" s="96">
        <f>'１２表５'!O30+'１２表６'!F30+'１２表６'!I30+'１２表６'!L30</f>
        <v>538574816</v>
      </c>
      <c r="P30" s="37" t="s">
        <v>63</v>
      </c>
    </row>
    <row r="31" spans="2:16" ht="30" customHeight="1">
      <c r="B31" s="7">
        <v>41044</v>
      </c>
      <c r="C31" s="135" t="s">
        <v>64</v>
      </c>
      <c r="D31" s="245">
        <v>23410</v>
      </c>
      <c r="E31" s="78">
        <v>27608</v>
      </c>
      <c r="F31" s="78">
        <v>267046961</v>
      </c>
      <c r="G31" s="78">
        <v>1133</v>
      </c>
      <c r="H31" s="93">
        <v>51740</v>
      </c>
      <c r="I31" s="17">
        <v>34668206</v>
      </c>
      <c r="J31" s="94">
        <v>110</v>
      </c>
      <c r="K31" s="78">
        <v>823</v>
      </c>
      <c r="L31" s="245">
        <v>10071190</v>
      </c>
      <c r="M31" s="95">
        <f>'１２表５'!M31+'１２表６'!D31+'１２表６'!J31</f>
        <v>65232</v>
      </c>
      <c r="N31" s="95">
        <f>'１２表５'!N31+'１２表６'!K31</f>
        <v>83322</v>
      </c>
      <c r="O31" s="96">
        <f>'１２表５'!O31+'１２表６'!F31+'１２表６'!I31+'１２表６'!L31</f>
        <v>1616867506</v>
      </c>
      <c r="P31" s="37" t="s">
        <v>65</v>
      </c>
    </row>
    <row r="32" spans="2:16" ht="30" customHeight="1">
      <c r="B32" s="46">
        <v>41047</v>
      </c>
      <c r="C32" s="47" t="s">
        <v>66</v>
      </c>
      <c r="D32" s="97">
        <v>7984</v>
      </c>
      <c r="E32" s="97">
        <v>9391</v>
      </c>
      <c r="F32" s="78">
        <v>90806179</v>
      </c>
      <c r="G32" s="97">
        <v>457</v>
      </c>
      <c r="H32" s="97">
        <v>20624</v>
      </c>
      <c r="I32" s="98">
        <v>13623287</v>
      </c>
      <c r="J32" s="99">
        <v>23</v>
      </c>
      <c r="K32" s="97">
        <v>161</v>
      </c>
      <c r="L32" s="245">
        <v>1565870</v>
      </c>
      <c r="M32" s="100">
        <f>'１２表５'!M32+'１２表６'!D32+'１２表６'!J32</f>
        <v>21193</v>
      </c>
      <c r="N32" s="100">
        <f>'１２表５'!N32+'１２表６'!K32</f>
        <v>27670</v>
      </c>
      <c r="O32" s="101">
        <f>'１２表５'!O32+'１２表６'!F32+'１２表６'!I32+'１２表６'!L32</f>
        <v>549622441</v>
      </c>
      <c r="P32" s="51" t="s">
        <v>67</v>
      </c>
    </row>
    <row r="33" spans="2:16" ht="30" customHeight="1">
      <c r="B33" s="7">
        <v>41301</v>
      </c>
      <c r="C33" s="52" t="s">
        <v>68</v>
      </c>
      <c r="D33" s="245">
        <v>1866</v>
      </c>
      <c r="E33" s="102">
        <v>2293</v>
      </c>
      <c r="F33" s="102">
        <v>38952790</v>
      </c>
      <c r="G33" s="93">
        <v>132</v>
      </c>
      <c r="H33" s="93">
        <v>4668</v>
      </c>
      <c r="I33" s="103">
        <v>3167155</v>
      </c>
      <c r="J33" s="104">
        <v>5</v>
      </c>
      <c r="K33" s="78">
        <v>44</v>
      </c>
      <c r="L33" s="102">
        <v>483000</v>
      </c>
      <c r="M33" s="95">
        <f>'１２表５'!M33+'１２表６'!D33+'１２表６'!J33</f>
        <v>5857</v>
      </c>
      <c r="N33" s="95">
        <f>'１２表５'!N33+'１２表６'!K33</f>
        <v>8096</v>
      </c>
      <c r="O33" s="96">
        <f>'１２表５'!O33+'１２表６'!F33+'１２表６'!I33+'１２表６'!L33</f>
        <v>218827735</v>
      </c>
      <c r="P33" s="10" t="s">
        <v>69</v>
      </c>
    </row>
    <row r="34" spans="2:16" ht="30" customHeight="1">
      <c r="B34" s="7">
        <v>41302</v>
      </c>
      <c r="C34" s="135" t="s">
        <v>70</v>
      </c>
      <c r="D34" s="78">
        <v>1666</v>
      </c>
      <c r="E34" s="78">
        <v>1864</v>
      </c>
      <c r="F34" s="78">
        <v>17181850</v>
      </c>
      <c r="G34" s="93">
        <v>60</v>
      </c>
      <c r="H34" s="93">
        <v>1292</v>
      </c>
      <c r="I34" s="17">
        <v>844274</v>
      </c>
      <c r="J34" s="94">
        <v>4</v>
      </c>
      <c r="K34" s="78">
        <v>30</v>
      </c>
      <c r="L34" s="245">
        <v>364020</v>
      </c>
      <c r="M34" s="95">
        <f>'１２表５'!M34+'１２表６'!D34+'１２表６'!J34</f>
        <v>4133</v>
      </c>
      <c r="N34" s="95">
        <f>'１２表５'!N34+'１２表６'!K34</f>
        <v>3908</v>
      </c>
      <c r="O34" s="96">
        <f>'１２表５'!O34+'１２表６'!F34+'１２表６'!I34+'１２表６'!L34</f>
        <v>110426724</v>
      </c>
      <c r="P34" s="10" t="s">
        <v>71</v>
      </c>
    </row>
    <row r="35" spans="2:16" ht="30" customHeight="1" thickBot="1">
      <c r="B35" s="60">
        <v>41303</v>
      </c>
      <c r="C35" s="61" t="s">
        <v>72</v>
      </c>
      <c r="D35" s="106">
        <v>11793</v>
      </c>
      <c r="E35" s="106">
        <v>13895</v>
      </c>
      <c r="F35" s="106">
        <v>118397940</v>
      </c>
      <c r="G35" s="132">
        <v>447</v>
      </c>
      <c r="H35" s="106">
        <v>16690</v>
      </c>
      <c r="I35" s="107">
        <v>11321390</v>
      </c>
      <c r="J35" s="108">
        <v>43</v>
      </c>
      <c r="K35" s="106">
        <v>287</v>
      </c>
      <c r="L35" s="106">
        <v>3620860</v>
      </c>
      <c r="M35" s="110">
        <f>'１２表５'!M35+'１２表６'!D35+'１２表６'!J35</f>
        <v>30516</v>
      </c>
      <c r="N35" s="110">
        <f>'１２表５'!N35+'１２表６'!K35</f>
        <v>35456</v>
      </c>
      <c r="O35" s="110">
        <f>'１２表５'!O35+'１２表６'!F35+'１２表６'!I35+'１２表６'!L35</f>
        <v>708249592</v>
      </c>
      <c r="P35" s="111" t="s">
        <v>73</v>
      </c>
    </row>
    <row r="36" spans="2:16" ht="17.100000000000001" customHeight="1">
      <c r="F36" s="112"/>
      <c r="G36" s="112"/>
      <c r="I36" s="112"/>
      <c r="J36" s="112"/>
      <c r="K36" s="112"/>
      <c r="L36" s="112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1482-CAD9-46D1-860E-1B9AB8DC45A6}">
  <sheetPr>
    <tabColor theme="4"/>
  </sheetPr>
  <dimension ref="B1:Q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21875" style="4" customWidth="1"/>
    <col min="2" max="2" width="12.6640625" style="4" customWidth="1"/>
    <col min="3" max="3" width="10.6640625" style="4" customWidth="1"/>
    <col min="4" max="5" width="12.77734375" style="4" customWidth="1"/>
    <col min="6" max="6" width="19.6640625" style="4" customWidth="1"/>
    <col min="7" max="7" width="12.88671875" style="4" customWidth="1"/>
    <col min="8" max="8" width="13.109375" style="4" customWidth="1"/>
    <col min="9" max="9" width="12.88671875" style="4" customWidth="1"/>
    <col min="10" max="10" width="13.109375" style="4" customWidth="1"/>
    <col min="11" max="11" width="14.6640625" style="4" customWidth="1"/>
    <col min="12" max="15" width="24.6640625" style="4" customWidth="1"/>
    <col min="16" max="16" width="5.6640625" style="11" customWidth="1"/>
    <col min="17" max="17" width="2.88671875" style="4" customWidth="1"/>
    <col min="18" max="250" width="10.77734375" style="4" customWidth="1"/>
    <col min="251" max="256" width="10.77734375" style="4"/>
    <col min="257" max="257" width="1.21875" style="4" customWidth="1"/>
    <col min="258" max="258" width="12.6640625" style="4" customWidth="1"/>
    <col min="259" max="259" width="10.6640625" style="4" customWidth="1"/>
    <col min="260" max="261" width="12.77734375" style="4" customWidth="1"/>
    <col min="262" max="262" width="19.6640625" style="4" customWidth="1"/>
    <col min="263" max="263" width="12.88671875" style="4" customWidth="1"/>
    <col min="264" max="264" width="13.109375" style="4" customWidth="1"/>
    <col min="265" max="265" width="12.88671875" style="4" customWidth="1"/>
    <col min="266" max="266" width="13.109375" style="4" customWidth="1"/>
    <col min="267" max="267" width="14.6640625" style="4" customWidth="1"/>
    <col min="268" max="271" width="24.6640625" style="4" customWidth="1"/>
    <col min="272" max="272" width="5.6640625" style="4" customWidth="1"/>
    <col min="273" max="273" width="2.88671875" style="4" customWidth="1"/>
    <col min="274" max="512" width="10.77734375" style="4"/>
    <col min="513" max="513" width="1.21875" style="4" customWidth="1"/>
    <col min="514" max="514" width="12.6640625" style="4" customWidth="1"/>
    <col min="515" max="515" width="10.6640625" style="4" customWidth="1"/>
    <col min="516" max="517" width="12.77734375" style="4" customWidth="1"/>
    <col min="518" max="518" width="19.6640625" style="4" customWidth="1"/>
    <col min="519" max="519" width="12.88671875" style="4" customWidth="1"/>
    <col min="520" max="520" width="13.109375" style="4" customWidth="1"/>
    <col min="521" max="521" width="12.88671875" style="4" customWidth="1"/>
    <col min="522" max="522" width="13.109375" style="4" customWidth="1"/>
    <col min="523" max="523" width="14.6640625" style="4" customWidth="1"/>
    <col min="524" max="527" width="24.6640625" style="4" customWidth="1"/>
    <col min="528" max="528" width="5.6640625" style="4" customWidth="1"/>
    <col min="529" max="529" width="2.88671875" style="4" customWidth="1"/>
    <col min="530" max="768" width="10.77734375" style="4"/>
    <col min="769" max="769" width="1.21875" style="4" customWidth="1"/>
    <col min="770" max="770" width="12.6640625" style="4" customWidth="1"/>
    <col min="771" max="771" width="10.6640625" style="4" customWidth="1"/>
    <col min="772" max="773" width="12.77734375" style="4" customWidth="1"/>
    <col min="774" max="774" width="19.6640625" style="4" customWidth="1"/>
    <col min="775" max="775" width="12.88671875" style="4" customWidth="1"/>
    <col min="776" max="776" width="13.109375" style="4" customWidth="1"/>
    <col min="777" max="777" width="12.88671875" style="4" customWidth="1"/>
    <col min="778" max="778" width="13.109375" style="4" customWidth="1"/>
    <col min="779" max="779" width="14.6640625" style="4" customWidth="1"/>
    <col min="780" max="783" width="24.6640625" style="4" customWidth="1"/>
    <col min="784" max="784" width="5.6640625" style="4" customWidth="1"/>
    <col min="785" max="785" width="2.88671875" style="4" customWidth="1"/>
    <col min="786" max="1024" width="10.77734375" style="4"/>
    <col min="1025" max="1025" width="1.21875" style="4" customWidth="1"/>
    <col min="1026" max="1026" width="12.6640625" style="4" customWidth="1"/>
    <col min="1027" max="1027" width="10.6640625" style="4" customWidth="1"/>
    <col min="1028" max="1029" width="12.77734375" style="4" customWidth="1"/>
    <col min="1030" max="1030" width="19.6640625" style="4" customWidth="1"/>
    <col min="1031" max="1031" width="12.88671875" style="4" customWidth="1"/>
    <col min="1032" max="1032" width="13.109375" style="4" customWidth="1"/>
    <col min="1033" max="1033" width="12.88671875" style="4" customWidth="1"/>
    <col min="1034" max="1034" width="13.109375" style="4" customWidth="1"/>
    <col min="1035" max="1035" width="14.6640625" style="4" customWidth="1"/>
    <col min="1036" max="1039" width="24.6640625" style="4" customWidth="1"/>
    <col min="1040" max="1040" width="5.6640625" style="4" customWidth="1"/>
    <col min="1041" max="1041" width="2.88671875" style="4" customWidth="1"/>
    <col min="1042" max="1280" width="10.77734375" style="4"/>
    <col min="1281" max="1281" width="1.21875" style="4" customWidth="1"/>
    <col min="1282" max="1282" width="12.6640625" style="4" customWidth="1"/>
    <col min="1283" max="1283" width="10.6640625" style="4" customWidth="1"/>
    <col min="1284" max="1285" width="12.77734375" style="4" customWidth="1"/>
    <col min="1286" max="1286" width="19.6640625" style="4" customWidth="1"/>
    <col min="1287" max="1287" width="12.88671875" style="4" customWidth="1"/>
    <col min="1288" max="1288" width="13.109375" style="4" customWidth="1"/>
    <col min="1289" max="1289" width="12.88671875" style="4" customWidth="1"/>
    <col min="1290" max="1290" width="13.109375" style="4" customWidth="1"/>
    <col min="1291" max="1291" width="14.6640625" style="4" customWidth="1"/>
    <col min="1292" max="1295" width="24.6640625" style="4" customWidth="1"/>
    <col min="1296" max="1296" width="5.6640625" style="4" customWidth="1"/>
    <col min="1297" max="1297" width="2.88671875" style="4" customWidth="1"/>
    <col min="1298" max="1536" width="10.77734375" style="4"/>
    <col min="1537" max="1537" width="1.21875" style="4" customWidth="1"/>
    <col min="1538" max="1538" width="12.6640625" style="4" customWidth="1"/>
    <col min="1539" max="1539" width="10.6640625" style="4" customWidth="1"/>
    <col min="1540" max="1541" width="12.77734375" style="4" customWidth="1"/>
    <col min="1542" max="1542" width="19.6640625" style="4" customWidth="1"/>
    <col min="1543" max="1543" width="12.88671875" style="4" customWidth="1"/>
    <col min="1544" max="1544" width="13.109375" style="4" customWidth="1"/>
    <col min="1545" max="1545" width="12.88671875" style="4" customWidth="1"/>
    <col min="1546" max="1546" width="13.109375" style="4" customWidth="1"/>
    <col min="1547" max="1547" width="14.6640625" style="4" customWidth="1"/>
    <col min="1548" max="1551" width="24.6640625" style="4" customWidth="1"/>
    <col min="1552" max="1552" width="5.6640625" style="4" customWidth="1"/>
    <col min="1553" max="1553" width="2.88671875" style="4" customWidth="1"/>
    <col min="1554" max="1792" width="10.77734375" style="4"/>
    <col min="1793" max="1793" width="1.21875" style="4" customWidth="1"/>
    <col min="1794" max="1794" width="12.6640625" style="4" customWidth="1"/>
    <col min="1795" max="1795" width="10.6640625" style="4" customWidth="1"/>
    <col min="1796" max="1797" width="12.77734375" style="4" customWidth="1"/>
    <col min="1798" max="1798" width="19.6640625" style="4" customWidth="1"/>
    <col min="1799" max="1799" width="12.88671875" style="4" customWidth="1"/>
    <col min="1800" max="1800" width="13.109375" style="4" customWidth="1"/>
    <col min="1801" max="1801" width="12.88671875" style="4" customWidth="1"/>
    <col min="1802" max="1802" width="13.109375" style="4" customWidth="1"/>
    <col min="1803" max="1803" width="14.6640625" style="4" customWidth="1"/>
    <col min="1804" max="1807" width="24.6640625" style="4" customWidth="1"/>
    <col min="1808" max="1808" width="5.6640625" style="4" customWidth="1"/>
    <col min="1809" max="1809" width="2.88671875" style="4" customWidth="1"/>
    <col min="1810" max="2048" width="10.77734375" style="4"/>
    <col min="2049" max="2049" width="1.21875" style="4" customWidth="1"/>
    <col min="2050" max="2050" width="12.6640625" style="4" customWidth="1"/>
    <col min="2051" max="2051" width="10.6640625" style="4" customWidth="1"/>
    <col min="2052" max="2053" width="12.77734375" style="4" customWidth="1"/>
    <col min="2054" max="2054" width="19.6640625" style="4" customWidth="1"/>
    <col min="2055" max="2055" width="12.88671875" style="4" customWidth="1"/>
    <col min="2056" max="2056" width="13.109375" style="4" customWidth="1"/>
    <col min="2057" max="2057" width="12.88671875" style="4" customWidth="1"/>
    <col min="2058" max="2058" width="13.109375" style="4" customWidth="1"/>
    <col min="2059" max="2059" width="14.6640625" style="4" customWidth="1"/>
    <col min="2060" max="2063" width="24.6640625" style="4" customWidth="1"/>
    <col min="2064" max="2064" width="5.6640625" style="4" customWidth="1"/>
    <col min="2065" max="2065" width="2.88671875" style="4" customWidth="1"/>
    <col min="2066" max="2304" width="10.77734375" style="4"/>
    <col min="2305" max="2305" width="1.21875" style="4" customWidth="1"/>
    <col min="2306" max="2306" width="12.6640625" style="4" customWidth="1"/>
    <col min="2307" max="2307" width="10.6640625" style="4" customWidth="1"/>
    <col min="2308" max="2309" width="12.77734375" style="4" customWidth="1"/>
    <col min="2310" max="2310" width="19.6640625" style="4" customWidth="1"/>
    <col min="2311" max="2311" width="12.88671875" style="4" customWidth="1"/>
    <col min="2312" max="2312" width="13.109375" style="4" customWidth="1"/>
    <col min="2313" max="2313" width="12.88671875" style="4" customWidth="1"/>
    <col min="2314" max="2314" width="13.109375" style="4" customWidth="1"/>
    <col min="2315" max="2315" width="14.6640625" style="4" customWidth="1"/>
    <col min="2316" max="2319" width="24.6640625" style="4" customWidth="1"/>
    <col min="2320" max="2320" width="5.6640625" style="4" customWidth="1"/>
    <col min="2321" max="2321" width="2.88671875" style="4" customWidth="1"/>
    <col min="2322" max="2560" width="10.77734375" style="4"/>
    <col min="2561" max="2561" width="1.21875" style="4" customWidth="1"/>
    <col min="2562" max="2562" width="12.6640625" style="4" customWidth="1"/>
    <col min="2563" max="2563" width="10.6640625" style="4" customWidth="1"/>
    <col min="2564" max="2565" width="12.77734375" style="4" customWidth="1"/>
    <col min="2566" max="2566" width="19.6640625" style="4" customWidth="1"/>
    <col min="2567" max="2567" width="12.88671875" style="4" customWidth="1"/>
    <col min="2568" max="2568" width="13.109375" style="4" customWidth="1"/>
    <col min="2569" max="2569" width="12.88671875" style="4" customWidth="1"/>
    <col min="2570" max="2570" width="13.109375" style="4" customWidth="1"/>
    <col min="2571" max="2571" width="14.6640625" style="4" customWidth="1"/>
    <col min="2572" max="2575" width="24.6640625" style="4" customWidth="1"/>
    <col min="2576" max="2576" width="5.6640625" style="4" customWidth="1"/>
    <col min="2577" max="2577" width="2.88671875" style="4" customWidth="1"/>
    <col min="2578" max="2816" width="10.77734375" style="4"/>
    <col min="2817" max="2817" width="1.21875" style="4" customWidth="1"/>
    <col min="2818" max="2818" width="12.6640625" style="4" customWidth="1"/>
    <col min="2819" max="2819" width="10.6640625" style="4" customWidth="1"/>
    <col min="2820" max="2821" width="12.77734375" style="4" customWidth="1"/>
    <col min="2822" max="2822" width="19.6640625" style="4" customWidth="1"/>
    <col min="2823" max="2823" width="12.88671875" style="4" customWidth="1"/>
    <col min="2824" max="2824" width="13.109375" style="4" customWidth="1"/>
    <col min="2825" max="2825" width="12.88671875" style="4" customWidth="1"/>
    <col min="2826" max="2826" width="13.109375" style="4" customWidth="1"/>
    <col min="2827" max="2827" width="14.6640625" style="4" customWidth="1"/>
    <col min="2828" max="2831" width="24.6640625" style="4" customWidth="1"/>
    <col min="2832" max="2832" width="5.6640625" style="4" customWidth="1"/>
    <col min="2833" max="2833" width="2.88671875" style="4" customWidth="1"/>
    <col min="2834" max="3072" width="10.77734375" style="4"/>
    <col min="3073" max="3073" width="1.21875" style="4" customWidth="1"/>
    <col min="3074" max="3074" width="12.6640625" style="4" customWidth="1"/>
    <col min="3075" max="3075" width="10.6640625" style="4" customWidth="1"/>
    <col min="3076" max="3077" width="12.77734375" style="4" customWidth="1"/>
    <col min="3078" max="3078" width="19.6640625" style="4" customWidth="1"/>
    <col min="3079" max="3079" width="12.88671875" style="4" customWidth="1"/>
    <col min="3080" max="3080" width="13.109375" style="4" customWidth="1"/>
    <col min="3081" max="3081" width="12.88671875" style="4" customWidth="1"/>
    <col min="3082" max="3082" width="13.109375" style="4" customWidth="1"/>
    <col min="3083" max="3083" width="14.6640625" style="4" customWidth="1"/>
    <col min="3084" max="3087" width="24.6640625" style="4" customWidth="1"/>
    <col min="3088" max="3088" width="5.6640625" style="4" customWidth="1"/>
    <col min="3089" max="3089" width="2.88671875" style="4" customWidth="1"/>
    <col min="3090" max="3328" width="10.77734375" style="4"/>
    <col min="3329" max="3329" width="1.21875" style="4" customWidth="1"/>
    <col min="3330" max="3330" width="12.6640625" style="4" customWidth="1"/>
    <col min="3331" max="3331" width="10.6640625" style="4" customWidth="1"/>
    <col min="3332" max="3333" width="12.77734375" style="4" customWidth="1"/>
    <col min="3334" max="3334" width="19.6640625" style="4" customWidth="1"/>
    <col min="3335" max="3335" width="12.88671875" style="4" customWidth="1"/>
    <col min="3336" max="3336" width="13.109375" style="4" customWidth="1"/>
    <col min="3337" max="3337" width="12.88671875" style="4" customWidth="1"/>
    <col min="3338" max="3338" width="13.109375" style="4" customWidth="1"/>
    <col min="3339" max="3339" width="14.6640625" style="4" customWidth="1"/>
    <col min="3340" max="3343" width="24.6640625" style="4" customWidth="1"/>
    <col min="3344" max="3344" width="5.6640625" style="4" customWidth="1"/>
    <col min="3345" max="3345" width="2.88671875" style="4" customWidth="1"/>
    <col min="3346" max="3584" width="10.77734375" style="4"/>
    <col min="3585" max="3585" width="1.21875" style="4" customWidth="1"/>
    <col min="3586" max="3586" width="12.6640625" style="4" customWidth="1"/>
    <col min="3587" max="3587" width="10.6640625" style="4" customWidth="1"/>
    <col min="3588" max="3589" width="12.77734375" style="4" customWidth="1"/>
    <col min="3590" max="3590" width="19.6640625" style="4" customWidth="1"/>
    <col min="3591" max="3591" width="12.88671875" style="4" customWidth="1"/>
    <col min="3592" max="3592" width="13.109375" style="4" customWidth="1"/>
    <col min="3593" max="3593" width="12.88671875" style="4" customWidth="1"/>
    <col min="3594" max="3594" width="13.109375" style="4" customWidth="1"/>
    <col min="3595" max="3595" width="14.6640625" style="4" customWidth="1"/>
    <col min="3596" max="3599" width="24.6640625" style="4" customWidth="1"/>
    <col min="3600" max="3600" width="5.6640625" style="4" customWidth="1"/>
    <col min="3601" max="3601" width="2.88671875" style="4" customWidth="1"/>
    <col min="3602" max="3840" width="10.77734375" style="4"/>
    <col min="3841" max="3841" width="1.21875" style="4" customWidth="1"/>
    <col min="3842" max="3842" width="12.6640625" style="4" customWidth="1"/>
    <col min="3843" max="3843" width="10.6640625" style="4" customWidth="1"/>
    <col min="3844" max="3845" width="12.77734375" style="4" customWidth="1"/>
    <col min="3846" max="3846" width="19.6640625" style="4" customWidth="1"/>
    <col min="3847" max="3847" width="12.88671875" style="4" customWidth="1"/>
    <col min="3848" max="3848" width="13.109375" style="4" customWidth="1"/>
    <col min="3849" max="3849" width="12.88671875" style="4" customWidth="1"/>
    <col min="3850" max="3850" width="13.109375" style="4" customWidth="1"/>
    <col min="3851" max="3851" width="14.6640625" style="4" customWidth="1"/>
    <col min="3852" max="3855" width="24.6640625" style="4" customWidth="1"/>
    <col min="3856" max="3856" width="5.6640625" style="4" customWidth="1"/>
    <col min="3857" max="3857" width="2.88671875" style="4" customWidth="1"/>
    <col min="3858" max="4096" width="10.77734375" style="4"/>
    <col min="4097" max="4097" width="1.21875" style="4" customWidth="1"/>
    <col min="4098" max="4098" width="12.6640625" style="4" customWidth="1"/>
    <col min="4099" max="4099" width="10.6640625" style="4" customWidth="1"/>
    <col min="4100" max="4101" width="12.77734375" style="4" customWidth="1"/>
    <col min="4102" max="4102" width="19.6640625" style="4" customWidth="1"/>
    <col min="4103" max="4103" width="12.88671875" style="4" customWidth="1"/>
    <col min="4104" max="4104" width="13.109375" style="4" customWidth="1"/>
    <col min="4105" max="4105" width="12.88671875" style="4" customWidth="1"/>
    <col min="4106" max="4106" width="13.109375" style="4" customWidth="1"/>
    <col min="4107" max="4107" width="14.6640625" style="4" customWidth="1"/>
    <col min="4108" max="4111" width="24.6640625" style="4" customWidth="1"/>
    <col min="4112" max="4112" width="5.6640625" style="4" customWidth="1"/>
    <col min="4113" max="4113" width="2.88671875" style="4" customWidth="1"/>
    <col min="4114" max="4352" width="10.77734375" style="4"/>
    <col min="4353" max="4353" width="1.21875" style="4" customWidth="1"/>
    <col min="4354" max="4354" width="12.6640625" style="4" customWidth="1"/>
    <col min="4355" max="4355" width="10.6640625" style="4" customWidth="1"/>
    <col min="4356" max="4357" width="12.77734375" style="4" customWidth="1"/>
    <col min="4358" max="4358" width="19.6640625" style="4" customWidth="1"/>
    <col min="4359" max="4359" width="12.88671875" style="4" customWidth="1"/>
    <col min="4360" max="4360" width="13.109375" style="4" customWidth="1"/>
    <col min="4361" max="4361" width="12.88671875" style="4" customWidth="1"/>
    <col min="4362" max="4362" width="13.109375" style="4" customWidth="1"/>
    <col min="4363" max="4363" width="14.6640625" style="4" customWidth="1"/>
    <col min="4364" max="4367" width="24.6640625" style="4" customWidth="1"/>
    <col min="4368" max="4368" width="5.6640625" style="4" customWidth="1"/>
    <col min="4369" max="4369" width="2.88671875" style="4" customWidth="1"/>
    <col min="4370" max="4608" width="10.77734375" style="4"/>
    <col min="4609" max="4609" width="1.21875" style="4" customWidth="1"/>
    <col min="4610" max="4610" width="12.6640625" style="4" customWidth="1"/>
    <col min="4611" max="4611" width="10.6640625" style="4" customWidth="1"/>
    <col min="4612" max="4613" width="12.77734375" style="4" customWidth="1"/>
    <col min="4614" max="4614" width="19.6640625" style="4" customWidth="1"/>
    <col min="4615" max="4615" width="12.88671875" style="4" customWidth="1"/>
    <col min="4616" max="4616" width="13.109375" style="4" customWidth="1"/>
    <col min="4617" max="4617" width="12.88671875" style="4" customWidth="1"/>
    <col min="4618" max="4618" width="13.109375" style="4" customWidth="1"/>
    <col min="4619" max="4619" width="14.6640625" style="4" customWidth="1"/>
    <col min="4620" max="4623" width="24.6640625" style="4" customWidth="1"/>
    <col min="4624" max="4624" width="5.6640625" style="4" customWidth="1"/>
    <col min="4625" max="4625" width="2.88671875" style="4" customWidth="1"/>
    <col min="4626" max="4864" width="10.77734375" style="4"/>
    <col min="4865" max="4865" width="1.21875" style="4" customWidth="1"/>
    <col min="4866" max="4866" width="12.6640625" style="4" customWidth="1"/>
    <col min="4867" max="4867" width="10.6640625" style="4" customWidth="1"/>
    <col min="4868" max="4869" width="12.77734375" style="4" customWidth="1"/>
    <col min="4870" max="4870" width="19.6640625" style="4" customWidth="1"/>
    <col min="4871" max="4871" width="12.88671875" style="4" customWidth="1"/>
    <col min="4872" max="4872" width="13.109375" style="4" customWidth="1"/>
    <col min="4873" max="4873" width="12.88671875" style="4" customWidth="1"/>
    <col min="4874" max="4874" width="13.109375" style="4" customWidth="1"/>
    <col min="4875" max="4875" width="14.6640625" style="4" customWidth="1"/>
    <col min="4876" max="4879" width="24.6640625" style="4" customWidth="1"/>
    <col min="4880" max="4880" width="5.6640625" style="4" customWidth="1"/>
    <col min="4881" max="4881" width="2.88671875" style="4" customWidth="1"/>
    <col min="4882" max="5120" width="10.77734375" style="4"/>
    <col min="5121" max="5121" width="1.21875" style="4" customWidth="1"/>
    <col min="5122" max="5122" width="12.6640625" style="4" customWidth="1"/>
    <col min="5123" max="5123" width="10.6640625" style="4" customWidth="1"/>
    <col min="5124" max="5125" width="12.77734375" style="4" customWidth="1"/>
    <col min="5126" max="5126" width="19.6640625" style="4" customWidth="1"/>
    <col min="5127" max="5127" width="12.88671875" style="4" customWidth="1"/>
    <col min="5128" max="5128" width="13.109375" style="4" customWidth="1"/>
    <col min="5129" max="5129" width="12.88671875" style="4" customWidth="1"/>
    <col min="5130" max="5130" width="13.109375" style="4" customWidth="1"/>
    <col min="5131" max="5131" width="14.6640625" style="4" customWidth="1"/>
    <col min="5132" max="5135" width="24.6640625" style="4" customWidth="1"/>
    <col min="5136" max="5136" width="5.6640625" style="4" customWidth="1"/>
    <col min="5137" max="5137" width="2.88671875" style="4" customWidth="1"/>
    <col min="5138" max="5376" width="10.77734375" style="4"/>
    <col min="5377" max="5377" width="1.21875" style="4" customWidth="1"/>
    <col min="5378" max="5378" width="12.6640625" style="4" customWidth="1"/>
    <col min="5379" max="5379" width="10.6640625" style="4" customWidth="1"/>
    <col min="5380" max="5381" width="12.77734375" style="4" customWidth="1"/>
    <col min="5382" max="5382" width="19.6640625" style="4" customWidth="1"/>
    <col min="5383" max="5383" width="12.88671875" style="4" customWidth="1"/>
    <col min="5384" max="5384" width="13.109375" style="4" customWidth="1"/>
    <col min="5385" max="5385" width="12.88671875" style="4" customWidth="1"/>
    <col min="5386" max="5386" width="13.109375" style="4" customWidth="1"/>
    <col min="5387" max="5387" width="14.6640625" style="4" customWidth="1"/>
    <col min="5388" max="5391" width="24.6640625" style="4" customWidth="1"/>
    <col min="5392" max="5392" width="5.6640625" style="4" customWidth="1"/>
    <col min="5393" max="5393" width="2.88671875" style="4" customWidth="1"/>
    <col min="5394" max="5632" width="10.77734375" style="4"/>
    <col min="5633" max="5633" width="1.21875" style="4" customWidth="1"/>
    <col min="5634" max="5634" width="12.6640625" style="4" customWidth="1"/>
    <col min="5635" max="5635" width="10.6640625" style="4" customWidth="1"/>
    <col min="5636" max="5637" width="12.77734375" style="4" customWidth="1"/>
    <col min="5638" max="5638" width="19.6640625" style="4" customWidth="1"/>
    <col min="5639" max="5639" width="12.88671875" style="4" customWidth="1"/>
    <col min="5640" max="5640" width="13.109375" style="4" customWidth="1"/>
    <col min="5641" max="5641" width="12.88671875" style="4" customWidth="1"/>
    <col min="5642" max="5642" width="13.109375" style="4" customWidth="1"/>
    <col min="5643" max="5643" width="14.6640625" style="4" customWidth="1"/>
    <col min="5644" max="5647" width="24.6640625" style="4" customWidth="1"/>
    <col min="5648" max="5648" width="5.6640625" style="4" customWidth="1"/>
    <col min="5649" max="5649" width="2.88671875" style="4" customWidth="1"/>
    <col min="5650" max="5888" width="10.77734375" style="4"/>
    <col min="5889" max="5889" width="1.21875" style="4" customWidth="1"/>
    <col min="5890" max="5890" width="12.6640625" style="4" customWidth="1"/>
    <col min="5891" max="5891" width="10.6640625" style="4" customWidth="1"/>
    <col min="5892" max="5893" width="12.77734375" style="4" customWidth="1"/>
    <col min="5894" max="5894" width="19.6640625" style="4" customWidth="1"/>
    <col min="5895" max="5895" width="12.88671875" style="4" customWidth="1"/>
    <col min="5896" max="5896" width="13.109375" style="4" customWidth="1"/>
    <col min="5897" max="5897" width="12.88671875" style="4" customWidth="1"/>
    <col min="5898" max="5898" width="13.109375" style="4" customWidth="1"/>
    <col min="5899" max="5899" width="14.6640625" style="4" customWidth="1"/>
    <col min="5900" max="5903" width="24.6640625" style="4" customWidth="1"/>
    <col min="5904" max="5904" width="5.6640625" style="4" customWidth="1"/>
    <col min="5905" max="5905" width="2.88671875" style="4" customWidth="1"/>
    <col min="5906" max="6144" width="10.77734375" style="4"/>
    <col min="6145" max="6145" width="1.21875" style="4" customWidth="1"/>
    <col min="6146" max="6146" width="12.6640625" style="4" customWidth="1"/>
    <col min="6147" max="6147" width="10.6640625" style="4" customWidth="1"/>
    <col min="6148" max="6149" width="12.77734375" style="4" customWidth="1"/>
    <col min="6150" max="6150" width="19.6640625" style="4" customWidth="1"/>
    <col min="6151" max="6151" width="12.88671875" style="4" customWidth="1"/>
    <col min="6152" max="6152" width="13.109375" style="4" customWidth="1"/>
    <col min="6153" max="6153" width="12.88671875" style="4" customWidth="1"/>
    <col min="6154" max="6154" width="13.109375" style="4" customWidth="1"/>
    <col min="6155" max="6155" width="14.6640625" style="4" customWidth="1"/>
    <col min="6156" max="6159" width="24.6640625" style="4" customWidth="1"/>
    <col min="6160" max="6160" width="5.6640625" style="4" customWidth="1"/>
    <col min="6161" max="6161" width="2.88671875" style="4" customWidth="1"/>
    <col min="6162" max="6400" width="10.77734375" style="4"/>
    <col min="6401" max="6401" width="1.21875" style="4" customWidth="1"/>
    <col min="6402" max="6402" width="12.6640625" style="4" customWidth="1"/>
    <col min="6403" max="6403" width="10.6640625" style="4" customWidth="1"/>
    <col min="6404" max="6405" width="12.77734375" style="4" customWidth="1"/>
    <col min="6406" max="6406" width="19.6640625" style="4" customWidth="1"/>
    <col min="6407" max="6407" width="12.88671875" style="4" customWidth="1"/>
    <col min="6408" max="6408" width="13.109375" style="4" customWidth="1"/>
    <col min="6409" max="6409" width="12.88671875" style="4" customWidth="1"/>
    <col min="6410" max="6410" width="13.109375" style="4" customWidth="1"/>
    <col min="6411" max="6411" width="14.6640625" style="4" customWidth="1"/>
    <col min="6412" max="6415" width="24.6640625" style="4" customWidth="1"/>
    <col min="6416" max="6416" width="5.6640625" style="4" customWidth="1"/>
    <col min="6417" max="6417" width="2.88671875" style="4" customWidth="1"/>
    <col min="6418" max="6656" width="10.77734375" style="4"/>
    <col min="6657" max="6657" width="1.21875" style="4" customWidth="1"/>
    <col min="6658" max="6658" width="12.6640625" style="4" customWidth="1"/>
    <col min="6659" max="6659" width="10.6640625" style="4" customWidth="1"/>
    <col min="6660" max="6661" width="12.77734375" style="4" customWidth="1"/>
    <col min="6662" max="6662" width="19.6640625" style="4" customWidth="1"/>
    <col min="6663" max="6663" width="12.88671875" style="4" customWidth="1"/>
    <col min="6664" max="6664" width="13.109375" style="4" customWidth="1"/>
    <col min="6665" max="6665" width="12.88671875" style="4" customWidth="1"/>
    <col min="6666" max="6666" width="13.109375" style="4" customWidth="1"/>
    <col min="6667" max="6667" width="14.6640625" style="4" customWidth="1"/>
    <col min="6668" max="6671" width="24.6640625" style="4" customWidth="1"/>
    <col min="6672" max="6672" width="5.6640625" style="4" customWidth="1"/>
    <col min="6673" max="6673" width="2.88671875" style="4" customWidth="1"/>
    <col min="6674" max="6912" width="10.77734375" style="4"/>
    <col min="6913" max="6913" width="1.21875" style="4" customWidth="1"/>
    <col min="6914" max="6914" width="12.6640625" style="4" customWidth="1"/>
    <col min="6915" max="6915" width="10.6640625" style="4" customWidth="1"/>
    <col min="6916" max="6917" width="12.77734375" style="4" customWidth="1"/>
    <col min="6918" max="6918" width="19.6640625" style="4" customWidth="1"/>
    <col min="6919" max="6919" width="12.88671875" style="4" customWidth="1"/>
    <col min="6920" max="6920" width="13.109375" style="4" customWidth="1"/>
    <col min="6921" max="6921" width="12.88671875" style="4" customWidth="1"/>
    <col min="6922" max="6922" width="13.109375" style="4" customWidth="1"/>
    <col min="6923" max="6923" width="14.6640625" style="4" customWidth="1"/>
    <col min="6924" max="6927" width="24.6640625" style="4" customWidth="1"/>
    <col min="6928" max="6928" width="5.6640625" style="4" customWidth="1"/>
    <col min="6929" max="6929" width="2.88671875" style="4" customWidth="1"/>
    <col min="6930" max="7168" width="10.77734375" style="4"/>
    <col min="7169" max="7169" width="1.21875" style="4" customWidth="1"/>
    <col min="7170" max="7170" width="12.6640625" style="4" customWidth="1"/>
    <col min="7171" max="7171" width="10.6640625" style="4" customWidth="1"/>
    <col min="7172" max="7173" width="12.77734375" style="4" customWidth="1"/>
    <col min="7174" max="7174" width="19.6640625" style="4" customWidth="1"/>
    <col min="7175" max="7175" width="12.88671875" style="4" customWidth="1"/>
    <col min="7176" max="7176" width="13.109375" style="4" customWidth="1"/>
    <col min="7177" max="7177" width="12.88671875" style="4" customWidth="1"/>
    <col min="7178" max="7178" width="13.109375" style="4" customWidth="1"/>
    <col min="7179" max="7179" width="14.6640625" style="4" customWidth="1"/>
    <col min="7180" max="7183" width="24.6640625" style="4" customWidth="1"/>
    <col min="7184" max="7184" width="5.6640625" style="4" customWidth="1"/>
    <col min="7185" max="7185" width="2.88671875" style="4" customWidth="1"/>
    <col min="7186" max="7424" width="10.77734375" style="4"/>
    <col min="7425" max="7425" width="1.21875" style="4" customWidth="1"/>
    <col min="7426" max="7426" width="12.6640625" style="4" customWidth="1"/>
    <col min="7427" max="7427" width="10.6640625" style="4" customWidth="1"/>
    <col min="7428" max="7429" width="12.77734375" style="4" customWidth="1"/>
    <col min="7430" max="7430" width="19.6640625" style="4" customWidth="1"/>
    <col min="7431" max="7431" width="12.88671875" style="4" customWidth="1"/>
    <col min="7432" max="7432" width="13.109375" style="4" customWidth="1"/>
    <col min="7433" max="7433" width="12.88671875" style="4" customWidth="1"/>
    <col min="7434" max="7434" width="13.109375" style="4" customWidth="1"/>
    <col min="7435" max="7435" width="14.6640625" style="4" customWidth="1"/>
    <col min="7436" max="7439" width="24.6640625" style="4" customWidth="1"/>
    <col min="7440" max="7440" width="5.6640625" style="4" customWidth="1"/>
    <col min="7441" max="7441" width="2.88671875" style="4" customWidth="1"/>
    <col min="7442" max="7680" width="10.77734375" style="4"/>
    <col min="7681" max="7681" width="1.21875" style="4" customWidth="1"/>
    <col min="7682" max="7682" width="12.6640625" style="4" customWidth="1"/>
    <col min="7683" max="7683" width="10.6640625" style="4" customWidth="1"/>
    <col min="7684" max="7685" width="12.77734375" style="4" customWidth="1"/>
    <col min="7686" max="7686" width="19.6640625" style="4" customWidth="1"/>
    <col min="7687" max="7687" width="12.88671875" style="4" customWidth="1"/>
    <col min="7688" max="7688" width="13.109375" style="4" customWidth="1"/>
    <col min="7689" max="7689" width="12.88671875" style="4" customWidth="1"/>
    <col min="7690" max="7690" width="13.109375" style="4" customWidth="1"/>
    <col min="7691" max="7691" width="14.6640625" style="4" customWidth="1"/>
    <col min="7692" max="7695" width="24.6640625" style="4" customWidth="1"/>
    <col min="7696" max="7696" width="5.6640625" style="4" customWidth="1"/>
    <col min="7697" max="7697" width="2.88671875" style="4" customWidth="1"/>
    <col min="7698" max="7936" width="10.77734375" style="4"/>
    <col min="7937" max="7937" width="1.21875" style="4" customWidth="1"/>
    <col min="7938" max="7938" width="12.6640625" style="4" customWidth="1"/>
    <col min="7939" max="7939" width="10.6640625" style="4" customWidth="1"/>
    <col min="7940" max="7941" width="12.77734375" style="4" customWidth="1"/>
    <col min="7942" max="7942" width="19.6640625" style="4" customWidth="1"/>
    <col min="7943" max="7943" width="12.88671875" style="4" customWidth="1"/>
    <col min="7944" max="7944" width="13.109375" style="4" customWidth="1"/>
    <col min="7945" max="7945" width="12.88671875" style="4" customWidth="1"/>
    <col min="7946" max="7946" width="13.109375" style="4" customWidth="1"/>
    <col min="7947" max="7947" width="14.6640625" style="4" customWidth="1"/>
    <col min="7948" max="7951" width="24.6640625" style="4" customWidth="1"/>
    <col min="7952" max="7952" width="5.6640625" style="4" customWidth="1"/>
    <col min="7953" max="7953" width="2.88671875" style="4" customWidth="1"/>
    <col min="7954" max="8192" width="10.77734375" style="4"/>
    <col min="8193" max="8193" width="1.21875" style="4" customWidth="1"/>
    <col min="8194" max="8194" width="12.6640625" style="4" customWidth="1"/>
    <col min="8195" max="8195" width="10.6640625" style="4" customWidth="1"/>
    <col min="8196" max="8197" width="12.77734375" style="4" customWidth="1"/>
    <col min="8198" max="8198" width="19.6640625" style="4" customWidth="1"/>
    <col min="8199" max="8199" width="12.88671875" style="4" customWidth="1"/>
    <col min="8200" max="8200" width="13.109375" style="4" customWidth="1"/>
    <col min="8201" max="8201" width="12.88671875" style="4" customWidth="1"/>
    <col min="8202" max="8202" width="13.109375" style="4" customWidth="1"/>
    <col min="8203" max="8203" width="14.6640625" style="4" customWidth="1"/>
    <col min="8204" max="8207" width="24.6640625" style="4" customWidth="1"/>
    <col min="8208" max="8208" width="5.6640625" style="4" customWidth="1"/>
    <col min="8209" max="8209" width="2.88671875" style="4" customWidth="1"/>
    <col min="8210" max="8448" width="10.77734375" style="4"/>
    <col min="8449" max="8449" width="1.21875" style="4" customWidth="1"/>
    <col min="8450" max="8450" width="12.6640625" style="4" customWidth="1"/>
    <col min="8451" max="8451" width="10.6640625" style="4" customWidth="1"/>
    <col min="8452" max="8453" width="12.77734375" style="4" customWidth="1"/>
    <col min="8454" max="8454" width="19.6640625" style="4" customWidth="1"/>
    <col min="8455" max="8455" width="12.88671875" style="4" customWidth="1"/>
    <col min="8456" max="8456" width="13.109375" style="4" customWidth="1"/>
    <col min="8457" max="8457" width="12.88671875" style="4" customWidth="1"/>
    <col min="8458" max="8458" width="13.109375" style="4" customWidth="1"/>
    <col min="8459" max="8459" width="14.6640625" style="4" customWidth="1"/>
    <col min="8460" max="8463" width="24.6640625" style="4" customWidth="1"/>
    <col min="8464" max="8464" width="5.6640625" style="4" customWidth="1"/>
    <col min="8465" max="8465" width="2.88671875" style="4" customWidth="1"/>
    <col min="8466" max="8704" width="10.77734375" style="4"/>
    <col min="8705" max="8705" width="1.21875" style="4" customWidth="1"/>
    <col min="8706" max="8706" width="12.6640625" style="4" customWidth="1"/>
    <col min="8707" max="8707" width="10.6640625" style="4" customWidth="1"/>
    <col min="8708" max="8709" width="12.77734375" style="4" customWidth="1"/>
    <col min="8710" max="8710" width="19.6640625" style="4" customWidth="1"/>
    <col min="8711" max="8711" width="12.88671875" style="4" customWidth="1"/>
    <col min="8712" max="8712" width="13.109375" style="4" customWidth="1"/>
    <col min="8713" max="8713" width="12.88671875" style="4" customWidth="1"/>
    <col min="8714" max="8714" width="13.109375" style="4" customWidth="1"/>
    <col min="8715" max="8715" width="14.6640625" style="4" customWidth="1"/>
    <col min="8716" max="8719" width="24.6640625" style="4" customWidth="1"/>
    <col min="8720" max="8720" width="5.6640625" style="4" customWidth="1"/>
    <col min="8721" max="8721" width="2.88671875" style="4" customWidth="1"/>
    <col min="8722" max="8960" width="10.77734375" style="4"/>
    <col min="8961" max="8961" width="1.21875" style="4" customWidth="1"/>
    <col min="8962" max="8962" width="12.6640625" style="4" customWidth="1"/>
    <col min="8963" max="8963" width="10.6640625" style="4" customWidth="1"/>
    <col min="8964" max="8965" width="12.77734375" style="4" customWidth="1"/>
    <col min="8966" max="8966" width="19.6640625" style="4" customWidth="1"/>
    <col min="8967" max="8967" width="12.88671875" style="4" customWidth="1"/>
    <col min="8968" max="8968" width="13.109375" style="4" customWidth="1"/>
    <col min="8969" max="8969" width="12.88671875" style="4" customWidth="1"/>
    <col min="8970" max="8970" width="13.109375" style="4" customWidth="1"/>
    <col min="8971" max="8971" width="14.6640625" style="4" customWidth="1"/>
    <col min="8972" max="8975" width="24.6640625" style="4" customWidth="1"/>
    <col min="8976" max="8976" width="5.6640625" style="4" customWidth="1"/>
    <col min="8977" max="8977" width="2.88671875" style="4" customWidth="1"/>
    <col min="8978" max="9216" width="10.77734375" style="4"/>
    <col min="9217" max="9217" width="1.21875" style="4" customWidth="1"/>
    <col min="9218" max="9218" width="12.6640625" style="4" customWidth="1"/>
    <col min="9219" max="9219" width="10.6640625" style="4" customWidth="1"/>
    <col min="9220" max="9221" width="12.77734375" style="4" customWidth="1"/>
    <col min="9222" max="9222" width="19.6640625" style="4" customWidth="1"/>
    <col min="9223" max="9223" width="12.88671875" style="4" customWidth="1"/>
    <col min="9224" max="9224" width="13.109375" style="4" customWidth="1"/>
    <col min="9225" max="9225" width="12.88671875" style="4" customWidth="1"/>
    <col min="9226" max="9226" width="13.109375" style="4" customWidth="1"/>
    <col min="9227" max="9227" width="14.6640625" style="4" customWidth="1"/>
    <col min="9228" max="9231" width="24.6640625" style="4" customWidth="1"/>
    <col min="9232" max="9232" width="5.6640625" style="4" customWidth="1"/>
    <col min="9233" max="9233" width="2.88671875" style="4" customWidth="1"/>
    <col min="9234" max="9472" width="10.77734375" style="4"/>
    <col min="9473" max="9473" width="1.21875" style="4" customWidth="1"/>
    <col min="9474" max="9474" width="12.6640625" style="4" customWidth="1"/>
    <col min="9475" max="9475" width="10.6640625" style="4" customWidth="1"/>
    <col min="9476" max="9477" width="12.77734375" style="4" customWidth="1"/>
    <col min="9478" max="9478" width="19.6640625" style="4" customWidth="1"/>
    <col min="9479" max="9479" width="12.88671875" style="4" customWidth="1"/>
    <col min="9480" max="9480" width="13.109375" style="4" customWidth="1"/>
    <col min="9481" max="9481" width="12.88671875" style="4" customWidth="1"/>
    <col min="9482" max="9482" width="13.109375" style="4" customWidth="1"/>
    <col min="9483" max="9483" width="14.6640625" style="4" customWidth="1"/>
    <col min="9484" max="9487" width="24.6640625" style="4" customWidth="1"/>
    <col min="9488" max="9488" width="5.6640625" style="4" customWidth="1"/>
    <col min="9489" max="9489" width="2.88671875" style="4" customWidth="1"/>
    <col min="9490" max="9728" width="10.77734375" style="4"/>
    <col min="9729" max="9729" width="1.21875" style="4" customWidth="1"/>
    <col min="9730" max="9730" width="12.6640625" style="4" customWidth="1"/>
    <col min="9731" max="9731" width="10.6640625" style="4" customWidth="1"/>
    <col min="9732" max="9733" width="12.77734375" style="4" customWidth="1"/>
    <col min="9734" max="9734" width="19.6640625" style="4" customWidth="1"/>
    <col min="9735" max="9735" width="12.88671875" style="4" customWidth="1"/>
    <col min="9736" max="9736" width="13.109375" style="4" customWidth="1"/>
    <col min="9737" max="9737" width="12.88671875" style="4" customWidth="1"/>
    <col min="9738" max="9738" width="13.109375" style="4" customWidth="1"/>
    <col min="9739" max="9739" width="14.6640625" style="4" customWidth="1"/>
    <col min="9740" max="9743" width="24.6640625" style="4" customWidth="1"/>
    <col min="9744" max="9744" width="5.6640625" style="4" customWidth="1"/>
    <col min="9745" max="9745" width="2.88671875" style="4" customWidth="1"/>
    <col min="9746" max="9984" width="10.77734375" style="4"/>
    <col min="9985" max="9985" width="1.21875" style="4" customWidth="1"/>
    <col min="9986" max="9986" width="12.6640625" style="4" customWidth="1"/>
    <col min="9987" max="9987" width="10.6640625" style="4" customWidth="1"/>
    <col min="9988" max="9989" width="12.77734375" style="4" customWidth="1"/>
    <col min="9990" max="9990" width="19.6640625" style="4" customWidth="1"/>
    <col min="9991" max="9991" width="12.88671875" style="4" customWidth="1"/>
    <col min="9992" max="9992" width="13.109375" style="4" customWidth="1"/>
    <col min="9993" max="9993" width="12.88671875" style="4" customWidth="1"/>
    <col min="9994" max="9994" width="13.109375" style="4" customWidth="1"/>
    <col min="9995" max="9995" width="14.6640625" style="4" customWidth="1"/>
    <col min="9996" max="9999" width="24.6640625" style="4" customWidth="1"/>
    <col min="10000" max="10000" width="5.6640625" style="4" customWidth="1"/>
    <col min="10001" max="10001" width="2.88671875" style="4" customWidth="1"/>
    <col min="10002" max="10240" width="10.77734375" style="4"/>
    <col min="10241" max="10241" width="1.21875" style="4" customWidth="1"/>
    <col min="10242" max="10242" width="12.6640625" style="4" customWidth="1"/>
    <col min="10243" max="10243" width="10.6640625" style="4" customWidth="1"/>
    <col min="10244" max="10245" width="12.77734375" style="4" customWidth="1"/>
    <col min="10246" max="10246" width="19.6640625" style="4" customWidth="1"/>
    <col min="10247" max="10247" width="12.88671875" style="4" customWidth="1"/>
    <col min="10248" max="10248" width="13.109375" style="4" customWidth="1"/>
    <col min="10249" max="10249" width="12.88671875" style="4" customWidth="1"/>
    <col min="10250" max="10250" width="13.109375" style="4" customWidth="1"/>
    <col min="10251" max="10251" width="14.6640625" style="4" customWidth="1"/>
    <col min="10252" max="10255" width="24.6640625" style="4" customWidth="1"/>
    <col min="10256" max="10256" width="5.6640625" style="4" customWidth="1"/>
    <col min="10257" max="10257" width="2.88671875" style="4" customWidth="1"/>
    <col min="10258" max="10496" width="10.77734375" style="4"/>
    <col min="10497" max="10497" width="1.21875" style="4" customWidth="1"/>
    <col min="10498" max="10498" width="12.6640625" style="4" customWidth="1"/>
    <col min="10499" max="10499" width="10.6640625" style="4" customWidth="1"/>
    <col min="10500" max="10501" width="12.77734375" style="4" customWidth="1"/>
    <col min="10502" max="10502" width="19.6640625" style="4" customWidth="1"/>
    <col min="10503" max="10503" width="12.88671875" style="4" customWidth="1"/>
    <col min="10504" max="10504" width="13.109375" style="4" customWidth="1"/>
    <col min="10505" max="10505" width="12.88671875" style="4" customWidth="1"/>
    <col min="10506" max="10506" width="13.109375" style="4" customWidth="1"/>
    <col min="10507" max="10507" width="14.6640625" style="4" customWidth="1"/>
    <col min="10508" max="10511" width="24.6640625" style="4" customWidth="1"/>
    <col min="10512" max="10512" width="5.6640625" style="4" customWidth="1"/>
    <col min="10513" max="10513" width="2.88671875" style="4" customWidth="1"/>
    <col min="10514" max="10752" width="10.77734375" style="4"/>
    <col min="10753" max="10753" width="1.21875" style="4" customWidth="1"/>
    <col min="10754" max="10754" width="12.6640625" style="4" customWidth="1"/>
    <col min="10755" max="10755" width="10.6640625" style="4" customWidth="1"/>
    <col min="10756" max="10757" width="12.77734375" style="4" customWidth="1"/>
    <col min="10758" max="10758" width="19.6640625" style="4" customWidth="1"/>
    <col min="10759" max="10759" width="12.88671875" style="4" customWidth="1"/>
    <col min="10760" max="10760" width="13.109375" style="4" customWidth="1"/>
    <col min="10761" max="10761" width="12.88671875" style="4" customWidth="1"/>
    <col min="10762" max="10762" width="13.109375" style="4" customWidth="1"/>
    <col min="10763" max="10763" width="14.6640625" style="4" customWidth="1"/>
    <col min="10764" max="10767" width="24.6640625" style="4" customWidth="1"/>
    <col min="10768" max="10768" width="5.6640625" style="4" customWidth="1"/>
    <col min="10769" max="10769" width="2.88671875" style="4" customWidth="1"/>
    <col min="10770" max="11008" width="10.77734375" style="4"/>
    <col min="11009" max="11009" width="1.21875" style="4" customWidth="1"/>
    <col min="11010" max="11010" width="12.6640625" style="4" customWidth="1"/>
    <col min="11011" max="11011" width="10.6640625" style="4" customWidth="1"/>
    <col min="11012" max="11013" width="12.77734375" style="4" customWidth="1"/>
    <col min="11014" max="11014" width="19.6640625" style="4" customWidth="1"/>
    <col min="11015" max="11015" width="12.88671875" style="4" customWidth="1"/>
    <col min="11016" max="11016" width="13.109375" style="4" customWidth="1"/>
    <col min="11017" max="11017" width="12.88671875" style="4" customWidth="1"/>
    <col min="11018" max="11018" width="13.109375" style="4" customWidth="1"/>
    <col min="11019" max="11019" width="14.6640625" style="4" customWidth="1"/>
    <col min="11020" max="11023" width="24.6640625" style="4" customWidth="1"/>
    <col min="11024" max="11024" width="5.6640625" style="4" customWidth="1"/>
    <col min="11025" max="11025" width="2.88671875" style="4" customWidth="1"/>
    <col min="11026" max="11264" width="10.77734375" style="4"/>
    <col min="11265" max="11265" width="1.21875" style="4" customWidth="1"/>
    <col min="11266" max="11266" width="12.6640625" style="4" customWidth="1"/>
    <col min="11267" max="11267" width="10.6640625" style="4" customWidth="1"/>
    <col min="11268" max="11269" width="12.77734375" style="4" customWidth="1"/>
    <col min="11270" max="11270" width="19.6640625" style="4" customWidth="1"/>
    <col min="11271" max="11271" width="12.88671875" style="4" customWidth="1"/>
    <col min="11272" max="11272" width="13.109375" style="4" customWidth="1"/>
    <col min="11273" max="11273" width="12.88671875" style="4" customWidth="1"/>
    <col min="11274" max="11274" width="13.109375" style="4" customWidth="1"/>
    <col min="11275" max="11275" width="14.6640625" style="4" customWidth="1"/>
    <col min="11276" max="11279" width="24.6640625" style="4" customWidth="1"/>
    <col min="11280" max="11280" width="5.6640625" style="4" customWidth="1"/>
    <col min="11281" max="11281" width="2.88671875" style="4" customWidth="1"/>
    <col min="11282" max="11520" width="10.77734375" style="4"/>
    <col min="11521" max="11521" width="1.21875" style="4" customWidth="1"/>
    <col min="11522" max="11522" width="12.6640625" style="4" customWidth="1"/>
    <col min="11523" max="11523" width="10.6640625" style="4" customWidth="1"/>
    <col min="11524" max="11525" width="12.77734375" style="4" customWidth="1"/>
    <col min="11526" max="11526" width="19.6640625" style="4" customWidth="1"/>
    <col min="11527" max="11527" width="12.88671875" style="4" customWidth="1"/>
    <col min="11528" max="11528" width="13.109375" style="4" customWidth="1"/>
    <col min="11529" max="11529" width="12.88671875" style="4" customWidth="1"/>
    <col min="11530" max="11530" width="13.109375" style="4" customWidth="1"/>
    <col min="11531" max="11531" width="14.6640625" style="4" customWidth="1"/>
    <col min="11532" max="11535" width="24.6640625" style="4" customWidth="1"/>
    <col min="11536" max="11536" width="5.6640625" style="4" customWidth="1"/>
    <col min="11537" max="11537" width="2.88671875" style="4" customWidth="1"/>
    <col min="11538" max="11776" width="10.77734375" style="4"/>
    <col min="11777" max="11777" width="1.21875" style="4" customWidth="1"/>
    <col min="11778" max="11778" width="12.6640625" style="4" customWidth="1"/>
    <col min="11779" max="11779" width="10.6640625" style="4" customWidth="1"/>
    <col min="11780" max="11781" width="12.77734375" style="4" customWidth="1"/>
    <col min="11782" max="11782" width="19.6640625" style="4" customWidth="1"/>
    <col min="11783" max="11783" width="12.88671875" style="4" customWidth="1"/>
    <col min="11784" max="11784" width="13.109375" style="4" customWidth="1"/>
    <col min="11785" max="11785" width="12.88671875" style="4" customWidth="1"/>
    <col min="11786" max="11786" width="13.109375" style="4" customWidth="1"/>
    <col min="11787" max="11787" width="14.6640625" style="4" customWidth="1"/>
    <col min="11788" max="11791" width="24.6640625" style="4" customWidth="1"/>
    <col min="11792" max="11792" width="5.6640625" style="4" customWidth="1"/>
    <col min="11793" max="11793" width="2.88671875" style="4" customWidth="1"/>
    <col min="11794" max="12032" width="10.77734375" style="4"/>
    <col min="12033" max="12033" width="1.21875" style="4" customWidth="1"/>
    <col min="12034" max="12034" width="12.6640625" style="4" customWidth="1"/>
    <col min="12035" max="12035" width="10.6640625" style="4" customWidth="1"/>
    <col min="12036" max="12037" width="12.77734375" style="4" customWidth="1"/>
    <col min="12038" max="12038" width="19.6640625" style="4" customWidth="1"/>
    <col min="12039" max="12039" width="12.88671875" style="4" customWidth="1"/>
    <col min="12040" max="12040" width="13.109375" style="4" customWidth="1"/>
    <col min="12041" max="12041" width="12.88671875" style="4" customWidth="1"/>
    <col min="12042" max="12042" width="13.109375" style="4" customWidth="1"/>
    <col min="12043" max="12043" width="14.6640625" style="4" customWidth="1"/>
    <col min="12044" max="12047" width="24.6640625" style="4" customWidth="1"/>
    <col min="12048" max="12048" width="5.6640625" style="4" customWidth="1"/>
    <col min="12049" max="12049" width="2.88671875" style="4" customWidth="1"/>
    <col min="12050" max="12288" width="10.77734375" style="4"/>
    <col min="12289" max="12289" width="1.21875" style="4" customWidth="1"/>
    <col min="12290" max="12290" width="12.6640625" style="4" customWidth="1"/>
    <col min="12291" max="12291" width="10.6640625" style="4" customWidth="1"/>
    <col min="12292" max="12293" width="12.77734375" style="4" customWidth="1"/>
    <col min="12294" max="12294" width="19.6640625" style="4" customWidth="1"/>
    <col min="12295" max="12295" width="12.88671875" style="4" customWidth="1"/>
    <col min="12296" max="12296" width="13.109375" style="4" customWidth="1"/>
    <col min="12297" max="12297" width="12.88671875" style="4" customWidth="1"/>
    <col min="12298" max="12298" width="13.109375" style="4" customWidth="1"/>
    <col min="12299" max="12299" width="14.6640625" style="4" customWidth="1"/>
    <col min="12300" max="12303" width="24.6640625" style="4" customWidth="1"/>
    <col min="12304" max="12304" width="5.6640625" style="4" customWidth="1"/>
    <col min="12305" max="12305" width="2.88671875" style="4" customWidth="1"/>
    <col min="12306" max="12544" width="10.77734375" style="4"/>
    <col min="12545" max="12545" width="1.21875" style="4" customWidth="1"/>
    <col min="12546" max="12546" width="12.6640625" style="4" customWidth="1"/>
    <col min="12547" max="12547" width="10.6640625" style="4" customWidth="1"/>
    <col min="12548" max="12549" width="12.77734375" style="4" customWidth="1"/>
    <col min="12550" max="12550" width="19.6640625" style="4" customWidth="1"/>
    <col min="12551" max="12551" width="12.88671875" style="4" customWidth="1"/>
    <col min="12552" max="12552" width="13.109375" style="4" customWidth="1"/>
    <col min="12553" max="12553" width="12.88671875" style="4" customWidth="1"/>
    <col min="12554" max="12554" width="13.109375" style="4" customWidth="1"/>
    <col min="12555" max="12555" width="14.6640625" style="4" customWidth="1"/>
    <col min="12556" max="12559" width="24.6640625" style="4" customWidth="1"/>
    <col min="12560" max="12560" width="5.6640625" style="4" customWidth="1"/>
    <col min="12561" max="12561" width="2.88671875" style="4" customWidth="1"/>
    <col min="12562" max="12800" width="10.77734375" style="4"/>
    <col min="12801" max="12801" width="1.21875" style="4" customWidth="1"/>
    <col min="12802" max="12802" width="12.6640625" style="4" customWidth="1"/>
    <col min="12803" max="12803" width="10.6640625" style="4" customWidth="1"/>
    <col min="12804" max="12805" width="12.77734375" style="4" customWidth="1"/>
    <col min="12806" max="12806" width="19.6640625" style="4" customWidth="1"/>
    <col min="12807" max="12807" width="12.88671875" style="4" customWidth="1"/>
    <col min="12808" max="12808" width="13.109375" style="4" customWidth="1"/>
    <col min="12809" max="12809" width="12.88671875" style="4" customWidth="1"/>
    <col min="12810" max="12810" width="13.109375" style="4" customWidth="1"/>
    <col min="12811" max="12811" width="14.6640625" style="4" customWidth="1"/>
    <col min="12812" max="12815" width="24.6640625" style="4" customWidth="1"/>
    <col min="12816" max="12816" width="5.6640625" style="4" customWidth="1"/>
    <col min="12817" max="12817" width="2.88671875" style="4" customWidth="1"/>
    <col min="12818" max="13056" width="10.77734375" style="4"/>
    <col min="13057" max="13057" width="1.21875" style="4" customWidth="1"/>
    <col min="13058" max="13058" width="12.6640625" style="4" customWidth="1"/>
    <col min="13059" max="13059" width="10.6640625" style="4" customWidth="1"/>
    <col min="13060" max="13061" width="12.77734375" style="4" customWidth="1"/>
    <col min="13062" max="13062" width="19.6640625" style="4" customWidth="1"/>
    <col min="13063" max="13063" width="12.88671875" style="4" customWidth="1"/>
    <col min="13064" max="13064" width="13.109375" style="4" customWidth="1"/>
    <col min="13065" max="13065" width="12.88671875" style="4" customWidth="1"/>
    <col min="13066" max="13066" width="13.109375" style="4" customWidth="1"/>
    <col min="13067" max="13067" width="14.6640625" style="4" customWidth="1"/>
    <col min="13068" max="13071" width="24.6640625" style="4" customWidth="1"/>
    <col min="13072" max="13072" width="5.6640625" style="4" customWidth="1"/>
    <col min="13073" max="13073" width="2.88671875" style="4" customWidth="1"/>
    <col min="13074" max="13312" width="10.77734375" style="4"/>
    <col min="13313" max="13313" width="1.21875" style="4" customWidth="1"/>
    <col min="13314" max="13314" width="12.6640625" style="4" customWidth="1"/>
    <col min="13315" max="13315" width="10.6640625" style="4" customWidth="1"/>
    <col min="13316" max="13317" width="12.77734375" style="4" customWidth="1"/>
    <col min="13318" max="13318" width="19.6640625" style="4" customWidth="1"/>
    <col min="13319" max="13319" width="12.88671875" style="4" customWidth="1"/>
    <col min="13320" max="13320" width="13.109375" style="4" customWidth="1"/>
    <col min="13321" max="13321" width="12.88671875" style="4" customWidth="1"/>
    <col min="13322" max="13322" width="13.109375" style="4" customWidth="1"/>
    <col min="13323" max="13323" width="14.6640625" style="4" customWidth="1"/>
    <col min="13324" max="13327" width="24.6640625" style="4" customWidth="1"/>
    <col min="13328" max="13328" width="5.6640625" style="4" customWidth="1"/>
    <col min="13329" max="13329" width="2.88671875" style="4" customWidth="1"/>
    <col min="13330" max="13568" width="10.77734375" style="4"/>
    <col min="13569" max="13569" width="1.21875" style="4" customWidth="1"/>
    <col min="13570" max="13570" width="12.6640625" style="4" customWidth="1"/>
    <col min="13571" max="13571" width="10.6640625" style="4" customWidth="1"/>
    <col min="13572" max="13573" width="12.77734375" style="4" customWidth="1"/>
    <col min="13574" max="13574" width="19.6640625" style="4" customWidth="1"/>
    <col min="13575" max="13575" width="12.88671875" style="4" customWidth="1"/>
    <col min="13576" max="13576" width="13.109375" style="4" customWidth="1"/>
    <col min="13577" max="13577" width="12.88671875" style="4" customWidth="1"/>
    <col min="13578" max="13578" width="13.109375" style="4" customWidth="1"/>
    <col min="13579" max="13579" width="14.6640625" style="4" customWidth="1"/>
    <col min="13580" max="13583" width="24.6640625" style="4" customWidth="1"/>
    <col min="13584" max="13584" width="5.6640625" style="4" customWidth="1"/>
    <col min="13585" max="13585" width="2.88671875" style="4" customWidth="1"/>
    <col min="13586" max="13824" width="10.77734375" style="4"/>
    <col min="13825" max="13825" width="1.21875" style="4" customWidth="1"/>
    <col min="13826" max="13826" width="12.6640625" style="4" customWidth="1"/>
    <col min="13827" max="13827" width="10.6640625" style="4" customWidth="1"/>
    <col min="13828" max="13829" width="12.77734375" style="4" customWidth="1"/>
    <col min="13830" max="13830" width="19.6640625" style="4" customWidth="1"/>
    <col min="13831" max="13831" width="12.88671875" style="4" customWidth="1"/>
    <col min="13832" max="13832" width="13.109375" style="4" customWidth="1"/>
    <col min="13833" max="13833" width="12.88671875" style="4" customWidth="1"/>
    <col min="13834" max="13834" width="13.109375" style="4" customWidth="1"/>
    <col min="13835" max="13835" width="14.6640625" style="4" customWidth="1"/>
    <col min="13836" max="13839" width="24.6640625" style="4" customWidth="1"/>
    <col min="13840" max="13840" width="5.6640625" style="4" customWidth="1"/>
    <col min="13841" max="13841" width="2.88671875" style="4" customWidth="1"/>
    <col min="13842" max="14080" width="10.77734375" style="4"/>
    <col min="14081" max="14081" width="1.21875" style="4" customWidth="1"/>
    <col min="14082" max="14082" width="12.6640625" style="4" customWidth="1"/>
    <col min="14083" max="14083" width="10.6640625" style="4" customWidth="1"/>
    <col min="14084" max="14085" width="12.77734375" style="4" customWidth="1"/>
    <col min="14086" max="14086" width="19.6640625" style="4" customWidth="1"/>
    <col min="14087" max="14087" width="12.88671875" style="4" customWidth="1"/>
    <col min="14088" max="14088" width="13.109375" style="4" customWidth="1"/>
    <col min="14089" max="14089" width="12.88671875" style="4" customWidth="1"/>
    <col min="14090" max="14090" width="13.109375" style="4" customWidth="1"/>
    <col min="14091" max="14091" width="14.6640625" style="4" customWidth="1"/>
    <col min="14092" max="14095" width="24.6640625" style="4" customWidth="1"/>
    <col min="14096" max="14096" width="5.6640625" style="4" customWidth="1"/>
    <col min="14097" max="14097" width="2.88671875" style="4" customWidth="1"/>
    <col min="14098" max="14336" width="10.77734375" style="4"/>
    <col min="14337" max="14337" width="1.21875" style="4" customWidth="1"/>
    <col min="14338" max="14338" width="12.6640625" style="4" customWidth="1"/>
    <col min="14339" max="14339" width="10.6640625" style="4" customWidth="1"/>
    <col min="14340" max="14341" width="12.77734375" style="4" customWidth="1"/>
    <col min="14342" max="14342" width="19.6640625" style="4" customWidth="1"/>
    <col min="14343" max="14343" width="12.88671875" style="4" customWidth="1"/>
    <col min="14344" max="14344" width="13.109375" style="4" customWidth="1"/>
    <col min="14345" max="14345" width="12.88671875" style="4" customWidth="1"/>
    <col min="14346" max="14346" width="13.109375" style="4" customWidth="1"/>
    <col min="14347" max="14347" width="14.6640625" style="4" customWidth="1"/>
    <col min="14348" max="14351" width="24.6640625" style="4" customWidth="1"/>
    <col min="14352" max="14352" width="5.6640625" style="4" customWidth="1"/>
    <col min="14353" max="14353" width="2.88671875" style="4" customWidth="1"/>
    <col min="14354" max="14592" width="10.77734375" style="4"/>
    <col min="14593" max="14593" width="1.21875" style="4" customWidth="1"/>
    <col min="14594" max="14594" width="12.6640625" style="4" customWidth="1"/>
    <col min="14595" max="14595" width="10.6640625" style="4" customWidth="1"/>
    <col min="14596" max="14597" width="12.77734375" style="4" customWidth="1"/>
    <col min="14598" max="14598" width="19.6640625" style="4" customWidth="1"/>
    <col min="14599" max="14599" width="12.88671875" style="4" customWidth="1"/>
    <col min="14600" max="14600" width="13.109375" style="4" customWidth="1"/>
    <col min="14601" max="14601" width="12.88671875" style="4" customWidth="1"/>
    <col min="14602" max="14602" width="13.109375" style="4" customWidth="1"/>
    <col min="14603" max="14603" width="14.6640625" style="4" customWidth="1"/>
    <col min="14604" max="14607" width="24.6640625" style="4" customWidth="1"/>
    <col min="14608" max="14608" width="5.6640625" style="4" customWidth="1"/>
    <col min="14609" max="14609" width="2.88671875" style="4" customWidth="1"/>
    <col min="14610" max="14848" width="10.77734375" style="4"/>
    <col min="14849" max="14849" width="1.21875" style="4" customWidth="1"/>
    <col min="14850" max="14850" width="12.6640625" style="4" customWidth="1"/>
    <col min="14851" max="14851" width="10.6640625" style="4" customWidth="1"/>
    <col min="14852" max="14853" width="12.77734375" style="4" customWidth="1"/>
    <col min="14854" max="14854" width="19.6640625" style="4" customWidth="1"/>
    <col min="14855" max="14855" width="12.88671875" style="4" customWidth="1"/>
    <col min="14856" max="14856" width="13.109375" style="4" customWidth="1"/>
    <col min="14857" max="14857" width="12.88671875" style="4" customWidth="1"/>
    <col min="14858" max="14858" width="13.109375" style="4" customWidth="1"/>
    <col min="14859" max="14859" width="14.6640625" style="4" customWidth="1"/>
    <col min="14860" max="14863" width="24.6640625" style="4" customWidth="1"/>
    <col min="14864" max="14864" width="5.6640625" style="4" customWidth="1"/>
    <col min="14865" max="14865" width="2.88671875" style="4" customWidth="1"/>
    <col min="14866" max="15104" width="10.77734375" style="4"/>
    <col min="15105" max="15105" width="1.21875" style="4" customWidth="1"/>
    <col min="15106" max="15106" width="12.6640625" style="4" customWidth="1"/>
    <col min="15107" max="15107" width="10.6640625" style="4" customWidth="1"/>
    <col min="15108" max="15109" width="12.77734375" style="4" customWidth="1"/>
    <col min="15110" max="15110" width="19.6640625" style="4" customWidth="1"/>
    <col min="15111" max="15111" width="12.88671875" style="4" customWidth="1"/>
    <col min="15112" max="15112" width="13.109375" style="4" customWidth="1"/>
    <col min="15113" max="15113" width="12.88671875" style="4" customWidth="1"/>
    <col min="15114" max="15114" width="13.109375" style="4" customWidth="1"/>
    <col min="15115" max="15115" width="14.6640625" style="4" customWidth="1"/>
    <col min="15116" max="15119" width="24.6640625" style="4" customWidth="1"/>
    <col min="15120" max="15120" width="5.6640625" style="4" customWidth="1"/>
    <col min="15121" max="15121" width="2.88671875" style="4" customWidth="1"/>
    <col min="15122" max="15360" width="10.77734375" style="4"/>
    <col min="15361" max="15361" width="1.21875" style="4" customWidth="1"/>
    <col min="15362" max="15362" width="12.6640625" style="4" customWidth="1"/>
    <col min="15363" max="15363" width="10.6640625" style="4" customWidth="1"/>
    <col min="15364" max="15365" width="12.77734375" style="4" customWidth="1"/>
    <col min="15366" max="15366" width="19.6640625" style="4" customWidth="1"/>
    <col min="15367" max="15367" width="12.88671875" style="4" customWidth="1"/>
    <col min="15368" max="15368" width="13.109375" style="4" customWidth="1"/>
    <col min="15369" max="15369" width="12.88671875" style="4" customWidth="1"/>
    <col min="15370" max="15370" width="13.109375" style="4" customWidth="1"/>
    <col min="15371" max="15371" width="14.6640625" style="4" customWidth="1"/>
    <col min="15372" max="15375" width="24.6640625" style="4" customWidth="1"/>
    <col min="15376" max="15376" width="5.6640625" style="4" customWidth="1"/>
    <col min="15377" max="15377" width="2.88671875" style="4" customWidth="1"/>
    <col min="15378" max="15616" width="10.77734375" style="4"/>
    <col min="15617" max="15617" width="1.21875" style="4" customWidth="1"/>
    <col min="15618" max="15618" width="12.6640625" style="4" customWidth="1"/>
    <col min="15619" max="15619" width="10.6640625" style="4" customWidth="1"/>
    <col min="15620" max="15621" width="12.77734375" style="4" customWidth="1"/>
    <col min="15622" max="15622" width="19.6640625" style="4" customWidth="1"/>
    <col min="15623" max="15623" width="12.88671875" style="4" customWidth="1"/>
    <col min="15624" max="15624" width="13.109375" style="4" customWidth="1"/>
    <col min="15625" max="15625" width="12.88671875" style="4" customWidth="1"/>
    <col min="15626" max="15626" width="13.109375" style="4" customWidth="1"/>
    <col min="15627" max="15627" width="14.6640625" style="4" customWidth="1"/>
    <col min="15628" max="15631" width="24.6640625" style="4" customWidth="1"/>
    <col min="15632" max="15632" width="5.6640625" style="4" customWidth="1"/>
    <col min="15633" max="15633" width="2.88671875" style="4" customWidth="1"/>
    <col min="15634" max="15872" width="10.77734375" style="4"/>
    <col min="15873" max="15873" width="1.21875" style="4" customWidth="1"/>
    <col min="15874" max="15874" width="12.6640625" style="4" customWidth="1"/>
    <col min="15875" max="15875" width="10.6640625" style="4" customWidth="1"/>
    <col min="15876" max="15877" width="12.77734375" style="4" customWidth="1"/>
    <col min="15878" max="15878" width="19.6640625" style="4" customWidth="1"/>
    <col min="15879" max="15879" width="12.88671875" style="4" customWidth="1"/>
    <col min="15880" max="15880" width="13.109375" style="4" customWidth="1"/>
    <col min="15881" max="15881" width="12.88671875" style="4" customWidth="1"/>
    <col min="15882" max="15882" width="13.109375" style="4" customWidth="1"/>
    <col min="15883" max="15883" width="14.6640625" style="4" customWidth="1"/>
    <col min="15884" max="15887" width="24.6640625" style="4" customWidth="1"/>
    <col min="15888" max="15888" width="5.6640625" style="4" customWidth="1"/>
    <col min="15889" max="15889" width="2.88671875" style="4" customWidth="1"/>
    <col min="15890" max="16128" width="10.77734375" style="4"/>
    <col min="16129" max="16129" width="1.21875" style="4" customWidth="1"/>
    <col min="16130" max="16130" width="12.6640625" style="4" customWidth="1"/>
    <col min="16131" max="16131" width="10.6640625" style="4" customWidth="1"/>
    <col min="16132" max="16133" width="12.77734375" style="4" customWidth="1"/>
    <col min="16134" max="16134" width="19.6640625" style="4" customWidth="1"/>
    <col min="16135" max="16135" width="12.88671875" style="4" customWidth="1"/>
    <col min="16136" max="16136" width="13.109375" style="4" customWidth="1"/>
    <col min="16137" max="16137" width="12.88671875" style="4" customWidth="1"/>
    <col min="16138" max="16138" width="13.109375" style="4" customWidth="1"/>
    <col min="16139" max="16139" width="14.6640625" style="4" customWidth="1"/>
    <col min="16140" max="16143" width="24.6640625" style="4" customWidth="1"/>
    <col min="16144" max="16144" width="5.6640625" style="4" customWidth="1"/>
    <col min="16145" max="16145" width="2.88671875" style="4" customWidth="1"/>
    <col min="16146" max="16384" width="10.77734375" style="4"/>
  </cols>
  <sheetData>
    <row r="1" spans="2:17" ht="24" customHeight="1" thickBot="1">
      <c r="B1" s="196" t="s">
        <v>121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113</v>
      </c>
      <c r="P1" s="3"/>
    </row>
    <row r="2" spans="2:17" ht="20.100000000000001" customHeight="1">
      <c r="B2" s="5"/>
      <c r="C2" s="6"/>
      <c r="D2" s="197" t="s">
        <v>122</v>
      </c>
      <c r="E2" s="198"/>
      <c r="F2" s="198"/>
      <c r="G2" s="198"/>
      <c r="H2" s="198"/>
      <c r="I2" s="220"/>
      <c r="J2" s="221"/>
      <c r="K2" s="216" t="s">
        <v>106</v>
      </c>
      <c r="L2" s="211"/>
      <c r="M2" s="211"/>
      <c r="N2" s="211"/>
      <c r="O2" s="217"/>
      <c r="P2" s="202" t="s">
        <v>3</v>
      </c>
      <c r="Q2" s="7"/>
    </row>
    <row r="3" spans="2:17" ht="20.100000000000001" customHeight="1">
      <c r="B3" s="7"/>
      <c r="C3" s="8"/>
      <c r="D3" s="223" t="s">
        <v>90</v>
      </c>
      <c r="E3" s="230" t="s">
        <v>123</v>
      </c>
      <c r="F3" s="234"/>
      <c r="G3" s="165"/>
      <c r="H3" s="165"/>
      <c r="I3" s="230" t="s">
        <v>93</v>
      </c>
      <c r="J3" s="237"/>
      <c r="K3" s="218"/>
      <c r="L3" s="214"/>
      <c r="M3" s="214"/>
      <c r="N3" s="214"/>
      <c r="O3" s="219"/>
      <c r="P3" s="203"/>
      <c r="Q3" s="7"/>
    </row>
    <row r="4" spans="2:17" ht="20.100000000000001" customHeight="1">
      <c r="B4" s="9" t="s">
        <v>5</v>
      </c>
      <c r="C4" s="8" t="s">
        <v>6</v>
      </c>
      <c r="D4" s="224"/>
      <c r="E4" s="235"/>
      <c r="F4" s="236"/>
      <c r="G4" s="238" t="s">
        <v>101</v>
      </c>
      <c r="H4" s="239"/>
      <c r="I4" s="213"/>
      <c r="J4" s="215"/>
      <c r="K4" s="240" t="s">
        <v>107</v>
      </c>
      <c r="L4" s="231" t="s">
        <v>15</v>
      </c>
      <c r="M4" s="231" t="s">
        <v>108</v>
      </c>
      <c r="N4" s="231" t="s">
        <v>124</v>
      </c>
      <c r="O4" s="231" t="s">
        <v>125</v>
      </c>
      <c r="P4" s="203"/>
      <c r="Q4" s="7"/>
    </row>
    <row r="5" spans="2:17" ht="20.100000000000001" customHeight="1">
      <c r="B5" s="7"/>
      <c r="C5" s="8"/>
      <c r="D5" s="8" t="s">
        <v>11</v>
      </c>
      <c r="E5" s="8" t="s">
        <v>102</v>
      </c>
      <c r="F5" s="8" t="s">
        <v>15</v>
      </c>
      <c r="G5" s="8" t="s">
        <v>102</v>
      </c>
      <c r="H5" s="8" t="s">
        <v>126</v>
      </c>
      <c r="I5" s="8" t="s">
        <v>104</v>
      </c>
      <c r="J5" s="10" t="s">
        <v>126</v>
      </c>
      <c r="K5" s="241"/>
      <c r="L5" s="232"/>
      <c r="M5" s="232"/>
      <c r="N5" s="233"/>
      <c r="O5" s="232"/>
      <c r="P5" s="203"/>
      <c r="Q5" s="7"/>
    </row>
    <row r="6" spans="2:17" ht="20.100000000000001" customHeight="1">
      <c r="B6" s="12"/>
      <c r="C6" s="13"/>
      <c r="D6" s="13" t="s">
        <v>16</v>
      </c>
      <c r="E6" s="13" t="s">
        <v>16</v>
      </c>
      <c r="F6" s="13" t="s">
        <v>18</v>
      </c>
      <c r="G6" s="13" t="s">
        <v>16</v>
      </c>
      <c r="H6" s="13" t="s">
        <v>18</v>
      </c>
      <c r="I6" s="13" t="s">
        <v>16</v>
      </c>
      <c r="J6" s="14" t="s">
        <v>18</v>
      </c>
      <c r="K6" s="15" t="s">
        <v>16</v>
      </c>
      <c r="L6" s="13" t="s">
        <v>18</v>
      </c>
      <c r="M6" s="13" t="s">
        <v>18</v>
      </c>
      <c r="N6" s="13" t="s">
        <v>18</v>
      </c>
      <c r="O6" s="13" t="s">
        <v>18</v>
      </c>
      <c r="P6" s="203"/>
      <c r="Q6" s="7"/>
    </row>
    <row r="7" spans="2:17" ht="17.100000000000001" customHeight="1">
      <c r="B7" s="9"/>
      <c r="C7" s="8"/>
      <c r="D7" s="16"/>
      <c r="E7" s="16"/>
      <c r="F7" s="16"/>
      <c r="G7" s="16"/>
      <c r="H7" s="16"/>
      <c r="I7" s="16"/>
      <c r="J7" s="17"/>
      <c r="K7" s="18"/>
      <c r="L7" s="16"/>
      <c r="M7" s="16"/>
      <c r="N7" s="16"/>
      <c r="O7" s="16"/>
      <c r="P7" s="203"/>
      <c r="Q7" s="7"/>
    </row>
    <row r="8" spans="2:17" ht="30" customHeight="1">
      <c r="B8" s="166" t="s">
        <v>21</v>
      </c>
      <c r="C8" s="8" t="s">
        <v>22</v>
      </c>
      <c r="D8" s="115">
        <v>252</v>
      </c>
      <c r="E8" s="115">
        <v>41902</v>
      </c>
      <c r="F8" s="115">
        <v>377064978</v>
      </c>
      <c r="G8" s="116">
        <v>0</v>
      </c>
      <c r="H8" s="167">
        <v>0</v>
      </c>
      <c r="I8" s="115">
        <v>3</v>
      </c>
      <c r="J8" s="162">
        <v>45000</v>
      </c>
      <c r="K8" s="168">
        <v>2166303</v>
      </c>
      <c r="L8" s="115">
        <v>50926539641</v>
      </c>
      <c r="M8" s="115">
        <v>38414139884</v>
      </c>
      <c r="N8" s="115">
        <v>12071790550</v>
      </c>
      <c r="O8" s="115">
        <v>440609207</v>
      </c>
      <c r="P8" s="203"/>
      <c r="Q8" s="7"/>
    </row>
    <row r="9" spans="2:17" ht="30" customHeight="1">
      <c r="B9" s="166" t="s">
        <v>23</v>
      </c>
      <c r="C9" s="8" t="s">
        <v>22</v>
      </c>
      <c r="D9" s="79">
        <f>SUM(D10:D11)</f>
        <v>754</v>
      </c>
      <c r="E9" s="79">
        <f>SUM(E10:E11)</f>
        <v>75949</v>
      </c>
      <c r="F9" s="79">
        <f>SUM(F10:F11)</f>
        <v>662998365</v>
      </c>
      <c r="G9" s="79">
        <f>SUM(G10:G11)</f>
        <v>2</v>
      </c>
      <c r="H9" s="79">
        <f>SUM(H10:H11)</f>
        <v>132000</v>
      </c>
      <c r="I9" s="124">
        <f t="shared" ref="I9:N9" si="0">SUM(I10:I11)</f>
        <v>6</v>
      </c>
      <c r="J9" s="80">
        <f t="shared" si="0"/>
        <v>90000</v>
      </c>
      <c r="K9" s="118">
        <f t="shared" si="0"/>
        <v>4076075</v>
      </c>
      <c r="L9" s="79">
        <f t="shared" si="0"/>
        <v>98465791570</v>
      </c>
      <c r="M9" s="79">
        <f t="shared" si="0"/>
        <v>74465627527</v>
      </c>
      <c r="N9" s="79">
        <f t="shared" si="0"/>
        <v>23105471000</v>
      </c>
      <c r="O9" s="79">
        <f>SUM(O10:O11)</f>
        <v>894693043</v>
      </c>
      <c r="P9" s="203"/>
      <c r="Q9" s="7"/>
    </row>
    <row r="10" spans="2:17" ht="30" customHeight="1">
      <c r="B10" s="166" t="s">
        <v>24</v>
      </c>
      <c r="C10" s="8" t="s">
        <v>22</v>
      </c>
      <c r="D10" s="79">
        <f t="shared" ref="D10:N10" si="1">SUM(D11:D12)</f>
        <v>377</v>
      </c>
      <c r="E10" s="79">
        <f t="shared" si="1"/>
        <v>38405</v>
      </c>
      <c r="F10" s="79">
        <f t="shared" si="1"/>
        <v>335016815</v>
      </c>
      <c r="G10" s="79">
        <f>SUM(G11:G12)</f>
        <v>1</v>
      </c>
      <c r="H10" s="79">
        <f>SUM(H11:H12)</f>
        <v>66000</v>
      </c>
      <c r="I10" s="124">
        <f t="shared" si="1"/>
        <v>3</v>
      </c>
      <c r="J10" s="80">
        <f t="shared" si="1"/>
        <v>45000</v>
      </c>
      <c r="K10" s="118">
        <f t="shared" si="1"/>
        <v>2058721</v>
      </c>
      <c r="L10" s="79">
        <f t="shared" si="1"/>
        <v>49755165443</v>
      </c>
      <c r="M10" s="79">
        <f t="shared" si="1"/>
        <v>37612764866</v>
      </c>
      <c r="N10" s="79">
        <f t="shared" si="1"/>
        <v>11689008486</v>
      </c>
      <c r="O10" s="79">
        <f>SUM(O11:O12)</f>
        <v>453392091</v>
      </c>
      <c r="P10" s="203"/>
      <c r="Q10" s="7"/>
    </row>
    <row r="11" spans="2:17" ht="30" customHeight="1">
      <c r="B11" s="9" t="s">
        <v>115</v>
      </c>
      <c r="C11" s="8" t="s">
        <v>26</v>
      </c>
      <c r="D11" s="79">
        <f t="shared" ref="D11:N11" si="2">SUM(D13:D32)</f>
        <v>377</v>
      </c>
      <c r="E11" s="79">
        <f t="shared" si="2"/>
        <v>37544</v>
      </c>
      <c r="F11" s="79">
        <f t="shared" si="2"/>
        <v>327981550</v>
      </c>
      <c r="G11" s="79">
        <f>SUM(G13:G32)</f>
        <v>1</v>
      </c>
      <c r="H11" s="79">
        <f>SUM(H13:H32)</f>
        <v>66000</v>
      </c>
      <c r="I11" s="124">
        <f t="shared" si="2"/>
        <v>3</v>
      </c>
      <c r="J11" s="80">
        <f t="shared" si="2"/>
        <v>45000</v>
      </c>
      <c r="K11" s="118">
        <f t="shared" si="2"/>
        <v>2017354</v>
      </c>
      <c r="L11" s="79">
        <f t="shared" si="2"/>
        <v>48710626127</v>
      </c>
      <c r="M11" s="79">
        <f t="shared" si="2"/>
        <v>36852862661</v>
      </c>
      <c r="N11" s="79">
        <f t="shared" si="2"/>
        <v>11416462514</v>
      </c>
      <c r="O11" s="79">
        <f>SUM(O13:O32)</f>
        <v>441300952</v>
      </c>
      <c r="P11" s="203"/>
      <c r="Q11" s="7"/>
    </row>
    <row r="12" spans="2:17" ht="30" customHeight="1">
      <c r="B12" s="15" t="s">
        <v>27</v>
      </c>
      <c r="C12" s="13" t="s">
        <v>26</v>
      </c>
      <c r="D12" s="121">
        <f t="shared" ref="D12:N12" si="3">SUM(D33:D35)</f>
        <v>0</v>
      </c>
      <c r="E12" s="83">
        <f t="shared" si="3"/>
        <v>861</v>
      </c>
      <c r="F12" s="83">
        <f t="shared" si="3"/>
        <v>7035265</v>
      </c>
      <c r="G12" s="83">
        <f>SUM(G33:G35)</f>
        <v>0</v>
      </c>
      <c r="H12" s="83">
        <f>SUM(H33:H35)</f>
        <v>0</v>
      </c>
      <c r="I12" s="121">
        <f t="shared" si="3"/>
        <v>0</v>
      </c>
      <c r="J12" s="122">
        <f t="shared" si="3"/>
        <v>0</v>
      </c>
      <c r="K12" s="169">
        <f t="shared" si="3"/>
        <v>41367</v>
      </c>
      <c r="L12" s="83">
        <f t="shared" si="3"/>
        <v>1044539316</v>
      </c>
      <c r="M12" s="83">
        <f>SUM(M33:M35)</f>
        <v>759902205</v>
      </c>
      <c r="N12" s="83">
        <f t="shared" si="3"/>
        <v>272545972</v>
      </c>
      <c r="O12" s="83">
        <f>SUM(O33:O35)</f>
        <v>12091139</v>
      </c>
      <c r="P12" s="204"/>
      <c r="Q12" s="7"/>
    </row>
    <row r="13" spans="2:17" ht="30" customHeight="1">
      <c r="B13" s="28">
        <v>41001</v>
      </c>
      <c r="C13" s="29" t="s">
        <v>28</v>
      </c>
      <c r="D13" s="90">
        <v>5</v>
      </c>
      <c r="E13" s="86">
        <v>10493</v>
      </c>
      <c r="F13" s="86">
        <v>84857171</v>
      </c>
      <c r="G13" s="86">
        <v>0</v>
      </c>
      <c r="H13" s="86">
        <v>0</v>
      </c>
      <c r="I13" s="86">
        <v>0</v>
      </c>
      <c r="J13" s="88">
        <v>0</v>
      </c>
      <c r="K13" s="170">
        <f>SUM('１２表６'!M13+'１２表７'!D13+'１２表７'!E13+'１２表７'!I13)</f>
        <v>531865</v>
      </c>
      <c r="L13" s="139">
        <f>SUM('１２表６'!O13+'１２表７'!F13+'１２表７'!J13)</f>
        <v>12570058491</v>
      </c>
      <c r="M13" s="86">
        <v>9515254653</v>
      </c>
      <c r="N13" s="86">
        <v>2933524702</v>
      </c>
      <c r="O13" s="86">
        <v>121279136</v>
      </c>
      <c r="P13" s="37" t="s">
        <v>29</v>
      </c>
      <c r="Q13" s="7"/>
    </row>
    <row r="14" spans="2:17" ht="30" customHeight="1">
      <c r="B14" s="7">
        <v>41002</v>
      </c>
      <c r="C14" s="38" t="s">
        <v>30</v>
      </c>
      <c r="D14" s="90">
        <v>8</v>
      </c>
      <c r="E14" s="78">
        <v>5292</v>
      </c>
      <c r="F14" s="78">
        <v>40940018</v>
      </c>
      <c r="G14" s="78">
        <v>0</v>
      </c>
      <c r="H14" s="78">
        <v>0</v>
      </c>
      <c r="I14" s="78">
        <v>3</v>
      </c>
      <c r="J14" s="17">
        <v>45000</v>
      </c>
      <c r="K14" s="171">
        <f>SUM('１２表６'!M14+'１２表７'!D14+'１２表７'!E14+'１２表７'!I14)</f>
        <v>307474</v>
      </c>
      <c r="L14" s="142">
        <f>SUM('１２表６'!O14+'１２表７'!F14+'１２表７'!J14)</f>
        <v>7569483564</v>
      </c>
      <c r="M14" s="78">
        <v>5720384911</v>
      </c>
      <c r="N14" s="78">
        <v>1786270668</v>
      </c>
      <c r="O14" s="78">
        <v>62827985</v>
      </c>
      <c r="P14" s="37" t="s">
        <v>31</v>
      </c>
      <c r="Q14" s="7"/>
    </row>
    <row r="15" spans="2:17" ht="30" customHeight="1">
      <c r="B15" s="7">
        <v>41003</v>
      </c>
      <c r="C15" s="38" t="s">
        <v>32</v>
      </c>
      <c r="D15" s="90">
        <v>60</v>
      </c>
      <c r="E15" s="78">
        <v>3273</v>
      </c>
      <c r="F15" s="78">
        <v>30438210</v>
      </c>
      <c r="G15" s="78">
        <v>0</v>
      </c>
      <c r="H15" s="78">
        <v>0</v>
      </c>
      <c r="I15" s="78">
        <v>0</v>
      </c>
      <c r="J15" s="17">
        <v>0</v>
      </c>
      <c r="K15" s="171">
        <f>SUM('１２表６'!M15+'１２表７'!D15+'１２表７'!E15+'１２表７'!I15)</f>
        <v>138140</v>
      </c>
      <c r="L15" s="142">
        <f>SUM('１２表６'!O15+'１２表７'!F15+'１２表７'!J15)</f>
        <v>3388246019</v>
      </c>
      <c r="M15" s="78">
        <v>2569203222</v>
      </c>
      <c r="N15" s="78">
        <v>787820792</v>
      </c>
      <c r="O15" s="78">
        <v>31222005</v>
      </c>
      <c r="P15" s="37" t="s">
        <v>33</v>
      </c>
      <c r="Q15" s="7"/>
    </row>
    <row r="16" spans="2:17" ht="30" customHeight="1">
      <c r="B16" s="7">
        <v>41004</v>
      </c>
      <c r="C16" s="38" t="s">
        <v>34</v>
      </c>
      <c r="D16" s="90">
        <v>20</v>
      </c>
      <c r="E16" s="78">
        <v>630</v>
      </c>
      <c r="F16" s="78">
        <v>7074306</v>
      </c>
      <c r="G16" s="78">
        <v>0</v>
      </c>
      <c r="H16" s="78">
        <v>0</v>
      </c>
      <c r="I16" s="78">
        <v>0</v>
      </c>
      <c r="J16" s="17">
        <v>0</v>
      </c>
      <c r="K16" s="171">
        <f>SUM('１２表６'!M16+'１２表７'!D16+'１２表７'!E16+'１２表７'!I16)</f>
        <v>54018</v>
      </c>
      <c r="L16" s="142">
        <f>SUM('１２表６'!O16+'１２表７'!F16+'１２表７'!J16)</f>
        <v>1521105834</v>
      </c>
      <c r="M16" s="78">
        <v>1155186644</v>
      </c>
      <c r="N16" s="78">
        <v>348802139</v>
      </c>
      <c r="O16" s="78">
        <v>17117051</v>
      </c>
      <c r="P16" s="37" t="s">
        <v>35</v>
      </c>
      <c r="Q16" s="7"/>
    </row>
    <row r="17" spans="2:17" ht="30" customHeight="1">
      <c r="B17" s="7">
        <v>41005</v>
      </c>
      <c r="C17" s="38" t="s">
        <v>36</v>
      </c>
      <c r="D17" s="90">
        <v>0</v>
      </c>
      <c r="E17" s="78">
        <v>1988</v>
      </c>
      <c r="F17" s="78">
        <v>21607602</v>
      </c>
      <c r="G17" s="78">
        <v>1</v>
      </c>
      <c r="H17" s="78">
        <v>66000</v>
      </c>
      <c r="I17" s="78">
        <v>0</v>
      </c>
      <c r="J17" s="17">
        <v>0</v>
      </c>
      <c r="K17" s="171">
        <f>SUM('１２表６'!M17+'１２表７'!D17+'１２表７'!E17+'１２表７'!I17)</f>
        <v>133430</v>
      </c>
      <c r="L17" s="142">
        <f>SUM('１２表６'!O17+'１２表７'!F17+'１２表７'!J17)</f>
        <v>3307952434</v>
      </c>
      <c r="M17" s="78">
        <v>2493198368</v>
      </c>
      <c r="N17" s="78">
        <v>781560584</v>
      </c>
      <c r="O17" s="78">
        <v>33193482</v>
      </c>
      <c r="P17" s="37" t="s">
        <v>37</v>
      </c>
      <c r="Q17" s="7"/>
    </row>
    <row r="18" spans="2:17" ht="30" customHeight="1">
      <c r="B18" s="7">
        <v>41006</v>
      </c>
      <c r="C18" s="38" t="s">
        <v>38</v>
      </c>
      <c r="D18" s="90">
        <v>22</v>
      </c>
      <c r="E18" s="78">
        <v>2600</v>
      </c>
      <c r="F18" s="78">
        <v>22343995</v>
      </c>
      <c r="G18" s="78">
        <v>0</v>
      </c>
      <c r="H18" s="78">
        <v>0</v>
      </c>
      <c r="I18" s="78">
        <v>0</v>
      </c>
      <c r="J18" s="17">
        <v>0</v>
      </c>
      <c r="K18" s="171">
        <f>SUM('１２表６'!M18+'１２表７'!D18+'１２表７'!E18+'１２表７'!I18)</f>
        <v>141589</v>
      </c>
      <c r="L18" s="142">
        <f>SUM('１２表６'!O18+'１２表７'!F18+'１２表７'!J18)</f>
        <v>3246299766</v>
      </c>
      <c r="M18" s="78">
        <v>2457635148</v>
      </c>
      <c r="N18" s="78">
        <v>767163991</v>
      </c>
      <c r="O18" s="78">
        <v>21500627</v>
      </c>
      <c r="P18" s="37" t="s">
        <v>39</v>
      </c>
      <c r="Q18" s="7"/>
    </row>
    <row r="19" spans="2:17" ht="30" customHeight="1">
      <c r="B19" s="7">
        <v>41007</v>
      </c>
      <c r="C19" s="38" t="s">
        <v>40</v>
      </c>
      <c r="D19" s="90">
        <v>114</v>
      </c>
      <c r="E19" s="78">
        <v>1805</v>
      </c>
      <c r="F19" s="78">
        <v>20241867</v>
      </c>
      <c r="G19" s="78">
        <v>0</v>
      </c>
      <c r="H19" s="78">
        <v>0</v>
      </c>
      <c r="I19" s="78">
        <v>0</v>
      </c>
      <c r="J19" s="17">
        <v>0</v>
      </c>
      <c r="K19" s="171">
        <f>SUM('１２表６'!M19+'１２表７'!D19+'１２表７'!E19+'１２表７'!I19)</f>
        <v>73413</v>
      </c>
      <c r="L19" s="142">
        <f>SUM('１２表６'!O19+'１２表７'!F19+'１２表７'!J19)</f>
        <v>1877528061</v>
      </c>
      <c r="M19" s="78">
        <v>1420992021</v>
      </c>
      <c r="N19" s="78">
        <v>442818612</v>
      </c>
      <c r="O19" s="78">
        <v>13717428</v>
      </c>
      <c r="P19" s="37" t="s">
        <v>41</v>
      </c>
      <c r="Q19" s="7"/>
    </row>
    <row r="20" spans="2:17" ht="30" customHeight="1">
      <c r="B20" s="7">
        <v>41025</v>
      </c>
      <c r="C20" s="38" t="s">
        <v>116</v>
      </c>
      <c r="D20" s="16">
        <v>87</v>
      </c>
      <c r="E20" s="78">
        <v>1714</v>
      </c>
      <c r="F20" s="78">
        <v>14978408</v>
      </c>
      <c r="G20" s="78">
        <v>0</v>
      </c>
      <c r="H20" s="78">
        <v>0</v>
      </c>
      <c r="I20" s="78">
        <v>0</v>
      </c>
      <c r="J20" s="17">
        <v>0</v>
      </c>
      <c r="K20" s="171">
        <f>SUM('１２表６'!M20+'１２表７'!D20+'１２表７'!E20+'１２表７'!I20)</f>
        <v>101754</v>
      </c>
      <c r="L20" s="142">
        <f>SUM('１２表６'!O20+'１２表７'!F20+'１２表７'!J20)</f>
        <v>2532977444</v>
      </c>
      <c r="M20" s="78">
        <v>1918245740</v>
      </c>
      <c r="N20" s="78">
        <v>593066667</v>
      </c>
      <c r="O20" s="78">
        <v>21665037</v>
      </c>
      <c r="P20" s="37" t="s">
        <v>43</v>
      </c>
      <c r="Q20" s="7"/>
    </row>
    <row r="21" spans="2:17" ht="30" customHeight="1">
      <c r="B21" s="7">
        <v>41048</v>
      </c>
      <c r="C21" s="38" t="s">
        <v>117</v>
      </c>
      <c r="D21" s="90">
        <v>10</v>
      </c>
      <c r="E21" s="78">
        <v>1122</v>
      </c>
      <c r="F21" s="78">
        <v>8123363</v>
      </c>
      <c r="G21" s="78">
        <v>0</v>
      </c>
      <c r="H21" s="78">
        <v>0</v>
      </c>
      <c r="I21" s="78">
        <v>0</v>
      </c>
      <c r="J21" s="17">
        <v>0</v>
      </c>
      <c r="K21" s="171">
        <f>SUM('１２表６'!M21+'１２表７'!D21+'１２表７'!E21+'１２表７'!I21)</f>
        <v>71357</v>
      </c>
      <c r="L21" s="142">
        <f>SUM('１２表６'!O21+'１２表７'!F21+'１２表７'!J21)</f>
        <v>1579581151</v>
      </c>
      <c r="M21" s="78">
        <v>1198558064</v>
      </c>
      <c r="N21" s="78">
        <v>368127303</v>
      </c>
      <c r="O21" s="78">
        <v>12895784</v>
      </c>
      <c r="P21" s="37" t="s">
        <v>45</v>
      </c>
      <c r="Q21" s="7"/>
    </row>
    <row r="22" spans="2:17" ht="30" customHeight="1">
      <c r="B22" s="7">
        <v>41014</v>
      </c>
      <c r="C22" s="38" t="s">
        <v>118</v>
      </c>
      <c r="D22" s="90">
        <v>0</v>
      </c>
      <c r="E22" s="78">
        <v>1729</v>
      </c>
      <c r="F22" s="78">
        <v>15141750</v>
      </c>
      <c r="G22" s="78">
        <v>0</v>
      </c>
      <c r="H22" s="78">
        <v>0</v>
      </c>
      <c r="I22" s="93">
        <v>0</v>
      </c>
      <c r="J22" s="17">
        <v>0</v>
      </c>
      <c r="K22" s="171">
        <f>SUM('１２表６'!M22+'１２表７'!D22+'１２表７'!E22+'１２表７'!I22)</f>
        <v>84541</v>
      </c>
      <c r="L22" s="142">
        <f>SUM('１２表６'!O22+'１２表７'!F22+'１２表７'!J22)</f>
        <v>1976792970</v>
      </c>
      <c r="M22" s="78">
        <v>1491091680</v>
      </c>
      <c r="N22" s="78">
        <v>469505885</v>
      </c>
      <c r="O22" s="78">
        <v>16195405</v>
      </c>
      <c r="P22" s="37" t="s">
        <v>47</v>
      </c>
      <c r="Q22" s="7"/>
    </row>
    <row r="23" spans="2:17" ht="30" customHeight="1">
      <c r="B23" s="7">
        <v>41016</v>
      </c>
      <c r="C23" s="38" t="s">
        <v>119</v>
      </c>
      <c r="D23" s="78">
        <v>19</v>
      </c>
      <c r="E23" s="78">
        <v>619</v>
      </c>
      <c r="F23" s="93">
        <v>6121343</v>
      </c>
      <c r="G23" s="78">
        <v>0</v>
      </c>
      <c r="H23" s="93">
        <v>0</v>
      </c>
      <c r="I23" s="93">
        <v>0</v>
      </c>
      <c r="J23" s="17">
        <v>0</v>
      </c>
      <c r="K23" s="171">
        <f>SUM('１２表６'!M23+'１２表７'!D23+'１２表７'!E23+'１２表７'!I23)</f>
        <v>34441</v>
      </c>
      <c r="L23" s="142">
        <f>SUM('１２表６'!O23+'１２表７'!F23+'１２表７'!J23)</f>
        <v>802380564</v>
      </c>
      <c r="M23" s="93">
        <v>609673531</v>
      </c>
      <c r="N23" s="93">
        <v>184104088</v>
      </c>
      <c r="O23" s="93">
        <v>8602945</v>
      </c>
      <c r="P23" s="37" t="s">
        <v>49</v>
      </c>
      <c r="Q23" s="7"/>
    </row>
    <row r="24" spans="2:17" ht="30" customHeight="1">
      <c r="B24" s="7">
        <v>41020</v>
      </c>
      <c r="C24" s="38" t="s">
        <v>50</v>
      </c>
      <c r="D24" s="90">
        <v>2</v>
      </c>
      <c r="E24" s="78">
        <v>915</v>
      </c>
      <c r="F24" s="93">
        <v>8410325</v>
      </c>
      <c r="G24" s="78">
        <v>0</v>
      </c>
      <c r="H24" s="93">
        <v>0</v>
      </c>
      <c r="I24" s="93">
        <v>0</v>
      </c>
      <c r="J24" s="17">
        <v>0</v>
      </c>
      <c r="K24" s="171">
        <f>SUM('１２表６'!M24+'１２表７'!D24+'１２表７'!E24+'１２表７'!I24)</f>
        <v>45949</v>
      </c>
      <c r="L24" s="142">
        <f>SUM('１２表６'!O24+'１２表７'!F24+'１２表７'!J24)</f>
        <v>1159378829</v>
      </c>
      <c r="M24" s="93">
        <v>874230485</v>
      </c>
      <c r="N24" s="93">
        <v>272799920</v>
      </c>
      <c r="O24" s="93">
        <v>12348424</v>
      </c>
      <c r="P24" s="37" t="s">
        <v>51</v>
      </c>
      <c r="Q24" s="7"/>
    </row>
    <row r="25" spans="2:17" ht="30" customHeight="1">
      <c r="B25" s="7">
        <v>41024</v>
      </c>
      <c r="C25" s="38" t="s">
        <v>52</v>
      </c>
      <c r="D25" s="90">
        <v>3</v>
      </c>
      <c r="E25" s="78">
        <v>497</v>
      </c>
      <c r="F25" s="93">
        <v>4232617</v>
      </c>
      <c r="G25" s="78">
        <v>0</v>
      </c>
      <c r="H25" s="93">
        <v>0</v>
      </c>
      <c r="I25" s="93">
        <v>0</v>
      </c>
      <c r="J25" s="17">
        <v>0</v>
      </c>
      <c r="K25" s="171">
        <f>SUM('１２表６'!M25+'１２表７'!D25+'１２表７'!E25+'１２表７'!I25)</f>
        <v>21509</v>
      </c>
      <c r="L25" s="142">
        <f>SUM('１２表６'!O25+'１２表７'!F25+'１２表７'!J25)</f>
        <v>512921625</v>
      </c>
      <c r="M25" s="93">
        <v>388821428</v>
      </c>
      <c r="N25" s="93">
        <v>119094245</v>
      </c>
      <c r="O25" s="93">
        <v>5005952</v>
      </c>
      <c r="P25" s="37" t="s">
        <v>53</v>
      </c>
      <c r="Q25" s="7"/>
    </row>
    <row r="26" spans="2:17" ht="30" customHeight="1">
      <c r="B26" s="7">
        <v>41021</v>
      </c>
      <c r="C26" s="38" t="s">
        <v>120</v>
      </c>
      <c r="D26" s="90">
        <v>1</v>
      </c>
      <c r="E26" s="78">
        <v>1327</v>
      </c>
      <c r="F26" s="93">
        <v>12095388</v>
      </c>
      <c r="G26" s="78">
        <v>0</v>
      </c>
      <c r="H26" s="93">
        <v>0</v>
      </c>
      <c r="I26" s="93">
        <v>0</v>
      </c>
      <c r="J26" s="17">
        <v>0</v>
      </c>
      <c r="K26" s="171">
        <f>SUM('１２表６'!M26+'１２表７'!D26+'１２表７'!E26+'１２表７'!I26)</f>
        <v>74931</v>
      </c>
      <c r="L26" s="142">
        <f>SUM('１２表６'!O26+'１２表７'!F26+'１２表７'!J26)</f>
        <v>1716881556</v>
      </c>
      <c r="M26" s="93">
        <v>1297165119</v>
      </c>
      <c r="N26" s="93">
        <v>401266717</v>
      </c>
      <c r="O26" s="93">
        <v>18449720</v>
      </c>
      <c r="P26" s="37" t="s">
        <v>55</v>
      </c>
      <c r="Q26" s="7"/>
    </row>
    <row r="27" spans="2:17" ht="30" customHeight="1">
      <c r="B27" s="7">
        <v>41035</v>
      </c>
      <c r="C27" s="38" t="s">
        <v>56</v>
      </c>
      <c r="D27" s="90">
        <v>1</v>
      </c>
      <c r="E27" s="78">
        <v>194</v>
      </c>
      <c r="F27" s="93">
        <v>1165122</v>
      </c>
      <c r="G27" s="78">
        <v>0</v>
      </c>
      <c r="H27" s="93">
        <v>0</v>
      </c>
      <c r="I27" s="93">
        <v>0</v>
      </c>
      <c r="J27" s="17">
        <v>0</v>
      </c>
      <c r="K27" s="171">
        <f>SUM('１２表６'!M27+'１２表７'!D27+'１２表７'!E27+'１２表７'!I27)</f>
        <v>16621</v>
      </c>
      <c r="L27" s="142">
        <f>SUM('１２表６'!O27+'１２表７'!F27+'１２表７'!J27)</f>
        <v>357108566</v>
      </c>
      <c r="M27" s="93">
        <v>268401218</v>
      </c>
      <c r="N27" s="93">
        <v>84820522</v>
      </c>
      <c r="O27" s="93">
        <v>3886826</v>
      </c>
      <c r="P27" s="37" t="s">
        <v>57</v>
      </c>
      <c r="Q27" s="7"/>
    </row>
    <row r="28" spans="2:17" ht="30" customHeight="1">
      <c r="B28" s="7">
        <v>41038</v>
      </c>
      <c r="C28" s="38" t="s">
        <v>58</v>
      </c>
      <c r="D28" s="90">
        <v>4</v>
      </c>
      <c r="E28" s="78">
        <v>616</v>
      </c>
      <c r="F28" s="93">
        <v>4738882</v>
      </c>
      <c r="G28" s="78">
        <v>0</v>
      </c>
      <c r="H28" s="93">
        <v>0</v>
      </c>
      <c r="I28" s="93">
        <v>0</v>
      </c>
      <c r="J28" s="17">
        <v>0</v>
      </c>
      <c r="K28" s="171">
        <f>SUM('１２表６'!M28+'１２表７'!D28+'１２表７'!E28+'１２表７'!I28)</f>
        <v>54982</v>
      </c>
      <c r="L28" s="142">
        <f>SUM('１２表６'!O28+'１２表７'!F28+'１２表７'!J28)</f>
        <v>1333528784</v>
      </c>
      <c r="M28" s="93">
        <v>1017256696</v>
      </c>
      <c r="N28" s="93">
        <v>300976585</v>
      </c>
      <c r="O28" s="93">
        <v>15295503</v>
      </c>
      <c r="P28" s="37" t="s">
        <v>59</v>
      </c>
      <c r="Q28" s="7"/>
    </row>
    <row r="29" spans="2:17" ht="30" customHeight="1">
      <c r="B29" s="7">
        <v>41042</v>
      </c>
      <c r="C29" s="38" t="s">
        <v>60</v>
      </c>
      <c r="D29" s="90">
        <v>1</v>
      </c>
      <c r="E29" s="78">
        <v>216</v>
      </c>
      <c r="F29" s="93">
        <v>2248723</v>
      </c>
      <c r="G29" s="78">
        <v>0</v>
      </c>
      <c r="H29" s="93">
        <v>0</v>
      </c>
      <c r="I29" s="93">
        <v>0</v>
      </c>
      <c r="J29" s="17">
        <v>0</v>
      </c>
      <c r="K29" s="171">
        <f>SUM('１２表６'!M29+'１２表７'!D29+'１２表７'!E29+'１２表７'!I29)</f>
        <v>19662</v>
      </c>
      <c r="L29" s="142">
        <f>SUM('１２表６'!O29+'１２表７'!F29+'１２表７'!J29)</f>
        <v>530113246</v>
      </c>
      <c r="M29" s="93">
        <v>400225479</v>
      </c>
      <c r="N29" s="93">
        <v>125470920</v>
      </c>
      <c r="O29" s="93">
        <v>4416847</v>
      </c>
      <c r="P29" s="37" t="s">
        <v>61</v>
      </c>
      <c r="Q29" s="7"/>
    </row>
    <row r="30" spans="2:17" ht="30" customHeight="1">
      <c r="B30" s="7">
        <v>41043</v>
      </c>
      <c r="C30" s="38" t="s">
        <v>62</v>
      </c>
      <c r="D30" s="16">
        <v>0</v>
      </c>
      <c r="E30" s="78">
        <v>602</v>
      </c>
      <c r="F30" s="93">
        <v>5214341</v>
      </c>
      <c r="G30" s="78">
        <v>0</v>
      </c>
      <c r="H30" s="93">
        <v>0</v>
      </c>
      <c r="I30" s="93">
        <v>0</v>
      </c>
      <c r="J30" s="17">
        <v>0</v>
      </c>
      <c r="K30" s="171">
        <f>SUM('１２表６'!M30+'１２表７'!D30+'１２表７'!E30+'１２表７'!I30)</f>
        <v>23321</v>
      </c>
      <c r="L30" s="142">
        <f>SUM('１２表６'!O30+'１２表７'!F30+'１２表７'!J30)</f>
        <v>543789157</v>
      </c>
      <c r="M30" s="93">
        <v>409857033</v>
      </c>
      <c r="N30" s="93">
        <v>130219279</v>
      </c>
      <c r="O30" s="93">
        <v>3712845</v>
      </c>
      <c r="P30" s="37" t="s">
        <v>63</v>
      </c>
      <c r="Q30" s="7"/>
    </row>
    <row r="31" spans="2:17" ht="30" customHeight="1">
      <c r="B31" s="7">
        <v>41044</v>
      </c>
      <c r="C31" s="38" t="s">
        <v>64</v>
      </c>
      <c r="D31" s="78">
        <v>20</v>
      </c>
      <c r="E31" s="78">
        <v>1339</v>
      </c>
      <c r="F31" s="78">
        <v>12906227</v>
      </c>
      <c r="G31" s="78">
        <v>0</v>
      </c>
      <c r="H31" s="78">
        <v>0</v>
      </c>
      <c r="I31" s="93">
        <v>0</v>
      </c>
      <c r="J31" s="17">
        <v>0</v>
      </c>
      <c r="K31" s="171">
        <f>SUM('１２表６'!M31+'１２表７'!D31+'１２表７'!E31+'１２表７'!I31)</f>
        <v>66591</v>
      </c>
      <c r="L31" s="142">
        <f>SUM('１２表６'!O31+'１２表７'!F31+'１２表７'!J31)</f>
        <v>1629773733</v>
      </c>
      <c r="M31" s="93">
        <v>1226391572</v>
      </c>
      <c r="N31" s="93">
        <v>389215755</v>
      </c>
      <c r="O31" s="93">
        <v>14166406</v>
      </c>
      <c r="P31" s="37" t="s">
        <v>65</v>
      </c>
      <c r="Q31" s="7"/>
    </row>
    <row r="32" spans="2:17" ht="30" customHeight="1">
      <c r="B32" s="46">
        <v>41047</v>
      </c>
      <c r="C32" s="127" t="s">
        <v>66</v>
      </c>
      <c r="D32" s="97">
        <v>0</v>
      </c>
      <c r="E32" s="93">
        <v>573</v>
      </c>
      <c r="F32" s="78">
        <v>5101892</v>
      </c>
      <c r="G32" s="93">
        <v>0</v>
      </c>
      <c r="H32" s="78">
        <v>0</v>
      </c>
      <c r="I32" s="97">
        <v>0</v>
      </c>
      <c r="J32" s="98">
        <v>0</v>
      </c>
      <c r="K32" s="172">
        <f>SUM('１２表６'!M32+'１２表７'!D32+'１２表７'!E32+'１２表７'!I32)</f>
        <v>21766</v>
      </c>
      <c r="L32" s="148">
        <f>SUM('１２表６'!O32+'１２表７'!F32+'１２表７'!J32)</f>
        <v>554724333</v>
      </c>
      <c r="M32" s="97">
        <v>421089649</v>
      </c>
      <c r="N32" s="78">
        <v>129833140</v>
      </c>
      <c r="O32" s="78">
        <v>3801544</v>
      </c>
      <c r="P32" s="51" t="s">
        <v>67</v>
      </c>
      <c r="Q32" s="7"/>
    </row>
    <row r="33" spans="2:17" ht="30" customHeight="1">
      <c r="B33" s="7">
        <v>41301</v>
      </c>
      <c r="C33" s="8" t="s">
        <v>68</v>
      </c>
      <c r="D33" s="16">
        <v>0</v>
      </c>
      <c r="E33" s="102">
        <v>33</v>
      </c>
      <c r="F33" s="102">
        <v>296413</v>
      </c>
      <c r="G33" s="102">
        <v>0</v>
      </c>
      <c r="H33" s="102">
        <v>0</v>
      </c>
      <c r="I33" s="78">
        <v>0</v>
      </c>
      <c r="J33" s="103">
        <v>0</v>
      </c>
      <c r="K33" s="173">
        <f>SUM('１２表６'!M33+'１２表７'!D33+'１２表７'!E33+'１２表７'!I33)</f>
        <v>5890</v>
      </c>
      <c r="L33" s="141">
        <f>SUM('１２表６'!O33+'１２表７'!F33+'１２表７'!J33)</f>
        <v>219124148</v>
      </c>
      <c r="M33" s="78">
        <v>154521756</v>
      </c>
      <c r="N33" s="102">
        <v>58809709</v>
      </c>
      <c r="O33" s="102">
        <v>5792683</v>
      </c>
      <c r="P33" s="10" t="s">
        <v>69</v>
      </c>
      <c r="Q33" s="7"/>
    </row>
    <row r="34" spans="2:17" ht="30" customHeight="1">
      <c r="B34" s="7">
        <v>41302</v>
      </c>
      <c r="C34" s="38" t="s">
        <v>70</v>
      </c>
      <c r="D34" s="90">
        <v>0</v>
      </c>
      <c r="E34" s="78">
        <v>104</v>
      </c>
      <c r="F34" s="78">
        <v>881366</v>
      </c>
      <c r="G34" s="78">
        <v>0</v>
      </c>
      <c r="H34" s="78">
        <v>0</v>
      </c>
      <c r="I34" s="78">
        <v>0</v>
      </c>
      <c r="J34" s="17">
        <v>0</v>
      </c>
      <c r="K34" s="171">
        <f>SUM('１２表６'!M34+'１２表７'!D34+'１２表７'!E34+'１２表７'!I34)</f>
        <v>4237</v>
      </c>
      <c r="L34" s="142">
        <f>SUM('１２表６'!O34+'１２表７'!F34+'１２表７'!J34)</f>
        <v>111308090</v>
      </c>
      <c r="M34" s="78">
        <v>79693960</v>
      </c>
      <c r="N34" s="78">
        <v>30918866</v>
      </c>
      <c r="O34" s="90">
        <v>695264</v>
      </c>
      <c r="P34" s="10" t="s">
        <v>71</v>
      </c>
      <c r="Q34" s="7"/>
    </row>
    <row r="35" spans="2:17" ht="30" customHeight="1" thickBot="1">
      <c r="B35" s="60">
        <v>41303</v>
      </c>
      <c r="C35" s="105" t="s">
        <v>72</v>
      </c>
      <c r="D35" s="106">
        <v>0</v>
      </c>
      <c r="E35" s="106">
        <v>724</v>
      </c>
      <c r="F35" s="106">
        <v>5857486</v>
      </c>
      <c r="G35" s="106">
        <v>0</v>
      </c>
      <c r="H35" s="106">
        <v>0</v>
      </c>
      <c r="I35" s="106">
        <v>0</v>
      </c>
      <c r="J35" s="107">
        <v>0</v>
      </c>
      <c r="K35" s="174">
        <f>SUM('１２表６'!M35+'１２表７'!D35+'１２表７'!E35+'１２表７'!I35)</f>
        <v>31240</v>
      </c>
      <c r="L35" s="151">
        <f>SUM('１２表６'!O35+'１２表７'!F35+'１２表７'!J35)</f>
        <v>714107078</v>
      </c>
      <c r="M35" s="106">
        <v>525686489</v>
      </c>
      <c r="N35" s="106">
        <v>182817397</v>
      </c>
      <c r="O35" s="106">
        <v>5603192</v>
      </c>
      <c r="P35" s="111" t="s">
        <v>73</v>
      </c>
      <c r="Q35" s="7"/>
    </row>
    <row r="36" spans="2:17" ht="17.100000000000001" customHeight="1"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</sheetData>
  <mergeCells count="12">
    <mergeCell ref="N4:N5"/>
    <mergeCell ref="O4:O5"/>
    <mergeCell ref="D2:J2"/>
    <mergeCell ref="K2:O3"/>
    <mergeCell ref="P2:P12"/>
    <mergeCell ref="D3:D4"/>
    <mergeCell ref="E3:F4"/>
    <mergeCell ref="I3:J4"/>
    <mergeCell ref="G4:H4"/>
    <mergeCell ref="K4:K5"/>
    <mergeCell ref="L4:L5"/>
    <mergeCell ref="M4:M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9563-1C9A-41FB-B13F-ECC5BDE5B074}">
  <sheetPr>
    <tabColor theme="4"/>
  </sheetPr>
  <dimension ref="B1:AE36"/>
  <sheetViews>
    <sheetView showGridLines="0" view="pageBreakPreview" zoomScaleNormal="75" zoomScaleSheetLayoutView="100" workbookViewId="0">
      <pane xSplit="3" ySplit="12" topLeftCell="D13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44140625" style="4" customWidth="1"/>
    <col min="2" max="2" width="12.6640625" style="4" customWidth="1"/>
    <col min="3" max="3" width="10.6640625" style="4" customWidth="1"/>
    <col min="4" max="5" width="14.6640625" style="4" customWidth="1"/>
    <col min="6" max="6" width="24.6640625" style="4" customWidth="1"/>
    <col min="7" max="8" width="14.6640625" style="4" customWidth="1"/>
    <col min="9" max="9" width="24.6640625" style="4" customWidth="1"/>
    <col min="10" max="11" width="18.66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4" style="4" customWidth="1"/>
    <col min="18" max="255" width="10.77734375" style="4" customWidth="1"/>
    <col min="256" max="256" width="10.77734375" style="4"/>
    <col min="257" max="257" width="1.44140625" style="4" customWidth="1"/>
    <col min="258" max="258" width="12.6640625" style="4" customWidth="1"/>
    <col min="259" max="259" width="10.6640625" style="4" customWidth="1"/>
    <col min="260" max="261" width="14.6640625" style="4" customWidth="1"/>
    <col min="262" max="262" width="24.6640625" style="4" customWidth="1"/>
    <col min="263" max="264" width="14.6640625" style="4" customWidth="1"/>
    <col min="265" max="265" width="24.6640625" style="4" customWidth="1"/>
    <col min="266" max="267" width="18.66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4" style="4" customWidth="1"/>
    <col min="274" max="512" width="10.77734375" style="4"/>
    <col min="513" max="513" width="1.44140625" style="4" customWidth="1"/>
    <col min="514" max="514" width="12.6640625" style="4" customWidth="1"/>
    <col min="515" max="515" width="10.6640625" style="4" customWidth="1"/>
    <col min="516" max="517" width="14.6640625" style="4" customWidth="1"/>
    <col min="518" max="518" width="24.6640625" style="4" customWidth="1"/>
    <col min="519" max="520" width="14.6640625" style="4" customWidth="1"/>
    <col min="521" max="521" width="24.6640625" style="4" customWidth="1"/>
    <col min="522" max="523" width="18.66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4" style="4" customWidth="1"/>
    <col min="530" max="768" width="10.77734375" style="4"/>
    <col min="769" max="769" width="1.44140625" style="4" customWidth="1"/>
    <col min="770" max="770" width="12.6640625" style="4" customWidth="1"/>
    <col min="771" max="771" width="10.6640625" style="4" customWidth="1"/>
    <col min="772" max="773" width="14.6640625" style="4" customWidth="1"/>
    <col min="774" max="774" width="24.6640625" style="4" customWidth="1"/>
    <col min="775" max="776" width="14.6640625" style="4" customWidth="1"/>
    <col min="777" max="777" width="24.6640625" style="4" customWidth="1"/>
    <col min="778" max="779" width="18.66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4" style="4" customWidth="1"/>
    <col min="786" max="1024" width="10.77734375" style="4"/>
    <col min="1025" max="1025" width="1.44140625" style="4" customWidth="1"/>
    <col min="1026" max="1026" width="12.6640625" style="4" customWidth="1"/>
    <col min="1027" max="1027" width="10.6640625" style="4" customWidth="1"/>
    <col min="1028" max="1029" width="14.6640625" style="4" customWidth="1"/>
    <col min="1030" max="1030" width="24.6640625" style="4" customWidth="1"/>
    <col min="1031" max="1032" width="14.6640625" style="4" customWidth="1"/>
    <col min="1033" max="1033" width="24.6640625" style="4" customWidth="1"/>
    <col min="1034" max="1035" width="18.66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4" style="4" customWidth="1"/>
    <col min="1042" max="1280" width="10.77734375" style="4"/>
    <col min="1281" max="1281" width="1.44140625" style="4" customWidth="1"/>
    <col min="1282" max="1282" width="12.6640625" style="4" customWidth="1"/>
    <col min="1283" max="1283" width="10.6640625" style="4" customWidth="1"/>
    <col min="1284" max="1285" width="14.6640625" style="4" customWidth="1"/>
    <col min="1286" max="1286" width="24.6640625" style="4" customWidth="1"/>
    <col min="1287" max="1288" width="14.6640625" style="4" customWidth="1"/>
    <col min="1289" max="1289" width="24.6640625" style="4" customWidth="1"/>
    <col min="1290" max="1291" width="18.66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4" style="4" customWidth="1"/>
    <col min="1298" max="1536" width="10.77734375" style="4"/>
    <col min="1537" max="1537" width="1.44140625" style="4" customWidth="1"/>
    <col min="1538" max="1538" width="12.6640625" style="4" customWidth="1"/>
    <col min="1539" max="1539" width="10.6640625" style="4" customWidth="1"/>
    <col min="1540" max="1541" width="14.6640625" style="4" customWidth="1"/>
    <col min="1542" max="1542" width="24.6640625" style="4" customWidth="1"/>
    <col min="1543" max="1544" width="14.6640625" style="4" customWidth="1"/>
    <col min="1545" max="1545" width="24.6640625" style="4" customWidth="1"/>
    <col min="1546" max="1547" width="18.66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4" style="4" customWidth="1"/>
    <col min="1554" max="1792" width="10.77734375" style="4"/>
    <col min="1793" max="1793" width="1.44140625" style="4" customWidth="1"/>
    <col min="1794" max="1794" width="12.6640625" style="4" customWidth="1"/>
    <col min="1795" max="1795" width="10.6640625" style="4" customWidth="1"/>
    <col min="1796" max="1797" width="14.6640625" style="4" customWidth="1"/>
    <col min="1798" max="1798" width="24.6640625" style="4" customWidth="1"/>
    <col min="1799" max="1800" width="14.6640625" style="4" customWidth="1"/>
    <col min="1801" max="1801" width="24.6640625" style="4" customWidth="1"/>
    <col min="1802" max="1803" width="18.66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4" style="4" customWidth="1"/>
    <col min="1810" max="2048" width="10.77734375" style="4"/>
    <col min="2049" max="2049" width="1.44140625" style="4" customWidth="1"/>
    <col min="2050" max="2050" width="12.6640625" style="4" customWidth="1"/>
    <col min="2051" max="2051" width="10.6640625" style="4" customWidth="1"/>
    <col min="2052" max="2053" width="14.6640625" style="4" customWidth="1"/>
    <col min="2054" max="2054" width="24.6640625" style="4" customWidth="1"/>
    <col min="2055" max="2056" width="14.6640625" style="4" customWidth="1"/>
    <col min="2057" max="2057" width="24.6640625" style="4" customWidth="1"/>
    <col min="2058" max="2059" width="18.66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4" style="4" customWidth="1"/>
    <col min="2066" max="2304" width="10.77734375" style="4"/>
    <col min="2305" max="2305" width="1.44140625" style="4" customWidth="1"/>
    <col min="2306" max="2306" width="12.6640625" style="4" customWidth="1"/>
    <col min="2307" max="2307" width="10.6640625" style="4" customWidth="1"/>
    <col min="2308" max="2309" width="14.6640625" style="4" customWidth="1"/>
    <col min="2310" max="2310" width="24.6640625" style="4" customWidth="1"/>
    <col min="2311" max="2312" width="14.6640625" style="4" customWidth="1"/>
    <col min="2313" max="2313" width="24.6640625" style="4" customWidth="1"/>
    <col min="2314" max="2315" width="18.66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4" style="4" customWidth="1"/>
    <col min="2322" max="2560" width="10.77734375" style="4"/>
    <col min="2561" max="2561" width="1.44140625" style="4" customWidth="1"/>
    <col min="2562" max="2562" width="12.6640625" style="4" customWidth="1"/>
    <col min="2563" max="2563" width="10.6640625" style="4" customWidth="1"/>
    <col min="2564" max="2565" width="14.6640625" style="4" customWidth="1"/>
    <col min="2566" max="2566" width="24.6640625" style="4" customWidth="1"/>
    <col min="2567" max="2568" width="14.6640625" style="4" customWidth="1"/>
    <col min="2569" max="2569" width="24.6640625" style="4" customWidth="1"/>
    <col min="2570" max="2571" width="18.66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4" style="4" customWidth="1"/>
    <col min="2578" max="2816" width="10.77734375" style="4"/>
    <col min="2817" max="2817" width="1.44140625" style="4" customWidth="1"/>
    <col min="2818" max="2818" width="12.6640625" style="4" customWidth="1"/>
    <col min="2819" max="2819" width="10.6640625" style="4" customWidth="1"/>
    <col min="2820" max="2821" width="14.6640625" style="4" customWidth="1"/>
    <col min="2822" max="2822" width="24.6640625" style="4" customWidth="1"/>
    <col min="2823" max="2824" width="14.6640625" style="4" customWidth="1"/>
    <col min="2825" max="2825" width="24.6640625" style="4" customWidth="1"/>
    <col min="2826" max="2827" width="18.66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4" style="4" customWidth="1"/>
    <col min="2834" max="3072" width="10.77734375" style="4"/>
    <col min="3073" max="3073" width="1.44140625" style="4" customWidth="1"/>
    <col min="3074" max="3074" width="12.6640625" style="4" customWidth="1"/>
    <col min="3075" max="3075" width="10.6640625" style="4" customWidth="1"/>
    <col min="3076" max="3077" width="14.6640625" style="4" customWidth="1"/>
    <col min="3078" max="3078" width="24.6640625" style="4" customWidth="1"/>
    <col min="3079" max="3080" width="14.6640625" style="4" customWidth="1"/>
    <col min="3081" max="3081" width="24.6640625" style="4" customWidth="1"/>
    <col min="3082" max="3083" width="18.66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4" style="4" customWidth="1"/>
    <col min="3090" max="3328" width="10.77734375" style="4"/>
    <col min="3329" max="3329" width="1.44140625" style="4" customWidth="1"/>
    <col min="3330" max="3330" width="12.6640625" style="4" customWidth="1"/>
    <col min="3331" max="3331" width="10.6640625" style="4" customWidth="1"/>
    <col min="3332" max="3333" width="14.6640625" style="4" customWidth="1"/>
    <col min="3334" max="3334" width="24.6640625" style="4" customWidth="1"/>
    <col min="3335" max="3336" width="14.6640625" style="4" customWidth="1"/>
    <col min="3337" max="3337" width="24.6640625" style="4" customWidth="1"/>
    <col min="3338" max="3339" width="18.66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4" style="4" customWidth="1"/>
    <col min="3346" max="3584" width="10.77734375" style="4"/>
    <col min="3585" max="3585" width="1.44140625" style="4" customWidth="1"/>
    <col min="3586" max="3586" width="12.6640625" style="4" customWidth="1"/>
    <col min="3587" max="3587" width="10.6640625" style="4" customWidth="1"/>
    <col min="3588" max="3589" width="14.6640625" style="4" customWidth="1"/>
    <col min="3590" max="3590" width="24.6640625" style="4" customWidth="1"/>
    <col min="3591" max="3592" width="14.6640625" style="4" customWidth="1"/>
    <col min="3593" max="3593" width="24.6640625" style="4" customWidth="1"/>
    <col min="3594" max="3595" width="18.66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4" style="4" customWidth="1"/>
    <col min="3602" max="3840" width="10.77734375" style="4"/>
    <col min="3841" max="3841" width="1.44140625" style="4" customWidth="1"/>
    <col min="3842" max="3842" width="12.6640625" style="4" customWidth="1"/>
    <col min="3843" max="3843" width="10.6640625" style="4" customWidth="1"/>
    <col min="3844" max="3845" width="14.6640625" style="4" customWidth="1"/>
    <col min="3846" max="3846" width="24.6640625" style="4" customWidth="1"/>
    <col min="3847" max="3848" width="14.6640625" style="4" customWidth="1"/>
    <col min="3849" max="3849" width="24.6640625" style="4" customWidth="1"/>
    <col min="3850" max="3851" width="18.66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4" style="4" customWidth="1"/>
    <col min="3858" max="4096" width="10.77734375" style="4"/>
    <col min="4097" max="4097" width="1.44140625" style="4" customWidth="1"/>
    <col min="4098" max="4098" width="12.6640625" style="4" customWidth="1"/>
    <col min="4099" max="4099" width="10.6640625" style="4" customWidth="1"/>
    <col min="4100" max="4101" width="14.6640625" style="4" customWidth="1"/>
    <col min="4102" max="4102" width="24.6640625" style="4" customWidth="1"/>
    <col min="4103" max="4104" width="14.6640625" style="4" customWidth="1"/>
    <col min="4105" max="4105" width="24.6640625" style="4" customWidth="1"/>
    <col min="4106" max="4107" width="18.66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4" style="4" customWidth="1"/>
    <col min="4114" max="4352" width="10.77734375" style="4"/>
    <col min="4353" max="4353" width="1.44140625" style="4" customWidth="1"/>
    <col min="4354" max="4354" width="12.6640625" style="4" customWidth="1"/>
    <col min="4355" max="4355" width="10.6640625" style="4" customWidth="1"/>
    <col min="4356" max="4357" width="14.6640625" style="4" customWidth="1"/>
    <col min="4358" max="4358" width="24.6640625" style="4" customWidth="1"/>
    <col min="4359" max="4360" width="14.6640625" style="4" customWidth="1"/>
    <col min="4361" max="4361" width="24.6640625" style="4" customWidth="1"/>
    <col min="4362" max="4363" width="18.66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4" style="4" customWidth="1"/>
    <col min="4370" max="4608" width="10.77734375" style="4"/>
    <col min="4609" max="4609" width="1.44140625" style="4" customWidth="1"/>
    <col min="4610" max="4610" width="12.6640625" style="4" customWidth="1"/>
    <col min="4611" max="4611" width="10.6640625" style="4" customWidth="1"/>
    <col min="4612" max="4613" width="14.6640625" style="4" customWidth="1"/>
    <col min="4614" max="4614" width="24.6640625" style="4" customWidth="1"/>
    <col min="4615" max="4616" width="14.6640625" style="4" customWidth="1"/>
    <col min="4617" max="4617" width="24.6640625" style="4" customWidth="1"/>
    <col min="4618" max="4619" width="18.66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4" style="4" customWidth="1"/>
    <col min="4626" max="4864" width="10.77734375" style="4"/>
    <col min="4865" max="4865" width="1.44140625" style="4" customWidth="1"/>
    <col min="4866" max="4866" width="12.6640625" style="4" customWidth="1"/>
    <col min="4867" max="4867" width="10.6640625" style="4" customWidth="1"/>
    <col min="4868" max="4869" width="14.6640625" style="4" customWidth="1"/>
    <col min="4870" max="4870" width="24.6640625" style="4" customWidth="1"/>
    <col min="4871" max="4872" width="14.6640625" style="4" customWidth="1"/>
    <col min="4873" max="4873" width="24.6640625" style="4" customWidth="1"/>
    <col min="4874" max="4875" width="18.66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4" style="4" customWidth="1"/>
    <col min="4882" max="5120" width="10.77734375" style="4"/>
    <col min="5121" max="5121" width="1.44140625" style="4" customWidth="1"/>
    <col min="5122" max="5122" width="12.6640625" style="4" customWidth="1"/>
    <col min="5123" max="5123" width="10.6640625" style="4" customWidth="1"/>
    <col min="5124" max="5125" width="14.6640625" style="4" customWidth="1"/>
    <col min="5126" max="5126" width="24.6640625" style="4" customWidth="1"/>
    <col min="5127" max="5128" width="14.6640625" style="4" customWidth="1"/>
    <col min="5129" max="5129" width="24.6640625" style="4" customWidth="1"/>
    <col min="5130" max="5131" width="18.66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4" style="4" customWidth="1"/>
    <col min="5138" max="5376" width="10.77734375" style="4"/>
    <col min="5377" max="5377" width="1.44140625" style="4" customWidth="1"/>
    <col min="5378" max="5378" width="12.6640625" style="4" customWidth="1"/>
    <col min="5379" max="5379" width="10.6640625" style="4" customWidth="1"/>
    <col min="5380" max="5381" width="14.6640625" style="4" customWidth="1"/>
    <col min="5382" max="5382" width="24.6640625" style="4" customWidth="1"/>
    <col min="5383" max="5384" width="14.6640625" style="4" customWidth="1"/>
    <col min="5385" max="5385" width="24.6640625" style="4" customWidth="1"/>
    <col min="5386" max="5387" width="18.66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4" style="4" customWidth="1"/>
    <col min="5394" max="5632" width="10.77734375" style="4"/>
    <col min="5633" max="5633" width="1.44140625" style="4" customWidth="1"/>
    <col min="5634" max="5634" width="12.6640625" style="4" customWidth="1"/>
    <col min="5635" max="5635" width="10.6640625" style="4" customWidth="1"/>
    <col min="5636" max="5637" width="14.6640625" style="4" customWidth="1"/>
    <col min="5638" max="5638" width="24.6640625" style="4" customWidth="1"/>
    <col min="5639" max="5640" width="14.6640625" style="4" customWidth="1"/>
    <col min="5641" max="5641" width="24.6640625" style="4" customWidth="1"/>
    <col min="5642" max="5643" width="18.66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4" style="4" customWidth="1"/>
    <col min="5650" max="5888" width="10.77734375" style="4"/>
    <col min="5889" max="5889" width="1.44140625" style="4" customWidth="1"/>
    <col min="5890" max="5890" width="12.6640625" style="4" customWidth="1"/>
    <col min="5891" max="5891" width="10.6640625" style="4" customWidth="1"/>
    <col min="5892" max="5893" width="14.6640625" style="4" customWidth="1"/>
    <col min="5894" max="5894" width="24.6640625" style="4" customWidth="1"/>
    <col min="5895" max="5896" width="14.6640625" style="4" customWidth="1"/>
    <col min="5897" max="5897" width="24.6640625" style="4" customWidth="1"/>
    <col min="5898" max="5899" width="18.66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4" style="4" customWidth="1"/>
    <col min="5906" max="6144" width="10.77734375" style="4"/>
    <col min="6145" max="6145" width="1.44140625" style="4" customWidth="1"/>
    <col min="6146" max="6146" width="12.6640625" style="4" customWidth="1"/>
    <col min="6147" max="6147" width="10.6640625" style="4" customWidth="1"/>
    <col min="6148" max="6149" width="14.6640625" style="4" customWidth="1"/>
    <col min="6150" max="6150" width="24.6640625" style="4" customWidth="1"/>
    <col min="6151" max="6152" width="14.6640625" style="4" customWidth="1"/>
    <col min="6153" max="6153" width="24.6640625" style="4" customWidth="1"/>
    <col min="6154" max="6155" width="18.66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4" style="4" customWidth="1"/>
    <col min="6162" max="6400" width="10.77734375" style="4"/>
    <col min="6401" max="6401" width="1.44140625" style="4" customWidth="1"/>
    <col min="6402" max="6402" width="12.6640625" style="4" customWidth="1"/>
    <col min="6403" max="6403" width="10.6640625" style="4" customWidth="1"/>
    <col min="6404" max="6405" width="14.6640625" style="4" customWidth="1"/>
    <col min="6406" max="6406" width="24.6640625" style="4" customWidth="1"/>
    <col min="6407" max="6408" width="14.6640625" style="4" customWidth="1"/>
    <col min="6409" max="6409" width="24.6640625" style="4" customWidth="1"/>
    <col min="6410" max="6411" width="18.66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4" style="4" customWidth="1"/>
    <col min="6418" max="6656" width="10.77734375" style="4"/>
    <col min="6657" max="6657" width="1.44140625" style="4" customWidth="1"/>
    <col min="6658" max="6658" width="12.6640625" style="4" customWidth="1"/>
    <col min="6659" max="6659" width="10.6640625" style="4" customWidth="1"/>
    <col min="6660" max="6661" width="14.6640625" style="4" customWidth="1"/>
    <col min="6662" max="6662" width="24.6640625" style="4" customWidth="1"/>
    <col min="6663" max="6664" width="14.6640625" style="4" customWidth="1"/>
    <col min="6665" max="6665" width="24.6640625" style="4" customWidth="1"/>
    <col min="6666" max="6667" width="18.66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4" style="4" customWidth="1"/>
    <col min="6674" max="6912" width="10.77734375" style="4"/>
    <col min="6913" max="6913" width="1.44140625" style="4" customWidth="1"/>
    <col min="6914" max="6914" width="12.6640625" style="4" customWidth="1"/>
    <col min="6915" max="6915" width="10.6640625" style="4" customWidth="1"/>
    <col min="6916" max="6917" width="14.6640625" style="4" customWidth="1"/>
    <col min="6918" max="6918" width="24.6640625" style="4" customWidth="1"/>
    <col min="6919" max="6920" width="14.6640625" style="4" customWidth="1"/>
    <col min="6921" max="6921" width="24.6640625" style="4" customWidth="1"/>
    <col min="6922" max="6923" width="18.66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4" style="4" customWidth="1"/>
    <col min="6930" max="7168" width="10.77734375" style="4"/>
    <col min="7169" max="7169" width="1.44140625" style="4" customWidth="1"/>
    <col min="7170" max="7170" width="12.6640625" style="4" customWidth="1"/>
    <col min="7171" max="7171" width="10.6640625" style="4" customWidth="1"/>
    <col min="7172" max="7173" width="14.6640625" style="4" customWidth="1"/>
    <col min="7174" max="7174" width="24.6640625" style="4" customWidth="1"/>
    <col min="7175" max="7176" width="14.6640625" style="4" customWidth="1"/>
    <col min="7177" max="7177" width="24.6640625" style="4" customWidth="1"/>
    <col min="7178" max="7179" width="18.66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4" style="4" customWidth="1"/>
    <col min="7186" max="7424" width="10.77734375" style="4"/>
    <col min="7425" max="7425" width="1.44140625" style="4" customWidth="1"/>
    <col min="7426" max="7426" width="12.6640625" style="4" customWidth="1"/>
    <col min="7427" max="7427" width="10.6640625" style="4" customWidth="1"/>
    <col min="7428" max="7429" width="14.6640625" style="4" customWidth="1"/>
    <col min="7430" max="7430" width="24.6640625" style="4" customWidth="1"/>
    <col min="7431" max="7432" width="14.6640625" style="4" customWidth="1"/>
    <col min="7433" max="7433" width="24.6640625" style="4" customWidth="1"/>
    <col min="7434" max="7435" width="18.66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4" style="4" customWidth="1"/>
    <col min="7442" max="7680" width="10.77734375" style="4"/>
    <col min="7681" max="7681" width="1.44140625" style="4" customWidth="1"/>
    <col min="7682" max="7682" width="12.6640625" style="4" customWidth="1"/>
    <col min="7683" max="7683" width="10.6640625" style="4" customWidth="1"/>
    <col min="7684" max="7685" width="14.6640625" style="4" customWidth="1"/>
    <col min="7686" max="7686" width="24.6640625" style="4" customWidth="1"/>
    <col min="7687" max="7688" width="14.6640625" style="4" customWidth="1"/>
    <col min="7689" max="7689" width="24.6640625" style="4" customWidth="1"/>
    <col min="7690" max="7691" width="18.66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4" style="4" customWidth="1"/>
    <col min="7698" max="7936" width="10.77734375" style="4"/>
    <col min="7937" max="7937" width="1.44140625" style="4" customWidth="1"/>
    <col min="7938" max="7938" width="12.6640625" style="4" customWidth="1"/>
    <col min="7939" max="7939" width="10.6640625" style="4" customWidth="1"/>
    <col min="7940" max="7941" width="14.6640625" style="4" customWidth="1"/>
    <col min="7942" max="7942" width="24.6640625" style="4" customWidth="1"/>
    <col min="7943" max="7944" width="14.6640625" style="4" customWidth="1"/>
    <col min="7945" max="7945" width="24.6640625" style="4" customWidth="1"/>
    <col min="7946" max="7947" width="18.66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4" style="4" customWidth="1"/>
    <col min="7954" max="8192" width="10.77734375" style="4"/>
    <col min="8193" max="8193" width="1.44140625" style="4" customWidth="1"/>
    <col min="8194" max="8194" width="12.6640625" style="4" customWidth="1"/>
    <col min="8195" max="8195" width="10.6640625" style="4" customWidth="1"/>
    <col min="8196" max="8197" width="14.6640625" style="4" customWidth="1"/>
    <col min="8198" max="8198" width="24.6640625" style="4" customWidth="1"/>
    <col min="8199" max="8200" width="14.6640625" style="4" customWidth="1"/>
    <col min="8201" max="8201" width="24.6640625" style="4" customWidth="1"/>
    <col min="8202" max="8203" width="18.66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4" style="4" customWidth="1"/>
    <col min="8210" max="8448" width="10.77734375" style="4"/>
    <col min="8449" max="8449" width="1.44140625" style="4" customWidth="1"/>
    <col min="8450" max="8450" width="12.6640625" style="4" customWidth="1"/>
    <col min="8451" max="8451" width="10.6640625" style="4" customWidth="1"/>
    <col min="8452" max="8453" width="14.6640625" style="4" customWidth="1"/>
    <col min="8454" max="8454" width="24.6640625" style="4" customWidth="1"/>
    <col min="8455" max="8456" width="14.6640625" style="4" customWidth="1"/>
    <col min="8457" max="8457" width="24.6640625" style="4" customWidth="1"/>
    <col min="8458" max="8459" width="18.66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4" style="4" customWidth="1"/>
    <col min="8466" max="8704" width="10.77734375" style="4"/>
    <col min="8705" max="8705" width="1.44140625" style="4" customWidth="1"/>
    <col min="8706" max="8706" width="12.6640625" style="4" customWidth="1"/>
    <col min="8707" max="8707" width="10.6640625" style="4" customWidth="1"/>
    <col min="8708" max="8709" width="14.6640625" style="4" customWidth="1"/>
    <col min="8710" max="8710" width="24.6640625" style="4" customWidth="1"/>
    <col min="8711" max="8712" width="14.6640625" style="4" customWidth="1"/>
    <col min="8713" max="8713" width="24.6640625" style="4" customWidth="1"/>
    <col min="8714" max="8715" width="18.66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4" style="4" customWidth="1"/>
    <col min="8722" max="8960" width="10.77734375" style="4"/>
    <col min="8961" max="8961" width="1.44140625" style="4" customWidth="1"/>
    <col min="8962" max="8962" width="12.6640625" style="4" customWidth="1"/>
    <col min="8963" max="8963" width="10.6640625" style="4" customWidth="1"/>
    <col min="8964" max="8965" width="14.6640625" style="4" customWidth="1"/>
    <col min="8966" max="8966" width="24.6640625" style="4" customWidth="1"/>
    <col min="8967" max="8968" width="14.6640625" style="4" customWidth="1"/>
    <col min="8969" max="8969" width="24.6640625" style="4" customWidth="1"/>
    <col min="8970" max="8971" width="18.66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4" style="4" customWidth="1"/>
    <col min="8978" max="9216" width="10.77734375" style="4"/>
    <col min="9217" max="9217" width="1.44140625" style="4" customWidth="1"/>
    <col min="9218" max="9218" width="12.6640625" style="4" customWidth="1"/>
    <col min="9219" max="9219" width="10.6640625" style="4" customWidth="1"/>
    <col min="9220" max="9221" width="14.6640625" style="4" customWidth="1"/>
    <col min="9222" max="9222" width="24.6640625" style="4" customWidth="1"/>
    <col min="9223" max="9224" width="14.6640625" style="4" customWidth="1"/>
    <col min="9225" max="9225" width="24.6640625" style="4" customWidth="1"/>
    <col min="9226" max="9227" width="18.66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4" style="4" customWidth="1"/>
    <col min="9234" max="9472" width="10.77734375" style="4"/>
    <col min="9473" max="9473" width="1.44140625" style="4" customWidth="1"/>
    <col min="9474" max="9474" width="12.6640625" style="4" customWidth="1"/>
    <col min="9475" max="9475" width="10.6640625" style="4" customWidth="1"/>
    <col min="9476" max="9477" width="14.6640625" style="4" customWidth="1"/>
    <col min="9478" max="9478" width="24.6640625" style="4" customWidth="1"/>
    <col min="9479" max="9480" width="14.6640625" style="4" customWidth="1"/>
    <col min="9481" max="9481" width="24.6640625" style="4" customWidth="1"/>
    <col min="9482" max="9483" width="18.66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4" style="4" customWidth="1"/>
    <col min="9490" max="9728" width="10.77734375" style="4"/>
    <col min="9729" max="9729" width="1.44140625" style="4" customWidth="1"/>
    <col min="9730" max="9730" width="12.6640625" style="4" customWidth="1"/>
    <col min="9731" max="9731" width="10.6640625" style="4" customWidth="1"/>
    <col min="9732" max="9733" width="14.6640625" style="4" customWidth="1"/>
    <col min="9734" max="9734" width="24.6640625" style="4" customWidth="1"/>
    <col min="9735" max="9736" width="14.6640625" style="4" customWidth="1"/>
    <col min="9737" max="9737" width="24.6640625" style="4" customWidth="1"/>
    <col min="9738" max="9739" width="18.66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4" style="4" customWidth="1"/>
    <col min="9746" max="9984" width="10.77734375" style="4"/>
    <col min="9985" max="9985" width="1.44140625" style="4" customWidth="1"/>
    <col min="9986" max="9986" width="12.6640625" style="4" customWidth="1"/>
    <col min="9987" max="9987" width="10.6640625" style="4" customWidth="1"/>
    <col min="9988" max="9989" width="14.6640625" style="4" customWidth="1"/>
    <col min="9990" max="9990" width="24.6640625" style="4" customWidth="1"/>
    <col min="9991" max="9992" width="14.6640625" style="4" customWidth="1"/>
    <col min="9993" max="9993" width="24.6640625" style="4" customWidth="1"/>
    <col min="9994" max="9995" width="18.66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4" style="4" customWidth="1"/>
    <col min="10002" max="10240" width="10.77734375" style="4"/>
    <col min="10241" max="10241" width="1.44140625" style="4" customWidth="1"/>
    <col min="10242" max="10242" width="12.6640625" style="4" customWidth="1"/>
    <col min="10243" max="10243" width="10.6640625" style="4" customWidth="1"/>
    <col min="10244" max="10245" width="14.6640625" style="4" customWidth="1"/>
    <col min="10246" max="10246" width="24.6640625" style="4" customWidth="1"/>
    <col min="10247" max="10248" width="14.6640625" style="4" customWidth="1"/>
    <col min="10249" max="10249" width="24.6640625" style="4" customWidth="1"/>
    <col min="10250" max="10251" width="18.66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4" style="4" customWidth="1"/>
    <col min="10258" max="10496" width="10.77734375" style="4"/>
    <col min="10497" max="10497" width="1.44140625" style="4" customWidth="1"/>
    <col min="10498" max="10498" width="12.6640625" style="4" customWidth="1"/>
    <col min="10499" max="10499" width="10.6640625" style="4" customWidth="1"/>
    <col min="10500" max="10501" width="14.6640625" style="4" customWidth="1"/>
    <col min="10502" max="10502" width="24.6640625" style="4" customWidth="1"/>
    <col min="10503" max="10504" width="14.6640625" style="4" customWidth="1"/>
    <col min="10505" max="10505" width="24.6640625" style="4" customWidth="1"/>
    <col min="10506" max="10507" width="18.66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4" style="4" customWidth="1"/>
    <col min="10514" max="10752" width="10.77734375" style="4"/>
    <col min="10753" max="10753" width="1.44140625" style="4" customWidth="1"/>
    <col min="10754" max="10754" width="12.6640625" style="4" customWidth="1"/>
    <col min="10755" max="10755" width="10.6640625" style="4" customWidth="1"/>
    <col min="10756" max="10757" width="14.6640625" style="4" customWidth="1"/>
    <col min="10758" max="10758" width="24.6640625" style="4" customWidth="1"/>
    <col min="10759" max="10760" width="14.6640625" style="4" customWidth="1"/>
    <col min="10761" max="10761" width="24.6640625" style="4" customWidth="1"/>
    <col min="10762" max="10763" width="18.66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4" style="4" customWidth="1"/>
    <col min="10770" max="11008" width="10.77734375" style="4"/>
    <col min="11009" max="11009" width="1.44140625" style="4" customWidth="1"/>
    <col min="11010" max="11010" width="12.6640625" style="4" customWidth="1"/>
    <col min="11011" max="11011" width="10.6640625" style="4" customWidth="1"/>
    <col min="11012" max="11013" width="14.6640625" style="4" customWidth="1"/>
    <col min="11014" max="11014" width="24.6640625" style="4" customWidth="1"/>
    <col min="11015" max="11016" width="14.6640625" style="4" customWidth="1"/>
    <col min="11017" max="11017" width="24.6640625" style="4" customWidth="1"/>
    <col min="11018" max="11019" width="18.66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4" style="4" customWidth="1"/>
    <col min="11026" max="11264" width="10.77734375" style="4"/>
    <col min="11265" max="11265" width="1.44140625" style="4" customWidth="1"/>
    <col min="11266" max="11266" width="12.6640625" style="4" customWidth="1"/>
    <col min="11267" max="11267" width="10.6640625" style="4" customWidth="1"/>
    <col min="11268" max="11269" width="14.6640625" style="4" customWidth="1"/>
    <col min="11270" max="11270" width="24.6640625" style="4" customWidth="1"/>
    <col min="11271" max="11272" width="14.6640625" style="4" customWidth="1"/>
    <col min="11273" max="11273" width="24.6640625" style="4" customWidth="1"/>
    <col min="11274" max="11275" width="18.66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4" style="4" customWidth="1"/>
    <col min="11282" max="11520" width="10.77734375" style="4"/>
    <col min="11521" max="11521" width="1.44140625" style="4" customWidth="1"/>
    <col min="11522" max="11522" width="12.6640625" style="4" customWidth="1"/>
    <col min="11523" max="11523" width="10.6640625" style="4" customWidth="1"/>
    <col min="11524" max="11525" width="14.6640625" style="4" customWidth="1"/>
    <col min="11526" max="11526" width="24.6640625" style="4" customWidth="1"/>
    <col min="11527" max="11528" width="14.6640625" style="4" customWidth="1"/>
    <col min="11529" max="11529" width="24.6640625" style="4" customWidth="1"/>
    <col min="11530" max="11531" width="18.66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4" style="4" customWidth="1"/>
    <col min="11538" max="11776" width="10.77734375" style="4"/>
    <col min="11777" max="11777" width="1.44140625" style="4" customWidth="1"/>
    <col min="11778" max="11778" width="12.6640625" style="4" customWidth="1"/>
    <col min="11779" max="11779" width="10.6640625" style="4" customWidth="1"/>
    <col min="11780" max="11781" width="14.6640625" style="4" customWidth="1"/>
    <col min="11782" max="11782" width="24.6640625" style="4" customWidth="1"/>
    <col min="11783" max="11784" width="14.6640625" style="4" customWidth="1"/>
    <col min="11785" max="11785" width="24.6640625" style="4" customWidth="1"/>
    <col min="11786" max="11787" width="18.66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4" style="4" customWidth="1"/>
    <col min="11794" max="12032" width="10.77734375" style="4"/>
    <col min="12033" max="12033" width="1.44140625" style="4" customWidth="1"/>
    <col min="12034" max="12034" width="12.6640625" style="4" customWidth="1"/>
    <col min="12035" max="12035" width="10.6640625" style="4" customWidth="1"/>
    <col min="12036" max="12037" width="14.6640625" style="4" customWidth="1"/>
    <col min="12038" max="12038" width="24.6640625" style="4" customWidth="1"/>
    <col min="12039" max="12040" width="14.6640625" style="4" customWidth="1"/>
    <col min="12041" max="12041" width="24.6640625" style="4" customWidth="1"/>
    <col min="12042" max="12043" width="18.66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4" style="4" customWidth="1"/>
    <col min="12050" max="12288" width="10.77734375" style="4"/>
    <col min="12289" max="12289" width="1.44140625" style="4" customWidth="1"/>
    <col min="12290" max="12290" width="12.6640625" style="4" customWidth="1"/>
    <col min="12291" max="12291" width="10.6640625" style="4" customWidth="1"/>
    <col min="12292" max="12293" width="14.6640625" style="4" customWidth="1"/>
    <col min="12294" max="12294" width="24.6640625" style="4" customWidth="1"/>
    <col min="12295" max="12296" width="14.6640625" style="4" customWidth="1"/>
    <col min="12297" max="12297" width="24.6640625" style="4" customWidth="1"/>
    <col min="12298" max="12299" width="18.66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4" style="4" customWidth="1"/>
    <col min="12306" max="12544" width="10.77734375" style="4"/>
    <col min="12545" max="12545" width="1.44140625" style="4" customWidth="1"/>
    <col min="12546" max="12546" width="12.6640625" style="4" customWidth="1"/>
    <col min="12547" max="12547" width="10.6640625" style="4" customWidth="1"/>
    <col min="12548" max="12549" width="14.6640625" style="4" customWidth="1"/>
    <col min="12550" max="12550" width="24.6640625" style="4" customWidth="1"/>
    <col min="12551" max="12552" width="14.6640625" style="4" customWidth="1"/>
    <col min="12553" max="12553" width="24.6640625" style="4" customWidth="1"/>
    <col min="12554" max="12555" width="18.66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4" style="4" customWidth="1"/>
    <col min="12562" max="12800" width="10.77734375" style="4"/>
    <col min="12801" max="12801" width="1.44140625" style="4" customWidth="1"/>
    <col min="12802" max="12802" width="12.6640625" style="4" customWidth="1"/>
    <col min="12803" max="12803" width="10.6640625" style="4" customWidth="1"/>
    <col min="12804" max="12805" width="14.6640625" style="4" customWidth="1"/>
    <col min="12806" max="12806" width="24.6640625" style="4" customWidth="1"/>
    <col min="12807" max="12808" width="14.6640625" style="4" customWidth="1"/>
    <col min="12809" max="12809" width="24.6640625" style="4" customWidth="1"/>
    <col min="12810" max="12811" width="18.66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4" style="4" customWidth="1"/>
    <col min="12818" max="13056" width="10.77734375" style="4"/>
    <col min="13057" max="13057" width="1.44140625" style="4" customWidth="1"/>
    <col min="13058" max="13058" width="12.6640625" style="4" customWidth="1"/>
    <col min="13059" max="13059" width="10.6640625" style="4" customWidth="1"/>
    <col min="13060" max="13061" width="14.6640625" style="4" customWidth="1"/>
    <col min="13062" max="13062" width="24.6640625" style="4" customWidth="1"/>
    <col min="13063" max="13064" width="14.6640625" style="4" customWidth="1"/>
    <col min="13065" max="13065" width="24.6640625" style="4" customWidth="1"/>
    <col min="13066" max="13067" width="18.66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4" style="4" customWidth="1"/>
    <col min="13074" max="13312" width="10.77734375" style="4"/>
    <col min="13313" max="13313" width="1.44140625" style="4" customWidth="1"/>
    <col min="13314" max="13314" width="12.6640625" style="4" customWidth="1"/>
    <col min="13315" max="13315" width="10.6640625" style="4" customWidth="1"/>
    <col min="13316" max="13317" width="14.6640625" style="4" customWidth="1"/>
    <col min="13318" max="13318" width="24.6640625" style="4" customWidth="1"/>
    <col min="13319" max="13320" width="14.6640625" style="4" customWidth="1"/>
    <col min="13321" max="13321" width="24.6640625" style="4" customWidth="1"/>
    <col min="13322" max="13323" width="18.66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4" style="4" customWidth="1"/>
    <col min="13330" max="13568" width="10.77734375" style="4"/>
    <col min="13569" max="13569" width="1.44140625" style="4" customWidth="1"/>
    <col min="13570" max="13570" width="12.6640625" style="4" customWidth="1"/>
    <col min="13571" max="13571" width="10.6640625" style="4" customWidth="1"/>
    <col min="13572" max="13573" width="14.6640625" style="4" customWidth="1"/>
    <col min="13574" max="13574" width="24.6640625" style="4" customWidth="1"/>
    <col min="13575" max="13576" width="14.6640625" style="4" customWidth="1"/>
    <col min="13577" max="13577" width="24.6640625" style="4" customWidth="1"/>
    <col min="13578" max="13579" width="18.66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4" style="4" customWidth="1"/>
    <col min="13586" max="13824" width="10.77734375" style="4"/>
    <col min="13825" max="13825" width="1.44140625" style="4" customWidth="1"/>
    <col min="13826" max="13826" width="12.6640625" style="4" customWidth="1"/>
    <col min="13827" max="13827" width="10.6640625" style="4" customWidth="1"/>
    <col min="13828" max="13829" width="14.6640625" style="4" customWidth="1"/>
    <col min="13830" max="13830" width="24.6640625" style="4" customWidth="1"/>
    <col min="13831" max="13832" width="14.6640625" style="4" customWidth="1"/>
    <col min="13833" max="13833" width="24.6640625" style="4" customWidth="1"/>
    <col min="13834" max="13835" width="18.66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4" style="4" customWidth="1"/>
    <col min="13842" max="14080" width="10.77734375" style="4"/>
    <col min="14081" max="14081" width="1.44140625" style="4" customWidth="1"/>
    <col min="14082" max="14082" width="12.6640625" style="4" customWidth="1"/>
    <col min="14083" max="14083" width="10.6640625" style="4" customWidth="1"/>
    <col min="14084" max="14085" width="14.6640625" style="4" customWidth="1"/>
    <col min="14086" max="14086" width="24.6640625" style="4" customWidth="1"/>
    <col min="14087" max="14088" width="14.6640625" style="4" customWidth="1"/>
    <col min="14089" max="14089" width="24.6640625" style="4" customWidth="1"/>
    <col min="14090" max="14091" width="18.66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4" style="4" customWidth="1"/>
    <col min="14098" max="14336" width="10.77734375" style="4"/>
    <col min="14337" max="14337" width="1.44140625" style="4" customWidth="1"/>
    <col min="14338" max="14338" width="12.6640625" style="4" customWidth="1"/>
    <col min="14339" max="14339" width="10.6640625" style="4" customWidth="1"/>
    <col min="14340" max="14341" width="14.6640625" style="4" customWidth="1"/>
    <col min="14342" max="14342" width="24.6640625" style="4" customWidth="1"/>
    <col min="14343" max="14344" width="14.6640625" style="4" customWidth="1"/>
    <col min="14345" max="14345" width="24.6640625" style="4" customWidth="1"/>
    <col min="14346" max="14347" width="18.66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4" style="4" customWidth="1"/>
    <col min="14354" max="14592" width="10.77734375" style="4"/>
    <col min="14593" max="14593" width="1.44140625" style="4" customWidth="1"/>
    <col min="14594" max="14594" width="12.6640625" style="4" customWidth="1"/>
    <col min="14595" max="14595" width="10.6640625" style="4" customWidth="1"/>
    <col min="14596" max="14597" width="14.6640625" style="4" customWidth="1"/>
    <col min="14598" max="14598" width="24.6640625" style="4" customWidth="1"/>
    <col min="14599" max="14600" width="14.6640625" style="4" customWidth="1"/>
    <col min="14601" max="14601" width="24.6640625" style="4" customWidth="1"/>
    <col min="14602" max="14603" width="18.66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4" style="4" customWidth="1"/>
    <col min="14610" max="14848" width="10.77734375" style="4"/>
    <col min="14849" max="14849" width="1.44140625" style="4" customWidth="1"/>
    <col min="14850" max="14850" width="12.6640625" style="4" customWidth="1"/>
    <col min="14851" max="14851" width="10.6640625" style="4" customWidth="1"/>
    <col min="14852" max="14853" width="14.6640625" style="4" customWidth="1"/>
    <col min="14854" max="14854" width="24.6640625" style="4" customWidth="1"/>
    <col min="14855" max="14856" width="14.6640625" style="4" customWidth="1"/>
    <col min="14857" max="14857" width="24.6640625" style="4" customWidth="1"/>
    <col min="14858" max="14859" width="18.66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4" style="4" customWidth="1"/>
    <col min="14866" max="15104" width="10.77734375" style="4"/>
    <col min="15105" max="15105" width="1.44140625" style="4" customWidth="1"/>
    <col min="15106" max="15106" width="12.6640625" style="4" customWidth="1"/>
    <col min="15107" max="15107" width="10.6640625" style="4" customWidth="1"/>
    <col min="15108" max="15109" width="14.6640625" style="4" customWidth="1"/>
    <col min="15110" max="15110" width="24.6640625" style="4" customWidth="1"/>
    <col min="15111" max="15112" width="14.6640625" style="4" customWidth="1"/>
    <col min="15113" max="15113" width="24.6640625" style="4" customWidth="1"/>
    <col min="15114" max="15115" width="18.66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4" style="4" customWidth="1"/>
    <col min="15122" max="15360" width="10.77734375" style="4"/>
    <col min="15361" max="15361" width="1.44140625" style="4" customWidth="1"/>
    <col min="15362" max="15362" width="12.6640625" style="4" customWidth="1"/>
    <col min="15363" max="15363" width="10.6640625" style="4" customWidth="1"/>
    <col min="15364" max="15365" width="14.6640625" style="4" customWidth="1"/>
    <col min="15366" max="15366" width="24.6640625" style="4" customWidth="1"/>
    <col min="15367" max="15368" width="14.6640625" style="4" customWidth="1"/>
    <col min="15369" max="15369" width="24.6640625" style="4" customWidth="1"/>
    <col min="15370" max="15371" width="18.66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4" style="4" customWidth="1"/>
    <col min="15378" max="15616" width="10.77734375" style="4"/>
    <col min="15617" max="15617" width="1.44140625" style="4" customWidth="1"/>
    <col min="15618" max="15618" width="12.6640625" style="4" customWidth="1"/>
    <col min="15619" max="15619" width="10.6640625" style="4" customWidth="1"/>
    <col min="15620" max="15621" width="14.6640625" style="4" customWidth="1"/>
    <col min="15622" max="15622" width="24.6640625" style="4" customWidth="1"/>
    <col min="15623" max="15624" width="14.6640625" style="4" customWidth="1"/>
    <col min="15625" max="15625" width="24.6640625" style="4" customWidth="1"/>
    <col min="15626" max="15627" width="18.66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4" style="4" customWidth="1"/>
    <col min="15634" max="15872" width="10.77734375" style="4"/>
    <col min="15873" max="15873" width="1.44140625" style="4" customWidth="1"/>
    <col min="15874" max="15874" width="12.6640625" style="4" customWidth="1"/>
    <col min="15875" max="15875" width="10.6640625" style="4" customWidth="1"/>
    <col min="15876" max="15877" width="14.6640625" style="4" customWidth="1"/>
    <col min="15878" max="15878" width="24.6640625" style="4" customWidth="1"/>
    <col min="15879" max="15880" width="14.6640625" style="4" customWidth="1"/>
    <col min="15881" max="15881" width="24.6640625" style="4" customWidth="1"/>
    <col min="15882" max="15883" width="18.66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4" style="4" customWidth="1"/>
    <col min="15890" max="16128" width="10.77734375" style="4"/>
    <col min="16129" max="16129" width="1.44140625" style="4" customWidth="1"/>
    <col min="16130" max="16130" width="12.6640625" style="4" customWidth="1"/>
    <col min="16131" max="16131" width="10.6640625" style="4" customWidth="1"/>
    <col min="16132" max="16133" width="14.6640625" style="4" customWidth="1"/>
    <col min="16134" max="16134" width="24.6640625" style="4" customWidth="1"/>
    <col min="16135" max="16136" width="14.6640625" style="4" customWidth="1"/>
    <col min="16137" max="16137" width="24.6640625" style="4" customWidth="1"/>
    <col min="16138" max="16139" width="18.66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4" style="4" customWidth="1"/>
    <col min="16146" max="16384" width="10.77734375" style="4"/>
  </cols>
  <sheetData>
    <row r="1" spans="2:31" ht="24" customHeight="1" thickBot="1">
      <c r="B1" s="196" t="s">
        <v>127</v>
      </c>
      <c r="C1" s="1"/>
      <c r="D1" s="1"/>
      <c r="E1" s="1"/>
      <c r="F1" s="1"/>
      <c r="G1" s="1"/>
      <c r="H1" s="1"/>
      <c r="I1" s="1"/>
      <c r="J1" s="246"/>
      <c r="K1" s="246"/>
      <c r="L1" s="246"/>
      <c r="M1" s="246"/>
      <c r="N1" s="246"/>
      <c r="O1" s="247" t="s">
        <v>128</v>
      </c>
      <c r="P1" s="248"/>
    </row>
    <row r="2" spans="2:31" ht="20.100000000000001" customHeight="1" thickBot="1">
      <c r="B2" s="5"/>
      <c r="C2" s="6"/>
      <c r="D2" s="210" t="s">
        <v>2</v>
      </c>
      <c r="E2" s="211"/>
      <c r="F2" s="211"/>
      <c r="G2" s="211"/>
      <c r="H2" s="211"/>
      <c r="I2" s="212"/>
      <c r="J2" s="200" t="s">
        <v>2</v>
      </c>
      <c r="K2" s="198"/>
      <c r="L2" s="198"/>
      <c r="M2" s="198"/>
      <c r="N2" s="198"/>
      <c r="O2" s="201"/>
      <c r="P2" s="202" t="s">
        <v>3</v>
      </c>
    </row>
    <row r="3" spans="2:31" ht="20.100000000000001" customHeight="1">
      <c r="B3" s="5"/>
      <c r="C3" s="71"/>
      <c r="D3" s="197" t="s">
        <v>4</v>
      </c>
      <c r="E3" s="198"/>
      <c r="F3" s="198"/>
      <c r="G3" s="198"/>
      <c r="H3" s="198"/>
      <c r="I3" s="199"/>
      <c r="J3" s="208" t="s">
        <v>4</v>
      </c>
      <c r="K3" s="206"/>
      <c r="L3" s="206"/>
      <c r="M3" s="206"/>
      <c r="N3" s="206"/>
      <c r="O3" s="209"/>
      <c r="P3" s="203"/>
    </row>
    <row r="4" spans="2:31" ht="20.100000000000001" customHeight="1">
      <c r="B4" s="9" t="s">
        <v>5</v>
      </c>
      <c r="C4" s="8" t="s">
        <v>6</v>
      </c>
      <c r="D4" s="205" t="s">
        <v>7</v>
      </c>
      <c r="E4" s="206"/>
      <c r="F4" s="209"/>
      <c r="G4" s="205" t="s">
        <v>8</v>
      </c>
      <c r="H4" s="206"/>
      <c r="I4" s="207"/>
      <c r="J4" s="208" t="s">
        <v>9</v>
      </c>
      <c r="K4" s="206"/>
      <c r="L4" s="209"/>
      <c r="M4" s="205" t="s">
        <v>10</v>
      </c>
      <c r="N4" s="206"/>
      <c r="O4" s="209"/>
      <c r="P4" s="203"/>
    </row>
    <row r="5" spans="2:31" ht="20.100000000000001" customHeight="1">
      <c r="B5" s="7"/>
      <c r="C5" s="8"/>
      <c r="D5" s="8" t="s">
        <v>11</v>
      </c>
      <c r="E5" s="8" t="s">
        <v>12</v>
      </c>
      <c r="F5" s="8" t="s">
        <v>13</v>
      </c>
      <c r="G5" s="8" t="s">
        <v>11</v>
      </c>
      <c r="H5" s="8" t="s">
        <v>12</v>
      </c>
      <c r="I5" s="10" t="s">
        <v>13</v>
      </c>
      <c r="J5" s="9" t="s">
        <v>11</v>
      </c>
      <c r="K5" s="8" t="s">
        <v>12</v>
      </c>
      <c r="L5" s="8" t="s">
        <v>15</v>
      </c>
      <c r="M5" s="8" t="s">
        <v>11</v>
      </c>
      <c r="N5" s="8" t="s">
        <v>12</v>
      </c>
      <c r="O5" s="135" t="s">
        <v>13</v>
      </c>
      <c r="P5" s="20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20.100000000000001" customHeight="1">
      <c r="B6" s="12"/>
      <c r="C6" s="72"/>
      <c r="D6" s="72" t="s">
        <v>16</v>
      </c>
      <c r="E6" s="72" t="s">
        <v>17</v>
      </c>
      <c r="F6" s="72" t="s">
        <v>18</v>
      </c>
      <c r="G6" s="72" t="s">
        <v>16</v>
      </c>
      <c r="H6" s="72" t="s">
        <v>17</v>
      </c>
      <c r="I6" s="14" t="s">
        <v>18</v>
      </c>
      <c r="J6" s="73" t="s">
        <v>16</v>
      </c>
      <c r="K6" s="72" t="s">
        <v>17</v>
      </c>
      <c r="L6" s="72" t="s">
        <v>18</v>
      </c>
      <c r="M6" s="72" t="s">
        <v>16</v>
      </c>
      <c r="N6" s="72" t="s">
        <v>17</v>
      </c>
      <c r="O6" s="113" t="s">
        <v>18</v>
      </c>
      <c r="P6" s="20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2:31" ht="16.5" customHeight="1">
      <c r="B7" s="7"/>
      <c r="C7" s="8"/>
      <c r="D7" s="16"/>
      <c r="E7" s="16"/>
      <c r="F7" s="16"/>
      <c r="G7" s="16"/>
      <c r="H7" s="16"/>
      <c r="I7" s="17"/>
      <c r="J7" s="18"/>
      <c r="K7" s="16"/>
      <c r="L7" s="16"/>
      <c r="M7" s="16"/>
      <c r="N7" s="16"/>
      <c r="O7" s="78"/>
      <c r="P7" s="203"/>
    </row>
    <row r="8" spans="2:31" ht="30" customHeight="1">
      <c r="B8" s="166" t="s">
        <v>21</v>
      </c>
      <c r="C8" s="8" t="s">
        <v>22</v>
      </c>
      <c r="D8" s="153">
        <v>20335</v>
      </c>
      <c r="E8" s="153">
        <v>327582</v>
      </c>
      <c r="F8" s="153">
        <v>12028818653</v>
      </c>
      <c r="G8" s="153">
        <v>627647</v>
      </c>
      <c r="H8" s="153">
        <v>1030936</v>
      </c>
      <c r="I8" s="154">
        <v>10004732277</v>
      </c>
      <c r="J8" s="155">
        <v>117867</v>
      </c>
      <c r="K8" s="153">
        <v>216998</v>
      </c>
      <c r="L8" s="153">
        <v>1604794210</v>
      </c>
      <c r="M8" s="153">
        <v>765849</v>
      </c>
      <c r="N8" s="153">
        <v>1575516</v>
      </c>
      <c r="O8" s="156">
        <v>23638345140</v>
      </c>
      <c r="P8" s="203"/>
    </row>
    <row r="9" spans="2:31" ht="30" customHeight="1">
      <c r="B9" s="166" t="s">
        <v>23</v>
      </c>
      <c r="C9" s="8" t="s">
        <v>22</v>
      </c>
      <c r="D9" s="153">
        <v>21285</v>
      </c>
      <c r="E9" s="153">
        <v>344954</v>
      </c>
      <c r="F9" s="153">
        <v>13014073175</v>
      </c>
      <c r="G9" s="153">
        <v>629482</v>
      </c>
      <c r="H9" s="153">
        <v>1024474</v>
      </c>
      <c r="I9" s="154">
        <v>10229217551</v>
      </c>
      <c r="J9" s="155">
        <v>120264</v>
      </c>
      <c r="K9" s="153">
        <v>213220</v>
      </c>
      <c r="L9" s="153">
        <v>1614470570</v>
      </c>
      <c r="M9" s="153">
        <v>771031</v>
      </c>
      <c r="N9" s="153">
        <v>1582648</v>
      </c>
      <c r="O9" s="156">
        <v>24857761296</v>
      </c>
      <c r="P9" s="203"/>
    </row>
    <row r="10" spans="2:31" ht="30" customHeight="1">
      <c r="B10" s="166" t="s">
        <v>24</v>
      </c>
      <c r="C10" s="8" t="s">
        <v>22</v>
      </c>
      <c r="D10" s="22">
        <f>SUM(D11:D12)</f>
        <v>20367</v>
      </c>
      <c r="E10" s="22">
        <f t="shared" ref="E10:L10" si="0">SUM(E11:E12)</f>
        <v>325826</v>
      </c>
      <c r="F10" s="22">
        <f t="shared" si="0"/>
        <v>12414546882</v>
      </c>
      <c r="G10" s="22">
        <f t="shared" si="0"/>
        <v>606825</v>
      </c>
      <c r="H10" s="22">
        <f>SUM(H11:H12)</f>
        <v>982990</v>
      </c>
      <c r="I10" s="23">
        <f t="shared" si="0"/>
        <v>9815365259</v>
      </c>
      <c r="J10" s="157">
        <f t="shared" si="0"/>
        <v>120209</v>
      </c>
      <c r="K10" s="22">
        <f t="shared" si="0"/>
        <v>207615</v>
      </c>
      <c r="L10" s="22">
        <f t="shared" si="0"/>
        <v>1581640332</v>
      </c>
      <c r="M10" s="22">
        <f>SUM(M11:M12)</f>
        <v>747401</v>
      </c>
      <c r="N10" s="22">
        <f>SUM(N11:N12)</f>
        <v>1516431</v>
      </c>
      <c r="O10" s="22">
        <f>SUM(O11:O12)</f>
        <v>23811552473</v>
      </c>
      <c r="P10" s="203"/>
    </row>
    <row r="11" spans="2:31" ht="30" customHeight="1">
      <c r="B11" s="9" t="s">
        <v>25</v>
      </c>
      <c r="C11" s="8" t="s">
        <v>26</v>
      </c>
      <c r="D11" s="22">
        <f>SUM(D13:D32)</f>
        <v>20140</v>
      </c>
      <c r="E11" s="22">
        <f t="shared" ref="E11:O11" si="1">SUM(E13:E32)</f>
        <v>323047</v>
      </c>
      <c r="F11" s="22">
        <f t="shared" si="1"/>
        <v>12276498232</v>
      </c>
      <c r="G11" s="22">
        <f t="shared" si="1"/>
        <v>599823</v>
      </c>
      <c r="H11" s="22">
        <f>SUM(H13:H32)</f>
        <v>971856</v>
      </c>
      <c r="I11" s="23">
        <f t="shared" si="1"/>
        <v>9695593809</v>
      </c>
      <c r="J11" s="157">
        <f t="shared" si="1"/>
        <v>118960</v>
      </c>
      <c r="K11" s="22">
        <f t="shared" si="1"/>
        <v>205445</v>
      </c>
      <c r="L11" s="22">
        <f t="shared" si="1"/>
        <v>1564260690</v>
      </c>
      <c r="M11" s="22">
        <f t="shared" si="1"/>
        <v>738923</v>
      </c>
      <c r="N11" s="22">
        <f t="shared" si="1"/>
        <v>1500348</v>
      </c>
      <c r="O11" s="22">
        <f t="shared" si="1"/>
        <v>23536352731</v>
      </c>
      <c r="P11" s="203"/>
    </row>
    <row r="12" spans="2:31" ht="30" customHeight="1">
      <c r="B12" s="73" t="s">
        <v>27</v>
      </c>
      <c r="C12" s="72" t="s">
        <v>26</v>
      </c>
      <c r="D12" s="25">
        <f>SUM(D33:D35)</f>
        <v>227</v>
      </c>
      <c r="E12" s="25">
        <f t="shared" ref="E12:O12" si="2">SUM(E33:E35)</f>
        <v>2779</v>
      </c>
      <c r="F12" s="25">
        <f t="shared" si="2"/>
        <v>138048650</v>
      </c>
      <c r="G12" s="25">
        <f t="shared" si="2"/>
        <v>7002</v>
      </c>
      <c r="H12" s="25">
        <f t="shared" si="2"/>
        <v>11134</v>
      </c>
      <c r="I12" s="26">
        <f t="shared" si="2"/>
        <v>119771450</v>
      </c>
      <c r="J12" s="158">
        <f t="shared" si="2"/>
        <v>1249</v>
      </c>
      <c r="K12" s="25">
        <f t="shared" si="2"/>
        <v>2170</v>
      </c>
      <c r="L12" s="25">
        <f t="shared" si="2"/>
        <v>17379642</v>
      </c>
      <c r="M12" s="25">
        <f t="shared" si="2"/>
        <v>8478</v>
      </c>
      <c r="N12" s="25">
        <f t="shared" si="2"/>
        <v>16083</v>
      </c>
      <c r="O12" s="25">
        <f t="shared" si="2"/>
        <v>275199742</v>
      </c>
      <c r="P12" s="204"/>
    </row>
    <row r="13" spans="2:31" ht="30" customHeight="1">
      <c r="B13" s="28">
        <v>41001</v>
      </c>
      <c r="C13" s="133" t="s">
        <v>28</v>
      </c>
      <c r="D13" s="30">
        <v>4877</v>
      </c>
      <c r="E13" s="31">
        <v>73550</v>
      </c>
      <c r="F13" s="30">
        <v>3044698493</v>
      </c>
      <c r="G13" s="31">
        <v>154919</v>
      </c>
      <c r="H13" s="30">
        <v>253433</v>
      </c>
      <c r="I13" s="32">
        <v>2478936053</v>
      </c>
      <c r="J13" s="33">
        <v>31478</v>
      </c>
      <c r="K13" s="31">
        <v>55567</v>
      </c>
      <c r="L13" s="244">
        <v>417426870</v>
      </c>
      <c r="M13" s="35">
        <f>D13+G13+J13</f>
        <v>191274</v>
      </c>
      <c r="N13" s="35">
        <f>E13+H13+K13</f>
        <v>382550</v>
      </c>
      <c r="O13" s="36">
        <f>F13+I13+L13</f>
        <v>5941061416</v>
      </c>
      <c r="P13" s="37" t="s">
        <v>29</v>
      </c>
    </row>
    <row r="14" spans="2:31" ht="30" customHeight="1">
      <c r="B14" s="7">
        <v>41002</v>
      </c>
      <c r="C14" s="135" t="s">
        <v>30</v>
      </c>
      <c r="D14" s="39">
        <v>3095</v>
      </c>
      <c r="E14" s="40">
        <v>50098</v>
      </c>
      <c r="F14" s="39">
        <v>1882841956</v>
      </c>
      <c r="G14" s="40">
        <v>91593</v>
      </c>
      <c r="H14" s="39">
        <v>144403</v>
      </c>
      <c r="I14" s="41">
        <v>1541094650</v>
      </c>
      <c r="J14" s="42">
        <v>18001</v>
      </c>
      <c r="K14" s="40">
        <v>29969</v>
      </c>
      <c r="L14" s="244">
        <v>229696110</v>
      </c>
      <c r="M14" s="43">
        <f t="shared" ref="M14:O35" si="3">D14+G14+J14</f>
        <v>112689</v>
      </c>
      <c r="N14" s="43">
        <f t="shared" si="3"/>
        <v>224470</v>
      </c>
      <c r="O14" s="44">
        <f t="shared" si="3"/>
        <v>3653632716</v>
      </c>
      <c r="P14" s="37" t="s">
        <v>31</v>
      </c>
    </row>
    <row r="15" spans="2:31" ht="30" customHeight="1">
      <c r="B15" s="7">
        <v>41003</v>
      </c>
      <c r="C15" s="135" t="s">
        <v>32</v>
      </c>
      <c r="D15" s="39">
        <v>1480</v>
      </c>
      <c r="E15" s="40">
        <v>27136</v>
      </c>
      <c r="F15" s="39">
        <v>866417800</v>
      </c>
      <c r="G15" s="40">
        <v>42968</v>
      </c>
      <c r="H15" s="39">
        <v>74962</v>
      </c>
      <c r="I15" s="41">
        <v>719640750</v>
      </c>
      <c r="J15" s="42">
        <v>9087</v>
      </c>
      <c r="K15" s="40">
        <v>16090</v>
      </c>
      <c r="L15" s="244">
        <v>121357130</v>
      </c>
      <c r="M15" s="43">
        <f t="shared" si="3"/>
        <v>53535</v>
      </c>
      <c r="N15" s="43">
        <f t="shared" si="3"/>
        <v>118188</v>
      </c>
      <c r="O15" s="44">
        <f t="shared" si="3"/>
        <v>1707415680</v>
      </c>
      <c r="P15" s="37" t="s">
        <v>33</v>
      </c>
    </row>
    <row r="16" spans="2:31" ht="30" customHeight="1">
      <c r="B16" s="7">
        <v>41004</v>
      </c>
      <c r="C16" s="135" t="s">
        <v>34</v>
      </c>
      <c r="D16" s="39">
        <v>700</v>
      </c>
      <c r="E16" s="40">
        <v>11532</v>
      </c>
      <c r="F16" s="39">
        <v>423587164</v>
      </c>
      <c r="G16" s="40">
        <v>17043</v>
      </c>
      <c r="H16" s="39">
        <v>28602</v>
      </c>
      <c r="I16" s="41">
        <v>322124520</v>
      </c>
      <c r="J16" s="42">
        <v>3116</v>
      </c>
      <c r="K16" s="40">
        <v>5501</v>
      </c>
      <c r="L16" s="244">
        <v>38926310</v>
      </c>
      <c r="M16" s="43">
        <f t="shared" si="3"/>
        <v>20859</v>
      </c>
      <c r="N16" s="43">
        <f t="shared" si="3"/>
        <v>45635</v>
      </c>
      <c r="O16" s="44">
        <f t="shared" si="3"/>
        <v>784637994</v>
      </c>
      <c r="P16" s="37" t="s">
        <v>35</v>
      </c>
    </row>
    <row r="17" spans="2:16" ht="30" customHeight="1">
      <c r="B17" s="7">
        <v>41005</v>
      </c>
      <c r="C17" s="135" t="s">
        <v>36</v>
      </c>
      <c r="D17" s="39">
        <v>1411</v>
      </c>
      <c r="E17" s="40">
        <v>22598</v>
      </c>
      <c r="F17" s="39">
        <v>847870895</v>
      </c>
      <c r="G17" s="40">
        <v>40042</v>
      </c>
      <c r="H17" s="39">
        <v>64299</v>
      </c>
      <c r="I17" s="41">
        <v>627105493</v>
      </c>
      <c r="J17" s="42">
        <v>6998</v>
      </c>
      <c r="K17" s="40">
        <v>12255</v>
      </c>
      <c r="L17" s="244">
        <v>99920540</v>
      </c>
      <c r="M17" s="43">
        <f t="shared" si="3"/>
        <v>48451</v>
      </c>
      <c r="N17" s="43">
        <f t="shared" si="3"/>
        <v>99152</v>
      </c>
      <c r="O17" s="44">
        <f t="shared" si="3"/>
        <v>1574896928</v>
      </c>
      <c r="P17" s="37" t="s">
        <v>37</v>
      </c>
    </row>
    <row r="18" spans="2:16" ht="30" customHeight="1">
      <c r="B18" s="7">
        <v>41006</v>
      </c>
      <c r="C18" s="135" t="s">
        <v>38</v>
      </c>
      <c r="D18" s="39">
        <v>1281</v>
      </c>
      <c r="E18" s="39">
        <v>20772</v>
      </c>
      <c r="F18" s="39">
        <v>857085910</v>
      </c>
      <c r="G18" s="40">
        <v>41051</v>
      </c>
      <c r="H18" s="39">
        <v>67132</v>
      </c>
      <c r="I18" s="41">
        <v>647297602</v>
      </c>
      <c r="J18" s="42">
        <v>7937</v>
      </c>
      <c r="K18" s="40">
        <v>13191</v>
      </c>
      <c r="L18" s="244">
        <v>108469350</v>
      </c>
      <c r="M18" s="43">
        <f t="shared" si="3"/>
        <v>50269</v>
      </c>
      <c r="N18" s="43">
        <f t="shared" si="3"/>
        <v>101095</v>
      </c>
      <c r="O18" s="44">
        <f t="shared" si="3"/>
        <v>1612852862</v>
      </c>
      <c r="P18" s="37" t="s">
        <v>39</v>
      </c>
    </row>
    <row r="19" spans="2:16" ht="30" customHeight="1">
      <c r="B19" s="7">
        <v>41007</v>
      </c>
      <c r="C19" s="135" t="s">
        <v>40</v>
      </c>
      <c r="D19" s="39">
        <v>928</v>
      </c>
      <c r="E19" s="40">
        <v>15258</v>
      </c>
      <c r="F19" s="39">
        <v>563919700</v>
      </c>
      <c r="G19" s="40">
        <v>21429</v>
      </c>
      <c r="H19" s="39">
        <v>31535</v>
      </c>
      <c r="I19" s="41">
        <v>313139531</v>
      </c>
      <c r="J19" s="42">
        <v>4476</v>
      </c>
      <c r="K19" s="40">
        <v>7429</v>
      </c>
      <c r="L19" s="244">
        <v>55488680</v>
      </c>
      <c r="M19" s="43">
        <f t="shared" si="3"/>
        <v>26833</v>
      </c>
      <c r="N19" s="43">
        <f t="shared" si="3"/>
        <v>54222</v>
      </c>
      <c r="O19" s="44">
        <f t="shared" si="3"/>
        <v>932547911</v>
      </c>
      <c r="P19" s="37" t="s">
        <v>41</v>
      </c>
    </row>
    <row r="20" spans="2:16" ht="30" customHeight="1">
      <c r="B20" s="7">
        <v>41025</v>
      </c>
      <c r="C20" s="135" t="s">
        <v>42</v>
      </c>
      <c r="D20" s="39">
        <v>973</v>
      </c>
      <c r="E20" s="40">
        <v>14470</v>
      </c>
      <c r="F20" s="39">
        <v>621874767</v>
      </c>
      <c r="G20" s="40">
        <v>29995</v>
      </c>
      <c r="H20" s="39">
        <v>48902</v>
      </c>
      <c r="I20" s="41">
        <v>516136046</v>
      </c>
      <c r="J20" s="42">
        <v>6547</v>
      </c>
      <c r="K20" s="40">
        <v>11370</v>
      </c>
      <c r="L20" s="244">
        <v>81466910</v>
      </c>
      <c r="M20" s="43">
        <f t="shared" si="3"/>
        <v>37515</v>
      </c>
      <c r="N20" s="43">
        <f t="shared" si="3"/>
        <v>74742</v>
      </c>
      <c r="O20" s="44">
        <f t="shared" si="3"/>
        <v>1219477723</v>
      </c>
      <c r="P20" s="37" t="s">
        <v>43</v>
      </c>
    </row>
    <row r="21" spans="2:16" ht="30" customHeight="1">
      <c r="B21" s="7">
        <v>41048</v>
      </c>
      <c r="C21" s="135" t="s">
        <v>44</v>
      </c>
      <c r="D21" s="39">
        <v>718</v>
      </c>
      <c r="E21" s="40">
        <v>12913</v>
      </c>
      <c r="F21" s="39">
        <v>407881489</v>
      </c>
      <c r="G21" s="40">
        <v>20281</v>
      </c>
      <c r="H21" s="39">
        <v>33332</v>
      </c>
      <c r="I21" s="41">
        <v>310127437</v>
      </c>
      <c r="J21" s="42">
        <v>4764</v>
      </c>
      <c r="K21" s="40">
        <v>7798</v>
      </c>
      <c r="L21" s="244">
        <v>64717910</v>
      </c>
      <c r="M21" s="43">
        <f t="shared" si="3"/>
        <v>25763</v>
      </c>
      <c r="N21" s="43">
        <f t="shared" si="3"/>
        <v>54043</v>
      </c>
      <c r="O21" s="44">
        <f t="shared" si="3"/>
        <v>782726836</v>
      </c>
      <c r="P21" s="37" t="s">
        <v>45</v>
      </c>
    </row>
    <row r="22" spans="2:16" ht="30" customHeight="1">
      <c r="B22" s="7">
        <v>41014</v>
      </c>
      <c r="C22" s="135" t="s">
        <v>46</v>
      </c>
      <c r="D22" s="40">
        <v>766</v>
      </c>
      <c r="E22" s="40">
        <v>11990</v>
      </c>
      <c r="F22" s="39">
        <v>447771889</v>
      </c>
      <c r="G22" s="40">
        <v>25667</v>
      </c>
      <c r="H22" s="39">
        <v>42176</v>
      </c>
      <c r="I22" s="41">
        <v>404946084</v>
      </c>
      <c r="J22" s="42">
        <v>5089</v>
      </c>
      <c r="K22" s="40">
        <v>9342</v>
      </c>
      <c r="L22" s="244">
        <v>68161020</v>
      </c>
      <c r="M22" s="43">
        <f t="shared" si="3"/>
        <v>31522</v>
      </c>
      <c r="N22" s="43">
        <f t="shared" si="3"/>
        <v>63508</v>
      </c>
      <c r="O22" s="44">
        <f t="shared" si="3"/>
        <v>920878993</v>
      </c>
      <c r="P22" s="37" t="s">
        <v>47</v>
      </c>
    </row>
    <row r="23" spans="2:16" ht="30" customHeight="1">
      <c r="B23" s="7">
        <v>41016</v>
      </c>
      <c r="C23" s="135" t="s">
        <v>48</v>
      </c>
      <c r="D23" s="39">
        <v>368</v>
      </c>
      <c r="E23" s="39">
        <v>6258</v>
      </c>
      <c r="F23" s="39">
        <v>247023840</v>
      </c>
      <c r="G23" s="40">
        <v>10332</v>
      </c>
      <c r="H23" s="39">
        <v>16283</v>
      </c>
      <c r="I23" s="41">
        <v>146682930</v>
      </c>
      <c r="J23" s="42">
        <v>2029</v>
      </c>
      <c r="K23" s="40">
        <v>3412</v>
      </c>
      <c r="L23" s="244">
        <v>25184470</v>
      </c>
      <c r="M23" s="43">
        <f t="shared" si="3"/>
        <v>12729</v>
      </c>
      <c r="N23" s="43">
        <f t="shared" si="3"/>
        <v>25953</v>
      </c>
      <c r="O23" s="44">
        <f t="shared" si="3"/>
        <v>418891240</v>
      </c>
      <c r="P23" s="37" t="s">
        <v>49</v>
      </c>
    </row>
    <row r="24" spans="2:16" ht="30" customHeight="1">
      <c r="B24" s="7">
        <v>41020</v>
      </c>
      <c r="C24" s="135" t="s">
        <v>50</v>
      </c>
      <c r="D24" s="39">
        <v>409</v>
      </c>
      <c r="E24" s="39">
        <v>5983</v>
      </c>
      <c r="F24" s="40">
        <v>260719850</v>
      </c>
      <c r="G24" s="40">
        <v>14622</v>
      </c>
      <c r="H24" s="39">
        <v>23314</v>
      </c>
      <c r="I24" s="41">
        <v>247267640</v>
      </c>
      <c r="J24" s="42">
        <v>2608</v>
      </c>
      <c r="K24" s="40">
        <v>4585</v>
      </c>
      <c r="L24" s="244">
        <v>33302230</v>
      </c>
      <c r="M24" s="43">
        <f t="shared" si="3"/>
        <v>17639</v>
      </c>
      <c r="N24" s="43">
        <f t="shared" si="3"/>
        <v>33882</v>
      </c>
      <c r="O24" s="44">
        <f t="shared" si="3"/>
        <v>541289720</v>
      </c>
      <c r="P24" s="37" t="s">
        <v>51</v>
      </c>
    </row>
    <row r="25" spans="2:16" ht="30" customHeight="1">
      <c r="B25" s="7">
        <v>41024</v>
      </c>
      <c r="C25" s="135" t="s">
        <v>52</v>
      </c>
      <c r="D25" s="39">
        <v>228</v>
      </c>
      <c r="E25" s="40">
        <v>4196</v>
      </c>
      <c r="F25" s="40">
        <v>135062250</v>
      </c>
      <c r="G25" s="39">
        <v>6854</v>
      </c>
      <c r="H25" s="39">
        <v>11117</v>
      </c>
      <c r="I25" s="41">
        <v>100081990</v>
      </c>
      <c r="J25" s="42">
        <v>1397</v>
      </c>
      <c r="K25" s="40">
        <v>2192</v>
      </c>
      <c r="L25" s="244">
        <v>17106260</v>
      </c>
      <c r="M25" s="43">
        <f t="shared" si="3"/>
        <v>8479</v>
      </c>
      <c r="N25" s="43">
        <f t="shared" si="3"/>
        <v>17505</v>
      </c>
      <c r="O25" s="44">
        <f t="shared" si="3"/>
        <v>252250500</v>
      </c>
      <c r="P25" s="37" t="s">
        <v>53</v>
      </c>
    </row>
    <row r="26" spans="2:16" ht="30" customHeight="1">
      <c r="B26" s="7">
        <v>41021</v>
      </c>
      <c r="C26" s="135" t="s">
        <v>54</v>
      </c>
      <c r="D26" s="40">
        <v>722</v>
      </c>
      <c r="E26" s="39">
        <v>12667</v>
      </c>
      <c r="F26" s="40">
        <v>420832220</v>
      </c>
      <c r="G26" s="39">
        <v>23416</v>
      </c>
      <c r="H26" s="39">
        <v>37696</v>
      </c>
      <c r="I26" s="41">
        <v>344215988</v>
      </c>
      <c r="J26" s="42">
        <v>4428</v>
      </c>
      <c r="K26" s="40">
        <v>7354</v>
      </c>
      <c r="L26" s="244">
        <v>55210440</v>
      </c>
      <c r="M26" s="43">
        <f t="shared" si="3"/>
        <v>28566</v>
      </c>
      <c r="N26" s="43">
        <f t="shared" si="3"/>
        <v>57717</v>
      </c>
      <c r="O26" s="44">
        <f t="shared" si="3"/>
        <v>820258648</v>
      </c>
      <c r="P26" s="37" t="s">
        <v>55</v>
      </c>
    </row>
    <row r="27" spans="2:16" ht="30" customHeight="1">
      <c r="B27" s="7">
        <v>41035</v>
      </c>
      <c r="C27" s="135" t="s">
        <v>56</v>
      </c>
      <c r="D27" s="39">
        <v>109</v>
      </c>
      <c r="E27" s="39">
        <v>1459</v>
      </c>
      <c r="F27" s="40">
        <v>59889450</v>
      </c>
      <c r="G27" s="39">
        <v>4765</v>
      </c>
      <c r="H27" s="39">
        <v>8038</v>
      </c>
      <c r="I27" s="41">
        <v>86769460</v>
      </c>
      <c r="J27" s="42">
        <v>533</v>
      </c>
      <c r="K27" s="40">
        <v>987</v>
      </c>
      <c r="L27" s="244">
        <v>7360670</v>
      </c>
      <c r="M27" s="43">
        <f t="shared" si="3"/>
        <v>5407</v>
      </c>
      <c r="N27" s="43">
        <f t="shared" si="3"/>
        <v>10484</v>
      </c>
      <c r="O27" s="44">
        <f t="shared" si="3"/>
        <v>154019580</v>
      </c>
      <c r="P27" s="37" t="s">
        <v>57</v>
      </c>
    </row>
    <row r="28" spans="2:16" ht="30" customHeight="1">
      <c r="B28" s="7">
        <v>41038</v>
      </c>
      <c r="C28" s="8" t="s">
        <v>58</v>
      </c>
      <c r="D28" s="39">
        <v>689</v>
      </c>
      <c r="E28" s="39">
        <v>10527</v>
      </c>
      <c r="F28" s="40">
        <v>399518070</v>
      </c>
      <c r="G28" s="39">
        <v>17518</v>
      </c>
      <c r="H28" s="39">
        <v>28227</v>
      </c>
      <c r="I28" s="41">
        <v>283336780</v>
      </c>
      <c r="J28" s="42">
        <v>3162</v>
      </c>
      <c r="K28" s="40">
        <v>4996</v>
      </c>
      <c r="L28" s="244">
        <v>39944550</v>
      </c>
      <c r="M28" s="43">
        <f t="shared" si="3"/>
        <v>21369</v>
      </c>
      <c r="N28" s="43">
        <f t="shared" si="3"/>
        <v>43750</v>
      </c>
      <c r="O28" s="44">
        <f t="shared" si="3"/>
        <v>722799400</v>
      </c>
      <c r="P28" s="37" t="s">
        <v>59</v>
      </c>
    </row>
    <row r="29" spans="2:16" ht="30" customHeight="1">
      <c r="B29" s="7">
        <v>41042</v>
      </c>
      <c r="C29" s="135" t="s">
        <v>60</v>
      </c>
      <c r="D29" s="39">
        <v>230</v>
      </c>
      <c r="E29" s="40">
        <v>3424</v>
      </c>
      <c r="F29" s="40">
        <v>130372980</v>
      </c>
      <c r="G29" s="40">
        <v>6017</v>
      </c>
      <c r="H29" s="40">
        <v>9909</v>
      </c>
      <c r="I29" s="41">
        <v>86329220</v>
      </c>
      <c r="J29" s="42">
        <v>1300</v>
      </c>
      <c r="K29" s="40">
        <v>2536</v>
      </c>
      <c r="L29" s="244">
        <v>16994200</v>
      </c>
      <c r="M29" s="43">
        <f t="shared" si="3"/>
        <v>7547</v>
      </c>
      <c r="N29" s="43">
        <f t="shared" si="3"/>
        <v>15869</v>
      </c>
      <c r="O29" s="44">
        <f t="shared" si="3"/>
        <v>233696400</v>
      </c>
      <c r="P29" s="37" t="s">
        <v>61</v>
      </c>
    </row>
    <row r="30" spans="2:16" ht="30" customHeight="1">
      <c r="B30" s="7">
        <v>41043</v>
      </c>
      <c r="C30" s="135" t="s">
        <v>62</v>
      </c>
      <c r="D30" s="40">
        <v>178</v>
      </c>
      <c r="E30" s="40">
        <v>2603</v>
      </c>
      <c r="F30" s="40">
        <v>98755680</v>
      </c>
      <c r="G30" s="40">
        <v>6695</v>
      </c>
      <c r="H30" s="40">
        <v>9770</v>
      </c>
      <c r="I30" s="41">
        <v>118468970</v>
      </c>
      <c r="J30" s="42">
        <v>1277</v>
      </c>
      <c r="K30" s="40">
        <v>2588</v>
      </c>
      <c r="L30" s="244">
        <v>17716810</v>
      </c>
      <c r="M30" s="43">
        <f t="shared" si="3"/>
        <v>8150</v>
      </c>
      <c r="N30" s="43">
        <f t="shared" si="3"/>
        <v>14961</v>
      </c>
      <c r="O30" s="44">
        <f t="shared" si="3"/>
        <v>234941460</v>
      </c>
      <c r="P30" s="37" t="s">
        <v>63</v>
      </c>
    </row>
    <row r="31" spans="2:16" ht="30" customHeight="1">
      <c r="B31" s="7">
        <v>41044</v>
      </c>
      <c r="C31" s="135" t="s">
        <v>64</v>
      </c>
      <c r="D31" s="39">
        <v>675</v>
      </c>
      <c r="E31" s="40">
        <v>10682</v>
      </c>
      <c r="F31" s="40">
        <v>402862829</v>
      </c>
      <c r="G31" s="40">
        <v>17986</v>
      </c>
      <c r="H31" s="40">
        <v>28273</v>
      </c>
      <c r="I31" s="41">
        <v>289639680</v>
      </c>
      <c r="J31" s="42">
        <v>3503</v>
      </c>
      <c r="K31" s="40">
        <v>6243</v>
      </c>
      <c r="L31" s="244">
        <v>50865210</v>
      </c>
      <c r="M31" s="43">
        <f t="shared" si="3"/>
        <v>22164</v>
      </c>
      <c r="N31" s="43">
        <f t="shared" si="3"/>
        <v>45198</v>
      </c>
      <c r="O31" s="44">
        <f t="shared" si="3"/>
        <v>743367719</v>
      </c>
      <c r="P31" s="37" t="s">
        <v>65</v>
      </c>
    </row>
    <row r="32" spans="2:16" ht="30" customHeight="1">
      <c r="B32" s="46">
        <v>41047</v>
      </c>
      <c r="C32" s="127" t="s">
        <v>66</v>
      </c>
      <c r="D32" s="48">
        <v>303</v>
      </c>
      <c r="E32" s="48">
        <v>4931</v>
      </c>
      <c r="F32" s="40">
        <v>157511000</v>
      </c>
      <c r="G32" s="40">
        <v>6630</v>
      </c>
      <c r="H32" s="40">
        <v>10453</v>
      </c>
      <c r="I32" s="49">
        <v>112252985</v>
      </c>
      <c r="J32" s="50">
        <v>1230</v>
      </c>
      <c r="K32" s="40">
        <v>2040</v>
      </c>
      <c r="L32" s="244">
        <v>14945020</v>
      </c>
      <c r="M32" s="159">
        <f t="shared" si="3"/>
        <v>8163</v>
      </c>
      <c r="N32" s="159">
        <f t="shared" si="3"/>
        <v>17424</v>
      </c>
      <c r="O32" s="160">
        <f t="shared" si="3"/>
        <v>284709005</v>
      </c>
      <c r="P32" s="51" t="s">
        <v>67</v>
      </c>
    </row>
    <row r="33" spans="2:16" ht="30" customHeight="1">
      <c r="B33" s="7">
        <v>41301</v>
      </c>
      <c r="C33" s="52" t="s">
        <v>68</v>
      </c>
      <c r="D33" s="53">
        <v>23</v>
      </c>
      <c r="E33" s="53">
        <v>257</v>
      </c>
      <c r="F33" s="53">
        <v>14655320</v>
      </c>
      <c r="G33" s="53">
        <v>227</v>
      </c>
      <c r="H33" s="53">
        <v>349</v>
      </c>
      <c r="I33" s="55">
        <v>5164210</v>
      </c>
      <c r="J33" s="56">
        <v>100</v>
      </c>
      <c r="K33" s="53">
        <v>163</v>
      </c>
      <c r="L33" s="53">
        <v>1423390</v>
      </c>
      <c r="M33" s="43">
        <f t="shared" si="3"/>
        <v>350</v>
      </c>
      <c r="N33" s="43">
        <f t="shared" si="3"/>
        <v>769</v>
      </c>
      <c r="O33" s="44">
        <f t="shared" si="3"/>
        <v>21242920</v>
      </c>
      <c r="P33" s="10" t="s">
        <v>69</v>
      </c>
    </row>
    <row r="34" spans="2:16" ht="30" customHeight="1">
      <c r="B34" s="7">
        <v>41302</v>
      </c>
      <c r="C34" s="8" t="s">
        <v>70</v>
      </c>
      <c r="D34" s="39">
        <v>6</v>
      </c>
      <c r="E34" s="39">
        <v>60</v>
      </c>
      <c r="F34" s="40">
        <v>3201740</v>
      </c>
      <c r="G34" s="40">
        <v>410</v>
      </c>
      <c r="H34" s="40">
        <v>554</v>
      </c>
      <c r="I34" s="41">
        <v>14563960</v>
      </c>
      <c r="J34" s="42">
        <v>15</v>
      </c>
      <c r="K34" s="40">
        <v>21</v>
      </c>
      <c r="L34" s="244">
        <v>275460</v>
      </c>
      <c r="M34" s="43">
        <f t="shared" si="3"/>
        <v>431</v>
      </c>
      <c r="N34" s="43">
        <f t="shared" si="3"/>
        <v>635</v>
      </c>
      <c r="O34" s="44">
        <f t="shared" si="3"/>
        <v>18041160</v>
      </c>
      <c r="P34" s="10" t="s">
        <v>71</v>
      </c>
    </row>
    <row r="35" spans="2:16" ht="30" customHeight="1" thickBot="1">
      <c r="B35" s="60">
        <v>41303</v>
      </c>
      <c r="C35" s="105" t="s">
        <v>72</v>
      </c>
      <c r="D35" s="62">
        <v>198</v>
      </c>
      <c r="E35" s="249">
        <v>2462</v>
      </c>
      <c r="F35" s="249">
        <v>120191590</v>
      </c>
      <c r="G35" s="62">
        <v>6365</v>
      </c>
      <c r="H35" s="62">
        <v>10231</v>
      </c>
      <c r="I35" s="64">
        <v>100043280</v>
      </c>
      <c r="J35" s="65">
        <v>1134</v>
      </c>
      <c r="K35" s="62">
        <v>1986</v>
      </c>
      <c r="L35" s="62">
        <v>15680792</v>
      </c>
      <c r="M35" s="67">
        <f t="shared" si="3"/>
        <v>7697</v>
      </c>
      <c r="N35" s="67">
        <f t="shared" si="3"/>
        <v>14679</v>
      </c>
      <c r="O35" s="68">
        <f t="shared" si="3"/>
        <v>235915662</v>
      </c>
      <c r="P35" s="111" t="s">
        <v>73</v>
      </c>
    </row>
    <row r="36" spans="2:16" ht="17.100000000000001" customHeight="1">
      <c r="C36" s="112"/>
      <c r="D36" s="112"/>
      <c r="E36" s="112"/>
      <c r="F36" s="112"/>
      <c r="H36" s="112"/>
      <c r="I36" s="112"/>
      <c r="J36" s="112"/>
      <c r="K36" s="112"/>
      <c r="N36" s="112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9044-2A92-40DB-8A91-F5E4F7CD09A6}">
  <sheetPr>
    <tabColor theme="4"/>
  </sheetPr>
  <dimension ref="B1:P36"/>
  <sheetViews>
    <sheetView showGridLines="0" view="pageBreakPreview" zoomScaleNormal="75" zoomScaleSheetLayoutView="100" workbookViewId="0">
      <pane xSplit="3" ySplit="12" topLeftCell="D15" activePane="bottomRight" state="frozen"/>
      <selection activeCell="O36" sqref="O36"/>
      <selection pane="topRight" activeCell="O36" sqref="O36"/>
      <selection pane="bottomLeft" activeCell="O36" sqref="O36"/>
      <selection pane="bottomRight" activeCell="B1" sqref="B1"/>
    </sheetView>
  </sheetViews>
  <sheetFormatPr defaultColWidth="10.77734375" defaultRowHeight="17.100000000000001" customHeight="1"/>
  <cols>
    <col min="1" max="1" width="1.109375" style="4" customWidth="1"/>
    <col min="2" max="2" width="12.6640625" style="4" customWidth="1"/>
    <col min="3" max="3" width="10.6640625" style="4" customWidth="1"/>
    <col min="4" max="5" width="16.6640625" style="4" customWidth="1"/>
    <col min="6" max="6" width="20.6640625" style="4" customWidth="1"/>
    <col min="7" max="8" width="16.6640625" style="4" customWidth="1"/>
    <col min="9" max="9" width="20.6640625" style="4" customWidth="1"/>
    <col min="10" max="10" width="18.6640625" style="4" customWidth="1"/>
    <col min="11" max="11" width="18.44140625" style="4" customWidth="1"/>
    <col min="12" max="12" width="24.6640625" style="4" customWidth="1"/>
    <col min="13" max="14" width="18.6640625" style="4" customWidth="1"/>
    <col min="15" max="15" width="24.6640625" style="4" customWidth="1"/>
    <col min="16" max="16" width="5.6640625" style="11" customWidth="1"/>
    <col min="17" max="17" width="3.88671875" style="4" customWidth="1"/>
    <col min="18" max="256" width="10.77734375" style="4"/>
    <col min="257" max="257" width="1.109375" style="4" customWidth="1"/>
    <col min="258" max="258" width="12.6640625" style="4" customWidth="1"/>
    <col min="259" max="259" width="10.6640625" style="4" customWidth="1"/>
    <col min="260" max="261" width="16.6640625" style="4" customWidth="1"/>
    <col min="262" max="262" width="20.6640625" style="4" customWidth="1"/>
    <col min="263" max="264" width="16.6640625" style="4" customWidth="1"/>
    <col min="265" max="265" width="20.6640625" style="4" customWidth="1"/>
    <col min="266" max="266" width="18.6640625" style="4" customWidth="1"/>
    <col min="267" max="267" width="18.44140625" style="4" customWidth="1"/>
    <col min="268" max="268" width="24.6640625" style="4" customWidth="1"/>
    <col min="269" max="270" width="18.6640625" style="4" customWidth="1"/>
    <col min="271" max="271" width="24.6640625" style="4" customWidth="1"/>
    <col min="272" max="272" width="5.6640625" style="4" customWidth="1"/>
    <col min="273" max="273" width="3.88671875" style="4" customWidth="1"/>
    <col min="274" max="512" width="10.77734375" style="4"/>
    <col min="513" max="513" width="1.109375" style="4" customWidth="1"/>
    <col min="514" max="514" width="12.6640625" style="4" customWidth="1"/>
    <col min="515" max="515" width="10.6640625" style="4" customWidth="1"/>
    <col min="516" max="517" width="16.6640625" style="4" customWidth="1"/>
    <col min="518" max="518" width="20.6640625" style="4" customWidth="1"/>
    <col min="519" max="520" width="16.6640625" style="4" customWidth="1"/>
    <col min="521" max="521" width="20.6640625" style="4" customWidth="1"/>
    <col min="522" max="522" width="18.6640625" style="4" customWidth="1"/>
    <col min="523" max="523" width="18.44140625" style="4" customWidth="1"/>
    <col min="524" max="524" width="24.6640625" style="4" customWidth="1"/>
    <col min="525" max="526" width="18.6640625" style="4" customWidth="1"/>
    <col min="527" max="527" width="24.6640625" style="4" customWidth="1"/>
    <col min="528" max="528" width="5.6640625" style="4" customWidth="1"/>
    <col min="529" max="529" width="3.88671875" style="4" customWidth="1"/>
    <col min="530" max="768" width="10.77734375" style="4"/>
    <col min="769" max="769" width="1.109375" style="4" customWidth="1"/>
    <col min="770" max="770" width="12.6640625" style="4" customWidth="1"/>
    <col min="771" max="771" width="10.6640625" style="4" customWidth="1"/>
    <col min="772" max="773" width="16.6640625" style="4" customWidth="1"/>
    <col min="774" max="774" width="20.6640625" style="4" customWidth="1"/>
    <col min="775" max="776" width="16.6640625" style="4" customWidth="1"/>
    <col min="777" max="777" width="20.6640625" style="4" customWidth="1"/>
    <col min="778" max="778" width="18.6640625" style="4" customWidth="1"/>
    <col min="779" max="779" width="18.44140625" style="4" customWidth="1"/>
    <col min="780" max="780" width="24.6640625" style="4" customWidth="1"/>
    <col min="781" max="782" width="18.6640625" style="4" customWidth="1"/>
    <col min="783" max="783" width="24.6640625" style="4" customWidth="1"/>
    <col min="784" max="784" width="5.6640625" style="4" customWidth="1"/>
    <col min="785" max="785" width="3.88671875" style="4" customWidth="1"/>
    <col min="786" max="1024" width="10.77734375" style="4"/>
    <col min="1025" max="1025" width="1.109375" style="4" customWidth="1"/>
    <col min="1026" max="1026" width="12.6640625" style="4" customWidth="1"/>
    <col min="1027" max="1027" width="10.6640625" style="4" customWidth="1"/>
    <col min="1028" max="1029" width="16.6640625" style="4" customWidth="1"/>
    <col min="1030" max="1030" width="20.6640625" style="4" customWidth="1"/>
    <col min="1031" max="1032" width="16.6640625" style="4" customWidth="1"/>
    <col min="1033" max="1033" width="20.6640625" style="4" customWidth="1"/>
    <col min="1034" max="1034" width="18.6640625" style="4" customWidth="1"/>
    <col min="1035" max="1035" width="18.44140625" style="4" customWidth="1"/>
    <col min="1036" max="1036" width="24.6640625" style="4" customWidth="1"/>
    <col min="1037" max="1038" width="18.6640625" style="4" customWidth="1"/>
    <col min="1039" max="1039" width="24.6640625" style="4" customWidth="1"/>
    <col min="1040" max="1040" width="5.6640625" style="4" customWidth="1"/>
    <col min="1041" max="1041" width="3.88671875" style="4" customWidth="1"/>
    <col min="1042" max="1280" width="10.77734375" style="4"/>
    <col min="1281" max="1281" width="1.109375" style="4" customWidth="1"/>
    <col min="1282" max="1282" width="12.6640625" style="4" customWidth="1"/>
    <col min="1283" max="1283" width="10.6640625" style="4" customWidth="1"/>
    <col min="1284" max="1285" width="16.6640625" style="4" customWidth="1"/>
    <col min="1286" max="1286" width="20.6640625" style="4" customWidth="1"/>
    <col min="1287" max="1288" width="16.6640625" style="4" customWidth="1"/>
    <col min="1289" max="1289" width="20.6640625" style="4" customWidth="1"/>
    <col min="1290" max="1290" width="18.6640625" style="4" customWidth="1"/>
    <col min="1291" max="1291" width="18.44140625" style="4" customWidth="1"/>
    <col min="1292" max="1292" width="24.6640625" style="4" customWidth="1"/>
    <col min="1293" max="1294" width="18.6640625" style="4" customWidth="1"/>
    <col min="1295" max="1295" width="24.6640625" style="4" customWidth="1"/>
    <col min="1296" max="1296" width="5.6640625" style="4" customWidth="1"/>
    <col min="1297" max="1297" width="3.88671875" style="4" customWidth="1"/>
    <col min="1298" max="1536" width="10.77734375" style="4"/>
    <col min="1537" max="1537" width="1.109375" style="4" customWidth="1"/>
    <col min="1538" max="1538" width="12.6640625" style="4" customWidth="1"/>
    <col min="1539" max="1539" width="10.6640625" style="4" customWidth="1"/>
    <col min="1540" max="1541" width="16.6640625" style="4" customWidth="1"/>
    <col min="1542" max="1542" width="20.6640625" style="4" customWidth="1"/>
    <col min="1543" max="1544" width="16.6640625" style="4" customWidth="1"/>
    <col min="1545" max="1545" width="20.6640625" style="4" customWidth="1"/>
    <col min="1546" max="1546" width="18.6640625" style="4" customWidth="1"/>
    <col min="1547" max="1547" width="18.44140625" style="4" customWidth="1"/>
    <col min="1548" max="1548" width="24.6640625" style="4" customWidth="1"/>
    <col min="1549" max="1550" width="18.6640625" style="4" customWidth="1"/>
    <col min="1551" max="1551" width="24.6640625" style="4" customWidth="1"/>
    <col min="1552" max="1552" width="5.6640625" style="4" customWidth="1"/>
    <col min="1553" max="1553" width="3.88671875" style="4" customWidth="1"/>
    <col min="1554" max="1792" width="10.77734375" style="4"/>
    <col min="1793" max="1793" width="1.109375" style="4" customWidth="1"/>
    <col min="1794" max="1794" width="12.6640625" style="4" customWidth="1"/>
    <col min="1795" max="1795" width="10.6640625" style="4" customWidth="1"/>
    <col min="1796" max="1797" width="16.6640625" style="4" customWidth="1"/>
    <col min="1798" max="1798" width="20.6640625" style="4" customWidth="1"/>
    <col min="1799" max="1800" width="16.6640625" style="4" customWidth="1"/>
    <col min="1801" max="1801" width="20.6640625" style="4" customWidth="1"/>
    <col min="1802" max="1802" width="18.6640625" style="4" customWidth="1"/>
    <col min="1803" max="1803" width="18.44140625" style="4" customWidth="1"/>
    <col min="1804" max="1804" width="24.6640625" style="4" customWidth="1"/>
    <col min="1805" max="1806" width="18.6640625" style="4" customWidth="1"/>
    <col min="1807" max="1807" width="24.6640625" style="4" customWidth="1"/>
    <col min="1808" max="1808" width="5.6640625" style="4" customWidth="1"/>
    <col min="1809" max="1809" width="3.88671875" style="4" customWidth="1"/>
    <col min="1810" max="2048" width="10.77734375" style="4"/>
    <col min="2049" max="2049" width="1.109375" style="4" customWidth="1"/>
    <col min="2050" max="2050" width="12.6640625" style="4" customWidth="1"/>
    <col min="2051" max="2051" width="10.6640625" style="4" customWidth="1"/>
    <col min="2052" max="2053" width="16.6640625" style="4" customWidth="1"/>
    <col min="2054" max="2054" width="20.6640625" style="4" customWidth="1"/>
    <col min="2055" max="2056" width="16.6640625" style="4" customWidth="1"/>
    <col min="2057" max="2057" width="20.6640625" style="4" customWidth="1"/>
    <col min="2058" max="2058" width="18.6640625" style="4" customWidth="1"/>
    <col min="2059" max="2059" width="18.44140625" style="4" customWidth="1"/>
    <col min="2060" max="2060" width="24.6640625" style="4" customWidth="1"/>
    <col min="2061" max="2062" width="18.6640625" style="4" customWidth="1"/>
    <col min="2063" max="2063" width="24.6640625" style="4" customWidth="1"/>
    <col min="2064" max="2064" width="5.6640625" style="4" customWidth="1"/>
    <col min="2065" max="2065" width="3.88671875" style="4" customWidth="1"/>
    <col min="2066" max="2304" width="10.77734375" style="4"/>
    <col min="2305" max="2305" width="1.109375" style="4" customWidth="1"/>
    <col min="2306" max="2306" width="12.6640625" style="4" customWidth="1"/>
    <col min="2307" max="2307" width="10.6640625" style="4" customWidth="1"/>
    <col min="2308" max="2309" width="16.6640625" style="4" customWidth="1"/>
    <col min="2310" max="2310" width="20.6640625" style="4" customWidth="1"/>
    <col min="2311" max="2312" width="16.6640625" style="4" customWidth="1"/>
    <col min="2313" max="2313" width="20.6640625" style="4" customWidth="1"/>
    <col min="2314" max="2314" width="18.6640625" style="4" customWidth="1"/>
    <col min="2315" max="2315" width="18.44140625" style="4" customWidth="1"/>
    <col min="2316" max="2316" width="24.6640625" style="4" customWidth="1"/>
    <col min="2317" max="2318" width="18.6640625" style="4" customWidth="1"/>
    <col min="2319" max="2319" width="24.6640625" style="4" customWidth="1"/>
    <col min="2320" max="2320" width="5.6640625" style="4" customWidth="1"/>
    <col min="2321" max="2321" width="3.88671875" style="4" customWidth="1"/>
    <col min="2322" max="2560" width="10.77734375" style="4"/>
    <col min="2561" max="2561" width="1.109375" style="4" customWidth="1"/>
    <col min="2562" max="2562" width="12.6640625" style="4" customWidth="1"/>
    <col min="2563" max="2563" width="10.6640625" style="4" customWidth="1"/>
    <col min="2564" max="2565" width="16.6640625" style="4" customWidth="1"/>
    <col min="2566" max="2566" width="20.6640625" style="4" customWidth="1"/>
    <col min="2567" max="2568" width="16.6640625" style="4" customWidth="1"/>
    <col min="2569" max="2569" width="20.6640625" style="4" customWidth="1"/>
    <col min="2570" max="2570" width="18.6640625" style="4" customWidth="1"/>
    <col min="2571" max="2571" width="18.44140625" style="4" customWidth="1"/>
    <col min="2572" max="2572" width="24.6640625" style="4" customWidth="1"/>
    <col min="2573" max="2574" width="18.6640625" style="4" customWidth="1"/>
    <col min="2575" max="2575" width="24.6640625" style="4" customWidth="1"/>
    <col min="2576" max="2576" width="5.6640625" style="4" customWidth="1"/>
    <col min="2577" max="2577" width="3.88671875" style="4" customWidth="1"/>
    <col min="2578" max="2816" width="10.77734375" style="4"/>
    <col min="2817" max="2817" width="1.109375" style="4" customWidth="1"/>
    <col min="2818" max="2818" width="12.6640625" style="4" customWidth="1"/>
    <col min="2819" max="2819" width="10.6640625" style="4" customWidth="1"/>
    <col min="2820" max="2821" width="16.6640625" style="4" customWidth="1"/>
    <col min="2822" max="2822" width="20.6640625" style="4" customWidth="1"/>
    <col min="2823" max="2824" width="16.6640625" style="4" customWidth="1"/>
    <col min="2825" max="2825" width="20.6640625" style="4" customWidth="1"/>
    <col min="2826" max="2826" width="18.6640625" style="4" customWidth="1"/>
    <col min="2827" max="2827" width="18.44140625" style="4" customWidth="1"/>
    <col min="2828" max="2828" width="24.6640625" style="4" customWidth="1"/>
    <col min="2829" max="2830" width="18.6640625" style="4" customWidth="1"/>
    <col min="2831" max="2831" width="24.6640625" style="4" customWidth="1"/>
    <col min="2832" max="2832" width="5.6640625" style="4" customWidth="1"/>
    <col min="2833" max="2833" width="3.88671875" style="4" customWidth="1"/>
    <col min="2834" max="3072" width="10.77734375" style="4"/>
    <col min="3073" max="3073" width="1.109375" style="4" customWidth="1"/>
    <col min="3074" max="3074" width="12.6640625" style="4" customWidth="1"/>
    <col min="3075" max="3075" width="10.6640625" style="4" customWidth="1"/>
    <col min="3076" max="3077" width="16.6640625" style="4" customWidth="1"/>
    <col min="3078" max="3078" width="20.6640625" style="4" customWidth="1"/>
    <col min="3079" max="3080" width="16.6640625" style="4" customWidth="1"/>
    <col min="3081" max="3081" width="20.6640625" style="4" customWidth="1"/>
    <col min="3082" max="3082" width="18.6640625" style="4" customWidth="1"/>
    <col min="3083" max="3083" width="18.44140625" style="4" customWidth="1"/>
    <col min="3084" max="3084" width="24.6640625" style="4" customWidth="1"/>
    <col min="3085" max="3086" width="18.6640625" style="4" customWidth="1"/>
    <col min="3087" max="3087" width="24.6640625" style="4" customWidth="1"/>
    <col min="3088" max="3088" width="5.6640625" style="4" customWidth="1"/>
    <col min="3089" max="3089" width="3.88671875" style="4" customWidth="1"/>
    <col min="3090" max="3328" width="10.77734375" style="4"/>
    <col min="3329" max="3329" width="1.109375" style="4" customWidth="1"/>
    <col min="3330" max="3330" width="12.6640625" style="4" customWidth="1"/>
    <col min="3331" max="3331" width="10.6640625" style="4" customWidth="1"/>
    <col min="3332" max="3333" width="16.6640625" style="4" customWidth="1"/>
    <col min="3334" max="3334" width="20.6640625" style="4" customWidth="1"/>
    <col min="3335" max="3336" width="16.6640625" style="4" customWidth="1"/>
    <col min="3337" max="3337" width="20.6640625" style="4" customWidth="1"/>
    <col min="3338" max="3338" width="18.6640625" style="4" customWidth="1"/>
    <col min="3339" max="3339" width="18.44140625" style="4" customWidth="1"/>
    <col min="3340" max="3340" width="24.6640625" style="4" customWidth="1"/>
    <col min="3341" max="3342" width="18.6640625" style="4" customWidth="1"/>
    <col min="3343" max="3343" width="24.6640625" style="4" customWidth="1"/>
    <col min="3344" max="3344" width="5.6640625" style="4" customWidth="1"/>
    <col min="3345" max="3345" width="3.88671875" style="4" customWidth="1"/>
    <col min="3346" max="3584" width="10.77734375" style="4"/>
    <col min="3585" max="3585" width="1.109375" style="4" customWidth="1"/>
    <col min="3586" max="3586" width="12.6640625" style="4" customWidth="1"/>
    <col min="3587" max="3587" width="10.6640625" style="4" customWidth="1"/>
    <col min="3588" max="3589" width="16.6640625" style="4" customWidth="1"/>
    <col min="3590" max="3590" width="20.6640625" style="4" customWidth="1"/>
    <col min="3591" max="3592" width="16.6640625" style="4" customWidth="1"/>
    <col min="3593" max="3593" width="20.6640625" style="4" customWidth="1"/>
    <col min="3594" max="3594" width="18.6640625" style="4" customWidth="1"/>
    <col min="3595" max="3595" width="18.44140625" style="4" customWidth="1"/>
    <col min="3596" max="3596" width="24.6640625" style="4" customWidth="1"/>
    <col min="3597" max="3598" width="18.6640625" style="4" customWidth="1"/>
    <col min="3599" max="3599" width="24.6640625" style="4" customWidth="1"/>
    <col min="3600" max="3600" width="5.6640625" style="4" customWidth="1"/>
    <col min="3601" max="3601" width="3.88671875" style="4" customWidth="1"/>
    <col min="3602" max="3840" width="10.77734375" style="4"/>
    <col min="3841" max="3841" width="1.109375" style="4" customWidth="1"/>
    <col min="3842" max="3842" width="12.6640625" style="4" customWidth="1"/>
    <col min="3843" max="3843" width="10.6640625" style="4" customWidth="1"/>
    <col min="3844" max="3845" width="16.6640625" style="4" customWidth="1"/>
    <col min="3846" max="3846" width="20.6640625" style="4" customWidth="1"/>
    <col min="3847" max="3848" width="16.6640625" style="4" customWidth="1"/>
    <col min="3849" max="3849" width="20.6640625" style="4" customWidth="1"/>
    <col min="3850" max="3850" width="18.6640625" style="4" customWidth="1"/>
    <col min="3851" max="3851" width="18.44140625" style="4" customWidth="1"/>
    <col min="3852" max="3852" width="24.6640625" style="4" customWidth="1"/>
    <col min="3853" max="3854" width="18.6640625" style="4" customWidth="1"/>
    <col min="3855" max="3855" width="24.6640625" style="4" customWidth="1"/>
    <col min="3856" max="3856" width="5.6640625" style="4" customWidth="1"/>
    <col min="3857" max="3857" width="3.88671875" style="4" customWidth="1"/>
    <col min="3858" max="4096" width="10.77734375" style="4"/>
    <col min="4097" max="4097" width="1.109375" style="4" customWidth="1"/>
    <col min="4098" max="4098" width="12.6640625" style="4" customWidth="1"/>
    <col min="4099" max="4099" width="10.6640625" style="4" customWidth="1"/>
    <col min="4100" max="4101" width="16.6640625" style="4" customWidth="1"/>
    <col min="4102" max="4102" width="20.6640625" style="4" customWidth="1"/>
    <col min="4103" max="4104" width="16.6640625" style="4" customWidth="1"/>
    <col min="4105" max="4105" width="20.6640625" style="4" customWidth="1"/>
    <col min="4106" max="4106" width="18.6640625" style="4" customWidth="1"/>
    <col min="4107" max="4107" width="18.44140625" style="4" customWidth="1"/>
    <col min="4108" max="4108" width="24.6640625" style="4" customWidth="1"/>
    <col min="4109" max="4110" width="18.6640625" style="4" customWidth="1"/>
    <col min="4111" max="4111" width="24.6640625" style="4" customWidth="1"/>
    <col min="4112" max="4112" width="5.6640625" style="4" customWidth="1"/>
    <col min="4113" max="4113" width="3.88671875" style="4" customWidth="1"/>
    <col min="4114" max="4352" width="10.77734375" style="4"/>
    <col min="4353" max="4353" width="1.109375" style="4" customWidth="1"/>
    <col min="4354" max="4354" width="12.6640625" style="4" customWidth="1"/>
    <col min="4355" max="4355" width="10.6640625" style="4" customWidth="1"/>
    <col min="4356" max="4357" width="16.6640625" style="4" customWidth="1"/>
    <col min="4358" max="4358" width="20.6640625" style="4" customWidth="1"/>
    <col min="4359" max="4360" width="16.6640625" style="4" customWidth="1"/>
    <col min="4361" max="4361" width="20.6640625" style="4" customWidth="1"/>
    <col min="4362" max="4362" width="18.6640625" style="4" customWidth="1"/>
    <col min="4363" max="4363" width="18.44140625" style="4" customWidth="1"/>
    <col min="4364" max="4364" width="24.6640625" style="4" customWidth="1"/>
    <col min="4365" max="4366" width="18.6640625" style="4" customWidth="1"/>
    <col min="4367" max="4367" width="24.6640625" style="4" customWidth="1"/>
    <col min="4368" max="4368" width="5.6640625" style="4" customWidth="1"/>
    <col min="4369" max="4369" width="3.88671875" style="4" customWidth="1"/>
    <col min="4370" max="4608" width="10.77734375" style="4"/>
    <col min="4609" max="4609" width="1.109375" style="4" customWidth="1"/>
    <col min="4610" max="4610" width="12.6640625" style="4" customWidth="1"/>
    <col min="4611" max="4611" width="10.6640625" style="4" customWidth="1"/>
    <col min="4612" max="4613" width="16.6640625" style="4" customWidth="1"/>
    <col min="4614" max="4614" width="20.6640625" style="4" customWidth="1"/>
    <col min="4615" max="4616" width="16.6640625" style="4" customWidth="1"/>
    <col min="4617" max="4617" width="20.6640625" style="4" customWidth="1"/>
    <col min="4618" max="4618" width="18.6640625" style="4" customWidth="1"/>
    <col min="4619" max="4619" width="18.44140625" style="4" customWidth="1"/>
    <col min="4620" max="4620" width="24.6640625" style="4" customWidth="1"/>
    <col min="4621" max="4622" width="18.6640625" style="4" customWidth="1"/>
    <col min="4623" max="4623" width="24.6640625" style="4" customWidth="1"/>
    <col min="4624" max="4624" width="5.6640625" style="4" customWidth="1"/>
    <col min="4625" max="4625" width="3.88671875" style="4" customWidth="1"/>
    <col min="4626" max="4864" width="10.77734375" style="4"/>
    <col min="4865" max="4865" width="1.109375" style="4" customWidth="1"/>
    <col min="4866" max="4866" width="12.6640625" style="4" customWidth="1"/>
    <col min="4867" max="4867" width="10.6640625" style="4" customWidth="1"/>
    <col min="4868" max="4869" width="16.6640625" style="4" customWidth="1"/>
    <col min="4870" max="4870" width="20.6640625" style="4" customWidth="1"/>
    <col min="4871" max="4872" width="16.6640625" style="4" customWidth="1"/>
    <col min="4873" max="4873" width="20.6640625" style="4" customWidth="1"/>
    <col min="4874" max="4874" width="18.6640625" style="4" customWidth="1"/>
    <col min="4875" max="4875" width="18.44140625" style="4" customWidth="1"/>
    <col min="4876" max="4876" width="24.6640625" style="4" customWidth="1"/>
    <col min="4877" max="4878" width="18.6640625" style="4" customWidth="1"/>
    <col min="4879" max="4879" width="24.6640625" style="4" customWidth="1"/>
    <col min="4880" max="4880" width="5.6640625" style="4" customWidth="1"/>
    <col min="4881" max="4881" width="3.88671875" style="4" customWidth="1"/>
    <col min="4882" max="5120" width="10.77734375" style="4"/>
    <col min="5121" max="5121" width="1.109375" style="4" customWidth="1"/>
    <col min="5122" max="5122" width="12.6640625" style="4" customWidth="1"/>
    <col min="5123" max="5123" width="10.6640625" style="4" customWidth="1"/>
    <col min="5124" max="5125" width="16.6640625" style="4" customWidth="1"/>
    <col min="5126" max="5126" width="20.6640625" style="4" customWidth="1"/>
    <col min="5127" max="5128" width="16.6640625" style="4" customWidth="1"/>
    <col min="5129" max="5129" width="20.6640625" style="4" customWidth="1"/>
    <col min="5130" max="5130" width="18.6640625" style="4" customWidth="1"/>
    <col min="5131" max="5131" width="18.44140625" style="4" customWidth="1"/>
    <col min="5132" max="5132" width="24.6640625" style="4" customWidth="1"/>
    <col min="5133" max="5134" width="18.6640625" style="4" customWidth="1"/>
    <col min="5135" max="5135" width="24.6640625" style="4" customWidth="1"/>
    <col min="5136" max="5136" width="5.6640625" style="4" customWidth="1"/>
    <col min="5137" max="5137" width="3.88671875" style="4" customWidth="1"/>
    <col min="5138" max="5376" width="10.77734375" style="4"/>
    <col min="5377" max="5377" width="1.109375" style="4" customWidth="1"/>
    <col min="5378" max="5378" width="12.6640625" style="4" customWidth="1"/>
    <col min="5379" max="5379" width="10.6640625" style="4" customWidth="1"/>
    <col min="5380" max="5381" width="16.6640625" style="4" customWidth="1"/>
    <col min="5382" max="5382" width="20.6640625" style="4" customWidth="1"/>
    <col min="5383" max="5384" width="16.6640625" style="4" customWidth="1"/>
    <col min="5385" max="5385" width="20.6640625" style="4" customWidth="1"/>
    <col min="5386" max="5386" width="18.6640625" style="4" customWidth="1"/>
    <col min="5387" max="5387" width="18.44140625" style="4" customWidth="1"/>
    <col min="5388" max="5388" width="24.6640625" style="4" customWidth="1"/>
    <col min="5389" max="5390" width="18.6640625" style="4" customWidth="1"/>
    <col min="5391" max="5391" width="24.6640625" style="4" customWidth="1"/>
    <col min="5392" max="5392" width="5.6640625" style="4" customWidth="1"/>
    <col min="5393" max="5393" width="3.88671875" style="4" customWidth="1"/>
    <col min="5394" max="5632" width="10.77734375" style="4"/>
    <col min="5633" max="5633" width="1.109375" style="4" customWidth="1"/>
    <col min="5634" max="5634" width="12.6640625" style="4" customWidth="1"/>
    <col min="5635" max="5635" width="10.6640625" style="4" customWidth="1"/>
    <col min="5636" max="5637" width="16.6640625" style="4" customWidth="1"/>
    <col min="5638" max="5638" width="20.6640625" style="4" customWidth="1"/>
    <col min="5639" max="5640" width="16.6640625" style="4" customWidth="1"/>
    <col min="5641" max="5641" width="20.6640625" style="4" customWidth="1"/>
    <col min="5642" max="5642" width="18.6640625" style="4" customWidth="1"/>
    <col min="5643" max="5643" width="18.44140625" style="4" customWidth="1"/>
    <col min="5644" max="5644" width="24.6640625" style="4" customWidth="1"/>
    <col min="5645" max="5646" width="18.6640625" style="4" customWidth="1"/>
    <col min="5647" max="5647" width="24.6640625" style="4" customWidth="1"/>
    <col min="5648" max="5648" width="5.6640625" style="4" customWidth="1"/>
    <col min="5649" max="5649" width="3.88671875" style="4" customWidth="1"/>
    <col min="5650" max="5888" width="10.77734375" style="4"/>
    <col min="5889" max="5889" width="1.109375" style="4" customWidth="1"/>
    <col min="5890" max="5890" width="12.6640625" style="4" customWidth="1"/>
    <col min="5891" max="5891" width="10.6640625" style="4" customWidth="1"/>
    <col min="5892" max="5893" width="16.6640625" style="4" customWidth="1"/>
    <col min="5894" max="5894" width="20.6640625" style="4" customWidth="1"/>
    <col min="5895" max="5896" width="16.6640625" style="4" customWidth="1"/>
    <col min="5897" max="5897" width="20.6640625" style="4" customWidth="1"/>
    <col min="5898" max="5898" width="18.6640625" style="4" customWidth="1"/>
    <col min="5899" max="5899" width="18.44140625" style="4" customWidth="1"/>
    <col min="5900" max="5900" width="24.6640625" style="4" customWidth="1"/>
    <col min="5901" max="5902" width="18.6640625" style="4" customWidth="1"/>
    <col min="5903" max="5903" width="24.6640625" style="4" customWidth="1"/>
    <col min="5904" max="5904" width="5.6640625" style="4" customWidth="1"/>
    <col min="5905" max="5905" width="3.88671875" style="4" customWidth="1"/>
    <col min="5906" max="6144" width="10.77734375" style="4"/>
    <col min="6145" max="6145" width="1.109375" style="4" customWidth="1"/>
    <col min="6146" max="6146" width="12.6640625" style="4" customWidth="1"/>
    <col min="6147" max="6147" width="10.6640625" style="4" customWidth="1"/>
    <col min="6148" max="6149" width="16.6640625" style="4" customWidth="1"/>
    <col min="6150" max="6150" width="20.6640625" style="4" customWidth="1"/>
    <col min="6151" max="6152" width="16.6640625" style="4" customWidth="1"/>
    <col min="6153" max="6153" width="20.6640625" style="4" customWidth="1"/>
    <col min="6154" max="6154" width="18.6640625" style="4" customWidth="1"/>
    <col min="6155" max="6155" width="18.44140625" style="4" customWidth="1"/>
    <col min="6156" max="6156" width="24.6640625" style="4" customWidth="1"/>
    <col min="6157" max="6158" width="18.6640625" style="4" customWidth="1"/>
    <col min="6159" max="6159" width="24.6640625" style="4" customWidth="1"/>
    <col min="6160" max="6160" width="5.6640625" style="4" customWidth="1"/>
    <col min="6161" max="6161" width="3.88671875" style="4" customWidth="1"/>
    <col min="6162" max="6400" width="10.77734375" style="4"/>
    <col min="6401" max="6401" width="1.109375" style="4" customWidth="1"/>
    <col min="6402" max="6402" width="12.6640625" style="4" customWidth="1"/>
    <col min="6403" max="6403" width="10.6640625" style="4" customWidth="1"/>
    <col min="6404" max="6405" width="16.6640625" style="4" customWidth="1"/>
    <col min="6406" max="6406" width="20.6640625" style="4" customWidth="1"/>
    <col min="6407" max="6408" width="16.6640625" style="4" customWidth="1"/>
    <col min="6409" max="6409" width="20.6640625" style="4" customWidth="1"/>
    <col min="6410" max="6410" width="18.6640625" style="4" customWidth="1"/>
    <col min="6411" max="6411" width="18.44140625" style="4" customWidth="1"/>
    <col min="6412" max="6412" width="24.6640625" style="4" customWidth="1"/>
    <col min="6413" max="6414" width="18.6640625" style="4" customWidth="1"/>
    <col min="6415" max="6415" width="24.6640625" style="4" customWidth="1"/>
    <col min="6416" max="6416" width="5.6640625" style="4" customWidth="1"/>
    <col min="6417" max="6417" width="3.88671875" style="4" customWidth="1"/>
    <col min="6418" max="6656" width="10.77734375" style="4"/>
    <col min="6657" max="6657" width="1.109375" style="4" customWidth="1"/>
    <col min="6658" max="6658" width="12.6640625" style="4" customWidth="1"/>
    <col min="6659" max="6659" width="10.6640625" style="4" customWidth="1"/>
    <col min="6660" max="6661" width="16.6640625" style="4" customWidth="1"/>
    <col min="6662" max="6662" width="20.6640625" style="4" customWidth="1"/>
    <col min="6663" max="6664" width="16.6640625" style="4" customWidth="1"/>
    <col min="6665" max="6665" width="20.6640625" style="4" customWidth="1"/>
    <col min="6666" max="6666" width="18.6640625" style="4" customWidth="1"/>
    <col min="6667" max="6667" width="18.44140625" style="4" customWidth="1"/>
    <col min="6668" max="6668" width="24.6640625" style="4" customWidth="1"/>
    <col min="6669" max="6670" width="18.6640625" style="4" customWidth="1"/>
    <col min="6671" max="6671" width="24.6640625" style="4" customWidth="1"/>
    <col min="6672" max="6672" width="5.6640625" style="4" customWidth="1"/>
    <col min="6673" max="6673" width="3.88671875" style="4" customWidth="1"/>
    <col min="6674" max="6912" width="10.77734375" style="4"/>
    <col min="6913" max="6913" width="1.109375" style="4" customWidth="1"/>
    <col min="6914" max="6914" width="12.6640625" style="4" customWidth="1"/>
    <col min="6915" max="6915" width="10.6640625" style="4" customWidth="1"/>
    <col min="6916" max="6917" width="16.6640625" style="4" customWidth="1"/>
    <col min="6918" max="6918" width="20.6640625" style="4" customWidth="1"/>
    <col min="6919" max="6920" width="16.6640625" style="4" customWidth="1"/>
    <col min="6921" max="6921" width="20.6640625" style="4" customWidth="1"/>
    <col min="6922" max="6922" width="18.6640625" style="4" customWidth="1"/>
    <col min="6923" max="6923" width="18.44140625" style="4" customWidth="1"/>
    <col min="6924" max="6924" width="24.6640625" style="4" customWidth="1"/>
    <col min="6925" max="6926" width="18.6640625" style="4" customWidth="1"/>
    <col min="6927" max="6927" width="24.6640625" style="4" customWidth="1"/>
    <col min="6928" max="6928" width="5.6640625" style="4" customWidth="1"/>
    <col min="6929" max="6929" width="3.88671875" style="4" customWidth="1"/>
    <col min="6930" max="7168" width="10.77734375" style="4"/>
    <col min="7169" max="7169" width="1.109375" style="4" customWidth="1"/>
    <col min="7170" max="7170" width="12.6640625" style="4" customWidth="1"/>
    <col min="7171" max="7171" width="10.6640625" style="4" customWidth="1"/>
    <col min="7172" max="7173" width="16.6640625" style="4" customWidth="1"/>
    <col min="7174" max="7174" width="20.6640625" style="4" customWidth="1"/>
    <col min="7175" max="7176" width="16.6640625" style="4" customWidth="1"/>
    <col min="7177" max="7177" width="20.6640625" style="4" customWidth="1"/>
    <col min="7178" max="7178" width="18.6640625" style="4" customWidth="1"/>
    <col min="7179" max="7179" width="18.44140625" style="4" customWidth="1"/>
    <col min="7180" max="7180" width="24.6640625" style="4" customWidth="1"/>
    <col min="7181" max="7182" width="18.6640625" style="4" customWidth="1"/>
    <col min="7183" max="7183" width="24.6640625" style="4" customWidth="1"/>
    <col min="7184" max="7184" width="5.6640625" style="4" customWidth="1"/>
    <col min="7185" max="7185" width="3.88671875" style="4" customWidth="1"/>
    <col min="7186" max="7424" width="10.77734375" style="4"/>
    <col min="7425" max="7425" width="1.109375" style="4" customWidth="1"/>
    <col min="7426" max="7426" width="12.6640625" style="4" customWidth="1"/>
    <col min="7427" max="7427" width="10.6640625" style="4" customWidth="1"/>
    <col min="7428" max="7429" width="16.6640625" style="4" customWidth="1"/>
    <col min="7430" max="7430" width="20.6640625" style="4" customWidth="1"/>
    <col min="7431" max="7432" width="16.6640625" style="4" customWidth="1"/>
    <col min="7433" max="7433" width="20.6640625" style="4" customWidth="1"/>
    <col min="7434" max="7434" width="18.6640625" style="4" customWidth="1"/>
    <col min="7435" max="7435" width="18.44140625" style="4" customWidth="1"/>
    <col min="7436" max="7436" width="24.6640625" style="4" customWidth="1"/>
    <col min="7437" max="7438" width="18.6640625" style="4" customWidth="1"/>
    <col min="7439" max="7439" width="24.6640625" style="4" customWidth="1"/>
    <col min="7440" max="7440" width="5.6640625" style="4" customWidth="1"/>
    <col min="7441" max="7441" width="3.88671875" style="4" customWidth="1"/>
    <col min="7442" max="7680" width="10.77734375" style="4"/>
    <col min="7681" max="7681" width="1.109375" style="4" customWidth="1"/>
    <col min="7682" max="7682" width="12.6640625" style="4" customWidth="1"/>
    <col min="7683" max="7683" width="10.6640625" style="4" customWidth="1"/>
    <col min="7684" max="7685" width="16.6640625" style="4" customWidth="1"/>
    <col min="7686" max="7686" width="20.6640625" style="4" customWidth="1"/>
    <col min="7687" max="7688" width="16.6640625" style="4" customWidth="1"/>
    <col min="7689" max="7689" width="20.6640625" style="4" customWidth="1"/>
    <col min="7690" max="7690" width="18.6640625" style="4" customWidth="1"/>
    <col min="7691" max="7691" width="18.44140625" style="4" customWidth="1"/>
    <col min="7692" max="7692" width="24.6640625" style="4" customWidth="1"/>
    <col min="7693" max="7694" width="18.6640625" style="4" customWidth="1"/>
    <col min="7695" max="7695" width="24.6640625" style="4" customWidth="1"/>
    <col min="7696" max="7696" width="5.6640625" style="4" customWidth="1"/>
    <col min="7697" max="7697" width="3.88671875" style="4" customWidth="1"/>
    <col min="7698" max="7936" width="10.77734375" style="4"/>
    <col min="7937" max="7937" width="1.109375" style="4" customWidth="1"/>
    <col min="7938" max="7938" width="12.6640625" style="4" customWidth="1"/>
    <col min="7939" max="7939" width="10.6640625" style="4" customWidth="1"/>
    <col min="7940" max="7941" width="16.6640625" style="4" customWidth="1"/>
    <col min="7942" max="7942" width="20.6640625" style="4" customWidth="1"/>
    <col min="7943" max="7944" width="16.6640625" style="4" customWidth="1"/>
    <col min="7945" max="7945" width="20.6640625" style="4" customWidth="1"/>
    <col min="7946" max="7946" width="18.6640625" style="4" customWidth="1"/>
    <col min="7947" max="7947" width="18.44140625" style="4" customWidth="1"/>
    <col min="7948" max="7948" width="24.6640625" style="4" customWidth="1"/>
    <col min="7949" max="7950" width="18.6640625" style="4" customWidth="1"/>
    <col min="7951" max="7951" width="24.6640625" style="4" customWidth="1"/>
    <col min="7952" max="7952" width="5.6640625" style="4" customWidth="1"/>
    <col min="7953" max="7953" width="3.88671875" style="4" customWidth="1"/>
    <col min="7954" max="8192" width="10.77734375" style="4"/>
    <col min="8193" max="8193" width="1.109375" style="4" customWidth="1"/>
    <col min="8194" max="8194" width="12.6640625" style="4" customWidth="1"/>
    <col min="8195" max="8195" width="10.6640625" style="4" customWidth="1"/>
    <col min="8196" max="8197" width="16.6640625" style="4" customWidth="1"/>
    <col min="8198" max="8198" width="20.6640625" style="4" customWidth="1"/>
    <col min="8199" max="8200" width="16.6640625" style="4" customWidth="1"/>
    <col min="8201" max="8201" width="20.6640625" style="4" customWidth="1"/>
    <col min="8202" max="8202" width="18.6640625" style="4" customWidth="1"/>
    <col min="8203" max="8203" width="18.44140625" style="4" customWidth="1"/>
    <col min="8204" max="8204" width="24.6640625" style="4" customWidth="1"/>
    <col min="8205" max="8206" width="18.6640625" style="4" customWidth="1"/>
    <col min="8207" max="8207" width="24.6640625" style="4" customWidth="1"/>
    <col min="8208" max="8208" width="5.6640625" style="4" customWidth="1"/>
    <col min="8209" max="8209" width="3.88671875" style="4" customWidth="1"/>
    <col min="8210" max="8448" width="10.77734375" style="4"/>
    <col min="8449" max="8449" width="1.109375" style="4" customWidth="1"/>
    <col min="8450" max="8450" width="12.6640625" style="4" customWidth="1"/>
    <col min="8451" max="8451" width="10.6640625" style="4" customWidth="1"/>
    <col min="8452" max="8453" width="16.6640625" style="4" customWidth="1"/>
    <col min="8454" max="8454" width="20.6640625" style="4" customWidth="1"/>
    <col min="8455" max="8456" width="16.6640625" style="4" customWidth="1"/>
    <col min="8457" max="8457" width="20.6640625" style="4" customWidth="1"/>
    <col min="8458" max="8458" width="18.6640625" style="4" customWidth="1"/>
    <col min="8459" max="8459" width="18.44140625" style="4" customWidth="1"/>
    <col min="8460" max="8460" width="24.6640625" style="4" customWidth="1"/>
    <col min="8461" max="8462" width="18.6640625" style="4" customWidth="1"/>
    <col min="8463" max="8463" width="24.6640625" style="4" customWidth="1"/>
    <col min="8464" max="8464" width="5.6640625" style="4" customWidth="1"/>
    <col min="8465" max="8465" width="3.88671875" style="4" customWidth="1"/>
    <col min="8466" max="8704" width="10.77734375" style="4"/>
    <col min="8705" max="8705" width="1.109375" style="4" customWidth="1"/>
    <col min="8706" max="8706" width="12.6640625" style="4" customWidth="1"/>
    <col min="8707" max="8707" width="10.6640625" style="4" customWidth="1"/>
    <col min="8708" max="8709" width="16.6640625" style="4" customWidth="1"/>
    <col min="8710" max="8710" width="20.6640625" style="4" customWidth="1"/>
    <col min="8711" max="8712" width="16.6640625" style="4" customWidth="1"/>
    <col min="8713" max="8713" width="20.6640625" style="4" customWidth="1"/>
    <col min="8714" max="8714" width="18.6640625" style="4" customWidth="1"/>
    <col min="8715" max="8715" width="18.44140625" style="4" customWidth="1"/>
    <col min="8716" max="8716" width="24.6640625" style="4" customWidth="1"/>
    <col min="8717" max="8718" width="18.6640625" style="4" customWidth="1"/>
    <col min="8719" max="8719" width="24.6640625" style="4" customWidth="1"/>
    <col min="8720" max="8720" width="5.6640625" style="4" customWidth="1"/>
    <col min="8721" max="8721" width="3.88671875" style="4" customWidth="1"/>
    <col min="8722" max="8960" width="10.77734375" style="4"/>
    <col min="8961" max="8961" width="1.109375" style="4" customWidth="1"/>
    <col min="8962" max="8962" width="12.6640625" style="4" customWidth="1"/>
    <col min="8963" max="8963" width="10.6640625" style="4" customWidth="1"/>
    <col min="8964" max="8965" width="16.6640625" style="4" customWidth="1"/>
    <col min="8966" max="8966" width="20.6640625" style="4" customWidth="1"/>
    <col min="8967" max="8968" width="16.6640625" style="4" customWidth="1"/>
    <col min="8969" max="8969" width="20.6640625" style="4" customWidth="1"/>
    <col min="8970" max="8970" width="18.6640625" style="4" customWidth="1"/>
    <col min="8971" max="8971" width="18.44140625" style="4" customWidth="1"/>
    <col min="8972" max="8972" width="24.6640625" style="4" customWidth="1"/>
    <col min="8973" max="8974" width="18.6640625" style="4" customWidth="1"/>
    <col min="8975" max="8975" width="24.6640625" style="4" customWidth="1"/>
    <col min="8976" max="8976" width="5.6640625" style="4" customWidth="1"/>
    <col min="8977" max="8977" width="3.88671875" style="4" customWidth="1"/>
    <col min="8978" max="9216" width="10.77734375" style="4"/>
    <col min="9217" max="9217" width="1.109375" style="4" customWidth="1"/>
    <col min="9218" max="9218" width="12.6640625" style="4" customWidth="1"/>
    <col min="9219" max="9219" width="10.6640625" style="4" customWidth="1"/>
    <col min="9220" max="9221" width="16.6640625" style="4" customWidth="1"/>
    <col min="9222" max="9222" width="20.6640625" style="4" customWidth="1"/>
    <col min="9223" max="9224" width="16.6640625" style="4" customWidth="1"/>
    <col min="9225" max="9225" width="20.6640625" style="4" customWidth="1"/>
    <col min="9226" max="9226" width="18.6640625" style="4" customWidth="1"/>
    <col min="9227" max="9227" width="18.44140625" style="4" customWidth="1"/>
    <col min="9228" max="9228" width="24.6640625" style="4" customWidth="1"/>
    <col min="9229" max="9230" width="18.6640625" style="4" customWidth="1"/>
    <col min="9231" max="9231" width="24.6640625" style="4" customWidth="1"/>
    <col min="9232" max="9232" width="5.6640625" style="4" customWidth="1"/>
    <col min="9233" max="9233" width="3.88671875" style="4" customWidth="1"/>
    <col min="9234" max="9472" width="10.77734375" style="4"/>
    <col min="9473" max="9473" width="1.109375" style="4" customWidth="1"/>
    <col min="9474" max="9474" width="12.6640625" style="4" customWidth="1"/>
    <col min="9475" max="9475" width="10.6640625" style="4" customWidth="1"/>
    <col min="9476" max="9477" width="16.6640625" style="4" customWidth="1"/>
    <col min="9478" max="9478" width="20.6640625" style="4" customWidth="1"/>
    <col min="9479" max="9480" width="16.6640625" style="4" customWidth="1"/>
    <col min="9481" max="9481" width="20.6640625" style="4" customWidth="1"/>
    <col min="9482" max="9482" width="18.6640625" style="4" customWidth="1"/>
    <col min="9483" max="9483" width="18.44140625" style="4" customWidth="1"/>
    <col min="9484" max="9484" width="24.6640625" style="4" customWidth="1"/>
    <col min="9485" max="9486" width="18.6640625" style="4" customWidth="1"/>
    <col min="9487" max="9487" width="24.6640625" style="4" customWidth="1"/>
    <col min="9488" max="9488" width="5.6640625" style="4" customWidth="1"/>
    <col min="9489" max="9489" width="3.88671875" style="4" customWidth="1"/>
    <col min="9490" max="9728" width="10.77734375" style="4"/>
    <col min="9729" max="9729" width="1.109375" style="4" customWidth="1"/>
    <col min="9730" max="9730" width="12.6640625" style="4" customWidth="1"/>
    <col min="9731" max="9731" width="10.6640625" style="4" customWidth="1"/>
    <col min="9732" max="9733" width="16.6640625" style="4" customWidth="1"/>
    <col min="9734" max="9734" width="20.6640625" style="4" customWidth="1"/>
    <col min="9735" max="9736" width="16.6640625" style="4" customWidth="1"/>
    <col min="9737" max="9737" width="20.6640625" style="4" customWidth="1"/>
    <col min="9738" max="9738" width="18.6640625" style="4" customWidth="1"/>
    <col min="9739" max="9739" width="18.44140625" style="4" customWidth="1"/>
    <col min="9740" max="9740" width="24.6640625" style="4" customWidth="1"/>
    <col min="9741" max="9742" width="18.6640625" style="4" customWidth="1"/>
    <col min="9743" max="9743" width="24.6640625" style="4" customWidth="1"/>
    <col min="9744" max="9744" width="5.6640625" style="4" customWidth="1"/>
    <col min="9745" max="9745" width="3.88671875" style="4" customWidth="1"/>
    <col min="9746" max="9984" width="10.77734375" style="4"/>
    <col min="9985" max="9985" width="1.109375" style="4" customWidth="1"/>
    <col min="9986" max="9986" width="12.6640625" style="4" customWidth="1"/>
    <col min="9987" max="9987" width="10.6640625" style="4" customWidth="1"/>
    <col min="9988" max="9989" width="16.6640625" style="4" customWidth="1"/>
    <col min="9990" max="9990" width="20.6640625" style="4" customWidth="1"/>
    <col min="9991" max="9992" width="16.6640625" style="4" customWidth="1"/>
    <col min="9993" max="9993" width="20.6640625" style="4" customWidth="1"/>
    <col min="9994" max="9994" width="18.6640625" style="4" customWidth="1"/>
    <col min="9995" max="9995" width="18.44140625" style="4" customWidth="1"/>
    <col min="9996" max="9996" width="24.6640625" style="4" customWidth="1"/>
    <col min="9997" max="9998" width="18.6640625" style="4" customWidth="1"/>
    <col min="9999" max="9999" width="24.6640625" style="4" customWidth="1"/>
    <col min="10000" max="10000" width="5.6640625" style="4" customWidth="1"/>
    <col min="10001" max="10001" width="3.88671875" style="4" customWidth="1"/>
    <col min="10002" max="10240" width="10.77734375" style="4"/>
    <col min="10241" max="10241" width="1.109375" style="4" customWidth="1"/>
    <col min="10242" max="10242" width="12.6640625" style="4" customWidth="1"/>
    <col min="10243" max="10243" width="10.6640625" style="4" customWidth="1"/>
    <col min="10244" max="10245" width="16.6640625" style="4" customWidth="1"/>
    <col min="10246" max="10246" width="20.6640625" style="4" customWidth="1"/>
    <col min="10247" max="10248" width="16.6640625" style="4" customWidth="1"/>
    <col min="10249" max="10249" width="20.6640625" style="4" customWidth="1"/>
    <col min="10250" max="10250" width="18.6640625" style="4" customWidth="1"/>
    <col min="10251" max="10251" width="18.44140625" style="4" customWidth="1"/>
    <col min="10252" max="10252" width="24.6640625" style="4" customWidth="1"/>
    <col min="10253" max="10254" width="18.6640625" style="4" customWidth="1"/>
    <col min="10255" max="10255" width="24.6640625" style="4" customWidth="1"/>
    <col min="10256" max="10256" width="5.6640625" style="4" customWidth="1"/>
    <col min="10257" max="10257" width="3.88671875" style="4" customWidth="1"/>
    <col min="10258" max="10496" width="10.77734375" style="4"/>
    <col min="10497" max="10497" width="1.109375" style="4" customWidth="1"/>
    <col min="10498" max="10498" width="12.6640625" style="4" customWidth="1"/>
    <col min="10499" max="10499" width="10.6640625" style="4" customWidth="1"/>
    <col min="10500" max="10501" width="16.6640625" style="4" customWidth="1"/>
    <col min="10502" max="10502" width="20.6640625" style="4" customWidth="1"/>
    <col min="10503" max="10504" width="16.6640625" style="4" customWidth="1"/>
    <col min="10505" max="10505" width="20.6640625" style="4" customWidth="1"/>
    <col min="10506" max="10506" width="18.6640625" style="4" customWidth="1"/>
    <col min="10507" max="10507" width="18.44140625" style="4" customWidth="1"/>
    <col min="10508" max="10508" width="24.6640625" style="4" customWidth="1"/>
    <col min="10509" max="10510" width="18.6640625" style="4" customWidth="1"/>
    <col min="10511" max="10511" width="24.6640625" style="4" customWidth="1"/>
    <col min="10512" max="10512" width="5.6640625" style="4" customWidth="1"/>
    <col min="10513" max="10513" width="3.88671875" style="4" customWidth="1"/>
    <col min="10514" max="10752" width="10.77734375" style="4"/>
    <col min="10753" max="10753" width="1.109375" style="4" customWidth="1"/>
    <col min="10754" max="10754" width="12.6640625" style="4" customWidth="1"/>
    <col min="10755" max="10755" width="10.6640625" style="4" customWidth="1"/>
    <col min="10756" max="10757" width="16.6640625" style="4" customWidth="1"/>
    <col min="10758" max="10758" width="20.6640625" style="4" customWidth="1"/>
    <col min="10759" max="10760" width="16.6640625" style="4" customWidth="1"/>
    <col min="10761" max="10761" width="20.6640625" style="4" customWidth="1"/>
    <col min="10762" max="10762" width="18.6640625" style="4" customWidth="1"/>
    <col min="10763" max="10763" width="18.44140625" style="4" customWidth="1"/>
    <col min="10764" max="10764" width="24.6640625" style="4" customWidth="1"/>
    <col min="10765" max="10766" width="18.6640625" style="4" customWidth="1"/>
    <col min="10767" max="10767" width="24.6640625" style="4" customWidth="1"/>
    <col min="10768" max="10768" width="5.6640625" style="4" customWidth="1"/>
    <col min="10769" max="10769" width="3.88671875" style="4" customWidth="1"/>
    <col min="10770" max="11008" width="10.77734375" style="4"/>
    <col min="11009" max="11009" width="1.109375" style="4" customWidth="1"/>
    <col min="11010" max="11010" width="12.6640625" style="4" customWidth="1"/>
    <col min="11011" max="11011" width="10.6640625" style="4" customWidth="1"/>
    <col min="11012" max="11013" width="16.6640625" style="4" customWidth="1"/>
    <col min="11014" max="11014" width="20.6640625" style="4" customWidth="1"/>
    <col min="11015" max="11016" width="16.6640625" style="4" customWidth="1"/>
    <col min="11017" max="11017" width="20.6640625" style="4" customWidth="1"/>
    <col min="11018" max="11018" width="18.6640625" style="4" customWidth="1"/>
    <col min="11019" max="11019" width="18.44140625" style="4" customWidth="1"/>
    <col min="11020" max="11020" width="24.6640625" style="4" customWidth="1"/>
    <col min="11021" max="11022" width="18.6640625" style="4" customWidth="1"/>
    <col min="11023" max="11023" width="24.6640625" style="4" customWidth="1"/>
    <col min="11024" max="11024" width="5.6640625" style="4" customWidth="1"/>
    <col min="11025" max="11025" width="3.88671875" style="4" customWidth="1"/>
    <col min="11026" max="11264" width="10.77734375" style="4"/>
    <col min="11265" max="11265" width="1.109375" style="4" customWidth="1"/>
    <col min="11266" max="11266" width="12.6640625" style="4" customWidth="1"/>
    <col min="11267" max="11267" width="10.6640625" style="4" customWidth="1"/>
    <col min="11268" max="11269" width="16.6640625" style="4" customWidth="1"/>
    <col min="11270" max="11270" width="20.6640625" style="4" customWidth="1"/>
    <col min="11271" max="11272" width="16.6640625" style="4" customWidth="1"/>
    <col min="11273" max="11273" width="20.6640625" style="4" customWidth="1"/>
    <col min="11274" max="11274" width="18.6640625" style="4" customWidth="1"/>
    <col min="11275" max="11275" width="18.44140625" style="4" customWidth="1"/>
    <col min="11276" max="11276" width="24.6640625" style="4" customWidth="1"/>
    <col min="11277" max="11278" width="18.6640625" style="4" customWidth="1"/>
    <col min="11279" max="11279" width="24.6640625" style="4" customWidth="1"/>
    <col min="11280" max="11280" width="5.6640625" style="4" customWidth="1"/>
    <col min="11281" max="11281" width="3.88671875" style="4" customWidth="1"/>
    <col min="11282" max="11520" width="10.77734375" style="4"/>
    <col min="11521" max="11521" width="1.109375" style="4" customWidth="1"/>
    <col min="11522" max="11522" width="12.6640625" style="4" customWidth="1"/>
    <col min="11523" max="11523" width="10.6640625" style="4" customWidth="1"/>
    <col min="11524" max="11525" width="16.6640625" style="4" customWidth="1"/>
    <col min="11526" max="11526" width="20.6640625" style="4" customWidth="1"/>
    <col min="11527" max="11528" width="16.6640625" style="4" customWidth="1"/>
    <col min="11529" max="11529" width="20.6640625" style="4" customWidth="1"/>
    <col min="11530" max="11530" width="18.6640625" style="4" customWidth="1"/>
    <col min="11531" max="11531" width="18.44140625" style="4" customWidth="1"/>
    <col min="11532" max="11532" width="24.6640625" style="4" customWidth="1"/>
    <col min="11533" max="11534" width="18.6640625" style="4" customWidth="1"/>
    <col min="11535" max="11535" width="24.6640625" style="4" customWidth="1"/>
    <col min="11536" max="11536" width="5.6640625" style="4" customWidth="1"/>
    <col min="11537" max="11537" width="3.88671875" style="4" customWidth="1"/>
    <col min="11538" max="11776" width="10.77734375" style="4"/>
    <col min="11777" max="11777" width="1.109375" style="4" customWidth="1"/>
    <col min="11778" max="11778" width="12.6640625" style="4" customWidth="1"/>
    <col min="11779" max="11779" width="10.6640625" style="4" customWidth="1"/>
    <col min="11780" max="11781" width="16.6640625" style="4" customWidth="1"/>
    <col min="11782" max="11782" width="20.6640625" style="4" customWidth="1"/>
    <col min="11783" max="11784" width="16.6640625" style="4" customWidth="1"/>
    <col min="11785" max="11785" width="20.6640625" style="4" customWidth="1"/>
    <col min="11786" max="11786" width="18.6640625" style="4" customWidth="1"/>
    <col min="11787" max="11787" width="18.44140625" style="4" customWidth="1"/>
    <col min="11788" max="11788" width="24.6640625" style="4" customWidth="1"/>
    <col min="11789" max="11790" width="18.6640625" style="4" customWidth="1"/>
    <col min="11791" max="11791" width="24.6640625" style="4" customWidth="1"/>
    <col min="11792" max="11792" width="5.6640625" style="4" customWidth="1"/>
    <col min="11793" max="11793" width="3.88671875" style="4" customWidth="1"/>
    <col min="11794" max="12032" width="10.77734375" style="4"/>
    <col min="12033" max="12033" width="1.109375" style="4" customWidth="1"/>
    <col min="12034" max="12034" width="12.6640625" style="4" customWidth="1"/>
    <col min="12035" max="12035" width="10.6640625" style="4" customWidth="1"/>
    <col min="12036" max="12037" width="16.6640625" style="4" customWidth="1"/>
    <col min="12038" max="12038" width="20.6640625" style="4" customWidth="1"/>
    <col min="12039" max="12040" width="16.6640625" style="4" customWidth="1"/>
    <col min="12041" max="12041" width="20.6640625" style="4" customWidth="1"/>
    <col min="12042" max="12042" width="18.6640625" style="4" customWidth="1"/>
    <col min="12043" max="12043" width="18.44140625" style="4" customWidth="1"/>
    <col min="12044" max="12044" width="24.6640625" style="4" customWidth="1"/>
    <col min="12045" max="12046" width="18.6640625" style="4" customWidth="1"/>
    <col min="12047" max="12047" width="24.6640625" style="4" customWidth="1"/>
    <col min="12048" max="12048" width="5.6640625" style="4" customWidth="1"/>
    <col min="12049" max="12049" width="3.88671875" style="4" customWidth="1"/>
    <col min="12050" max="12288" width="10.77734375" style="4"/>
    <col min="12289" max="12289" width="1.109375" style="4" customWidth="1"/>
    <col min="12290" max="12290" width="12.6640625" style="4" customWidth="1"/>
    <col min="12291" max="12291" width="10.6640625" style="4" customWidth="1"/>
    <col min="12292" max="12293" width="16.6640625" style="4" customWidth="1"/>
    <col min="12294" max="12294" width="20.6640625" style="4" customWidth="1"/>
    <col min="12295" max="12296" width="16.6640625" style="4" customWidth="1"/>
    <col min="12297" max="12297" width="20.6640625" style="4" customWidth="1"/>
    <col min="12298" max="12298" width="18.6640625" style="4" customWidth="1"/>
    <col min="12299" max="12299" width="18.44140625" style="4" customWidth="1"/>
    <col min="12300" max="12300" width="24.6640625" style="4" customWidth="1"/>
    <col min="12301" max="12302" width="18.6640625" style="4" customWidth="1"/>
    <col min="12303" max="12303" width="24.6640625" style="4" customWidth="1"/>
    <col min="12304" max="12304" width="5.6640625" style="4" customWidth="1"/>
    <col min="12305" max="12305" width="3.88671875" style="4" customWidth="1"/>
    <col min="12306" max="12544" width="10.77734375" style="4"/>
    <col min="12545" max="12545" width="1.109375" style="4" customWidth="1"/>
    <col min="12546" max="12546" width="12.6640625" style="4" customWidth="1"/>
    <col min="12547" max="12547" width="10.6640625" style="4" customWidth="1"/>
    <col min="12548" max="12549" width="16.6640625" style="4" customWidth="1"/>
    <col min="12550" max="12550" width="20.6640625" style="4" customWidth="1"/>
    <col min="12551" max="12552" width="16.6640625" style="4" customWidth="1"/>
    <col min="12553" max="12553" width="20.6640625" style="4" customWidth="1"/>
    <col min="12554" max="12554" width="18.6640625" style="4" customWidth="1"/>
    <col min="12555" max="12555" width="18.44140625" style="4" customWidth="1"/>
    <col min="12556" max="12556" width="24.6640625" style="4" customWidth="1"/>
    <col min="12557" max="12558" width="18.6640625" style="4" customWidth="1"/>
    <col min="12559" max="12559" width="24.6640625" style="4" customWidth="1"/>
    <col min="12560" max="12560" width="5.6640625" style="4" customWidth="1"/>
    <col min="12561" max="12561" width="3.88671875" style="4" customWidth="1"/>
    <col min="12562" max="12800" width="10.77734375" style="4"/>
    <col min="12801" max="12801" width="1.109375" style="4" customWidth="1"/>
    <col min="12802" max="12802" width="12.6640625" style="4" customWidth="1"/>
    <col min="12803" max="12803" width="10.6640625" style="4" customWidth="1"/>
    <col min="12804" max="12805" width="16.6640625" style="4" customWidth="1"/>
    <col min="12806" max="12806" width="20.6640625" style="4" customWidth="1"/>
    <col min="12807" max="12808" width="16.6640625" style="4" customWidth="1"/>
    <col min="12809" max="12809" width="20.6640625" style="4" customWidth="1"/>
    <col min="12810" max="12810" width="18.6640625" style="4" customWidth="1"/>
    <col min="12811" max="12811" width="18.44140625" style="4" customWidth="1"/>
    <col min="12812" max="12812" width="24.6640625" style="4" customWidth="1"/>
    <col min="12813" max="12814" width="18.6640625" style="4" customWidth="1"/>
    <col min="12815" max="12815" width="24.6640625" style="4" customWidth="1"/>
    <col min="12816" max="12816" width="5.6640625" style="4" customWidth="1"/>
    <col min="12817" max="12817" width="3.88671875" style="4" customWidth="1"/>
    <col min="12818" max="13056" width="10.77734375" style="4"/>
    <col min="13057" max="13057" width="1.109375" style="4" customWidth="1"/>
    <col min="13058" max="13058" width="12.6640625" style="4" customWidth="1"/>
    <col min="13059" max="13059" width="10.6640625" style="4" customWidth="1"/>
    <col min="13060" max="13061" width="16.6640625" style="4" customWidth="1"/>
    <col min="13062" max="13062" width="20.6640625" style="4" customWidth="1"/>
    <col min="13063" max="13064" width="16.6640625" style="4" customWidth="1"/>
    <col min="13065" max="13065" width="20.6640625" style="4" customWidth="1"/>
    <col min="13066" max="13066" width="18.6640625" style="4" customWidth="1"/>
    <col min="13067" max="13067" width="18.44140625" style="4" customWidth="1"/>
    <col min="13068" max="13068" width="24.6640625" style="4" customWidth="1"/>
    <col min="13069" max="13070" width="18.6640625" style="4" customWidth="1"/>
    <col min="13071" max="13071" width="24.6640625" style="4" customWidth="1"/>
    <col min="13072" max="13072" width="5.6640625" style="4" customWidth="1"/>
    <col min="13073" max="13073" width="3.88671875" style="4" customWidth="1"/>
    <col min="13074" max="13312" width="10.77734375" style="4"/>
    <col min="13313" max="13313" width="1.109375" style="4" customWidth="1"/>
    <col min="13314" max="13314" width="12.6640625" style="4" customWidth="1"/>
    <col min="13315" max="13315" width="10.6640625" style="4" customWidth="1"/>
    <col min="13316" max="13317" width="16.6640625" style="4" customWidth="1"/>
    <col min="13318" max="13318" width="20.6640625" style="4" customWidth="1"/>
    <col min="13319" max="13320" width="16.6640625" style="4" customWidth="1"/>
    <col min="13321" max="13321" width="20.6640625" style="4" customWidth="1"/>
    <col min="13322" max="13322" width="18.6640625" style="4" customWidth="1"/>
    <col min="13323" max="13323" width="18.44140625" style="4" customWidth="1"/>
    <col min="13324" max="13324" width="24.6640625" style="4" customWidth="1"/>
    <col min="13325" max="13326" width="18.6640625" style="4" customWidth="1"/>
    <col min="13327" max="13327" width="24.6640625" style="4" customWidth="1"/>
    <col min="13328" max="13328" width="5.6640625" style="4" customWidth="1"/>
    <col min="13329" max="13329" width="3.88671875" style="4" customWidth="1"/>
    <col min="13330" max="13568" width="10.77734375" style="4"/>
    <col min="13569" max="13569" width="1.109375" style="4" customWidth="1"/>
    <col min="13570" max="13570" width="12.6640625" style="4" customWidth="1"/>
    <col min="13571" max="13571" width="10.6640625" style="4" customWidth="1"/>
    <col min="13572" max="13573" width="16.6640625" style="4" customWidth="1"/>
    <col min="13574" max="13574" width="20.6640625" style="4" customWidth="1"/>
    <col min="13575" max="13576" width="16.6640625" style="4" customWidth="1"/>
    <col min="13577" max="13577" width="20.6640625" style="4" customWidth="1"/>
    <col min="13578" max="13578" width="18.6640625" style="4" customWidth="1"/>
    <col min="13579" max="13579" width="18.44140625" style="4" customWidth="1"/>
    <col min="13580" max="13580" width="24.6640625" style="4" customWidth="1"/>
    <col min="13581" max="13582" width="18.6640625" style="4" customWidth="1"/>
    <col min="13583" max="13583" width="24.6640625" style="4" customWidth="1"/>
    <col min="13584" max="13584" width="5.6640625" style="4" customWidth="1"/>
    <col min="13585" max="13585" width="3.88671875" style="4" customWidth="1"/>
    <col min="13586" max="13824" width="10.77734375" style="4"/>
    <col min="13825" max="13825" width="1.109375" style="4" customWidth="1"/>
    <col min="13826" max="13826" width="12.6640625" style="4" customWidth="1"/>
    <col min="13827" max="13827" width="10.6640625" style="4" customWidth="1"/>
    <col min="13828" max="13829" width="16.6640625" style="4" customWidth="1"/>
    <col min="13830" max="13830" width="20.6640625" style="4" customWidth="1"/>
    <col min="13831" max="13832" width="16.6640625" style="4" customWidth="1"/>
    <col min="13833" max="13833" width="20.6640625" style="4" customWidth="1"/>
    <col min="13834" max="13834" width="18.6640625" style="4" customWidth="1"/>
    <col min="13835" max="13835" width="18.44140625" style="4" customWidth="1"/>
    <col min="13836" max="13836" width="24.6640625" style="4" customWidth="1"/>
    <col min="13837" max="13838" width="18.6640625" style="4" customWidth="1"/>
    <col min="13839" max="13839" width="24.6640625" style="4" customWidth="1"/>
    <col min="13840" max="13840" width="5.6640625" style="4" customWidth="1"/>
    <col min="13841" max="13841" width="3.88671875" style="4" customWidth="1"/>
    <col min="13842" max="14080" width="10.77734375" style="4"/>
    <col min="14081" max="14081" width="1.109375" style="4" customWidth="1"/>
    <col min="14082" max="14082" width="12.6640625" style="4" customWidth="1"/>
    <col min="14083" max="14083" width="10.6640625" style="4" customWidth="1"/>
    <col min="14084" max="14085" width="16.6640625" style="4" customWidth="1"/>
    <col min="14086" max="14086" width="20.6640625" style="4" customWidth="1"/>
    <col min="14087" max="14088" width="16.6640625" style="4" customWidth="1"/>
    <col min="14089" max="14089" width="20.6640625" style="4" customWidth="1"/>
    <col min="14090" max="14090" width="18.6640625" style="4" customWidth="1"/>
    <col min="14091" max="14091" width="18.44140625" style="4" customWidth="1"/>
    <col min="14092" max="14092" width="24.6640625" style="4" customWidth="1"/>
    <col min="14093" max="14094" width="18.6640625" style="4" customWidth="1"/>
    <col min="14095" max="14095" width="24.6640625" style="4" customWidth="1"/>
    <col min="14096" max="14096" width="5.6640625" style="4" customWidth="1"/>
    <col min="14097" max="14097" width="3.88671875" style="4" customWidth="1"/>
    <col min="14098" max="14336" width="10.77734375" style="4"/>
    <col min="14337" max="14337" width="1.109375" style="4" customWidth="1"/>
    <col min="14338" max="14338" width="12.6640625" style="4" customWidth="1"/>
    <col min="14339" max="14339" width="10.6640625" style="4" customWidth="1"/>
    <col min="14340" max="14341" width="16.6640625" style="4" customWidth="1"/>
    <col min="14342" max="14342" width="20.6640625" style="4" customWidth="1"/>
    <col min="14343" max="14344" width="16.6640625" style="4" customWidth="1"/>
    <col min="14345" max="14345" width="20.6640625" style="4" customWidth="1"/>
    <col min="14346" max="14346" width="18.6640625" style="4" customWidth="1"/>
    <col min="14347" max="14347" width="18.44140625" style="4" customWidth="1"/>
    <col min="14348" max="14348" width="24.6640625" style="4" customWidth="1"/>
    <col min="14349" max="14350" width="18.6640625" style="4" customWidth="1"/>
    <col min="14351" max="14351" width="24.6640625" style="4" customWidth="1"/>
    <col min="14352" max="14352" width="5.6640625" style="4" customWidth="1"/>
    <col min="14353" max="14353" width="3.88671875" style="4" customWidth="1"/>
    <col min="14354" max="14592" width="10.77734375" style="4"/>
    <col min="14593" max="14593" width="1.109375" style="4" customWidth="1"/>
    <col min="14594" max="14594" width="12.6640625" style="4" customWidth="1"/>
    <col min="14595" max="14595" width="10.6640625" style="4" customWidth="1"/>
    <col min="14596" max="14597" width="16.6640625" style="4" customWidth="1"/>
    <col min="14598" max="14598" width="20.6640625" style="4" customWidth="1"/>
    <col min="14599" max="14600" width="16.6640625" style="4" customWidth="1"/>
    <col min="14601" max="14601" width="20.6640625" style="4" customWidth="1"/>
    <col min="14602" max="14602" width="18.6640625" style="4" customWidth="1"/>
    <col min="14603" max="14603" width="18.44140625" style="4" customWidth="1"/>
    <col min="14604" max="14604" width="24.6640625" style="4" customWidth="1"/>
    <col min="14605" max="14606" width="18.6640625" style="4" customWidth="1"/>
    <col min="14607" max="14607" width="24.6640625" style="4" customWidth="1"/>
    <col min="14608" max="14608" width="5.6640625" style="4" customWidth="1"/>
    <col min="14609" max="14609" width="3.88671875" style="4" customWidth="1"/>
    <col min="14610" max="14848" width="10.77734375" style="4"/>
    <col min="14849" max="14849" width="1.109375" style="4" customWidth="1"/>
    <col min="14850" max="14850" width="12.6640625" style="4" customWidth="1"/>
    <col min="14851" max="14851" width="10.6640625" style="4" customWidth="1"/>
    <col min="14852" max="14853" width="16.6640625" style="4" customWidth="1"/>
    <col min="14854" max="14854" width="20.6640625" style="4" customWidth="1"/>
    <col min="14855" max="14856" width="16.6640625" style="4" customWidth="1"/>
    <col min="14857" max="14857" width="20.6640625" style="4" customWidth="1"/>
    <col min="14858" max="14858" width="18.6640625" style="4" customWidth="1"/>
    <col min="14859" max="14859" width="18.44140625" style="4" customWidth="1"/>
    <col min="14860" max="14860" width="24.6640625" style="4" customWidth="1"/>
    <col min="14861" max="14862" width="18.6640625" style="4" customWidth="1"/>
    <col min="14863" max="14863" width="24.6640625" style="4" customWidth="1"/>
    <col min="14864" max="14864" width="5.6640625" style="4" customWidth="1"/>
    <col min="14865" max="14865" width="3.88671875" style="4" customWidth="1"/>
    <col min="14866" max="15104" width="10.77734375" style="4"/>
    <col min="15105" max="15105" width="1.109375" style="4" customWidth="1"/>
    <col min="15106" max="15106" width="12.6640625" style="4" customWidth="1"/>
    <col min="15107" max="15107" width="10.6640625" style="4" customWidth="1"/>
    <col min="15108" max="15109" width="16.6640625" style="4" customWidth="1"/>
    <col min="15110" max="15110" width="20.6640625" style="4" customWidth="1"/>
    <col min="15111" max="15112" width="16.6640625" style="4" customWidth="1"/>
    <col min="15113" max="15113" width="20.6640625" style="4" customWidth="1"/>
    <col min="15114" max="15114" width="18.6640625" style="4" customWidth="1"/>
    <col min="15115" max="15115" width="18.44140625" style="4" customWidth="1"/>
    <col min="15116" max="15116" width="24.6640625" style="4" customWidth="1"/>
    <col min="15117" max="15118" width="18.6640625" style="4" customWidth="1"/>
    <col min="15119" max="15119" width="24.6640625" style="4" customWidth="1"/>
    <col min="15120" max="15120" width="5.6640625" style="4" customWidth="1"/>
    <col min="15121" max="15121" width="3.88671875" style="4" customWidth="1"/>
    <col min="15122" max="15360" width="10.77734375" style="4"/>
    <col min="15361" max="15361" width="1.109375" style="4" customWidth="1"/>
    <col min="15362" max="15362" width="12.6640625" style="4" customWidth="1"/>
    <col min="15363" max="15363" width="10.6640625" style="4" customWidth="1"/>
    <col min="15364" max="15365" width="16.6640625" style="4" customWidth="1"/>
    <col min="15366" max="15366" width="20.6640625" style="4" customWidth="1"/>
    <col min="15367" max="15368" width="16.6640625" style="4" customWidth="1"/>
    <col min="15369" max="15369" width="20.6640625" style="4" customWidth="1"/>
    <col min="15370" max="15370" width="18.6640625" style="4" customWidth="1"/>
    <col min="15371" max="15371" width="18.44140625" style="4" customWidth="1"/>
    <col min="15372" max="15372" width="24.6640625" style="4" customWidth="1"/>
    <col min="15373" max="15374" width="18.6640625" style="4" customWidth="1"/>
    <col min="15375" max="15375" width="24.6640625" style="4" customWidth="1"/>
    <col min="15376" max="15376" width="5.6640625" style="4" customWidth="1"/>
    <col min="15377" max="15377" width="3.88671875" style="4" customWidth="1"/>
    <col min="15378" max="15616" width="10.77734375" style="4"/>
    <col min="15617" max="15617" width="1.109375" style="4" customWidth="1"/>
    <col min="15618" max="15618" width="12.6640625" style="4" customWidth="1"/>
    <col min="15619" max="15619" width="10.6640625" style="4" customWidth="1"/>
    <col min="15620" max="15621" width="16.6640625" style="4" customWidth="1"/>
    <col min="15622" max="15622" width="20.6640625" style="4" customWidth="1"/>
    <col min="15623" max="15624" width="16.6640625" style="4" customWidth="1"/>
    <col min="15625" max="15625" width="20.6640625" style="4" customWidth="1"/>
    <col min="15626" max="15626" width="18.6640625" style="4" customWidth="1"/>
    <col min="15627" max="15627" width="18.44140625" style="4" customWidth="1"/>
    <col min="15628" max="15628" width="24.6640625" style="4" customWidth="1"/>
    <col min="15629" max="15630" width="18.6640625" style="4" customWidth="1"/>
    <col min="15631" max="15631" width="24.6640625" style="4" customWidth="1"/>
    <col min="15632" max="15632" width="5.6640625" style="4" customWidth="1"/>
    <col min="15633" max="15633" width="3.88671875" style="4" customWidth="1"/>
    <col min="15634" max="15872" width="10.77734375" style="4"/>
    <col min="15873" max="15873" width="1.109375" style="4" customWidth="1"/>
    <col min="15874" max="15874" width="12.6640625" style="4" customWidth="1"/>
    <col min="15875" max="15875" width="10.6640625" style="4" customWidth="1"/>
    <col min="15876" max="15877" width="16.6640625" style="4" customWidth="1"/>
    <col min="15878" max="15878" width="20.6640625" style="4" customWidth="1"/>
    <col min="15879" max="15880" width="16.6640625" style="4" customWidth="1"/>
    <col min="15881" max="15881" width="20.6640625" style="4" customWidth="1"/>
    <col min="15882" max="15882" width="18.6640625" style="4" customWidth="1"/>
    <col min="15883" max="15883" width="18.44140625" style="4" customWidth="1"/>
    <col min="15884" max="15884" width="24.6640625" style="4" customWidth="1"/>
    <col min="15885" max="15886" width="18.6640625" style="4" customWidth="1"/>
    <col min="15887" max="15887" width="24.6640625" style="4" customWidth="1"/>
    <col min="15888" max="15888" width="5.6640625" style="4" customWidth="1"/>
    <col min="15889" max="15889" width="3.88671875" style="4" customWidth="1"/>
    <col min="15890" max="16128" width="10.77734375" style="4"/>
    <col min="16129" max="16129" width="1.109375" style="4" customWidth="1"/>
    <col min="16130" max="16130" width="12.6640625" style="4" customWidth="1"/>
    <col min="16131" max="16131" width="10.6640625" style="4" customWidth="1"/>
    <col min="16132" max="16133" width="16.6640625" style="4" customWidth="1"/>
    <col min="16134" max="16134" width="20.6640625" style="4" customWidth="1"/>
    <col min="16135" max="16136" width="16.6640625" style="4" customWidth="1"/>
    <col min="16137" max="16137" width="20.6640625" style="4" customWidth="1"/>
    <col min="16138" max="16138" width="18.6640625" style="4" customWidth="1"/>
    <col min="16139" max="16139" width="18.44140625" style="4" customWidth="1"/>
    <col min="16140" max="16140" width="24.6640625" style="4" customWidth="1"/>
    <col min="16141" max="16142" width="18.6640625" style="4" customWidth="1"/>
    <col min="16143" max="16143" width="24.6640625" style="4" customWidth="1"/>
    <col min="16144" max="16144" width="5.6640625" style="4" customWidth="1"/>
    <col min="16145" max="16145" width="3.88671875" style="4" customWidth="1"/>
    <col min="16146" max="16384" width="10.77734375" style="4"/>
  </cols>
  <sheetData>
    <row r="1" spans="2:16" ht="24" customHeight="1" thickBot="1">
      <c r="B1" s="196" t="s">
        <v>129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128</v>
      </c>
      <c r="P1" s="3"/>
    </row>
    <row r="2" spans="2:16" ht="20.100000000000001" customHeight="1">
      <c r="B2" s="7"/>
      <c r="C2" s="8"/>
      <c r="D2" s="210" t="s">
        <v>75</v>
      </c>
      <c r="E2" s="211"/>
      <c r="F2" s="211"/>
      <c r="G2" s="211"/>
      <c r="H2" s="211"/>
      <c r="I2" s="212"/>
      <c r="J2" s="216" t="s">
        <v>2</v>
      </c>
      <c r="K2" s="211"/>
      <c r="L2" s="211"/>
      <c r="M2" s="211"/>
      <c r="N2" s="211"/>
      <c r="O2" s="217"/>
      <c r="P2" s="202" t="s">
        <v>3</v>
      </c>
    </row>
    <row r="3" spans="2:16" ht="20.100000000000001" customHeight="1">
      <c r="B3" s="7"/>
      <c r="C3" s="8"/>
      <c r="D3" s="213"/>
      <c r="E3" s="214"/>
      <c r="F3" s="214"/>
      <c r="G3" s="214"/>
      <c r="H3" s="214"/>
      <c r="I3" s="215"/>
      <c r="J3" s="218"/>
      <c r="K3" s="214"/>
      <c r="L3" s="214"/>
      <c r="M3" s="214"/>
      <c r="N3" s="214"/>
      <c r="O3" s="219"/>
      <c r="P3" s="203"/>
    </row>
    <row r="4" spans="2:16" ht="20.100000000000001" customHeight="1">
      <c r="B4" s="9" t="s">
        <v>5</v>
      </c>
      <c r="C4" s="8" t="s">
        <v>6</v>
      </c>
      <c r="D4" s="205" t="s">
        <v>76</v>
      </c>
      <c r="E4" s="206"/>
      <c r="F4" s="209"/>
      <c r="G4" s="205" t="s">
        <v>77</v>
      </c>
      <c r="H4" s="206"/>
      <c r="I4" s="207"/>
      <c r="J4" s="208" t="s">
        <v>78</v>
      </c>
      <c r="K4" s="206"/>
      <c r="L4" s="209"/>
      <c r="M4" s="205" t="s">
        <v>26</v>
      </c>
      <c r="N4" s="206"/>
      <c r="O4" s="209"/>
      <c r="P4" s="203"/>
    </row>
    <row r="5" spans="2:16" ht="20.100000000000001" customHeight="1">
      <c r="B5" s="7"/>
      <c r="C5" s="8"/>
      <c r="D5" s="8" t="s">
        <v>11</v>
      </c>
      <c r="E5" s="8" t="s">
        <v>79</v>
      </c>
      <c r="F5" s="8" t="s">
        <v>15</v>
      </c>
      <c r="G5" s="8" t="s">
        <v>11</v>
      </c>
      <c r="H5" s="8" t="s">
        <v>80</v>
      </c>
      <c r="I5" s="10" t="s">
        <v>15</v>
      </c>
      <c r="J5" s="9" t="s">
        <v>11</v>
      </c>
      <c r="K5" s="8" t="s">
        <v>12</v>
      </c>
      <c r="L5" s="8" t="s">
        <v>15</v>
      </c>
      <c r="M5" s="8" t="s">
        <v>81</v>
      </c>
      <c r="N5" s="8" t="s">
        <v>82</v>
      </c>
      <c r="O5" s="38" t="s">
        <v>15</v>
      </c>
      <c r="P5" s="203"/>
    </row>
    <row r="6" spans="2:16" ht="20.100000000000001" customHeight="1">
      <c r="B6" s="12"/>
      <c r="C6" s="13"/>
      <c r="D6" s="13" t="s">
        <v>16</v>
      </c>
      <c r="E6" s="13" t="s">
        <v>83</v>
      </c>
      <c r="F6" s="13" t="s">
        <v>18</v>
      </c>
      <c r="G6" s="13" t="s">
        <v>16</v>
      </c>
      <c r="H6" s="13" t="s">
        <v>84</v>
      </c>
      <c r="I6" s="14" t="s">
        <v>18</v>
      </c>
      <c r="J6" s="15" t="s">
        <v>16</v>
      </c>
      <c r="K6" s="13" t="s">
        <v>17</v>
      </c>
      <c r="L6" s="13" t="s">
        <v>18</v>
      </c>
      <c r="M6" s="13" t="s">
        <v>85</v>
      </c>
      <c r="N6" s="13" t="s">
        <v>86</v>
      </c>
      <c r="O6" s="74" t="s">
        <v>18</v>
      </c>
      <c r="P6" s="203"/>
    </row>
    <row r="7" spans="2:16" ht="17.100000000000001" customHeight="1">
      <c r="B7" s="7"/>
      <c r="C7" s="8"/>
      <c r="D7" s="75"/>
      <c r="E7" s="75"/>
      <c r="F7" s="75"/>
      <c r="G7" s="75"/>
      <c r="H7" s="75"/>
      <c r="I7" s="76"/>
      <c r="J7" s="7"/>
      <c r="K7" s="75"/>
      <c r="L7" s="75"/>
      <c r="M7" s="75"/>
      <c r="N7" s="75"/>
      <c r="O7" s="77"/>
      <c r="P7" s="203"/>
    </row>
    <row r="8" spans="2:16" ht="30" customHeight="1">
      <c r="B8" s="9" t="s">
        <v>21</v>
      </c>
      <c r="C8" s="8" t="s">
        <v>22</v>
      </c>
      <c r="D8" s="115">
        <v>480896</v>
      </c>
      <c r="E8" s="115">
        <v>579453</v>
      </c>
      <c r="F8" s="115">
        <v>5162603775</v>
      </c>
      <c r="G8" s="115">
        <v>19674</v>
      </c>
      <c r="H8" s="115">
        <v>888893</v>
      </c>
      <c r="I8" s="162">
        <v>599551264</v>
      </c>
      <c r="J8" s="168">
        <v>2402</v>
      </c>
      <c r="K8" s="115">
        <v>17609</v>
      </c>
      <c r="L8" s="115">
        <v>201745530</v>
      </c>
      <c r="M8" s="115">
        <v>1249147</v>
      </c>
      <c r="N8" s="115">
        <v>1593125</v>
      </c>
      <c r="O8" s="116">
        <v>29602245709</v>
      </c>
      <c r="P8" s="203"/>
    </row>
    <row r="9" spans="2:16" ht="30" customHeight="1">
      <c r="B9" s="9" t="s">
        <v>23</v>
      </c>
      <c r="C9" s="8" t="s">
        <v>22</v>
      </c>
      <c r="D9" s="115">
        <v>481392</v>
      </c>
      <c r="E9" s="115">
        <v>576040</v>
      </c>
      <c r="F9" s="115">
        <v>5072010128</v>
      </c>
      <c r="G9" s="115">
        <v>20611</v>
      </c>
      <c r="H9" s="115">
        <v>933147</v>
      </c>
      <c r="I9" s="162">
        <v>629945950</v>
      </c>
      <c r="J9" s="168">
        <v>2387</v>
      </c>
      <c r="K9" s="115">
        <v>16999</v>
      </c>
      <c r="L9" s="115">
        <v>195542630</v>
      </c>
      <c r="M9" s="115">
        <v>1231180</v>
      </c>
      <c r="N9" s="115">
        <v>1533430</v>
      </c>
      <c r="O9" s="116">
        <v>29709051181</v>
      </c>
      <c r="P9" s="203"/>
    </row>
    <row r="10" spans="2:16" ht="30" customHeight="1">
      <c r="B10" s="9" t="s">
        <v>24</v>
      </c>
      <c r="C10" s="8" t="s">
        <v>22</v>
      </c>
      <c r="D10" s="79">
        <f>SUM(D11:D12)</f>
        <v>466215</v>
      </c>
      <c r="E10" s="79">
        <f t="shared" ref="E10:O10" si="0">SUM(E11:E12)</f>
        <v>558413</v>
      </c>
      <c r="F10" s="79">
        <f t="shared" si="0"/>
        <v>5025807017</v>
      </c>
      <c r="G10" s="79">
        <f t="shared" si="0"/>
        <v>19709</v>
      </c>
      <c r="H10" s="79">
        <f t="shared" si="0"/>
        <v>874456</v>
      </c>
      <c r="I10" s="80">
        <f t="shared" si="0"/>
        <v>592026196</v>
      </c>
      <c r="J10" s="118">
        <f t="shared" si="0"/>
        <v>2411</v>
      </c>
      <c r="K10" s="79">
        <f t="shared" si="0"/>
        <v>17942</v>
      </c>
      <c r="L10" s="79">
        <f t="shared" si="0"/>
        <v>207157640</v>
      </c>
      <c r="M10" s="79">
        <f t="shared" si="0"/>
        <v>1216027</v>
      </c>
      <c r="N10" s="79">
        <f t="shared" si="0"/>
        <v>1534373</v>
      </c>
      <c r="O10" s="82">
        <f t="shared" si="0"/>
        <v>29636543326</v>
      </c>
      <c r="P10" s="203"/>
    </row>
    <row r="11" spans="2:16" ht="30" customHeight="1">
      <c r="B11" s="9" t="s">
        <v>115</v>
      </c>
      <c r="C11" s="8" t="s">
        <v>26</v>
      </c>
      <c r="D11" s="79">
        <f t="shared" ref="D11:O11" si="1">SUM(D13:D32)</f>
        <v>460790</v>
      </c>
      <c r="E11" s="79">
        <f t="shared" si="1"/>
        <v>551958</v>
      </c>
      <c r="F11" s="79">
        <f t="shared" si="1"/>
        <v>4970182967</v>
      </c>
      <c r="G11" s="79">
        <f t="shared" si="1"/>
        <v>19486</v>
      </c>
      <c r="H11" s="79">
        <f t="shared" si="1"/>
        <v>867038</v>
      </c>
      <c r="I11" s="80">
        <f t="shared" si="1"/>
        <v>586905405</v>
      </c>
      <c r="J11" s="118">
        <f t="shared" si="1"/>
        <v>2393</v>
      </c>
      <c r="K11" s="79">
        <f t="shared" si="1"/>
        <v>17863</v>
      </c>
      <c r="L11" s="79">
        <f t="shared" si="1"/>
        <v>205978240</v>
      </c>
      <c r="M11" s="79">
        <f t="shared" si="1"/>
        <v>1202106</v>
      </c>
      <c r="N11" s="79">
        <f t="shared" si="1"/>
        <v>1518211</v>
      </c>
      <c r="O11" s="82">
        <f t="shared" si="1"/>
        <v>29299419343</v>
      </c>
      <c r="P11" s="203"/>
    </row>
    <row r="12" spans="2:16" ht="30" customHeight="1">
      <c r="B12" s="15" t="s">
        <v>27</v>
      </c>
      <c r="C12" s="13" t="s">
        <v>26</v>
      </c>
      <c r="D12" s="164">
        <f>SUM(D33:D35)</f>
        <v>5425</v>
      </c>
      <c r="E12" s="164">
        <f t="shared" ref="E12:O12" si="2">SUM(E33:E35)</f>
        <v>6455</v>
      </c>
      <c r="F12" s="164">
        <f t="shared" si="2"/>
        <v>55624050</v>
      </c>
      <c r="G12" s="164">
        <f t="shared" si="2"/>
        <v>223</v>
      </c>
      <c r="H12" s="83">
        <f t="shared" si="2"/>
        <v>7418</v>
      </c>
      <c r="I12" s="84">
        <f t="shared" si="2"/>
        <v>5120791</v>
      </c>
      <c r="J12" s="123">
        <f t="shared" si="2"/>
        <v>18</v>
      </c>
      <c r="K12" s="121">
        <f t="shared" si="2"/>
        <v>79</v>
      </c>
      <c r="L12" s="125">
        <f t="shared" si="2"/>
        <v>1179400</v>
      </c>
      <c r="M12" s="83">
        <f t="shared" si="2"/>
        <v>13921</v>
      </c>
      <c r="N12" s="83">
        <f t="shared" si="2"/>
        <v>16162</v>
      </c>
      <c r="O12" s="164">
        <f t="shared" si="2"/>
        <v>337123983</v>
      </c>
      <c r="P12" s="204"/>
    </row>
    <row r="13" spans="2:16" ht="30" customHeight="1">
      <c r="B13" s="28">
        <v>41001</v>
      </c>
      <c r="C13" s="29" t="s">
        <v>28</v>
      </c>
      <c r="D13" s="86">
        <v>122968</v>
      </c>
      <c r="E13" s="78">
        <v>148147</v>
      </c>
      <c r="F13" s="86">
        <v>1368173812</v>
      </c>
      <c r="G13" s="86">
        <v>4675</v>
      </c>
      <c r="H13" s="86">
        <v>193698</v>
      </c>
      <c r="I13" s="88">
        <v>130035803</v>
      </c>
      <c r="J13" s="89">
        <v>627</v>
      </c>
      <c r="K13" s="86">
        <v>4954</v>
      </c>
      <c r="L13" s="90">
        <v>60160330</v>
      </c>
      <c r="M13" s="91">
        <f>'１２表８'!M13+'１２表９'!D13+'１２表９'!J13</f>
        <v>314869</v>
      </c>
      <c r="N13" s="91">
        <f>'１２表８'!N13+'１２表９'!K13</f>
        <v>387504</v>
      </c>
      <c r="O13" s="92">
        <f>'１２表８'!O13+'１２表９'!F13+'１２表９'!I13+'１２表９'!L13</f>
        <v>7499431361</v>
      </c>
      <c r="P13" s="37" t="s">
        <v>29</v>
      </c>
    </row>
    <row r="14" spans="2:16" ht="30" customHeight="1">
      <c r="B14" s="7">
        <v>41002</v>
      </c>
      <c r="C14" s="8" t="s">
        <v>30</v>
      </c>
      <c r="D14" s="78">
        <v>70395</v>
      </c>
      <c r="E14" s="78">
        <v>85409</v>
      </c>
      <c r="F14" s="78">
        <v>736336740</v>
      </c>
      <c r="G14" s="78">
        <v>3013</v>
      </c>
      <c r="H14" s="78">
        <v>134519</v>
      </c>
      <c r="I14" s="17">
        <v>91505278</v>
      </c>
      <c r="J14" s="94">
        <v>353</v>
      </c>
      <c r="K14" s="78">
        <v>2235</v>
      </c>
      <c r="L14" s="90">
        <v>24482470</v>
      </c>
      <c r="M14" s="95">
        <f>'１２表８'!M14+'１２表９'!D14+'１２表９'!J14</f>
        <v>183437</v>
      </c>
      <c r="N14" s="95">
        <f>'１２表８'!N14+'１２表９'!K14</f>
        <v>226705</v>
      </c>
      <c r="O14" s="96">
        <f>'１２表８'!O14+'１２表９'!F14+'１２表９'!I14+'１２表９'!L14</f>
        <v>4505957204</v>
      </c>
      <c r="P14" s="37" t="s">
        <v>31</v>
      </c>
    </row>
    <row r="15" spans="2:16" ht="30" customHeight="1">
      <c r="B15" s="7">
        <v>41003</v>
      </c>
      <c r="C15" s="38" t="s">
        <v>32</v>
      </c>
      <c r="D15" s="78">
        <v>30534</v>
      </c>
      <c r="E15" s="78">
        <v>36263</v>
      </c>
      <c r="F15" s="78">
        <v>350663090</v>
      </c>
      <c r="G15" s="78">
        <v>1432</v>
      </c>
      <c r="H15" s="78">
        <v>73752</v>
      </c>
      <c r="I15" s="17">
        <v>50097080</v>
      </c>
      <c r="J15" s="94">
        <v>245</v>
      </c>
      <c r="K15" s="78">
        <v>1965</v>
      </c>
      <c r="L15" s="90">
        <v>21705040</v>
      </c>
      <c r="M15" s="95">
        <f>'１２表８'!M15+'１２表９'!D15+'１２表９'!J15</f>
        <v>84314</v>
      </c>
      <c r="N15" s="95">
        <f>'１２表８'!N15+'１２表９'!K15</f>
        <v>120153</v>
      </c>
      <c r="O15" s="96">
        <f>'１２表８'!O15+'１２表９'!F15+'１２表９'!I15+'１２表９'!L15</f>
        <v>2129880890</v>
      </c>
      <c r="P15" s="37" t="s">
        <v>33</v>
      </c>
    </row>
    <row r="16" spans="2:16" ht="30" customHeight="1">
      <c r="B16" s="7">
        <v>41004</v>
      </c>
      <c r="C16" s="38" t="s">
        <v>34</v>
      </c>
      <c r="D16" s="78">
        <v>12025</v>
      </c>
      <c r="E16" s="93">
        <v>14364</v>
      </c>
      <c r="F16" s="78">
        <v>134680500</v>
      </c>
      <c r="G16" s="78">
        <v>679</v>
      </c>
      <c r="H16" s="78">
        <v>31314</v>
      </c>
      <c r="I16" s="17">
        <v>20896936</v>
      </c>
      <c r="J16" s="94">
        <v>124</v>
      </c>
      <c r="K16" s="78">
        <v>910</v>
      </c>
      <c r="L16" s="90">
        <v>9581050</v>
      </c>
      <c r="M16" s="95">
        <f>'１２表８'!M16+'１２表９'!D16+'１２表９'!J16</f>
        <v>33008</v>
      </c>
      <c r="N16" s="95">
        <f>'１２表８'!N16+'１２表９'!K16</f>
        <v>46545</v>
      </c>
      <c r="O16" s="96">
        <f>'１２表８'!O16+'１２表９'!F16+'１２表９'!I16+'１２表９'!L16</f>
        <v>949796480</v>
      </c>
      <c r="P16" s="37" t="s">
        <v>35</v>
      </c>
    </row>
    <row r="17" spans="2:16" ht="30" customHeight="1">
      <c r="B17" s="7">
        <v>41005</v>
      </c>
      <c r="C17" s="38" t="s">
        <v>36</v>
      </c>
      <c r="D17" s="78">
        <v>29158</v>
      </c>
      <c r="E17" s="78">
        <v>33664</v>
      </c>
      <c r="F17" s="78">
        <v>284399520</v>
      </c>
      <c r="G17" s="78">
        <v>1378</v>
      </c>
      <c r="H17" s="78">
        <v>61413</v>
      </c>
      <c r="I17" s="17">
        <v>41739946</v>
      </c>
      <c r="J17" s="94">
        <v>197</v>
      </c>
      <c r="K17" s="78">
        <v>853</v>
      </c>
      <c r="L17" s="90">
        <v>10849430</v>
      </c>
      <c r="M17" s="95">
        <f>'１２表８'!M17+'１２表９'!D17+'１２表９'!J17</f>
        <v>77806</v>
      </c>
      <c r="N17" s="95">
        <f>'１２表８'!N17+'１２表９'!K17</f>
        <v>100005</v>
      </c>
      <c r="O17" s="96">
        <f>'１２表８'!O17+'１２表９'!F17+'１２表９'!I17+'１２表９'!L17</f>
        <v>1911885824</v>
      </c>
      <c r="P17" s="37" t="s">
        <v>37</v>
      </c>
    </row>
    <row r="18" spans="2:16" ht="30" customHeight="1">
      <c r="B18" s="7">
        <v>41006</v>
      </c>
      <c r="C18" s="38" t="s">
        <v>38</v>
      </c>
      <c r="D18" s="78">
        <v>35002</v>
      </c>
      <c r="E18" s="78">
        <v>41501</v>
      </c>
      <c r="F18" s="78">
        <v>314737970</v>
      </c>
      <c r="G18" s="78">
        <v>1240</v>
      </c>
      <c r="H18" s="78">
        <v>55131</v>
      </c>
      <c r="I18" s="17">
        <v>37681552</v>
      </c>
      <c r="J18" s="94">
        <v>132</v>
      </c>
      <c r="K18" s="78">
        <v>975</v>
      </c>
      <c r="L18" s="90">
        <v>10772030</v>
      </c>
      <c r="M18" s="95">
        <f>'１２表８'!M18+'１２表９'!D18+'１２表９'!J18</f>
        <v>85403</v>
      </c>
      <c r="N18" s="95">
        <f>'１２表８'!N18+'１２表９'!K18</f>
        <v>102070</v>
      </c>
      <c r="O18" s="96">
        <f>'１２表８'!O18+'１２表９'!F18+'１２表９'!I18+'１２表９'!L18</f>
        <v>1976044414</v>
      </c>
      <c r="P18" s="37" t="s">
        <v>39</v>
      </c>
    </row>
    <row r="19" spans="2:16" ht="30" customHeight="1">
      <c r="B19" s="7">
        <v>41007</v>
      </c>
      <c r="C19" s="38" t="s">
        <v>40</v>
      </c>
      <c r="D19" s="78">
        <v>16241</v>
      </c>
      <c r="E19" s="78">
        <v>18888</v>
      </c>
      <c r="F19" s="78">
        <v>188813920</v>
      </c>
      <c r="G19" s="78">
        <v>898</v>
      </c>
      <c r="H19" s="78">
        <v>40398</v>
      </c>
      <c r="I19" s="17">
        <v>27091170</v>
      </c>
      <c r="J19" s="94">
        <v>26</v>
      </c>
      <c r="K19" s="78">
        <v>106</v>
      </c>
      <c r="L19" s="90">
        <v>1355990</v>
      </c>
      <c r="M19" s="95">
        <f>'１２表８'!M19+'１２表９'!D19+'１２表９'!J19</f>
        <v>43100</v>
      </c>
      <c r="N19" s="95">
        <f>'１２表８'!N19+'１２表９'!K19</f>
        <v>54328</v>
      </c>
      <c r="O19" s="96">
        <f>'１２表８'!O19+'１２表９'!F19+'１２表９'!I19+'１２表９'!L19</f>
        <v>1149808991</v>
      </c>
      <c r="P19" s="37" t="s">
        <v>41</v>
      </c>
    </row>
    <row r="20" spans="2:16" ht="30" customHeight="1">
      <c r="B20" s="7">
        <v>41025</v>
      </c>
      <c r="C20" s="38" t="s">
        <v>116</v>
      </c>
      <c r="D20" s="78">
        <v>23407</v>
      </c>
      <c r="E20" s="78">
        <v>27757</v>
      </c>
      <c r="F20" s="78">
        <v>279884050</v>
      </c>
      <c r="G20" s="78">
        <v>935</v>
      </c>
      <c r="H20" s="78">
        <v>38964</v>
      </c>
      <c r="I20" s="17">
        <v>26406802</v>
      </c>
      <c r="J20" s="94">
        <v>133</v>
      </c>
      <c r="K20" s="78">
        <v>1056</v>
      </c>
      <c r="L20" s="90">
        <v>12084630</v>
      </c>
      <c r="M20" s="95">
        <f>'１２表８'!M20+'１２表９'!D20+'１２表９'!J20</f>
        <v>61055</v>
      </c>
      <c r="N20" s="95">
        <f>'１２表８'!N20+'１２表９'!K20</f>
        <v>75798</v>
      </c>
      <c r="O20" s="96">
        <f>'１２表８'!O20+'１２表９'!F20+'１２表９'!I20+'１２表９'!L20</f>
        <v>1537853205</v>
      </c>
      <c r="P20" s="37" t="s">
        <v>43</v>
      </c>
    </row>
    <row r="21" spans="2:16" ht="30" customHeight="1">
      <c r="B21" s="7">
        <v>41048</v>
      </c>
      <c r="C21" s="38" t="s">
        <v>117</v>
      </c>
      <c r="D21" s="78">
        <v>16481</v>
      </c>
      <c r="E21" s="78">
        <v>20177</v>
      </c>
      <c r="F21" s="78">
        <v>166377717</v>
      </c>
      <c r="G21" s="78">
        <v>716</v>
      </c>
      <c r="H21" s="78">
        <v>36536</v>
      </c>
      <c r="I21" s="17">
        <v>24821153</v>
      </c>
      <c r="J21" s="94">
        <v>94</v>
      </c>
      <c r="K21" s="78">
        <v>1016</v>
      </c>
      <c r="L21" s="90">
        <v>10334160</v>
      </c>
      <c r="M21" s="95">
        <f>'１２表８'!M21+'１２表９'!D21+'１２表９'!J21</f>
        <v>42338</v>
      </c>
      <c r="N21" s="95">
        <f>'１２表８'!N21+'１２表９'!K21</f>
        <v>55059</v>
      </c>
      <c r="O21" s="96">
        <f>'１２表８'!O21+'１２表９'!F21+'１２表９'!I21+'１２表９'!L21</f>
        <v>984259866</v>
      </c>
      <c r="P21" s="37" t="s">
        <v>45</v>
      </c>
    </row>
    <row r="22" spans="2:16" ht="30" customHeight="1">
      <c r="B22" s="7">
        <v>41014</v>
      </c>
      <c r="C22" s="38" t="s">
        <v>118</v>
      </c>
      <c r="D22" s="78">
        <v>18597</v>
      </c>
      <c r="E22" s="78">
        <v>22620</v>
      </c>
      <c r="F22" s="78">
        <v>197709650</v>
      </c>
      <c r="G22" s="78">
        <v>733</v>
      </c>
      <c r="H22" s="78">
        <v>32052</v>
      </c>
      <c r="I22" s="17">
        <v>21938567</v>
      </c>
      <c r="J22" s="94">
        <v>71</v>
      </c>
      <c r="K22" s="78">
        <v>770</v>
      </c>
      <c r="L22" s="90">
        <v>9681710</v>
      </c>
      <c r="M22" s="95">
        <f>'１２表８'!M22+'１２表９'!D22+'１２表９'!J22</f>
        <v>50190</v>
      </c>
      <c r="N22" s="95">
        <f>'１２表８'!N22+'１２表９'!K22</f>
        <v>64278</v>
      </c>
      <c r="O22" s="96">
        <f>'１２表８'!O22+'１２表９'!F22+'１２表９'!I22+'１２表９'!L22</f>
        <v>1150208920</v>
      </c>
      <c r="P22" s="37" t="s">
        <v>47</v>
      </c>
    </row>
    <row r="23" spans="2:16" ht="30" customHeight="1">
      <c r="B23" s="7">
        <v>41016</v>
      </c>
      <c r="C23" s="38" t="s">
        <v>119</v>
      </c>
      <c r="D23" s="78">
        <v>8204</v>
      </c>
      <c r="E23" s="78">
        <v>9710</v>
      </c>
      <c r="F23" s="78">
        <v>81805690</v>
      </c>
      <c r="G23" s="78">
        <v>355</v>
      </c>
      <c r="H23" s="78">
        <v>15691</v>
      </c>
      <c r="I23" s="17">
        <v>10788113</v>
      </c>
      <c r="J23" s="94">
        <v>46</v>
      </c>
      <c r="K23" s="78">
        <v>330</v>
      </c>
      <c r="L23" s="90">
        <v>3522940</v>
      </c>
      <c r="M23" s="95">
        <f>'１２表８'!M23+'１２表９'!D23+'１２表９'!J23</f>
        <v>20979</v>
      </c>
      <c r="N23" s="95">
        <f>'１２表８'!N23+'１２表９'!K23</f>
        <v>26283</v>
      </c>
      <c r="O23" s="96">
        <f>'１２表８'!O23+'１２表９'!F23+'１２表９'!I23+'１２表９'!L23</f>
        <v>515007983</v>
      </c>
      <c r="P23" s="37" t="s">
        <v>49</v>
      </c>
    </row>
    <row r="24" spans="2:16" ht="30" customHeight="1">
      <c r="B24" s="7">
        <v>41020</v>
      </c>
      <c r="C24" s="38" t="s">
        <v>50</v>
      </c>
      <c r="D24" s="78">
        <v>9780</v>
      </c>
      <c r="E24" s="78">
        <v>13465</v>
      </c>
      <c r="F24" s="93">
        <v>123172580</v>
      </c>
      <c r="G24" s="93">
        <v>397</v>
      </c>
      <c r="H24" s="93">
        <v>15671</v>
      </c>
      <c r="I24" s="17">
        <v>10787333</v>
      </c>
      <c r="J24" s="94">
        <v>54</v>
      </c>
      <c r="K24" s="78">
        <v>479</v>
      </c>
      <c r="L24" s="78">
        <v>5135810</v>
      </c>
      <c r="M24" s="95">
        <f>'１２表８'!M24+'１２表９'!D24+'１２表９'!J24</f>
        <v>27473</v>
      </c>
      <c r="N24" s="95">
        <f>'１２表８'!N24+'１２表９'!K24</f>
        <v>34361</v>
      </c>
      <c r="O24" s="96">
        <f>'１２表８'!O24+'１２表９'!F24+'１２表９'!I24+'１２表９'!L24</f>
        <v>680385443</v>
      </c>
      <c r="P24" s="37" t="s">
        <v>51</v>
      </c>
    </row>
    <row r="25" spans="2:16" ht="30" customHeight="1">
      <c r="B25" s="7">
        <v>41024</v>
      </c>
      <c r="C25" s="38" t="s">
        <v>52</v>
      </c>
      <c r="D25" s="78">
        <v>4775</v>
      </c>
      <c r="E25" s="78">
        <v>5671</v>
      </c>
      <c r="F25" s="93">
        <v>62310980</v>
      </c>
      <c r="G25" s="93">
        <v>222</v>
      </c>
      <c r="H25" s="93">
        <v>11104</v>
      </c>
      <c r="I25" s="17">
        <v>7403752</v>
      </c>
      <c r="J25" s="94">
        <v>1</v>
      </c>
      <c r="K25" s="93">
        <v>2</v>
      </c>
      <c r="L25" s="90">
        <v>73540</v>
      </c>
      <c r="M25" s="95">
        <f>'１２表８'!M25+'１２表９'!D25+'１２表９'!J25</f>
        <v>13255</v>
      </c>
      <c r="N25" s="95">
        <f>'１２表８'!N25+'１２表９'!K25</f>
        <v>17507</v>
      </c>
      <c r="O25" s="96">
        <f>'１２表８'!O25+'１２表９'!F25+'１２表９'!I25+'１２表９'!L25</f>
        <v>322038772</v>
      </c>
      <c r="P25" s="37" t="s">
        <v>53</v>
      </c>
    </row>
    <row r="26" spans="2:16" ht="30" customHeight="1">
      <c r="B26" s="7">
        <v>41021</v>
      </c>
      <c r="C26" s="38" t="s">
        <v>120</v>
      </c>
      <c r="D26" s="78">
        <v>17504</v>
      </c>
      <c r="E26" s="78">
        <v>20342</v>
      </c>
      <c r="F26" s="93">
        <v>176223378</v>
      </c>
      <c r="G26" s="93">
        <v>704</v>
      </c>
      <c r="H26" s="93">
        <v>35298</v>
      </c>
      <c r="I26" s="17">
        <v>24075649</v>
      </c>
      <c r="J26" s="94">
        <v>79</v>
      </c>
      <c r="K26" s="93">
        <v>615</v>
      </c>
      <c r="L26" s="90">
        <v>7494620</v>
      </c>
      <c r="M26" s="95">
        <f>'１２表８'!M26+'１２表９'!D26+'１２表９'!J26</f>
        <v>46149</v>
      </c>
      <c r="N26" s="95">
        <f>'１２表８'!N26+'１２表９'!K26</f>
        <v>58332</v>
      </c>
      <c r="O26" s="96">
        <f>'１２表８'!O26+'１２表９'!F26+'１２表９'!I26+'１２表９'!L26</f>
        <v>1028052295</v>
      </c>
      <c r="P26" s="37" t="s">
        <v>55</v>
      </c>
    </row>
    <row r="27" spans="2:16" ht="30" customHeight="1">
      <c r="B27" s="7">
        <v>41035</v>
      </c>
      <c r="C27" s="38" t="s">
        <v>56</v>
      </c>
      <c r="D27" s="78">
        <v>3797</v>
      </c>
      <c r="E27" s="78">
        <v>4816</v>
      </c>
      <c r="F27" s="93">
        <v>36269250</v>
      </c>
      <c r="G27" s="93">
        <v>109</v>
      </c>
      <c r="H27" s="93">
        <v>4025</v>
      </c>
      <c r="I27" s="17">
        <v>2715393</v>
      </c>
      <c r="J27" s="94">
        <v>0</v>
      </c>
      <c r="K27" s="93">
        <v>0</v>
      </c>
      <c r="L27" s="90">
        <v>0</v>
      </c>
      <c r="M27" s="95">
        <f>'１２表８'!M27+'１２表９'!D27+'１２表９'!J27</f>
        <v>9204</v>
      </c>
      <c r="N27" s="95">
        <f>'１２表８'!N27+'１２表９'!K27</f>
        <v>10484</v>
      </c>
      <c r="O27" s="96">
        <f>'１２表８'!O27+'１２表９'!F27+'１２表９'!I27+'１２表９'!L27</f>
        <v>193004223</v>
      </c>
      <c r="P27" s="37" t="s">
        <v>57</v>
      </c>
    </row>
    <row r="28" spans="2:16" ht="30" customHeight="1">
      <c r="B28" s="7">
        <v>41038</v>
      </c>
      <c r="C28" s="38" t="s">
        <v>58</v>
      </c>
      <c r="D28" s="78">
        <v>13994</v>
      </c>
      <c r="E28" s="78">
        <v>16223</v>
      </c>
      <c r="F28" s="93">
        <v>139147110</v>
      </c>
      <c r="G28" s="93">
        <v>670</v>
      </c>
      <c r="H28" s="93">
        <v>28331</v>
      </c>
      <c r="I28" s="17">
        <v>19374481</v>
      </c>
      <c r="J28" s="94">
        <v>88</v>
      </c>
      <c r="K28" s="93">
        <v>649</v>
      </c>
      <c r="L28" s="90">
        <v>7495970</v>
      </c>
      <c r="M28" s="95">
        <f>'１２表８'!M28+'１２表９'!D28+'１２表９'!J28</f>
        <v>35451</v>
      </c>
      <c r="N28" s="95">
        <f>'１２表８'!N28+'１２表９'!K28</f>
        <v>44399</v>
      </c>
      <c r="O28" s="96">
        <f>'１２表８'!O28+'１２表９'!F28+'１２表９'!I28+'１２表９'!L28</f>
        <v>888816961</v>
      </c>
      <c r="P28" s="37" t="s">
        <v>59</v>
      </c>
    </row>
    <row r="29" spans="2:16" ht="30" customHeight="1">
      <c r="B29" s="7">
        <v>41042</v>
      </c>
      <c r="C29" s="8" t="s">
        <v>60</v>
      </c>
      <c r="D29" s="78">
        <v>4948</v>
      </c>
      <c r="E29" s="78">
        <v>5803</v>
      </c>
      <c r="F29" s="93">
        <v>68393300</v>
      </c>
      <c r="G29" s="93">
        <v>223</v>
      </c>
      <c r="H29" s="93">
        <v>9239</v>
      </c>
      <c r="I29" s="17">
        <v>6167286</v>
      </c>
      <c r="J29" s="94">
        <v>19</v>
      </c>
      <c r="K29" s="93">
        <v>97</v>
      </c>
      <c r="L29" s="90">
        <v>1059010</v>
      </c>
      <c r="M29" s="95">
        <f>'１２表８'!M29+'１２表９'!D29+'１２表９'!J29</f>
        <v>12514</v>
      </c>
      <c r="N29" s="95">
        <f>'１２表８'!N29+'１２表９'!K29</f>
        <v>15966</v>
      </c>
      <c r="O29" s="96">
        <f>'１２表８'!O29+'１２表９'!F29+'１２表９'!I29+'１２表９'!L29</f>
        <v>309315996</v>
      </c>
      <c r="P29" s="37" t="s">
        <v>61</v>
      </c>
    </row>
    <row r="30" spans="2:16" ht="30" customHeight="1">
      <c r="B30" s="7">
        <v>41043</v>
      </c>
      <c r="C30" s="38" t="s">
        <v>62</v>
      </c>
      <c r="D30" s="78">
        <v>5533</v>
      </c>
      <c r="E30" s="78">
        <v>6453</v>
      </c>
      <c r="F30" s="78">
        <v>62574880</v>
      </c>
      <c r="G30" s="78">
        <v>171</v>
      </c>
      <c r="H30" s="78">
        <v>7186</v>
      </c>
      <c r="I30" s="17">
        <v>4767464</v>
      </c>
      <c r="J30" s="94">
        <v>22</v>
      </c>
      <c r="K30" s="93">
        <v>196</v>
      </c>
      <c r="L30" s="90">
        <v>1977280</v>
      </c>
      <c r="M30" s="95">
        <f>'１２表８'!M30+'１２表９'!D30+'１２表９'!J30</f>
        <v>13705</v>
      </c>
      <c r="N30" s="95">
        <f>'１２表８'!N30+'１２表９'!K30</f>
        <v>15157</v>
      </c>
      <c r="O30" s="96">
        <f>'１２表８'!O30+'１２表９'!F30+'１２表９'!I30+'１２表９'!L30</f>
        <v>304261084</v>
      </c>
      <c r="P30" s="37" t="s">
        <v>63</v>
      </c>
    </row>
    <row r="31" spans="2:16" ht="30" customHeight="1">
      <c r="B31" s="7">
        <v>41044</v>
      </c>
      <c r="C31" s="38" t="s">
        <v>64</v>
      </c>
      <c r="D31" s="78">
        <v>12385</v>
      </c>
      <c r="E31" s="78">
        <v>14728</v>
      </c>
      <c r="F31" s="78">
        <v>142573881</v>
      </c>
      <c r="G31" s="78">
        <v>647</v>
      </c>
      <c r="H31" s="78">
        <v>29211</v>
      </c>
      <c r="I31" s="17">
        <v>19664814</v>
      </c>
      <c r="J31" s="94">
        <v>65</v>
      </c>
      <c r="K31" s="93">
        <v>519</v>
      </c>
      <c r="L31" s="90">
        <v>6886750</v>
      </c>
      <c r="M31" s="95">
        <f>'１２表８'!M31+'１２表９'!D31+'１２表９'!J31</f>
        <v>34614</v>
      </c>
      <c r="N31" s="95">
        <f>'１２表８'!N31+'１２表９'!K31</f>
        <v>45717</v>
      </c>
      <c r="O31" s="96">
        <f>'１２表８'!O31+'１２表９'!F31+'１２表９'!I31+'１２表９'!L31</f>
        <v>912493164</v>
      </c>
      <c r="P31" s="37" t="s">
        <v>65</v>
      </c>
    </row>
    <row r="32" spans="2:16" ht="30" customHeight="1">
      <c r="B32" s="46">
        <v>41047</v>
      </c>
      <c r="C32" s="127" t="s">
        <v>66</v>
      </c>
      <c r="D32" s="97">
        <v>5062</v>
      </c>
      <c r="E32" s="78">
        <v>5957</v>
      </c>
      <c r="F32" s="78">
        <v>55934949</v>
      </c>
      <c r="G32" s="97">
        <v>289</v>
      </c>
      <c r="H32" s="78">
        <v>13505</v>
      </c>
      <c r="I32" s="98">
        <v>8946833</v>
      </c>
      <c r="J32" s="99">
        <v>17</v>
      </c>
      <c r="K32" s="93">
        <v>136</v>
      </c>
      <c r="L32" s="97">
        <v>1325480</v>
      </c>
      <c r="M32" s="100">
        <f>'１２表８'!M32+'１２表９'!D32+'１２表９'!J32</f>
        <v>13242</v>
      </c>
      <c r="N32" s="100">
        <f>'１２表８'!N32+'１２表９'!K32</f>
        <v>17560</v>
      </c>
      <c r="O32" s="101">
        <f>'１２表８'!O32+'１２表９'!F32+'１２表９'!I32+'１２表９'!L32</f>
        <v>350916267</v>
      </c>
      <c r="P32" s="51" t="s">
        <v>67</v>
      </c>
    </row>
    <row r="33" spans="2:16" ht="30" customHeight="1">
      <c r="B33" s="7">
        <v>41301</v>
      </c>
      <c r="C33" s="52" t="s">
        <v>68</v>
      </c>
      <c r="D33" s="102">
        <v>158</v>
      </c>
      <c r="E33" s="102">
        <v>186</v>
      </c>
      <c r="F33" s="102">
        <v>1506260</v>
      </c>
      <c r="G33" s="78">
        <v>22</v>
      </c>
      <c r="H33" s="102">
        <v>673</v>
      </c>
      <c r="I33" s="103">
        <v>468560</v>
      </c>
      <c r="J33" s="104">
        <v>2</v>
      </c>
      <c r="K33" s="102">
        <v>2</v>
      </c>
      <c r="L33" s="90">
        <v>38780</v>
      </c>
      <c r="M33" s="95">
        <f>'１２表８'!M33+'１２表９'!D33+'１２表９'!J33</f>
        <v>510</v>
      </c>
      <c r="N33" s="95">
        <f>'１２表８'!N33+'１２表９'!K33</f>
        <v>771</v>
      </c>
      <c r="O33" s="96">
        <f>'１２表８'!O33+'１２表９'!F33+'１２表９'!I33+'１２表９'!L33</f>
        <v>23256520</v>
      </c>
      <c r="P33" s="10" t="s">
        <v>69</v>
      </c>
    </row>
    <row r="34" spans="2:16" ht="30" customHeight="1">
      <c r="B34" s="7">
        <v>41302</v>
      </c>
      <c r="C34" s="38" t="s">
        <v>70</v>
      </c>
      <c r="D34" s="78">
        <v>347</v>
      </c>
      <c r="E34" s="78">
        <v>397</v>
      </c>
      <c r="F34" s="78">
        <v>2983820</v>
      </c>
      <c r="G34" s="78">
        <v>6</v>
      </c>
      <c r="H34" s="78">
        <v>156</v>
      </c>
      <c r="I34" s="17">
        <v>103796</v>
      </c>
      <c r="J34" s="94">
        <v>0</v>
      </c>
      <c r="K34" s="93">
        <v>0</v>
      </c>
      <c r="L34" s="90">
        <v>0</v>
      </c>
      <c r="M34" s="95">
        <f>'１２表８'!M34+'１２表９'!D34+'１２表９'!J34</f>
        <v>778</v>
      </c>
      <c r="N34" s="95">
        <f>'１２表８'!N34+'１２表９'!K34</f>
        <v>635</v>
      </c>
      <c r="O34" s="96">
        <f>'１２表８'!O34+'１２表９'!F34+'１２表９'!I34+'１２表９'!L34</f>
        <v>21128776</v>
      </c>
      <c r="P34" s="10" t="s">
        <v>71</v>
      </c>
    </row>
    <row r="35" spans="2:16" ht="30" customHeight="1" thickBot="1">
      <c r="B35" s="60">
        <v>41303</v>
      </c>
      <c r="C35" s="61" t="s">
        <v>72</v>
      </c>
      <c r="D35" s="106">
        <v>4920</v>
      </c>
      <c r="E35" s="132">
        <v>5872</v>
      </c>
      <c r="F35" s="106">
        <v>51133970</v>
      </c>
      <c r="G35" s="106">
        <v>195</v>
      </c>
      <c r="H35" s="106">
        <v>6589</v>
      </c>
      <c r="I35" s="107">
        <v>4548435</v>
      </c>
      <c r="J35" s="108">
        <v>16</v>
      </c>
      <c r="K35" s="106">
        <v>77</v>
      </c>
      <c r="L35" s="106">
        <v>1140620</v>
      </c>
      <c r="M35" s="109">
        <f>'１２表８'!M35+'１２表９'!D35+'１２表９'!J35</f>
        <v>12633</v>
      </c>
      <c r="N35" s="110">
        <f>'１２表８'!N35+'１２表９'!K35</f>
        <v>14756</v>
      </c>
      <c r="O35" s="110">
        <f>'１２表８'!O35+'１２表９'!F35+'１２表９'!I35+'１２表９'!L35</f>
        <v>292738687</v>
      </c>
      <c r="P35" s="111" t="s">
        <v>73</v>
      </c>
    </row>
    <row r="36" spans="2:16" ht="17.100000000000001" customHeight="1">
      <c r="C36" s="112"/>
      <c r="E36" s="112"/>
      <c r="F36" s="112"/>
      <c r="G36" s="112"/>
      <c r="H36" s="112"/>
      <c r="I36" s="112"/>
      <c r="J36" s="112"/>
      <c r="K36" s="112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１２表１</vt:lpstr>
      <vt:lpstr>１２表２</vt:lpstr>
      <vt:lpstr>１２表３</vt:lpstr>
      <vt:lpstr>１２表４</vt:lpstr>
      <vt:lpstr>１２表５</vt:lpstr>
      <vt:lpstr>１２表６</vt:lpstr>
      <vt:lpstr>１２表７</vt:lpstr>
      <vt:lpstr>１２表８</vt:lpstr>
      <vt:lpstr>１２表９</vt:lpstr>
      <vt:lpstr>１２表１０</vt:lpstr>
      <vt:lpstr>１２表１１</vt:lpstr>
      <vt:lpstr>１２表１２</vt:lpstr>
      <vt:lpstr>１２表１３</vt:lpstr>
      <vt:lpstr>１２表１４</vt:lpstr>
      <vt:lpstr>１２表１５</vt:lpstr>
      <vt:lpstr>１２表１６</vt:lpstr>
      <vt:lpstr>'１２表１'!Print_Area</vt:lpstr>
      <vt:lpstr>'１２表１０'!Print_Area</vt:lpstr>
      <vt:lpstr>'１２表１１'!Print_Area</vt:lpstr>
      <vt:lpstr>'１２表１２'!Print_Area</vt:lpstr>
      <vt:lpstr>'１２表１３'!Print_Area</vt:lpstr>
      <vt:lpstr>'１２表１４'!Print_Area</vt:lpstr>
      <vt:lpstr>'１２表１５'!Print_Area</vt:lpstr>
      <vt:lpstr>'１２表１６'!Print_Area</vt:lpstr>
      <vt:lpstr>'１２表２'!Print_Area</vt:lpstr>
      <vt:lpstr>'１２表３'!Print_Area</vt:lpstr>
      <vt:lpstr>'１２表４'!Print_Area</vt:lpstr>
      <vt:lpstr>'１２表５'!Print_Area</vt:lpstr>
      <vt:lpstr>'１２表６'!Print_Area</vt:lpstr>
      <vt:lpstr>'１２表７'!Print_Area</vt:lpstr>
      <vt:lpstr>'１２表８'!Print_Area</vt:lpstr>
      <vt:lpstr>'１２表９'!Print_Area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2025-03-28T08:32:49Z</cp:lastPrinted>
  <dcterms:created xsi:type="dcterms:W3CDTF">2025-03-27T08:03:57Z</dcterms:created>
  <dcterms:modified xsi:type="dcterms:W3CDTF">2025-03-28T08:39:19Z</dcterms:modified>
</cp:coreProperties>
</file>