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01_{79BED668-D2F5-4C90-A600-3045F346F94E}" xr6:coauthVersionLast="47" xr6:coauthVersionMax="47" xr10:uidLastSave="{00000000-0000-0000-0000-000000000000}"/>
  <bookViews>
    <workbookView xWindow="3576" yWindow="228" windowWidth="18432" windowHeight="16176" tabRatio="717" xr2:uid="{00000000-000D-0000-FFFF-FFFF00000000}"/>
  </bookViews>
  <sheets>
    <sheet name="効果検証様式（県民割）（集計値）" sheetId="1" r:id="rId1"/>
    <sheet name="R3.4" sheetId="135" r:id="rId2"/>
    <sheet name="R3.5" sheetId="134" r:id="rId3"/>
    <sheet name="R3.6" sheetId="114" r:id="rId4"/>
    <sheet name="R3.7" sheetId="115" r:id="rId5"/>
    <sheet name="R3.8" sheetId="116" r:id="rId6"/>
    <sheet name="R3.9" sheetId="117" r:id="rId7"/>
    <sheet name="R3.10" sheetId="118" r:id="rId8"/>
    <sheet name="R3.11" sheetId="119" r:id="rId9"/>
    <sheet name="R3.12" sheetId="120" r:id="rId10"/>
    <sheet name="R4.1" sheetId="121" r:id="rId11"/>
    <sheet name="R4.2" sheetId="122" r:id="rId12"/>
    <sheet name="R4.3" sheetId="123" r:id="rId13"/>
    <sheet name="R4.４" sheetId="124" r:id="rId14"/>
    <sheet name="R4.5" sheetId="125" r:id="rId15"/>
    <sheet name="R4.6" sheetId="126" r:id="rId16"/>
    <sheet name="R4.7" sheetId="127" r:id="rId17"/>
    <sheet name="R4.8" sheetId="128" r:id="rId18"/>
    <sheet name="R4.9" sheetId="129" r:id="rId19"/>
    <sheet name="R4.10(11月以降精算分含む）" sheetId="130" r:id="rId20"/>
  </sheets>
  <definedNames>
    <definedName name="_xlnm.Print_Area" localSheetId="7">'R3.10'!$A$1:$J$42</definedName>
    <definedName name="_xlnm.Print_Area" localSheetId="8">'R3.11'!$A$1:$J$42</definedName>
    <definedName name="_xlnm.Print_Area" localSheetId="9">'R3.12'!$A$1:$J$42</definedName>
    <definedName name="_xlnm.Print_Area" localSheetId="1">'R3.4'!$A$1:$J$42</definedName>
    <definedName name="_xlnm.Print_Area" localSheetId="2">'R3.5'!$A$1:$J$42</definedName>
    <definedName name="_xlnm.Print_Area" localSheetId="3">'R3.6'!$A$1:$J$42</definedName>
    <definedName name="_xlnm.Print_Area" localSheetId="4">'R3.7'!$A$1:$J$42</definedName>
    <definedName name="_xlnm.Print_Area" localSheetId="5">'R3.8'!$A$1:$I$42</definedName>
    <definedName name="_xlnm.Print_Area" localSheetId="6">'R3.9'!$A$1:$J$42</definedName>
    <definedName name="_xlnm.Print_Area" localSheetId="10">'R4.1'!$A$1:$I$42</definedName>
    <definedName name="_xlnm.Print_Area" localSheetId="19">'R4.10(11月以降精算分含む）'!$A$1:$J$42</definedName>
    <definedName name="_xlnm.Print_Area" localSheetId="11">'R4.2'!$A$1:$J$42</definedName>
    <definedName name="_xlnm.Print_Area" localSheetId="12">'R4.3'!$A$1:$J$42</definedName>
    <definedName name="_xlnm.Print_Area" localSheetId="13">'R4.４'!$A$1:$I$42</definedName>
    <definedName name="_xlnm.Print_Area" localSheetId="14">'R4.5'!$A$1:$J$42</definedName>
    <definedName name="_xlnm.Print_Area" localSheetId="15">'R4.6'!$A$1:$J$42</definedName>
    <definedName name="_xlnm.Print_Area" localSheetId="16">'R4.7'!$A$1:$J$42</definedName>
    <definedName name="_xlnm.Print_Area" localSheetId="17">'R4.8'!$A$1:$J$42</definedName>
    <definedName name="_xlnm.Print_Area" localSheetId="18">'R4.9'!$A$1:$I$42</definedName>
    <definedName name="_xlnm.Print_Area" localSheetId="0">'効果検証様式（県民割）（集計値）'!$A$1:$H$41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35" l="1"/>
  <c r="E7" i="135" s="1"/>
  <c r="E13" i="135"/>
  <c r="E21" i="135" s="1"/>
  <c r="E16" i="134"/>
  <c r="E7" i="134" s="1"/>
  <c r="E13" i="134"/>
  <c r="E21" i="134" s="1"/>
  <c r="E22" i="1"/>
  <c r="E19" i="1"/>
  <c r="E12" i="1"/>
  <c r="E6" i="135" l="1"/>
  <c r="E8" i="135" s="1"/>
  <c r="E6" i="134"/>
  <c r="E8" i="134" s="1"/>
  <c r="E8" i="130"/>
  <c r="E21" i="130"/>
  <c r="E21" i="129"/>
  <c r="E8" i="128"/>
  <c r="E21" i="128"/>
  <c r="E8" i="127"/>
  <c r="E21" i="127"/>
  <c r="E21" i="126"/>
  <c r="E8" i="125"/>
  <c r="E24" i="125" s="1"/>
  <c r="E21" i="125"/>
  <c r="E8" i="124"/>
  <c r="E21" i="124"/>
  <c r="E21" i="123"/>
  <c r="E8" i="122"/>
  <c r="E21" i="122"/>
  <c r="E21" i="121"/>
  <c r="E8" i="121"/>
  <c r="E8" i="120"/>
  <c r="E21" i="120"/>
  <c r="E8" i="119"/>
  <c r="E24" i="119" s="1"/>
  <c r="E21" i="119"/>
  <c r="E38" i="119" l="1"/>
  <c r="E38" i="125"/>
  <c r="E37" i="125"/>
  <c r="E37" i="119"/>
  <c r="E38" i="130"/>
  <c r="E24" i="130"/>
  <c r="E38" i="128"/>
  <c r="E24" i="128"/>
  <c r="E37" i="127"/>
  <c r="E24" i="127"/>
  <c r="E38" i="124"/>
  <c r="E24" i="124"/>
  <c r="E37" i="122"/>
  <c r="E24" i="122"/>
  <c r="E37" i="121"/>
  <c r="E24" i="121"/>
  <c r="E37" i="120"/>
  <c r="E24" i="120"/>
  <c r="E38" i="120"/>
  <c r="E37" i="130"/>
  <c r="E8" i="129"/>
  <c r="E37" i="128"/>
  <c r="E38" i="127"/>
  <c r="E8" i="126"/>
  <c r="E37" i="124"/>
  <c r="E8" i="123"/>
  <c r="E38" i="122"/>
  <c r="E38" i="121"/>
  <c r="E38" i="129" l="1"/>
  <c r="E24" i="129"/>
  <c r="E38" i="126"/>
  <c r="E24" i="126"/>
  <c r="E38" i="123"/>
  <c r="E24" i="123"/>
  <c r="E37" i="129"/>
  <c r="E37" i="126"/>
  <c r="E37" i="123"/>
  <c r="E13" i="114" l="1"/>
  <c r="E6" i="114" s="1"/>
  <c r="E16" i="114"/>
  <c r="E7" i="114" s="1"/>
  <c r="E21" i="115" l="1"/>
  <c r="E21" i="118"/>
  <c r="E8" i="118"/>
  <c r="E24" i="118" s="1"/>
  <c r="E8" i="117"/>
  <c r="E21" i="117"/>
  <c r="E8" i="116"/>
  <c r="E21" i="116"/>
  <c r="E8" i="115"/>
  <c r="E8" i="114"/>
  <c r="E21" i="114"/>
  <c r="E37" i="118" l="1"/>
  <c r="E38" i="118"/>
  <c r="E38" i="117"/>
  <c r="E24" i="117"/>
  <c r="E37" i="116"/>
  <c r="E24" i="116"/>
  <c r="E37" i="115"/>
  <c r="E24" i="115"/>
  <c r="E37" i="117"/>
  <c r="E38" i="115"/>
  <c r="E38" i="116"/>
  <c r="E35" i="1" l="1"/>
  <c r="E36" i="1"/>
</calcChain>
</file>

<file path=xl/sharedStrings.xml><?xml version="1.0" encoding="utf-8"?>
<sst xmlns="http://schemas.openxmlformats.org/spreadsheetml/2006/main" count="1100" uniqueCount="89">
  <si>
    <t>都道府県名</t>
    <rPh sb="0" eb="4">
      <t>トドウフケン</t>
    </rPh>
    <rPh sb="4" eb="5">
      <t>メイ</t>
    </rPh>
    <phoneticPr fontId="1"/>
  </si>
  <si>
    <t>作成年月日</t>
    <rPh sb="0" eb="2">
      <t>サクセイ</t>
    </rPh>
    <rPh sb="2" eb="5">
      <t>ネンガッピ</t>
    </rPh>
    <phoneticPr fontId="1"/>
  </si>
  <si>
    <t>①</t>
    <phoneticPr fontId="1"/>
  </si>
  <si>
    <t>対象商品の内容</t>
    <phoneticPr fontId="1"/>
  </si>
  <si>
    <t>事業名（実施期間）</t>
    <rPh sb="0" eb="3">
      <t>ジギョウメイ</t>
    </rPh>
    <rPh sb="4" eb="8">
      <t>ジッシキカン</t>
    </rPh>
    <phoneticPr fontId="1"/>
  </si>
  <si>
    <t>②</t>
    <phoneticPr fontId="1"/>
  </si>
  <si>
    <t>対象商品の数量</t>
    <rPh sb="5" eb="7">
      <t>スウリョウ</t>
    </rPh>
    <phoneticPr fontId="1"/>
  </si>
  <si>
    <t>販売金額（円）</t>
    <rPh sb="0" eb="2">
      <t>ハンバイ</t>
    </rPh>
    <rPh sb="2" eb="4">
      <t>キンガク</t>
    </rPh>
    <rPh sb="5" eb="6">
      <t>エン</t>
    </rPh>
    <phoneticPr fontId="1"/>
  </si>
  <si>
    <t>補助金額（円）</t>
    <rPh sb="5" eb="6">
      <t>エン</t>
    </rPh>
    <phoneticPr fontId="1"/>
  </si>
  <si>
    <t>旅行割引額</t>
    <rPh sb="0" eb="2">
      <t>リョコウ</t>
    </rPh>
    <rPh sb="2" eb="4">
      <t>ワリビキ</t>
    </rPh>
    <rPh sb="4" eb="5">
      <t>ガク</t>
    </rPh>
    <phoneticPr fontId="1"/>
  </si>
  <si>
    <t>②-9：ｸｰﾎﾟﾝ使用額</t>
    <phoneticPr fontId="1"/>
  </si>
  <si>
    <t>③</t>
    <phoneticPr fontId="1"/>
  </si>
  <si>
    <t>対象商品の販売時期及び利用可能時期</t>
    <rPh sb="5" eb="7">
      <t>ハンバイ</t>
    </rPh>
    <rPh sb="7" eb="9">
      <t>ジキ</t>
    </rPh>
    <rPh sb="9" eb="10">
      <t>オヨ</t>
    </rPh>
    <rPh sb="11" eb="13">
      <t>リヨウ</t>
    </rPh>
    <rPh sb="13" eb="15">
      <t>カノウ</t>
    </rPh>
    <rPh sb="15" eb="17">
      <t>ジキ</t>
    </rPh>
    <phoneticPr fontId="1"/>
  </si>
  <si>
    <t>自</t>
    <rPh sb="0" eb="1">
      <t>ジ</t>
    </rPh>
    <phoneticPr fontId="1"/>
  </si>
  <si>
    <t>至</t>
    <rPh sb="0" eb="1">
      <t>イタ</t>
    </rPh>
    <phoneticPr fontId="1"/>
  </si>
  <si>
    <t>③-1：販売期間</t>
    <rPh sb="4" eb="6">
      <t>ハンバイ</t>
    </rPh>
    <rPh sb="6" eb="8">
      <t>キカン</t>
    </rPh>
    <phoneticPr fontId="1"/>
  </si>
  <si>
    <t>③-2：割引の対象となる旅行期間</t>
    <rPh sb="4" eb="6">
      <t>ワリビキ</t>
    </rPh>
    <rPh sb="7" eb="9">
      <t>タイショウ</t>
    </rPh>
    <rPh sb="12" eb="14">
      <t>リョコウ</t>
    </rPh>
    <rPh sb="14" eb="16">
      <t>キカン</t>
    </rPh>
    <phoneticPr fontId="1"/>
  </si>
  <si>
    <t>④</t>
    <phoneticPr fontId="1"/>
  </si>
  <si>
    <t>対象商品の販売方法とその販売割合</t>
    <rPh sb="0" eb="2">
      <t>タイショウ</t>
    </rPh>
    <rPh sb="2" eb="4">
      <t>ショウヒン</t>
    </rPh>
    <rPh sb="5" eb="7">
      <t>ハンバイ</t>
    </rPh>
    <rPh sb="7" eb="9">
      <t>ホウホウ</t>
    </rPh>
    <rPh sb="12" eb="14">
      <t>ハンバイ</t>
    </rPh>
    <rPh sb="14" eb="16">
      <t>ワリアイ</t>
    </rPh>
    <phoneticPr fontId="1"/>
  </si>
  <si>
    <t>販路ごとの販売割合</t>
    <rPh sb="0" eb="2">
      <t>ハンロ</t>
    </rPh>
    <rPh sb="5" eb="7">
      <t>ハンバイ</t>
    </rPh>
    <rPh sb="7" eb="9">
      <t>ワリアイ</t>
    </rPh>
    <phoneticPr fontId="1"/>
  </si>
  <si>
    <t>④-1：旅行会社経由</t>
    <rPh sb="4" eb="6">
      <t>リョコウ</t>
    </rPh>
    <rPh sb="6" eb="8">
      <t>カイシャ</t>
    </rPh>
    <rPh sb="8" eb="10">
      <t>ケイユ</t>
    </rPh>
    <phoneticPr fontId="1"/>
  </si>
  <si>
    <t>④-2：宿直販等</t>
    <rPh sb="4" eb="5">
      <t>ヤド</t>
    </rPh>
    <rPh sb="5" eb="7">
      <t>チョクハン</t>
    </rPh>
    <rPh sb="7" eb="8">
      <t>トウ</t>
    </rPh>
    <phoneticPr fontId="1"/>
  </si>
  <si>
    <t>⑤</t>
    <phoneticPr fontId="1"/>
  </si>
  <si>
    <t>旅行需要の喚起効果を最大限発揮するとともに、不正を防止するために講じた措置</t>
    <rPh sb="0" eb="2">
      <t>リョコウ</t>
    </rPh>
    <rPh sb="2" eb="4">
      <t>ジュヨウ</t>
    </rPh>
    <rPh sb="5" eb="7">
      <t>カンキ</t>
    </rPh>
    <rPh sb="7" eb="9">
      <t>コウカ</t>
    </rPh>
    <rPh sb="10" eb="13">
      <t>サイダイゲン</t>
    </rPh>
    <rPh sb="13" eb="15">
      <t>ハッキ</t>
    </rPh>
    <rPh sb="22" eb="24">
      <t>フセイ</t>
    </rPh>
    <rPh sb="25" eb="27">
      <t>ボウシ</t>
    </rPh>
    <rPh sb="32" eb="33">
      <t>コウ</t>
    </rPh>
    <rPh sb="35" eb="37">
      <t>ソチ</t>
    </rPh>
    <phoneticPr fontId="1"/>
  </si>
  <si>
    <t>各都道府県において講じた措置を定性的に記載</t>
    <rPh sb="0" eb="1">
      <t>カク</t>
    </rPh>
    <rPh sb="1" eb="5">
      <t>トドウフケン</t>
    </rPh>
    <rPh sb="9" eb="10">
      <t>コウ</t>
    </rPh>
    <rPh sb="12" eb="14">
      <t>ソチ</t>
    </rPh>
    <rPh sb="15" eb="18">
      <t>テイセイテキ</t>
    </rPh>
    <rPh sb="19" eb="21">
      <t>キサイ</t>
    </rPh>
    <phoneticPr fontId="1"/>
  </si>
  <si>
    <t>割引額（固定）（円）</t>
    <rPh sb="0" eb="3">
      <t>ワリビキガク</t>
    </rPh>
    <rPh sb="4" eb="6">
      <t>コテイ</t>
    </rPh>
    <rPh sb="8" eb="9">
      <t>エン</t>
    </rPh>
    <phoneticPr fontId="1"/>
  </si>
  <si>
    <t>割引率（％）</t>
    <rPh sb="0" eb="3">
      <t>ワリビキリツ</t>
    </rPh>
    <phoneticPr fontId="1"/>
  </si>
  <si>
    <t>上限額（円）</t>
    <rPh sb="0" eb="3">
      <t>ジョウゲンガク</t>
    </rPh>
    <rPh sb="4" eb="5">
      <t>エン</t>
    </rPh>
    <phoneticPr fontId="1"/>
  </si>
  <si>
    <t>条件等</t>
    <rPh sb="0" eb="2">
      <t>ジョウケン</t>
    </rPh>
    <rPh sb="2" eb="3">
      <t>トウ</t>
    </rPh>
    <phoneticPr fontId="1"/>
  </si>
  <si>
    <t>旅行割引</t>
    <rPh sb="0" eb="2">
      <t>リョコウ</t>
    </rPh>
    <rPh sb="2" eb="4">
      <t>ワリビキ</t>
    </rPh>
    <phoneticPr fontId="1"/>
  </si>
  <si>
    <t>-</t>
    <phoneticPr fontId="1"/>
  </si>
  <si>
    <t>小計</t>
    <rPh sb="0" eb="1">
      <t>ショウ</t>
    </rPh>
    <rPh sb="1" eb="2">
      <t>ケイ</t>
    </rPh>
    <phoneticPr fontId="1"/>
  </si>
  <si>
    <t>-</t>
  </si>
  <si>
    <t>クーポン</t>
    <phoneticPr fontId="1"/>
  </si>
  <si>
    <t>合計</t>
    <rPh sb="0" eb="2">
      <t>ゴウケイ</t>
    </rPh>
    <phoneticPr fontId="1"/>
  </si>
  <si>
    <t>事業名</t>
    <rPh sb="0" eb="3">
      <t>ジギョウメイ</t>
    </rPh>
    <phoneticPr fontId="1"/>
  </si>
  <si>
    <t>※1　例：2泊3日、3名での旅行の場合、延べ宿泊者数「6人泊」でカウント</t>
    <rPh sb="22" eb="24">
      <t>シュクハク</t>
    </rPh>
    <rPh sb="28" eb="30">
      <t>ニンハク</t>
    </rPh>
    <phoneticPr fontId="1"/>
  </si>
  <si>
    <t>※2　総販売金額÷延べ宿泊（旅行）者数で算出</t>
    <rPh sb="3" eb="4">
      <t>ソウ</t>
    </rPh>
    <rPh sb="4" eb="6">
      <t>ハンバイ</t>
    </rPh>
    <rPh sb="6" eb="8">
      <t>キンガク</t>
    </rPh>
    <rPh sb="9" eb="10">
      <t>ノ</t>
    </rPh>
    <rPh sb="11" eb="13">
      <t>シュクハク</t>
    </rPh>
    <rPh sb="14" eb="16">
      <t>リョコウ</t>
    </rPh>
    <rPh sb="17" eb="18">
      <t>モノ</t>
    </rPh>
    <rPh sb="18" eb="19">
      <t>スウ</t>
    </rPh>
    <rPh sb="20" eb="22">
      <t>サンシュツ</t>
    </rPh>
    <phoneticPr fontId="1"/>
  </si>
  <si>
    <t>③-3：延べ対象旅行期間（日）※3</t>
    <rPh sb="4" eb="5">
      <t>ノ</t>
    </rPh>
    <rPh sb="6" eb="8">
      <t>タイショウ</t>
    </rPh>
    <rPh sb="8" eb="10">
      <t>リョコウ</t>
    </rPh>
    <rPh sb="10" eb="12">
      <t>キカン</t>
    </rPh>
    <rPh sb="13" eb="14">
      <t>ニチ</t>
    </rPh>
    <phoneticPr fontId="1"/>
  </si>
  <si>
    <t>※3　③‐２のうち、実際に旅行割引の対象となっていた日数</t>
    <rPh sb="10" eb="12">
      <t>ジッサイ</t>
    </rPh>
    <rPh sb="13" eb="15">
      <t>リョコウ</t>
    </rPh>
    <rPh sb="15" eb="17">
      <t>ワリビキ</t>
    </rPh>
    <rPh sb="18" eb="20">
      <t>タイショウ</t>
    </rPh>
    <rPh sb="26" eb="28">
      <t>ニッスウ</t>
    </rPh>
    <phoneticPr fontId="1"/>
  </si>
  <si>
    <t>販売金額（円）
※1</t>
    <rPh sb="0" eb="2">
      <t>ハンバイ</t>
    </rPh>
    <rPh sb="2" eb="4">
      <t>キンガク</t>
    </rPh>
    <rPh sb="5" eb="6">
      <t>エン</t>
    </rPh>
    <phoneticPr fontId="1"/>
  </si>
  <si>
    <t>佐賀支え愛宿泊キャンペーン第３弾（R3.4.15～R４.10.10）</t>
    <rPh sb="0" eb="2">
      <t>サガ</t>
    </rPh>
    <rPh sb="2" eb="3">
      <t>ササ</t>
    </rPh>
    <rPh sb="4" eb="5">
      <t>アイ</t>
    </rPh>
    <rPh sb="5" eb="7">
      <t>シュクハク</t>
    </rPh>
    <rPh sb="13" eb="14">
      <t>ダイ</t>
    </rPh>
    <rPh sb="15" eb="16">
      <t>ダン</t>
    </rPh>
    <phoneticPr fontId="1"/>
  </si>
  <si>
    <t>佐賀支え愛宿泊キャンペーン第３弾</t>
    <rPh sb="13" eb="14">
      <t>ダイ</t>
    </rPh>
    <rPh sb="15" eb="16">
      <t>ダン</t>
    </rPh>
    <phoneticPr fontId="1"/>
  </si>
  <si>
    <t>2021/4/15-2022/10/10</t>
    <phoneticPr fontId="1"/>
  </si>
  <si>
    <t>１人旅行代金5000円以上</t>
    <rPh sb="1" eb="2">
      <t>ニン</t>
    </rPh>
    <rPh sb="2" eb="6">
      <t>リョコウダイキン</t>
    </rPh>
    <rPh sb="10" eb="11">
      <t>エン</t>
    </rPh>
    <rPh sb="11" eb="13">
      <t>イジョウ</t>
    </rPh>
    <phoneticPr fontId="1"/>
  </si>
  <si>
    <t>１人旅行代金2000円以上</t>
    <rPh sb="1" eb="2">
      <t>ニン</t>
    </rPh>
    <rPh sb="2" eb="6">
      <t>リョコウダイキン</t>
    </rPh>
    <rPh sb="10" eb="11">
      <t>エン</t>
    </rPh>
    <rPh sb="11" eb="13">
      <t>イジョウ</t>
    </rPh>
    <phoneticPr fontId="1"/>
  </si>
  <si>
    <t>佐賀県</t>
    <rPh sb="0" eb="2">
      <t>サガ</t>
    </rPh>
    <rPh sb="2" eb="3">
      <t>ケン</t>
    </rPh>
    <phoneticPr fontId="1"/>
  </si>
  <si>
    <t>②-1：旅行会社経由（日帰り含む）（推計値）</t>
    <rPh sb="4" eb="6">
      <t>リョコウ</t>
    </rPh>
    <rPh sb="6" eb="8">
      <t>カイシャ</t>
    </rPh>
    <rPh sb="8" eb="10">
      <t>ケイユ</t>
    </rPh>
    <rPh sb="11" eb="13">
      <t>ヒガエ</t>
    </rPh>
    <rPh sb="14" eb="15">
      <t>フク</t>
    </rPh>
    <rPh sb="20" eb="21">
      <t>アタイ</t>
    </rPh>
    <phoneticPr fontId="1"/>
  </si>
  <si>
    <t>②-2：宿直販等（推計値）</t>
    <rPh sb="4" eb="5">
      <t>ヤド</t>
    </rPh>
    <rPh sb="5" eb="7">
      <t>チョクハン</t>
    </rPh>
    <rPh sb="7" eb="8">
      <t>トウ</t>
    </rPh>
    <rPh sb="9" eb="11">
      <t>スイケイ</t>
    </rPh>
    <rPh sb="11" eb="12">
      <t>アタイ</t>
    </rPh>
    <phoneticPr fontId="1"/>
  </si>
  <si>
    <t>②-3：旅行会社経由（日帰り含む）</t>
    <rPh sb="4" eb="6">
      <t>リョコウ</t>
    </rPh>
    <rPh sb="6" eb="8">
      <t>カイシャ</t>
    </rPh>
    <rPh sb="8" eb="10">
      <t>ケイユ</t>
    </rPh>
    <rPh sb="11" eb="13">
      <t>ヒガエ</t>
    </rPh>
    <rPh sb="14" eb="15">
      <t>フク</t>
    </rPh>
    <phoneticPr fontId="1"/>
  </si>
  <si>
    <t>②-4：宿直販等</t>
    <rPh sb="4" eb="5">
      <t>ヤド</t>
    </rPh>
    <rPh sb="5" eb="7">
      <t>チョクハン</t>
    </rPh>
    <rPh sb="7" eb="8">
      <t>トウ</t>
    </rPh>
    <phoneticPr fontId="1"/>
  </si>
  <si>
    <t>②-5：ｸｰﾎﾟﾝ使用額</t>
    <phoneticPr fontId="1"/>
  </si>
  <si>
    <t>②-6：延べ宿泊者数（人泊）※1</t>
    <rPh sb="4" eb="5">
      <t>ノ</t>
    </rPh>
    <rPh sb="6" eb="8">
      <t>シュクハク</t>
    </rPh>
    <rPh sb="8" eb="9">
      <t>シャ</t>
    </rPh>
    <rPh sb="9" eb="10">
      <t>スウ</t>
    </rPh>
    <rPh sb="12" eb="13">
      <t>ハク</t>
    </rPh>
    <phoneticPr fontId="1"/>
  </si>
  <si>
    <t>②-7：延べ旅行者数（日帰り）（人）　</t>
    <rPh sb="11" eb="13">
      <t>ヒガエ</t>
    </rPh>
    <phoneticPr fontId="1"/>
  </si>
  <si>
    <t>②-8：1人あたりの平均旅行代金(推計値)
（宿泊は人泊(②-6)、日帰りは人数(②-7)でカウントした合計数）（円）※2</t>
    <rPh sb="5" eb="6">
      <t>ニン</t>
    </rPh>
    <rPh sb="10" eb="12">
      <t>ヘイキン</t>
    </rPh>
    <rPh sb="12" eb="14">
      <t>リョコウ</t>
    </rPh>
    <rPh sb="14" eb="16">
      <t>ダイキン</t>
    </rPh>
    <rPh sb="17" eb="20">
      <t>スイケイチ</t>
    </rPh>
    <rPh sb="23" eb="25">
      <t>シュクハク</t>
    </rPh>
    <rPh sb="26" eb="27">
      <t>ニン</t>
    </rPh>
    <rPh sb="27" eb="28">
      <t>ハク</t>
    </rPh>
    <rPh sb="34" eb="36">
      <t>ヒガエ</t>
    </rPh>
    <rPh sb="38" eb="40">
      <t>ニンズウ</t>
    </rPh>
    <rPh sb="52" eb="54">
      <t>ゴウケイ</t>
    </rPh>
    <rPh sb="54" eb="55">
      <t>スウ</t>
    </rPh>
    <rPh sb="57" eb="58">
      <t>エン</t>
    </rPh>
    <phoneticPr fontId="1"/>
  </si>
  <si>
    <t>・参画宿泊施設には、クーポンの管理やキャンペーンの適切な運営について誓約書を提出させた。
・クーポンの不正転売防止のため、利用期間を旅行期間内に限定した。
・身分証明書の提示、事務局からの利用事実確認への同意署名など、本人確認の徹底を実施した。</t>
    <rPh sb="1" eb="3">
      <t>サンカク</t>
    </rPh>
    <rPh sb="3" eb="5">
      <t>シュクハク</t>
    </rPh>
    <rPh sb="5" eb="7">
      <t>シセツ</t>
    </rPh>
    <rPh sb="15" eb="17">
      <t>カンリ</t>
    </rPh>
    <rPh sb="25" eb="27">
      <t>テキセツ</t>
    </rPh>
    <rPh sb="28" eb="30">
      <t>ウンエイ</t>
    </rPh>
    <rPh sb="51" eb="53">
      <t>フセイ</t>
    </rPh>
    <rPh sb="53" eb="55">
      <t>テンバイ</t>
    </rPh>
    <rPh sb="55" eb="57">
      <t>ボウシ</t>
    </rPh>
    <rPh sb="61" eb="63">
      <t>リヨウ</t>
    </rPh>
    <rPh sb="63" eb="65">
      <t>キカン</t>
    </rPh>
    <rPh sb="66" eb="68">
      <t>リョコウ</t>
    </rPh>
    <rPh sb="68" eb="71">
      <t>キカンナイ</t>
    </rPh>
    <rPh sb="72" eb="74">
      <t>ゲンテイ</t>
    </rPh>
    <rPh sb="79" eb="84">
      <t>ミブンショウメイショ</t>
    </rPh>
    <rPh sb="85" eb="87">
      <t>テイジ</t>
    </rPh>
    <rPh sb="88" eb="91">
      <t>ジムキョク</t>
    </rPh>
    <rPh sb="94" eb="96">
      <t>リヨウ</t>
    </rPh>
    <rPh sb="96" eb="98">
      <t>ジジツ</t>
    </rPh>
    <rPh sb="98" eb="100">
      <t>カクニン</t>
    </rPh>
    <rPh sb="102" eb="104">
      <t>ドウイ</t>
    </rPh>
    <rPh sb="104" eb="106">
      <t>ショメイ</t>
    </rPh>
    <rPh sb="109" eb="113">
      <t>ホンニンカクニン</t>
    </rPh>
    <rPh sb="114" eb="116">
      <t>テッテイ</t>
    </rPh>
    <rPh sb="117" eb="119">
      <t>ジッシ</t>
    </rPh>
    <phoneticPr fontId="1"/>
  </si>
  <si>
    <t>②-1：旅行会社経由（日帰り含む）（推計値）</t>
    <rPh sb="4" eb="6">
      <t>リョコウ</t>
    </rPh>
    <rPh sb="6" eb="8">
      <t>ガイシャ</t>
    </rPh>
    <rPh sb="8" eb="10">
      <t>ケイユ</t>
    </rPh>
    <rPh sb="11" eb="13">
      <t>ヒガエ</t>
    </rPh>
    <rPh sb="14" eb="15">
      <t>フク</t>
    </rPh>
    <rPh sb="18" eb="21">
      <t>スイケイチ</t>
    </rPh>
    <phoneticPr fontId="1"/>
  </si>
  <si>
    <t>②-2：宿直販等（推計値）</t>
    <phoneticPr fontId="1"/>
  </si>
  <si>
    <t>②-3：旅行会社経由（日帰り含む）</t>
    <rPh sb="4" eb="6">
      <t>リョコウ</t>
    </rPh>
    <rPh sb="6" eb="8">
      <t>ガイシャ</t>
    </rPh>
    <rPh sb="8" eb="10">
      <t>ケイユ</t>
    </rPh>
    <rPh sb="11" eb="13">
      <t>ヒガエ</t>
    </rPh>
    <rPh sb="14" eb="15">
      <t>フク</t>
    </rPh>
    <phoneticPr fontId="1"/>
  </si>
  <si>
    <t>②-4：宿直販等</t>
    <phoneticPr fontId="1"/>
  </si>
  <si>
    <t>②-7:延べ旅行者数（日帰り）（人）</t>
    <rPh sb="5" eb="8">
      <t>リョコウシャ</t>
    </rPh>
    <rPh sb="8" eb="9">
      <t>スウ</t>
    </rPh>
    <rPh sb="10" eb="12">
      <t>ヒガエ</t>
    </rPh>
    <phoneticPr fontId="1"/>
  </si>
  <si>
    <t>②-7：延べ旅行者数（日帰り）（人）</t>
    <rPh sb="4" eb="5">
      <t>ノ</t>
    </rPh>
    <rPh sb="6" eb="9">
      <t>リョコウシャ</t>
    </rPh>
    <rPh sb="9" eb="10">
      <t>スウ</t>
    </rPh>
    <rPh sb="11" eb="13">
      <t>ヒガエ</t>
    </rPh>
    <phoneticPr fontId="1"/>
  </si>
  <si>
    <t>②-8：1人あたりの平均旅行代金(推計値)
（宿泊は人泊(②-6)、日帰りは人数(②-7)でカウントした合計数）（円）※2</t>
    <phoneticPr fontId="1"/>
  </si>
  <si>
    <t>R3.6月</t>
    <rPh sb="4" eb="5">
      <t>ガツ</t>
    </rPh>
    <phoneticPr fontId="1"/>
  </si>
  <si>
    <t>R3.7月</t>
    <rPh sb="4" eb="5">
      <t>ガツ</t>
    </rPh>
    <phoneticPr fontId="1"/>
  </si>
  <si>
    <t>R3.8月</t>
    <rPh sb="4" eb="5">
      <t>ガツ</t>
    </rPh>
    <phoneticPr fontId="1"/>
  </si>
  <si>
    <t>R3.9月</t>
    <rPh sb="4" eb="5">
      <t>ガツ</t>
    </rPh>
    <phoneticPr fontId="1"/>
  </si>
  <si>
    <t>R3.10月</t>
    <rPh sb="5" eb="6">
      <t>ガツ</t>
    </rPh>
    <phoneticPr fontId="1"/>
  </si>
  <si>
    <t>R3.11月</t>
    <rPh sb="5" eb="6">
      <t>ガツ</t>
    </rPh>
    <phoneticPr fontId="1"/>
  </si>
  <si>
    <t>R3.12月</t>
    <rPh sb="5" eb="6">
      <t>ガツ</t>
    </rPh>
    <phoneticPr fontId="1"/>
  </si>
  <si>
    <t>R4.1月</t>
    <rPh sb="4" eb="5">
      <t>ガツ</t>
    </rPh>
    <phoneticPr fontId="1"/>
  </si>
  <si>
    <t>R4.2月</t>
    <rPh sb="4" eb="5">
      <t>ガツ</t>
    </rPh>
    <phoneticPr fontId="1"/>
  </si>
  <si>
    <t>R4.3月</t>
    <rPh sb="4" eb="5">
      <t>ガツ</t>
    </rPh>
    <phoneticPr fontId="1"/>
  </si>
  <si>
    <t>R4.4月</t>
    <rPh sb="4" eb="5">
      <t>ガツ</t>
    </rPh>
    <phoneticPr fontId="1"/>
  </si>
  <si>
    <t>R4.5月</t>
    <rPh sb="4" eb="5">
      <t>ガツ</t>
    </rPh>
    <phoneticPr fontId="1"/>
  </si>
  <si>
    <t>R4.6月</t>
    <rPh sb="4" eb="5">
      <t>ガツ</t>
    </rPh>
    <phoneticPr fontId="1"/>
  </si>
  <si>
    <t>R4.7月</t>
    <rPh sb="4" eb="5">
      <t>ガツ</t>
    </rPh>
    <phoneticPr fontId="1"/>
  </si>
  <si>
    <t>R4.8月</t>
    <rPh sb="4" eb="5">
      <t>ガツ</t>
    </rPh>
    <phoneticPr fontId="1"/>
  </si>
  <si>
    <t>R4.9月</t>
    <rPh sb="4" eb="5">
      <t>ガツ</t>
    </rPh>
    <phoneticPr fontId="1"/>
  </si>
  <si>
    <t>R4.10月</t>
    <rPh sb="5" eb="6">
      <t>ガツ</t>
    </rPh>
    <phoneticPr fontId="1"/>
  </si>
  <si>
    <t>効果検証様式（県民割）</t>
    <rPh sb="0" eb="2">
      <t>コウカ</t>
    </rPh>
    <rPh sb="2" eb="4">
      <t>ケンショウ</t>
    </rPh>
    <rPh sb="4" eb="6">
      <t>ヨウシキ</t>
    </rPh>
    <rPh sb="7" eb="9">
      <t>ケンミン</t>
    </rPh>
    <rPh sb="9" eb="10">
      <t>ワリ</t>
    </rPh>
    <phoneticPr fontId="1"/>
  </si>
  <si>
    <t>効果検証様式（県民割）（精算ベースでの集計値）</t>
    <rPh sb="0" eb="2">
      <t>コウカ</t>
    </rPh>
    <rPh sb="2" eb="4">
      <t>ケンショウ</t>
    </rPh>
    <rPh sb="4" eb="6">
      <t>ヨウシキ</t>
    </rPh>
    <rPh sb="7" eb="9">
      <t>ケンミン</t>
    </rPh>
    <rPh sb="9" eb="10">
      <t>ワ</t>
    </rPh>
    <rPh sb="12" eb="14">
      <t>セイサン</t>
    </rPh>
    <rPh sb="19" eb="22">
      <t>シュウケイチ</t>
    </rPh>
    <phoneticPr fontId="1"/>
  </si>
  <si>
    <t>-</t>
    <phoneticPr fontId="1"/>
  </si>
  <si>
    <t>―</t>
    <phoneticPr fontId="1"/>
  </si>
  <si>
    <t>●本事業は、効率的な事業運営を実現するため、一部訪日外国人旅行者周遊促進事業費補助金以外の財源を用いて実施した期間がある。本効果検証は、その期間も含めて作成している。
●本効果検証は精算ベースにて作成しているため、対象商品の販売時期及び利用可能時期と差異がある。また、R4.10月分には、R4.11月以降の精算も含めて記載している。</t>
    <rPh sb="1" eb="4">
      <t>ホンジギョウ</t>
    </rPh>
    <rPh sb="6" eb="9">
      <t>コウリツテキ</t>
    </rPh>
    <rPh sb="10" eb="14">
      <t>ジギョウウンエイ</t>
    </rPh>
    <rPh sb="15" eb="17">
      <t>ジツゲン</t>
    </rPh>
    <rPh sb="22" eb="24">
      <t>イチブ</t>
    </rPh>
    <rPh sb="24" eb="26">
      <t>ホウニチ</t>
    </rPh>
    <rPh sb="26" eb="29">
      <t>ガイコクジン</t>
    </rPh>
    <rPh sb="29" eb="34">
      <t>リョコウシャシュウユウ</t>
    </rPh>
    <rPh sb="34" eb="39">
      <t>ソクシンジギョウヒ</t>
    </rPh>
    <rPh sb="39" eb="42">
      <t>ホジョキン</t>
    </rPh>
    <rPh sb="42" eb="44">
      <t>イガイ</t>
    </rPh>
    <rPh sb="45" eb="47">
      <t>ザイゲン</t>
    </rPh>
    <rPh sb="48" eb="49">
      <t>モチ</t>
    </rPh>
    <rPh sb="51" eb="53">
      <t>ジッシ</t>
    </rPh>
    <rPh sb="55" eb="57">
      <t>キカン</t>
    </rPh>
    <rPh sb="61" eb="62">
      <t>ホン</t>
    </rPh>
    <rPh sb="62" eb="66">
      <t>コウカケンショウ</t>
    </rPh>
    <rPh sb="70" eb="72">
      <t>キカン</t>
    </rPh>
    <rPh sb="73" eb="74">
      <t>フク</t>
    </rPh>
    <rPh sb="76" eb="78">
      <t>サクセイ</t>
    </rPh>
    <rPh sb="85" eb="90">
      <t>ホンコウカケンショウ</t>
    </rPh>
    <rPh sb="91" eb="93">
      <t>セイサン</t>
    </rPh>
    <rPh sb="98" eb="100">
      <t>サクセイ</t>
    </rPh>
    <rPh sb="107" eb="111">
      <t>タイショウショウヒン</t>
    </rPh>
    <rPh sb="112" eb="116">
      <t>ハンバイジキ</t>
    </rPh>
    <rPh sb="116" eb="117">
      <t>オヨ</t>
    </rPh>
    <rPh sb="118" eb="122">
      <t>リヨウカノウ</t>
    </rPh>
    <rPh sb="122" eb="124">
      <t>ジキ</t>
    </rPh>
    <rPh sb="125" eb="127">
      <t>サイ</t>
    </rPh>
    <rPh sb="139" eb="140">
      <t>ガツ</t>
    </rPh>
    <rPh sb="140" eb="141">
      <t>ブン</t>
    </rPh>
    <rPh sb="149" eb="150">
      <t>ガツ</t>
    </rPh>
    <rPh sb="150" eb="152">
      <t>イコウ</t>
    </rPh>
    <rPh sb="153" eb="155">
      <t>セイサン</t>
    </rPh>
    <rPh sb="156" eb="157">
      <t>フク</t>
    </rPh>
    <rPh sb="159" eb="161">
      <t>キサイ</t>
    </rPh>
    <phoneticPr fontId="1"/>
  </si>
  <si>
    <t>R3.5月</t>
    <rPh sb="4" eb="5">
      <t>ガツ</t>
    </rPh>
    <phoneticPr fontId="1"/>
  </si>
  <si>
    <t>R3.4月</t>
    <rPh sb="4" eb="5">
      <t>ガツ</t>
    </rPh>
    <phoneticPr fontId="1"/>
  </si>
  <si>
    <t>②-14：割引水準及びｸｰﾎﾟﾝ付与水準</t>
    <rPh sb="5" eb="7">
      <t>ワリビキ</t>
    </rPh>
    <rPh sb="7" eb="9">
      <t>スイジュン</t>
    </rPh>
    <rPh sb="9" eb="10">
      <t>オヨ</t>
    </rPh>
    <rPh sb="16" eb="18">
      <t>フヨ</t>
    </rPh>
    <rPh sb="18" eb="20">
      <t>スイジュン</t>
    </rPh>
    <phoneticPr fontId="1"/>
  </si>
  <si>
    <t>※3　事業停止期間などを除いた、実際に旅行割引の対象となっていた日数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</si>
</sst>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7" x14ac:knownFonts="1">
    <font>
      <sz val="11"/>
      <color theme="1"/>
      <name val="游ゴシック"/>
      <family val="2"/>
      <scheme val="minor"/>
    </font>
    <font>
      <sz val="6"/>
      <name val="游ゴシック"/>
      <family val="3"/>
      <charset val="128"/>
      <scheme val="minor"/>
    </font>
    <font>
      <sz val="9"/>
      <name val="ＭＳ Ｐゴシック"/>
      <family val="3"/>
      <charset val="128"/>
    </font>
    <font>
      <sz val="11"/>
      <name val="ＭＳ Ｐゴシック"/>
      <family val="3"/>
      <charset val="128"/>
    </font>
    <font>
      <sz val="11"/>
      <color theme="1"/>
      <name val="游ゴシック"/>
      <family val="2"/>
      <scheme val="minor"/>
    </font>
    <font>
      <b/>
      <sz val="10"/>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1" tint="0.49998474074526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style="dotted">
        <color indexed="64"/>
      </right>
      <top style="dotted">
        <color indexed="64"/>
      </top>
      <bottom/>
      <diagonal/>
    </border>
    <border>
      <left style="medium">
        <color indexed="64"/>
      </left>
      <right/>
      <top style="dotted">
        <color indexed="64"/>
      </top>
      <bottom style="dotted">
        <color indexed="64"/>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dotted">
        <color indexed="64"/>
      </top>
      <bottom/>
      <diagonal/>
    </border>
    <border>
      <left style="medium">
        <color indexed="64"/>
      </left>
      <right style="dotted">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medium">
        <color indexed="64"/>
      </left>
      <right/>
      <top style="dotted">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otted">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medium">
        <color indexed="64"/>
      </top>
      <bottom/>
      <diagonal/>
    </border>
    <border>
      <left style="dotted">
        <color indexed="64"/>
      </left>
      <right/>
      <top/>
      <bottom/>
      <diagonal/>
    </border>
    <border>
      <left/>
      <right style="medium">
        <color indexed="64"/>
      </right>
      <top/>
      <bottom/>
      <diagonal/>
    </border>
    <border>
      <left style="medium">
        <color indexed="64"/>
      </left>
      <right/>
      <top style="medium">
        <color indexed="64"/>
      </top>
      <bottom/>
      <diagonal/>
    </border>
    <border>
      <left/>
      <right style="dotted">
        <color indexed="64"/>
      </right>
      <top style="medium">
        <color indexed="64"/>
      </top>
      <bottom/>
      <diagonal/>
    </border>
    <border>
      <left style="medium">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dotted">
        <color indexed="64"/>
      </left>
      <right style="medium">
        <color indexed="64"/>
      </right>
      <top style="medium">
        <color indexed="64"/>
      </top>
      <bottom/>
      <diagonal/>
    </border>
  </borders>
  <cellStyleXfs count="3">
    <xf numFmtId="0" fontId="0" fillId="0" borderId="0"/>
    <xf numFmtId="0" fontId="3" fillId="0" borderId="0"/>
    <xf numFmtId="38" fontId="4" fillId="0" borderId="0" applyFont="0" applyFill="0" applyBorder="0" applyAlignment="0" applyProtection="0">
      <alignment vertical="center"/>
    </xf>
  </cellStyleXfs>
  <cellXfs count="189">
    <xf numFmtId="0" fontId="0" fillId="0" borderId="0" xfId="0"/>
    <xf numFmtId="0" fontId="2" fillId="0" borderId="7" xfId="0" applyFont="1" applyBorder="1" applyAlignment="1">
      <alignment vertical="center" wrapText="1"/>
    </xf>
    <xf numFmtId="0" fontId="6" fillId="0" borderId="0" xfId="0" applyFont="1" applyAlignment="1">
      <alignment vertical="center"/>
    </xf>
    <xf numFmtId="0" fontId="6" fillId="0" borderId="0" xfId="0" applyFont="1" applyAlignment="1">
      <alignment horizontal="right" vertical="center"/>
    </xf>
    <xf numFmtId="0" fontId="2" fillId="0" borderId="23" xfId="0" applyFont="1" applyBorder="1" applyAlignment="1">
      <alignment vertical="center"/>
    </xf>
    <xf numFmtId="3" fontId="2" fillId="0" borderId="24" xfId="0" applyNumberFormat="1" applyFont="1" applyFill="1" applyBorder="1" applyAlignment="1">
      <alignment vertical="center"/>
    </xf>
    <xf numFmtId="0" fontId="2" fillId="0" borderId="48" xfId="0" applyFont="1" applyBorder="1" applyAlignment="1">
      <alignment vertical="center"/>
    </xf>
    <xf numFmtId="3" fontId="2" fillId="0" borderId="49" xfId="0" applyNumberFormat="1" applyFont="1" applyFill="1" applyBorder="1" applyAlignment="1">
      <alignment vertical="center"/>
    </xf>
    <xf numFmtId="3" fontId="2" fillId="0" borderId="40" xfId="0" applyNumberFormat="1" applyFont="1" applyBorder="1" applyAlignment="1">
      <alignment vertical="center"/>
    </xf>
    <xf numFmtId="0" fontId="2" fillId="0" borderId="21" xfId="0" applyFont="1" applyBorder="1" applyAlignment="1">
      <alignment horizontal="center" vertical="center" wrapText="1"/>
    </xf>
    <xf numFmtId="0" fontId="2" fillId="0" borderId="26" xfId="0" applyFont="1" applyBorder="1" applyAlignment="1">
      <alignment horizontal="center" vertical="center" wrapText="1"/>
    </xf>
    <xf numFmtId="3" fontId="2" fillId="4" borderId="21" xfId="0" applyNumberFormat="1" applyFont="1" applyFill="1" applyBorder="1" applyAlignment="1">
      <alignment horizontal="right" vertical="center"/>
    </xf>
    <xf numFmtId="3" fontId="2" fillId="0" borderId="21" xfId="0" applyNumberFormat="1" applyFont="1" applyFill="1" applyBorder="1" applyAlignment="1">
      <alignment horizontal="right" vertical="center"/>
    </xf>
    <xf numFmtId="177" fontId="2" fillId="0" borderId="21" xfId="0" applyNumberFormat="1" applyFont="1" applyFill="1" applyBorder="1" applyAlignment="1">
      <alignment horizontal="center" vertical="center"/>
    </xf>
    <xf numFmtId="3" fontId="2" fillId="0" borderId="21" xfId="0" applyNumberFormat="1" applyFont="1" applyFill="1" applyBorder="1" applyAlignment="1">
      <alignment horizontal="center" vertical="center"/>
    </xf>
    <xf numFmtId="0" fontId="2" fillId="0" borderId="26" xfId="0" applyFont="1" applyFill="1" applyBorder="1" applyAlignment="1">
      <alignment horizontal="left" vertical="center"/>
    </xf>
    <xf numFmtId="3" fontId="2" fillId="4" borderId="33" xfId="0" applyNumberFormat="1" applyFont="1" applyFill="1" applyBorder="1" applyAlignment="1">
      <alignment horizontal="right" vertical="center"/>
    </xf>
    <xf numFmtId="3" fontId="2" fillId="0" borderId="33" xfId="0" applyNumberFormat="1" applyFont="1" applyFill="1" applyBorder="1" applyAlignment="1">
      <alignment horizontal="right" vertical="center"/>
    </xf>
    <xf numFmtId="177" fontId="2" fillId="0" borderId="33" xfId="0" applyNumberFormat="1" applyFont="1" applyFill="1" applyBorder="1" applyAlignment="1">
      <alignment horizontal="center" vertical="center"/>
    </xf>
    <xf numFmtId="0" fontId="2" fillId="0" borderId="35" xfId="0" applyFont="1" applyFill="1" applyBorder="1" applyAlignment="1">
      <alignment horizontal="left" vertical="center"/>
    </xf>
    <xf numFmtId="0" fontId="2" fillId="0" borderId="36" xfId="0" applyFont="1" applyBorder="1" applyAlignment="1">
      <alignment horizontal="right" vertical="center"/>
    </xf>
    <xf numFmtId="3" fontId="2" fillId="0" borderId="37" xfId="0" applyNumberFormat="1" applyFont="1" applyFill="1" applyBorder="1" applyAlignment="1">
      <alignment horizontal="right" vertical="center"/>
    </xf>
    <xf numFmtId="3" fontId="2" fillId="4" borderId="37" xfId="0" applyNumberFormat="1" applyFont="1" applyFill="1" applyBorder="1" applyAlignment="1">
      <alignment horizontal="right" vertical="center"/>
    </xf>
    <xf numFmtId="177" fontId="2" fillId="4" borderId="37" xfId="0" applyNumberFormat="1" applyFont="1" applyFill="1" applyBorder="1" applyAlignment="1">
      <alignment horizontal="center" vertical="center"/>
    </xf>
    <xf numFmtId="0" fontId="2" fillId="4" borderId="38" xfId="0" applyFont="1" applyFill="1" applyBorder="1" applyAlignment="1">
      <alignment horizontal="left" vertical="center"/>
    </xf>
    <xf numFmtId="3" fontId="2" fillId="4" borderId="31" xfId="0" applyNumberFormat="1" applyFont="1" applyFill="1" applyBorder="1" applyAlignment="1">
      <alignment horizontal="right" vertical="center"/>
    </xf>
    <xf numFmtId="3" fontId="2" fillId="0" borderId="31" xfId="0" applyNumberFormat="1" applyFont="1" applyFill="1" applyBorder="1" applyAlignment="1">
      <alignment horizontal="right" vertical="center"/>
    </xf>
    <xf numFmtId="177" fontId="2" fillId="0" borderId="31" xfId="0" applyNumberFormat="1" applyFont="1" applyFill="1" applyBorder="1" applyAlignment="1">
      <alignment horizontal="center" vertical="center"/>
    </xf>
    <xf numFmtId="3" fontId="2" fillId="0" borderId="31" xfId="0" applyNumberFormat="1" applyFont="1" applyFill="1" applyBorder="1" applyAlignment="1">
      <alignment horizontal="center" vertical="center"/>
    </xf>
    <xf numFmtId="0" fontId="2" fillId="0" borderId="32" xfId="0" applyFont="1" applyFill="1" applyBorder="1" applyAlignment="1">
      <alignment horizontal="left" vertical="center"/>
    </xf>
    <xf numFmtId="3" fontId="2" fillId="4" borderId="37" xfId="0" applyNumberFormat="1" applyFont="1" applyFill="1" applyBorder="1" applyAlignment="1">
      <alignment horizontal="center" vertical="center"/>
    </xf>
    <xf numFmtId="3" fontId="2" fillId="0" borderId="39" xfId="0" applyNumberFormat="1" applyFont="1" applyFill="1" applyBorder="1" applyAlignment="1">
      <alignment horizontal="right" vertical="center"/>
    </xf>
    <xf numFmtId="3" fontId="2" fillId="4" borderId="39" xfId="0" applyNumberFormat="1" applyFont="1" applyFill="1" applyBorder="1" applyAlignment="1">
      <alignment horizontal="right" vertical="center"/>
    </xf>
    <xf numFmtId="177" fontId="2" fillId="4" borderId="39" xfId="0" applyNumberFormat="1" applyFont="1" applyFill="1" applyBorder="1" applyAlignment="1">
      <alignment vertical="center"/>
    </xf>
    <xf numFmtId="3" fontId="2" fillId="4" borderId="39" xfId="0" applyNumberFormat="1" applyFont="1" applyFill="1" applyBorder="1" applyAlignment="1">
      <alignment vertical="center"/>
    </xf>
    <xf numFmtId="0" fontId="2" fillId="4" borderId="40" xfId="0" applyFont="1" applyFill="1" applyBorder="1" applyAlignment="1">
      <alignment horizontal="left" vertical="center"/>
    </xf>
    <xf numFmtId="38" fontId="2" fillId="0" borderId="32" xfId="2" applyFont="1" applyBorder="1" applyAlignment="1">
      <alignment horizontal="right" vertical="center"/>
    </xf>
    <xf numFmtId="0" fontId="2" fillId="0" borderId="0" xfId="0" applyFont="1" applyAlignment="1">
      <alignment vertical="center"/>
    </xf>
    <xf numFmtId="177" fontId="2" fillId="0" borderId="0" xfId="0" applyNumberFormat="1" applyFont="1" applyAlignment="1">
      <alignment horizontal="center" vertical="center"/>
    </xf>
    <xf numFmtId="0" fontId="2" fillId="0" borderId="4" xfId="0" applyFont="1" applyBorder="1" applyAlignment="1">
      <alignment vertical="center"/>
    </xf>
    <xf numFmtId="38" fontId="2" fillId="0" borderId="29" xfId="2" applyFont="1" applyBorder="1" applyAlignment="1">
      <alignment horizontal="right" vertical="center"/>
    </xf>
    <xf numFmtId="3" fontId="2"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176" fontId="2" fillId="0" borderId="0" xfId="0" applyNumberFormat="1" applyFont="1" applyAlignment="1">
      <alignment horizontal="center" vertical="center"/>
    </xf>
    <xf numFmtId="0" fontId="2" fillId="0" borderId="3" xfId="0" applyFont="1" applyBorder="1" applyAlignment="1">
      <alignment vertical="center"/>
    </xf>
    <xf numFmtId="0" fontId="5" fillId="0" borderId="1" xfId="0" applyFont="1" applyBorder="1" applyAlignment="1">
      <alignment horizontal="center" vertical="center"/>
    </xf>
    <xf numFmtId="0" fontId="6" fillId="0" borderId="1" xfId="0" applyFont="1" applyBorder="1" applyAlignment="1">
      <alignment vertical="center"/>
    </xf>
    <xf numFmtId="57" fontId="6" fillId="0" borderId="1" xfId="0" applyNumberFormat="1" applyFont="1" applyBorder="1" applyAlignment="1">
      <alignment horizontal="center" vertical="center"/>
    </xf>
    <xf numFmtId="0" fontId="2" fillId="0" borderId="0" xfId="0" applyFont="1" applyAlignment="1">
      <alignment vertical="center" wrapText="1"/>
    </xf>
    <xf numFmtId="0" fontId="6" fillId="0" borderId="0" xfId="0" applyFont="1" applyAlignment="1">
      <alignment horizontal="center" vertical="center"/>
    </xf>
    <xf numFmtId="9" fontId="2" fillId="0" borderId="0" xfId="0" applyNumberFormat="1" applyFont="1" applyAlignment="1">
      <alignment vertical="center"/>
    </xf>
    <xf numFmtId="0" fontId="2" fillId="0" borderId="0" xfId="0" applyFont="1" applyAlignment="1">
      <alignment horizontal="center" vertical="center"/>
    </xf>
    <xf numFmtId="57" fontId="2" fillId="0" borderId="78" xfId="0" applyNumberFormat="1" applyFont="1" applyBorder="1" applyAlignment="1">
      <alignment horizontal="center" vertical="center"/>
    </xf>
    <xf numFmtId="57" fontId="2" fillId="0" borderId="0" xfId="0" applyNumberFormat="1" applyFont="1" applyAlignment="1">
      <alignment horizontal="center" vertical="center"/>
    </xf>
    <xf numFmtId="57" fontId="2" fillId="0" borderId="4" xfId="0" applyNumberFormat="1" applyFont="1" applyBorder="1" applyAlignment="1">
      <alignment horizontal="center" vertical="center"/>
    </xf>
    <xf numFmtId="0" fontId="2" fillId="0" borderId="69" xfId="0" applyFont="1" applyBorder="1" applyAlignment="1">
      <alignment horizontal="left" vertical="center"/>
    </xf>
    <xf numFmtId="0" fontId="2" fillId="0" borderId="31" xfId="0" applyFont="1" applyBorder="1" applyAlignment="1">
      <alignment horizontal="left" vertical="center"/>
    </xf>
    <xf numFmtId="0" fontId="2" fillId="0" borderId="33" xfId="0" applyFont="1" applyBorder="1" applyAlignment="1">
      <alignment horizontal="left" vertical="center"/>
    </xf>
    <xf numFmtId="3" fontId="2" fillId="0" borderId="45" xfId="0" applyNumberFormat="1" applyFont="1" applyBorder="1" applyAlignment="1">
      <alignment horizontal="right" vertical="center"/>
    </xf>
    <xf numFmtId="3" fontId="2" fillId="0" borderId="19" xfId="0" applyNumberFormat="1" applyFont="1" applyBorder="1" applyAlignment="1">
      <alignment horizontal="right" vertical="center"/>
    </xf>
    <xf numFmtId="3" fontId="2" fillId="0" borderId="20" xfId="0" applyNumberFormat="1" applyFont="1" applyBorder="1" applyAlignment="1">
      <alignment horizontal="right" vertical="center"/>
    </xf>
    <xf numFmtId="0" fontId="2" fillId="0" borderId="25" xfId="0" applyFont="1" applyBorder="1" applyAlignment="1">
      <alignment horizontal="center" vertical="center" wrapText="1"/>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3" fontId="2" fillId="0" borderId="62" xfId="0" applyNumberFormat="1" applyFont="1" applyBorder="1" applyAlignment="1">
      <alignment horizontal="right" vertical="center"/>
    </xf>
    <xf numFmtId="3" fontId="2" fillId="0" borderId="63" xfId="0" applyNumberFormat="1" applyFont="1" applyBorder="1" applyAlignment="1">
      <alignment horizontal="right" vertical="center"/>
    </xf>
    <xf numFmtId="3" fontId="2" fillId="0" borderId="64" xfId="0" applyNumberFormat="1" applyFont="1" applyBorder="1" applyAlignment="1">
      <alignment horizontal="right" vertical="center"/>
    </xf>
    <xf numFmtId="3" fontId="2" fillId="0" borderId="59" xfId="0" applyNumberFormat="1" applyFont="1" applyBorder="1" applyAlignment="1">
      <alignment horizontal="right" vertical="center"/>
    </xf>
    <xf numFmtId="3" fontId="2" fillId="0" borderId="60" xfId="0" applyNumberFormat="1" applyFont="1" applyBorder="1" applyAlignment="1">
      <alignment horizontal="right" vertical="center"/>
    </xf>
    <xf numFmtId="3" fontId="2" fillId="0" borderId="61" xfId="0" applyNumberFormat="1" applyFont="1" applyBorder="1" applyAlignment="1">
      <alignment horizontal="right" vertical="center"/>
    </xf>
    <xf numFmtId="3" fontId="2" fillId="0" borderId="62" xfId="0" applyNumberFormat="1" applyFont="1" applyFill="1" applyBorder="1" applyAlignment="1">
      <alignment horizontal="right" vertical="center"/>
    </xf>
    <xf numFmtId="3" fontId="2" fillId="0" borderId="63" xfId="0" applyNumberFormat="1" applyFont="1" applyFill="1" applyBorder="1" applyAlignment="1">
      <alignment horizontal="right" vertical="center"/>
    </xf>
    <xf numFmtId="3" fontId="2" fillId="0" borderId="64" xfId="0" applyNumberFormat="1" applyFont="1" applyFill="1" applyBorder="1" applyAlignment="1">
      <alignment horizontal="right" vertical="center"/>
    </xf>
    <xf numFmtId="3" fontId="2" fillId="0" borderId="65" xfId="0" applyNumberFormat="1" applyFont="1" applyFill="1" applyBorder="1" applyAlignment="1">
      <alignment horizontal="right" vertical="center"/>
    </xf>
    <xf numFmtId="3" fontId="2" fillId="0" borderId="66" xfId="0" applyNumberFormat="1" applyFont="1" applyFill="1" applyBorder="1" applyAlignment="1">
      <alignment horizontal="right" vertical="center"/>
    </xf>
    <xf numFmtId="3" fontId="2" fillId="0" borderId="67" xfId="0" applyNumberFormat="1" applyFont="1" applyFill="1" applyBorder="1" applyAlignment="1">
      <alignment horizontal="right" vertical="center"/>
    </xf>
    <xf numFmtId="0" fontId="2" fillId="0" borderId="68" xfId="0" applyFont="1" applyBorder="1" applyAlignment="1">
      <alignment horizontal="left" vertical="center"/>
    </xf>
    <xf numFmtId="0" fontId="2" fillId="0" borderId="22" xfId="0" applyFont="1" applyBorder="1" applyAlignment="1">
      <alignment vertical="center" wrapText="1"/>
    </xf>
    <xf numFmtId="0" fontId="2" fillId="0" borderId="25" xfId="0" applyFont="1" applyBorder="1" applyAlignment="1">
      <alignment vertical="center" wrapText="1"/>
    </xf>
    <xf numFmtId="0" fontId="2" fillId="0" borderId="41" xfId="0" applyFont="1" applyBorder="1" applyAlignment="1">
      <alignment vertical="center"/>
    </xf>
    <xf numFmtId="3" fontId="2" fillId="0" borderId="56" xfId="0" applyNumberFormat="1" applyFont="1" applyFill="1" applyBorder="1" applyAlignment="1">
      <alignment horizontal="right" vertical="center"/>
    </xf>
    <xf numFmtId="3" fontId="2" fillId="0" borderId="57" xfId="0" applyNumberFormat="1" applyFont="1" applyFill="1" applyBorder="1" applyAlignment="1">
      <alignment horizontal="right" vertical="center"/>
    </xf>
    <xf numFmtId="3" fontId="2" fillId="0" borderId="58" xfId="0" applyNumberFormat="1" applyFont="1" applyFill="1" applyBorder="1" applyAlignment="1">
      <alignment horizontal="right" vertical="center"/>
    </xf>
    <xf numFmtId="3" fontId="2" fillId="0" borderId="70" xfId="0" applyNumberFormat="1" applyFont="1" applyFill="1" applyBorder="1" applyAlignment="1">
      <alignment horizontal="right" vertical="center"/>
    </xf>
    <xf numFmtId="3" fontId="2" fillId="0" borderId="0" xfId="0" applyNumberFormat="1" applyFont="1" applyFill="1" applyBorder="1" applyAlignment="1">
      <alignment horizontal="right" vertical="center"/>
    </xf>
    <xf numFmtId="3" fontId="2" fillId="0" borderId="71" xfId="0" applyNumberFormat="1" applyFont="1" applyFill="1" applyBorder="1" applyAlignment="1">
      <alignment horizontal="right" vertical="center"/>
    </xf>
    <xf numFmtId="0" fontId="5" fillId="0" borderId="0" xfId="0" applyFont="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38" fontId="2" fillId="0" borderId="28" xfId="2" applyFont="1" applyBorder="1" applyAlignment="1">
      <alignment horizontal="right" vertical="center"/>
    </xf>
    <xf numFmtId="38" fontId="2" fillId="0" borderId="29" xfId="2" applyFont="1" applyBorder="1" applyAlignment="1">
      <alignment horizontal="right" vertical="center"/>
    </xf>
    <xf numFmtId="3" fontId="2" fillId="0" borderId="33" xfId="0" applyNumberFormat="1" applyFont="1" applyBorder="1" applyAlignment="1">
      <alignment horizontal="right" vertical="center"/>
    </xf>
    <xf numFmtId="3" fontId="2" fillId="0" borderId="35" xfId="0" applyNumberFormat="1" applyFont="1" applyBorder="1" applyAlignment="1">
      <alignment horizontal="right" vertical="center"/>
    </xf>
    <xf numFmtId="38" fontId="2" fillId="0" borderId="23" xfId="2" applyFont="1" applyBorder="1" applyAlignment="1">
      <alignment horizontal="right" vertical="center"/>
    </xf>
    <xf numFmtId="38" fontId="2" fillId="0" borderId="24" xfId="2" applyFont="1" applyBorder="1" applyAlignment="1">
      <alignment horizontal="right" vertical="center"/>
    </xf>
    <xf numFmtId="0" fontId="2" fillId="0" borderId="43" xfId="0" applyFont="1" applyBorder="1" applyAlignment="1">
      <alignment horizontal="right" vertical="center"/>
    </xf>
    <xf numFmtId="0" fontId="2" fillId="0" borderId="44" xfId="0" applyFont="1" applyBorder="1" applyAlignment="1">
      <alignment horizontal="right" vertical="center"/>
    </xf>
    <xf numFmtId="0" fontId="2" fillId="0" borderId="72"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0" fontId="2" fillId="0" borderId="75" xfId="0" applyFont="1" applyBorder="1" applyAlignment="1">
      <alignment horizontal="left" vertical="center"/>
    </xf>
    <xf numFmtId="3" fontId="2" fillId="0" borderId="56" xfId="0" applyNumberFormat="1" applyFont="1" applyBorder="1" applyAlignment="1">
      <alignment horizontal="right" vertical="center"/>
    </xf>
    <xf numFmtId="3" fontId="2" fillId="0" borderId="57" xfId="0" applyNumberFormat="1" applyFont="1" applyBorder="1" applyAlignment="1">
      <alignment horizontal="right" vertical="center"/>
    </xf>
    <xf numFmtId="3" fontId="2" fillId="0" borderId="58" xfId="0" applyNumberFormat="1" applyFont="1" applyBorder="1" applyAlignment="1">
      <alignment horizontal="right" vertical="center"/>
    </xf>
    <xf numFmtId="3" fontId="2" fillId="0" borderId="76" xfId="0" applyNumberFormat="1" applyFont="1" applyBorder="1" applyAlignment="1">
      <alignment horizontal="right" vertical="center"/>
    </xf>
    <xf numFmtId="3" fontId="2" fillId="0" borderId="12" xfId="0" applyNumberFormat="1" applyFont="1" applyBorder="1" applyAlignment="1">
      <alignment horizontal="right" vertical="center"/>
    </xf>
    <xf numFmtId="3" fontId="2" fillId="0" borderId="77" xfId="0" applyNumberFormat="1" applyFont="1" applyBorder="1" applyAlignment="1">
      <alignment horizontal="right" vertical="center"/>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5" fillId="0" borderId="0" xfId="0" applyFont="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6" fillId="0" borderId="0" xfId="0" applyFont="1" applyAlignment="1">
      <alignment horizontal="left" vertical="center" wrapText="1"/>
    </xf>
    <xf numFmtId="57" fontId="2" fillId="0" borderId="3" xfId="0" applyNumberFormat="1" applyFont="1" applyBorder="1" applyAlignment="1">
      <alignment horizontal="center" vertical="center"/>
    </xf>
    <xf numFmtId="57" fontId="2" fillId="0" borderId="5" xfId="0" applyNumberFormat="1" applyFont="1" applyBorder="1" applyAlignment="1">
      <alignment horizontal="center" vertical="center"/>
    </xf>
    <xf numFmtId="57" fontId="2" fillId="0" borderId="4" xfId="0" applyNumberFormat="1" applyFont="1" applyBorder="1" applyAlignment="1">
      <alignment horizontal="center" vertical="center"/>
    </xf>
    <xf numFmtId="57" fontId="2" fillId="0" borderId="6" xfId="0" applyNumberFormat="1" applyFont="1" applyBorder="1" applyAlignment="1">
      <alignment horizontal="center" vertical="center"/>
    </xf>
    <xf numFmtId="0" fontId="2" fillId="0" borderId="0" xfId="0" applyFont="1" applyAlignment="1">
      <alignment horizontal="center" vertical="center"/>
    </xf>
    <xf numFmtId="9" fontId="2" fillId="0" borderId="3" xfId="0" applyNumberFormat="1" applyFont="1" applyBorder="1" applyAlignment="1">
      <alignment horizontal="center" vertical="center"/>
    </xf>
    <xf numFmtId="9" fontId="2" fillId="0" borderId="5" xfId="0" applyNumberFormat="1" applyFont="1" applyBorder="1" applyAlignment="1">
      <alignment horizontal="center" vertical="center"/>
    </xf>
    <xf numFmtId="9" fontId="2" fillId="0" borderId="4" xfId="0" applyNumberFormat="1" applyFont="1" applyBorder="1" applyAlignment="1">
      <alignment horizontal="center" vertical="center"/>
    </xf>
    <xf numFmtId="9" fontId="2" fillId="0" borderId="6" xfId="0" applyNumberFormat="1" applyFont="1" applyBorder="1" applyAlignment="1">
      <alignment horizontal="center" vertical="center"/>
    </xf>
    <xf numFmtId="0" fontId="2" fillId="0" borderId="8"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177" fontId="2" fillId="3" borderId="16" xfId="0" applyNumberFormat="1" applyFont="1" applyFill="1" applyBorder="1" applyAlignment="1">
      <alignment horizontal="center" vertical="center"/>
    </xf>
    <xf numFmtId="177" fontId="2" fillId="3" borderId="14" xfId="0" applyNumberFormat="1" applyFont="1" applyFill="1" applyBorder="1" applyAlignment="1">
      <alignment horizontal="center" vertical="center"/>
    </xf>
    <xf numFmtId="177" fontId="2" fillId="3" borderId="15" xfId="0" applyNumberFormat="1" applyFont="1" applyFill="1" applyBorder="1" applyAlignment="1">
      <alignment horizontal="center"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50" xfId="0" applyFont="1" applyBorder="1" applyAlignment="1">
      <alignment vertical="center"/>
    </xf>
    <xf numFmtId="3" fontId="2" fillId="0" borderId="0" xfId="0" applyNumberFormat="1" applyFont="1" applyAlignment="1">
      <alignment horizontal="center" vertical="center"/>
    </xf>
    <xf numFmtId="3" fontId="2" fillId="0" borderId="79" xfId="0" applyNumberFormat="1" applyFont="1" applyBorder="1" applyAlignment="1">
      <alignment horizontal="center" vertical="center"/>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7" xfId="0" applyFont="1" applyBorder="1" applyAlignment="1">
      <alignment vertical="center"/>
    </xf>
    <xf numFmtId="0" fontId="2" fillId="0" borderId="28" xfId="0" applyFont="1" applyBorder="1" applyAlignment="1">
      <alignment vertical="center"/>
    </xf>
    <xf numFmtId="0" fontId="2" fillId="0" borderId="30" xfId="0" applyFont="1" applyBorder="1" applyAlignment="1">
      <alignment horizontal="left" vertical="center"/>
    </xf>
    <xf numFmtId="0" fontId="2" fillId="0" borderId="25"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1" xfId="0" applyFont="1" applyBorder="1" applyAlignment="1">
      <alignment horizontal="left" vertical="top" wrapText="1"/>
    </xf>
    <xf numFmtId="0" fontId="2" fillId="0" borderId="33" xfId="0" applyFont="1" applyBorder="1" applyAlignment="1">
      <alignment horizontal="left" vertical="top"/>
    </xf>
    <xf numFmtId="0" fontId="2" fillId="0" borderId="31" xfId="0" applyFont="1" applyBorder="1" applyAlignment="1">
      <alignment horizontal="left" vertical="top"/>
    </xf>
    <xf numFmtId="0" fontId="2" fillId="0" borderId="25" xfId="0" applyFont="1" applyBorder="1" applyAlignment="1">
      <alignment horizontal="center" vertical="center"/>
    </xf>
    <xf numFmtId="0" fontId="2" fillId="0" borderId="51" xfId="0" applyFont="1" applyBorder="1" applyAlignment="1">
      <alignment horizontal="center" vertical="center"/>
    </xf>
    <xf numFmtId="0" fontId="2" fillId="0" borderId="21" xfId="0" applyFont="1" applyBorder="1" applyAlignment="1">
      <alignment horizontal="left" vertical="top"/>
    </xf>
    <xf numFmtId="0" fontId="2" fillId="0" borderId="42" xfId="0" applyFont="1" applyBorder="1" applyAlignment="1">
      <alignment horizontal="right" vertical="center"/>
    </xf>
    <xf numFmtId="0" fontId="2" fillId="0" borderId="39" xfId="0" applyFont="1" applyBorder="1" applyAlignment="1">
      <alignment horizontal="right" vertical="center"/>
    </xf>
    <xf numFmtId="0" fontId="2" fillId="0" borderId="30" xfId="0" applyFont="1" applyBorder="1" applyAlignment="1">
      <alignment vertical="center"/>
    </xf>
    <xf numFmtId="0" fontId="2" fillId="0" borderId="31" xfId="0" applyFont="1" applyBorder="1" applyAlignment="1">
      <alignment vertical="center"/>
    </xf>
    <xf numFmtId="176" fontId="2" fillId="0" borderId="0" xfId="0" applyNumberFormat="1" applyFont="1" applyAlignment="1">
      <alignment horizontal="center" vertical="center"/>
    </xf>
    <xf numFmtId="3" fontId="2" fillId="0" borderId="80" xfId="0" applyNumberFormat="1" applyFont="1" applyBorder="1" applyAlignment="1">
      <alignment horizontal="center" vertical="center"/>
    </xf>
    <xf numFmtId="3" fontId="2" fillId="0" borderId="40" xfId="0" applyNumberFormat="1" applyFont="1" applyBorder="1" applyAlignment="1">
      <alignment horizontal="center" vertical="center"/>
    </xf>
    <xf numFmtId="0" fontId="2" fillId="0" borderId="12" xfId="0" applyFont="1" applyBorder="1" applyAlignment="1">
      <alignment horizontal="center" vertical="center"/>
    </xf>
    <xf numFmtId="57" fontId="2" fillId="2" borderId="13" xfId="0" applyNumberFormat="1" applyFont="1" applyFill="1" applyBorder="1" applyAlignment="1">
      <alignment horizontal="center" vertical="center"/>
    </xf>
    <xf numFmtId="57" fontId="2" fillId="2" borderId="52" xfId="0" applyNumberFormat="1" applyFont="1" applyFill="1" applyBorder="1" applyAlignment="1">
      <alignment horizontal="center" vertical="center"/>
    </xf>
    <xf numFmtId="57" fontId="2" fillId="2" borderId="17" xfId="0" applyNumberFormat="1" applyFont="1" applyFill="1" applyBorder="1" applyAlignment="1">
      <alignment horizontal="center" vertical="center"/>
    </xf>
    <xf numFmtId="57" fontId="2" fillId="2" borderId="53" xfId="0" applyNumberFormat="1" applyFont="1" applyFill="1" applyBorder="1" applyAlignment="1">
      <alignment horizontal="center" vertical="center"/>
    </xf>
    <xf numFmtId="0" fontId="2" fillId="0" borderId="18" xfId="0" applyFont="1" applyBorder="1" applyAlignment="1">
      <alignment vertical="center"/>
    </xf>
    <xf numFmtId="0" fontId="2" fillId="0" borderId="2" xfId="0" applyFont="1" applyBorder="1" applyAlignment="1">
      <alignment vertical="center"/>
    </xf>
    <xf numFmtId="57" fontId="2" fillId="2" borderId="54" xfId="0" applyNumberFormat="1" applyFont="1" applyFill="1" applyBorder="1" applyAlignment="1">
      <alignment horizontal="center" vertical="center"/>
    </xf>
    <xf numFmtId="57" fontId="2" fillId="2" borderId="19" xfId="0" applyNumberFormat="1" applyFont="1" applyFill="1" applyBorder="1" applyAlignment="1">
      <alignment horizontal="center" vertical="center"/>
    </xf>
    <xf numFmtId="57" fontId="2" fillId="2" borderId="55" xfId="0" applyNumberFormat="1" applyFont="1" applyFill="1" applyBorder="1" applyAlignment="1">
      <alignment horizontal="center" vertical="center"/>
    </xf>
    <xf numFmtId="57" fontId="2" fillId="2" borderId="20" xfId="0" applyNumberFormat="1"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7" xfId="0" applyFont="1" applyBorder="1" applyAlignment="1">
      <alignment vertical="center"/>
    </xf>
    <xf numFmtId="0" fontId="2" fillId="0" borderId="10" xfId="0" applyFont="1" applyBorder="1" applyAlignment="1">
      <alignment vertical="center"/>
    </xf>
    <xf numFmtId="177" fontId="2" fillId="0" borderId="16"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9" fontId="2" fillId="0" borderId="19" xfId="0" applyNumberFormat="1" applyFont="1" applyBorder="1" applyAlignment="1">
      <alignment horizontal="center" vertical="center"/>
    </xf>
    <xf numFmtId="9" fontId="2" fillId="0" borderId="20" xfId="0" applyNumberFormat="1" applyFont="1" applyBorder="1" applyAlignment="1">
      <alignment horizontal="center" vertical="center"/>
    </xf>
    <xf numFmtId="3" fontId="2" fillId="0" borderId="80" xfId="0" applyNumberFormat="1" applyFont="1" applyBorder="1" applyAlignment="1">
      <alignment horizontal="right" vertical="center"/>
    </xf>
    <xf numFmtId="3" fontId="2" fillId="0" borderId="40" xfId="0" applyNumberFormat="1" applyFont="1" applyBorder="1" applyAlignment="1">
      <alignment horizontal="right" vertical="center"/>
    </xf>
    <xf numFmtId="57" fontId="2" fillId="4" borderId="13" xfId="0" applyNumberFormat="1" applyFont="1" applyFill="1" applyBorder="1" applyAlignment="1">
      <alignment horizontal="center" vertical="center"/>
    </xf>
    <xf numFmtId="57" fontId="2" fillId="4" borderId="53" xfId="0" applyNumberFormat="1" applyFont="1" applyFill="1" applyBorder="1" applyAlignment="1">
      <alignment horizontal="center" vertical="center"/>
    </xf>
  </cellXfs>
  <cellStyles count="3">
    <cellStyle name="桁区切り" xfId="2" builtinId="6"/>
    <cellStyle name="標準" xfId="0" builtinId="0"/>
    <cellStyle name="標準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1"/>
  <sheetViews>
    <sheetView tabSelected="1" view="pageBreakPreview" zoomScaleNormal="100" zoomScaleSheetLayoutView="100" workbookViewId="0">
      <selection sqref="A1:H1"/>
    </sheetView>
  </sheetViews>
  <sheetFormatPr defaultColWidth="9" defaultRowHeight="12" x14ac:dyDescent="0.45"/>
  <cols>
    <col min="1" max="1" width="0.69921875" style="2" customWidth="1"/>
    <col min="2" max="2" width="3.09765625" style="2" bestFit="1" customWidth="1"/>
    <col min="3" max="3" width="10.59765625" style="2" customWidth="1"/>
    <col min="4" max="4" width="36.296875" style="2" customWidth="1"/>
    <col min="5" max="5" width="19.59765625" style="2" customWidth="1"/>
    <col min="6" max="6" width="10.59765625" style="2" customWidth="1"/>
    <col min="7" max="7" width="9" style="2" customWidth="1"/>
    <col min="8" max="8" width="0.796875" style="2" hidden="1" customWidth="1"/>
    <col min="9" max="10" width="9" style="2" customWidth="1"/>
    <col min="11" max="16384" width="9" style="2"/>
  </cols>
  <sheetData>
    <row r="1" spans="1:15" ht="18.75" customHeight="1" x14ac:dyDescent="0.45">
      <c r="A1" s="113" t="s">
        <v>80</v>
      </c>
      <c r="B1" s="113"/>
      <c r="C1" s="113"/>
      <c r="D1" s="113"/>
      <c r="E1" s="113"/>
      <c r="F1" s="113"/>
      <c r="G1" s="113"/>
      <c r="H1" s="113"/>
    </row>
    <row r="2" spans="1:15" ht="19.350000000000001" customHeight="1" x14ac:dyDescent="0.45">
      <c r="B2" s="42"/>
      <c r="C2" s="46" t="s">
        <v>0</v>
      </c>
      <c r="D2" s="47" t="s">
        <v>46</v>
      </c>
      <c r="E2" s="43"/>
      <c r="F2" s="46" t="s">
        <v>1</v>
      </c>
      <c r="G2" s="48">
        <v>45601</v>
      </c>
    </row>
    <row r="3" spans="1:15" ht="15" customHeight="1" x14ac:dyDescent="0.45">
      <c r="B3" s="42"/>
      <c r="C3" s="43"/>
      <c r="D3" s="43"/>
      <c r="E3" s="43"/>
      <c r="F3" s="43"/>
      <c r="G3" s="43"/>
      <c r="H3" s="43"/>
    </row>
    <row r="4" spans="1:15" ht="15" customHeight="1" thickBot="1" x14ac:dyDescent="0.5">
      <c r="B4" s="2" t="s">
        <v>2</v>
      </c>
      <c r="C4" s="88" t="s">
        <v>3</v>
      </c>
      <c r="D4" s="88"/>
      <c r="E4" s="88"/>
      <c r="F4" s="88"/>
      <c r="G4" s="43"/>
    </row>
    <row r="5" spans="1:15" ht="32.25" customHeight="1" thickBot="1" x14ac:dyDescent="0.5">
      <c r="C5" s="114" t="s">
        <v>4</v>
      </c>
      <c r="D5" s="115"/>
      <c r="E5" s="116" t="s">
        <v>41</v>
      </c>
      <c r="F5" s="116"/>
      <c r="G5" s="117"/>
      <c r="H5" s="37"/>
    </row>
    <row r="6" spans="1:15" ht="15" customHeight="1" x14ac:dyDescent="0.45"/>
    <row r="7" spans="1:15" ht="15" customHeight="1" thickBot="1" x14ac:dyDescent="0.5">
      <c r="B7" s="2" t="s">
        <v>5</v>
      </c>
      <c r="C7" s="88" t="s">
        <v>6</v>
      </c>
      <c r="D7" s="88"/>
      <c r="E7" s="88"/>
      <c r="F7" s="88"/>
    </row>
    <row r="8" spans="1:15" ht="15" customHeight="1" x14ac:dyDescent="0.45">
      <c r="C8" s="79" t="s">
        <v>40</v>
      </c>
      <c r="D8" s="56" t="s">
        <v>47</v>
      </c>
      <c r="E8" s="82">
        <v>7753898904</v>
      </c>
      <c r="F8" s="83"/>
      <c r="G8" s="84"/>
      <c r="H8" s="37"/>
    </row>
    <row r="9" spans="1:15" ht="15" customHeight="1" x14ac:dyDescent="0.45">
      <c r="C9" s="80"/>
      <c r="D9" s="57"/>
      <c r="E9" s="85"/>
      <c r="F9" s="86"/>
      <c r="G9" s="87"/>
      <c r="H9" s="37"/>
    </row>
    <row r="10" spans="1:15" ht="15" customHeight="1" x14ac:dyDescent="0.45">
      <c r="C10" s="80"/>
      <c r="D10" s="58" t="s">
        <v>48</v>
      </c>
      <c r="E10" s="72">
        <v>3603948102</v>
      </c>
      <c r="F10" s="73"/>
      <c r="G10" s="74"/>
      <c r="H10" s="37"/>
    </row>
    <row r="11" spans="1:15" ht="15" customHeight="1" x14ac:dyDescent="0.45">
      <c r="C11" s="81"/>
      <c r="D11" s="78"/>
      <c r="E11" s="75"/>
      <c r="F11" s="76"/>
      <c r="G11" s="77"/>
      <c r="H11" s="37"/>
    </row>
    <row r="12" spans="1:15" ht="15" customHeight="1" thickBot="1" x14ac:dyDescent="0.5">
      <c r="C12" s="99" t="s">
        <v>34</v>
      </c>
      <c r="D12" s="100"/>
      <c r="E12" s="59">
        <f>SUM(E8:G11)</f>
        <v>11357847006</v>
      </c>
      <c r="F12" s="60"/>
      <c r="G12" s="61"/>
      <c r="H12" s="37"/>
    </row>
    <row r="13" spans="1:15" x14ac:dyDescent="0.45">
      <c r="C13" s="63" t="s">
        <v>8</v>
      </c>
      <c r="D13" s="64"/>
      <c r="E13" s="64"/>
      <c r="F13" s="64"/>
      <c r="G13" s="65"/>
      <c r="H13" s="49"/>
      <c r="N13" s="50"/>
      <c r="O13" s="50"/>
    </row>
    <row r="14" spans="1:15" ht="15" customHeight="1" x14ac:dyDescent="0.45">
      <c r="C14" s="62" t="s">
        <v>9</v>
      </c>
      <c r="D14" s="58" t="s">
        <v>49</v>
      </c>
      <c r="E14" s="66">
        <v>2254040379</v>
      </c>
      <c r="F14" s="67"/>
      <c r="G14" s="68"/>
      <c r="H14" s="51"/>
      <c r="N14" s="50"/>
      <c r="O14" s="50"/>
    </row>
    <row r="15" spans="1:15" ht="15" customHeight="1" x14ac:dyDescent="0.45">
      <c r="C15" s="62"/>
      <c r="D15" s="57"/>
      <c r="E15" s="69"/>
      <c r="F15" s="70"/>
      <c r="G15" s="71"/>
      <c r="H15" s="51"/>
    </row>
    <row r="16" spans="1:15" ht="15" customHeight="1" x14ac:dyDescent="0.45">
      <c r="C16" s="62"/>
      <c r="D16" s="58" t="s">
        <v>50</v>
      </c>
      <c r="E16" s="66">
        <v>1047659332</v>
      </c>
      <c r="F16" s="67"/>
      <c r="G16" s="68"/>
      <c r="H16" s="51"/>
    </row>
    <row r="17" spans="2:8" ht="15" customHeight="1" x14ac:dyDescent="0.45">
      <c r="C17" s="62"/>
      <c r="D17" s="57"/>
      <c r="E17" s="69"/>
      <c r="F17" s="70"/>
      <c r="G17" s="71"/>
      <c r="H17" s="51"/>
    </row>
    <row r="18" spans="2:8" ht="15" customHeight="1" x14ac:dyDescent="0.45">
      <c r="C18" s="111" t="s">
        <v>51</v>
      </c>
      <c r="D18" s="112"/>
      <c r="E18" s="95">
        <v>1400737500</v>
      </c>
      <c r="F18" s="95"/>
      <c r="G18" s="96"/>
      <c r="H18" s="51"/>
    </row>
    <row r="19" spans="2:8" ht="15" customHeight="1" thickBot="1" x14ac:dyDescent="0.5">
      <c r="C19" s="99" t="s">
        <v>34</v>
      </c>
      <c r="D19" s="100"/>
      <c r="E19" s="59">
        <f>SUM(E14:G18)</f>
        <v>4702437211</v>
      </c>
      <c r="F19" s="60"/>
      <c r="G19" s="61"/>
      <c r="H19" s="51"/>
    </row>
    <row r="20" spans="2:8" ht="15" customHeight="1" x14ac:dyDescent="0.45">
      <c r="C20" s="89" t="s">
        <v>52</v>
      </c>
      <c r="D20" s="90"/>
      <c r="E20" s="97">
        <v>646004</v>
      </c>
      <c r="F20" s="97"/>
      <c r="G20" s="98"/>
      <c r="H20" s="37"/>
    </row>
    <row r="21" spans="2:8" ht="15" customHeight="1" thickBot="1" x14ac:dyDescent="0.5">
      <c r="C21" s="91" t="s">
        <v>53</v>
      </c>
      <c r="D21" s="92"/>
      <c r="E21" s="93">
        <v>127313</v>
      </c>
      <c r="F21" s="93"/>
      <c r="G21" s="94"/>
      <c r="H21" s="37"/>
    </row>
    <row r="22" spans="2:8" ht="15" customHeight="1" x14ac:dyDescent="0.45">
      <c r="C22" s="101" t="s">
        <v>54</v>
      </c>
      <c r="D22" s="102"/>
      <c r="E22" s="105">
        <f>E12/(E20+E21)</f>
        <v>14687.181331847096</v>
      </c>
      <c r="F22" s="106"/>
      <c r="G22" s="107"/>
      <c r="H22" s="37"/>
    </row>
    <row r="23" spans="2:8" ht="15" customHeight="1" thickBot="1" x14ac:dyDescent="0.5">
      <c r="C23" s="103"/>
      <c r="D23" s="104"/>
      <c r="E23" s="108"/>
      <c r="F23" s="109"/>
      <c r="G23" s="110"/>
      <c r="H23" s="37"/>
    </row>
    <row r="24" spans="2:8" ht="15" customHeight="1" x14ac:dyDescent="0.45">
      <c r="C24" s="37" t="s">
        <v>36</v>
      </c>
      <c r="D24" s="37"/>
      <c r="F24" s="37"/>
      <c r="G24" s="37"/>
      <c r="H24" s="37"/>
    </row>
    <row r="25" spans="2:8" ht="15" customHeight="1" x14ac:dyDescent="0.45">
      <c r="C25" s="37" t="s">
        <v>37</v>
      </c>
      <c r="D25" s="37"/>
      <c r="E25" s="37"/>
      <c r="F25" s="37"/>
      <c r="G25" s="37"/>
      <c r="H25" s="37"/>
    </row>
    <row r="26" spans="2:8" ht="15" customHeight="1" x14ac:dyDescent="0.45"/>
    <row r="27" spans="2:8" ht="15" customHeight="1" x14ac:dyDescent="0.45">
      <c r="B27" s="2" t="s">
        <v>11</v>
      </c>
      <c r="C27" s="88" t="s">
        <v>12</v>
      </c>
      <c r="D27" s="88"/>
      <c r="E27" s="88"/>
      <c r="F27" s="88"/>
    </row>
    <row r="28" spans="2:8" ht="12.6" thickBot="1" x14ac:dyDescent="0.5">
      <c r="C28" s="43"/>
      <c r="D28" s="43"/>
      <c r="E28" s="52" t="s">
        <v>13</v>
      </c>
      <c r="F28" s="123" t="s">
        <v>14</v>
      </c>
      <c r="G28" s="123"/>
      <c r="H28" s="52"/>
    </row>
    <row r="29" spans="2:8" ht="15" customHeight="1" x14ac:dyDescent="0.45">
      <c r="C29" s="128" t="s">
        <v>15</v>
      </c>
      <c r="D29" s="129"/>
      <c r="E29" s="53">
        <v>44301</v>
      </c>
      <c r="F29" s="119">
        <v>44844</v>
      </c>
      <c r="G29" s="120"/>
      <c r="H29" s="54"/>
    </row>
    <row r="30" spans="2:8" ht="15" customHeight="1" thickBot="1" x14ac:dyDescent="0.5">
      <c r="C30" s="130" t="s">
        <v>16</v>
      </c>
      <c r="D30" s="131"/>
      <c r="E30" s="55">
        <v>44301</v>
      </c>
      <c r="F30" s="121">
        <v>44844</v>
      </c>
      <c r="G30" s="122"/>
      <c r="H30" s="54"/>
    </row>
    <row r="31" spans="2:8" ht="15" customHeight="1" thickBot="1" x14ac:dyDescent="0.5">
      <c r="C31" s="130" t="s">
        <v>38</v>
      </c>
      <c r="D31" s="131"/>
      <c r="E31" s="132">
        <v>534</v>
      </c>
      <c r="F31" s="133"/>
      <c r="G31" s="134"/>
      <c r="H31" s="54"/>
    </row>
    <row r="32" spans="2:8" ht="15" customHeight="1" x14ac:dyDescent="0.45">
      <c r="C32" s="37" t="s">
        <v>39</v>
      </c>
      <c r="D32" s="37"/>
      <c r="E32" s="38"/>
      <c r="F32" s="38"/>
      <c r="G32" s="38"/>
      <c r="H32" s="54"/>
    </row>
    <row r="33" spans="2:8" ht="15" customHeight="1" x14ac:dyDescent="0.45"/>
    <row r="34" spans="2:8" ht="15" customHeight="1" thickBot="1" x14ac:dyDescent="0.5">
      <c r="B34" s="2" t="s">
        <v>17</v>
      </c>
      <c r="C34" s="88" t="s">
        <v>18</v>
      </c>
      <c r="D34" s="88"/>
      <c r="E34" s="88"/>
      <c r="F34" s="88"/>
    </row>
    <row r="35" spans="2:8" ht="15" customHeight="1" x14ac:dyDescent="0.45">
      <c r="C35" s="135" t="s">
        <v>19</v>
      </c>
      <c r="D35" s="45" t="s">
        <v>20</v>
      </c>
      <c r="E35" s="124">
        <f>(E8+E9)/E12</f>
        <v>0.68269090963312451</v>
      </c>
      <c r="F35" s="124"/>
      <c r="G35" s="125"/>
    </row>
    <row r="36" spans="2:8" ht="15" customHeight="1" thickBot="1" x14ac:dyDescent="0.5">
      <c r="C36" s="136"/>
      <c r="D36" s="39" t="s">
        <v>21</v>
      </c>
      <c r="E36" s="126">
        <f>(E10+E11)/E12</f>
        <v>0.31730909036687549</v>
      </c>
      <c r="F36" s="126"/>
      <c r="G36" s="127"/>
    </row>
    <row r="37" spans="2:8" ht="15" customHeight="1" x14ac:dyDescent="0.45"/>
    <row r="38" spans="2:8" ht="15" customHeight="1" thickBot="1" x14ac:dyDescent="0.5">
      <c r="B38" s="2" t="s">
        <v>22</v>
      </c>
      <c r="C38" s="88" t="s">
        <v>23</v>
      </c>
      <c r="D38" s="88"/>
      <c r="E38" s="88"/>
      <c r="F38" s="88"/>
      <c r="G38" s="88"/>
      <c r="H38" s="88"/>
    </row>
    <row r="39" spans="2:8" ht="70.05" customHeight="1" thickBot="1" x14ac:dyDescent="0.5">
      <c r="C39" s="1" t="s">
        <v>24</v>
      </c>
      <c r="D39" s="116" t="s">
        <v>55</v>
      </c>
      <c r="E39" s="116"/>
      <c r="F39" s="116"/>
      <c r="G39" s="117"/>
      <c r="H39" s="37"/>
    </row>
    <row r="40" spans="2:8" ht="18" customHeight="1" x14ac:dyDescent="0.45"/>
    <row r="41" spans="2:8" ht="57.6" customHeight="1" x14ac:dyDescent="0.45">
      <c r="B41" s="118" t="s">
        <v>84</v>
      </c>
      <c r="C41" s="118"/>
      <c r="D41" s="118"/>
      <c r="E41" s="118"/>
      <c r="F41" s="118"/>
      <c r="G41" s="118"/>
    </row>
  </sheetData>
  <mergeCells count="43">
    <mergeCell ref="B41:G41"/>
    <mergeCell ref="D39:G39"/>
    <mergeCell ref="F29:G29"/>
    <mergeCell ref="F30:G30"/>
    <mergeCell ref="F28:G28"/>
    <mergeCell ref="E35:G35"/>
    <mergeCell ref="E36:G36"/>
    <mergeCell ref="C29:D29"/>
    <mergeCell ref="C30:D30"/>
    <mergeCell ref="C38:H38"/>
    <mergeCell ref="C31:D31"/>
    <mergeCell ref="E31:G31"/>
    <mergeCell ref="C35:C36"/>
    <mergeCell ref="A1:H1"/>
    <mergeCell ref="C5:D5"/>
    <mergeCell ref="E5:G5"/>
    <mergeCell ref="C4:F4"/>
    <mergeCell ref="C7:F7"/>
    <mergeCell ref="E18:G18"/>
    <mergeCell ref="E20:G20"/>
    <mergeCell ref="C12:D12"/>
    <mergeCell ref="C22:D23"/>
    <mergeCell ref="E22:G23"/>
    <mergeCell ref="E14:G15"/>
    <mergeCell ref="C19:D19"/>
    <mergeCell ref="E19:G19"/>
    <mergeCell ref="C18:D18"/>
    <mergeCell ref="C27:F27"/>
    <mergeCell ref="C34:F34"/>
    <mergeCell ref="C20:D20"/>
    <mergeCell ref="C21:D21"/>
    <mergeCell ref="E21:G21"/>
    <mergeCell ref="D8:D9"/>
    <mergeCell ref="D14:D15"/>
    <mergeCell ref="D16:D17"/>
    <mergeCell ref="E12:G12"/>
    <mergeCell ref="C14:C17"/>
    <mergeCell ref="C13:G13"/>
    <mergeCell ref="E16:G17"/>
    <mergeCell ref="E10:G11"/>
    <mergeCell ref="D10:D11"/>
    <mergeCell ref="C8:C11"/>
    <mergeCell ref="E8:G9"/>
  </mergeCells>
  <phoneticPr fontId="1"/>
  <pageMargins left="0.51181102362204722" right="0.11811023622047245" top="0.55118110236220474" bottom="0.19685039370078741" header="0.31496062992125984" footer="0.11811023622047245"/>
  <pageSetup paperSize="9" scale="98" orientation="portrait"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B125E-09F4-45E2-ABDC-196879BDC802}">
  <dimension ref="A1:J41"/>
  <sheetViews>
    <sheetView view="pageBreakPreview" zoomScaleNormal="100" zoomScaleSheetLayoutView="100" workbookViewId="0">
      <selection sqref="A1:J1"/>
    </sheetView>
  </sheetViews>
  <sheetFormatPr defaultColWidth="9" defaultRowHeight="12" x14ac:dyDescent="0.45"/>
  <cols>
    <col min="1" max="1" width="0.69921875" style="2" customWidth="1"/>
    <col min="2" max="2" width="3.09765625" style="2" bestFit="1" customWidth="1"/>
    <col min="3" max="3" width="10.59765625" style="2" customWidth="1"/>
    <col min="4" max="4" width="38.5" style="2" customWidth="1"/>
    <col min="5" max="6" width="10.59765625" style="2" customWidth="1"/>
    <col min="7" max="8" width="6.59765625" style="2" customWidth="1"/>
    <col min="9" max="9" width="19.59765625" style="2" customWidth="1"/>
    <col min="10" max="10" width="0.796875" style="2" customWidth="1"/>
    <col min="11" max="11" width="9" style="2" customWidth="1"/>
    <col min="12" max="16384" width="9" style="2"/>
  </cols>
  <sheetData>
    <row r="1" spans="1:10" ht="18.75" customHeight="1" x14ac:dyDescent="0.45">
      <c r="A1" s="113" t="s">
        <v>81</v>
      </c>
      <c r="B1" s="113"/>
      <c r="C1" s="113"/>
      <c r="D1" s="113"/>
      <c r="E1" s="113"/>
      <c r="F1" s="113"/>
      <c r="G1" s="113"/>
      <c r="H1" s="113"/>
      <c r="I1" s="113"/>
      <c r="J1" s="113"/>
    </row>
    <row r="2" spans="1:10" ht="15" customHeight="1" thickBot="1" x14ac:dyDescent="0.5">
      <c r="B2" s="2" t="s">
        <v>2</v>
      </c>
      <c r="C2" s="88" t="s">
        <v>3</v>
      </c>
      <c r="D2" s="88"/>
      <c r="E2" s="88"/>
      <c r="F2" s="88"/>
      <c r="G2" s="88"/>
      <c r="H2" s="43"/>
      <c r="I2" s="3" t="s">
        <v>69</v>
      </c>
    </row>
    <row r="3" spans="1:10" ht="19.5" customHeight="1" thickBot="1" x14ac:dyDescent="0.5">
      <c r="C3" s="114" t="s">
        <v>35</v>
      </c>
      <c r="D3" s="115"/>
      <c r="E3" s="140" t="s">
        <v>42</v>
      </c>
      <c r="F3" s="141"/>
      <c r="G3" s="141"/>
      <c r="H3" s="141"/>
      <c r="I3" s="142"/>
    </row>
    <row r="4" spans="1:10" ht="15" customHeight="1" x14ac:dyDescent="0.45"/>
    <row r="5" spans="1:10" ht="15" customHeight="1" thickBot="1" x14ac:dyDescent="0.5">
      <c r="B5" s="2" t="s">
        <v>5</v>
      </c>
      <c r="C5" s="88" t="s">
        <v>6</v>
      </c>
      <c r="D5" s="88"/>
      <c r="E5" s="88"/>
      <c r="F5" s="88"/>
      <c r="G5" s="88"/>
    </row>
    <row r="6" spans="1:10" ht="15" customHeight="1" x14ac:dyDescent="0.45">
      <c r="C6" s="79" t="s">
        <v>7</v>
      </c>
      <c r="D6" s="4" t="s">
        <v>56</v>
      </c>
      <c r="E6" s="5">
        <v>138436646</v>
      </c>
      <c r="F6" s="138"/>
      <c r="G6" s="138"/>
      <c r="H6" s="138"/>
      <c r="I6" s="138"/>
    </row>
    <row r="7" spans="1:10" ht="15" customHeight="1" x14ac:dyDescent="0.45">
      <c r="C7" s="137"/>
      <c r="D7" s="6" t="s">
        <v>57</v>
      </c>
      <c r="E7" s="7">
        <v>220434718</v>
      </c>
      <c r="F7" s="139"/>
      <c r="G7" s="138"/>
      <c r="H7" s="138"/>
      <c r="I7" s="138"/>
    </row>
    <row r="8" spans="1:10" ht="15" customHeight="1" thickBot="1" x14ac:dyDescent="0.5">
      <c r="C8" s="99" t="s">
        <v>34</v>
      </c>
      <c r="D8" s="100"/>
      <c r="E8" s="8">
        <f>SUM(E6:E7)</f>
        <v>358871364</v>
      </c>
      <c r="F8" s="41"/>
      <c r="G8" s="41"/>
      <c r="H8" s="41"/>
      <c r="I8" s="41"/>
    </row>
    <row r="9" spans="1:10" ht="21" customHeight="1" x14ac:dyDescent="0.45">
      <c r="C9" s="145" t="s">
        <v>8</v>
      </c>
      <c r="D9" s="57"/>
      <c r="E9" s="57"/>
      <c r="F9" s="148" t="s">
        <v>87</v>
      </c>
      <c r="G9" s="148"/>
      <c r="H9" s="148"/>
      <c r="I9" s="149"/>
    </row>
    <row r="10" spans="1:10" ht="22.05" customHeight="1" x14ac:dyDescent="0.45">
      <c r="C10" s="146"/>
      <c r="D10" s="147"/>
      <c r="E10" s="147"/>
      <c r="F10" s="9" t="s">
        <v>25</v>
      </c>
      <c r="G10" s="9" t="s">
        <v>26</v>
      </c>
      <c r="H10" s="9" t="s">
        <v>27</v>
      </c>
      <c r="I10" s="10" t="s">
        <v>28</v>
      </c>
    </row>
    <row r="11" spans="1:10" ht="15" customHeight="1" x14ac:dyDescent="0.45">
      <c r="C11" s="62" t="s">
        <v>29</v>
      </c>
      <c r="D11" s="151" t="s">
        <v>58</v>
      </c>
      <c r="E11" s="11"/>
      <c r="F11" s="12" t="s">
        <v>32</v>
      </c>
      <c r="G11" s="13">
        <v>50</v>
      </c>
      <c r="H11" s="14">
        <v>5000</v>
      </c>
      <c r="I11" s="15"/>
    </row>
    <row r="12" spans="1:10" ht="15" customHeight="1" thickBot="1" x14ac:dyDescent="0.5">
      <c r="C12" s="62"/>
      <c r="D12" s="152"/>
      <c r="E12" s="16"/>
      <c r="F12" s="17"/>
      <c r="G12" s="18"/>
      <c r="H12" s="17"/>
      <c r="I12" s="19"/>
    </row>
    <row r="13" spans="1:10" ht="15" customHeight="1" thickBot="1" x14ac:dyDescent="0.5">
      <c r="C13" s="150"/>
      <c r="D13" s="20" t="s">
        <v>31</v>
      </c>
      <c r="E13" s="21">
        <v>40243211</v>
      </c>
      <c r="F13" s="22"/>
      <c r="G13" s="23"/>
      <c r="H13" s="22"/>
      <c r="I13" s="24"/>
    </row>
    <row r="14" spans="1:10" ht="15" customHeight="1" x14ac:dyDescent="0.45">
      <c r="C14" s="62"/>
      <c r="D14" s="153" t="s">
        <v>59</v>
      </c>
      <c r="E14" s="25"/>
      <c r="F14" s="26"/>
      <c r="G14" s="27"/>
      <c r="H14" s="28"/>
      <c r="I14" s="29"/>
    </row>
    <row r="15" spans="1:10" ht="15" customHeight="1" thickBot="1" x14ac:dyDescent="0.5">
      <c r="C15" s="62"/>
      <c r="D15" s="152"/>
      <c r="E15" s="16"/>
      <c r="F15" s="17"/>
      <c r="G15" s="18"/>
      <c r="H15" s="17"/>
      <c r="I15" s="19"/>
    </row>
    <row r="16" spans="1:10" ht="15" customHeight="1" thickBot="1" x14ac:dyDescent="0.5">
      <c r="C16" s="150"/>
      <c r="D16" s="20" t="s">
        <v>31</v>
      </c>
      <c r="E16" s="21">
        <v>64079860</v>
      </c>
      <c r="F16" s="22"/>
      <c r="G16" s="23"/>
      <c r="H16" s="22"/>
      <c r="I16" s="24"/>
    </row>
    <row r="17" spans="2:9" ht="15" customHeight="1" x14ac:dyDescent="0.45">
      <c r="C17" s="154" t="s">
        <v>33</v>
      </c>
      <c r="D17" s="153" t="s">
        <v>51</v>
      </c>
      <c r="E17" s="25"/>
      <c r="F17" s="26">
        <v>2000</v>
      </c>
      <c r="G17" s="27" t="s">
        <v>30</v>
      </c>
      <c r="H17" s="28" t="s">
        <v>30</v>
      </c>
      <c r="I17" s="29" t="s">
        <v>44</v>
      </c>
    </row>
    <row r="18" spans="2:9" ht="15" customHeight="1" x14ac:dyDescent="0.45">
      <c r="C18" s="154"/>
      <c r="D18" s="156"/>
      <c r="E18" s="11"/>
      <c r="F18" s="12">
        <v>1000</v>
      </c>
      <c r="G18" s="13" t="s">
        <v>30</v>
      </c>
      <c r="H18" s="14" t="s">
        <v>30</v>
      </c>
      <c r="I18" s="29" t="s">
        <v>45</v>
      </c>
    </row>
    <row r="19" spans="2:9" ht="15" customHeight="1" thickBot="1" x14ac:dyDescent="0.5">
      <c r="C19" s="154"/>
      <c r="D19" s="152"/>
      <c r="E19" s="16"/>
      <c r="F19" s="17"/>
      <c r="G19" s="18"/>
      <c r="H19" s="17"/>
      <c r="I19" s="19"/>
    </row>
    <row r="20" spans="2:9" ht="15" customHeight="1" thickBot="1" x14ac:dyDescent="0.5">
      <c r="C20" s="155"/>
      <c r="D20" s="20" t="s">
        <v>31</v>
      </c>
      <c r="E20" s="21">
        <v>98322000</v>
      </c>
      <c r="F20" s="22"/>
      <c r="G20" s="23"/>
      <c r="H20" s="30"/>
      <c r="I20" s="24"/>
    </row>
    <row r="21" spans="2:9" ht="15" customHeight="1" thickBot="1" x14ac:dyDescent="0.5">
      <c r="C21" s="157" t="s">
        <v>34</v>
      </c>
      <c r="D21" s="158"/>
      <c r="E21" s="31">
        <f>E13++E16+E20</f>
        <v>202645071</v>
      </c>
      <c r="F21" s="32"/>
      <c r="G21" s="33"/>
      <c r="H21" s="34"/>
      <c r="I21" s="35"/>
    </row>
    <row r="22" spans="2:9" ht="15" customHeight="1" x14ac:dyDescent="0.45">
      <c r="C22" s="159" t="s">
        <v>52</v>
      </c>
      <c r="D22" s="160"/>
      <c r="E22" s="36">
        <v>14640</v>
      </c>
      <c r="F22" s="161"/>
      <c r="G22" s="161"/>
      <c r="H22" s="161"/>
      <c r="I22" s="161"/>
    </row>
    <row r="23" spans="2:9" ht="15" customHeight="1" thickBot="1" x14ac:dyDescent="0.5">
      <c r="C23" s="143" t="s">
        <v>61</v>
      </c>
      <c r="D23" s="144"/>
      <c r="E23" s="40">
        <v>16014</v>
      </c>
      <c r="F23" s="44"/>
      <c r="G23" s="44"/>
      <c r="H23" s="44"/>
      <c r="I23" s="44"/>
    </row>
    <row r="24" spans="2:9" ht="15" customHeight="1" x14ac:dyDescent="0.45">
      <c r="C24" s="101" t="s">
        <v>62</v>
      </c>
      <c r="D24" s="102"/>
      <c r="E24" s="185">
        <f>(E8)/(E22+E23)</f>
        <v>11707.162654139753</v>
      </c>
      <c r="F24" s="44"/>
      <c r="G24" s="44"/>
      <c r="H24" s="44"/>
      <c r="I24" s="44"/>
    </row>
    <row r="25" spans="2:9" ht="15" customHeight="1" thickBot="1" x14ac:dyDescent="0.5">
      <c r="C25" s="103"/>
      <c r="D25" s="104"/>
      <c r="E25" s="186"/>
      <c r="F25" s="138"/>
      <c r="G25" s="138"/>
      <c r="H25" s="138"/>
      <c r="I25" s="138"/>
    </row>
    <row r="26" spans="2:9" ht="15" customHeight="1" x14ac:dyDescent="0.45">
      <c r="C26" s="37" t="s">
        <v>36</v>
      </c>
      <c r="D26" s="37"/>
      <c r="F26" s="37"/>
      <c r="G26" s="37"/>
      <c r="H26" s="37"/>
    </row>
    <row r="27" spans="2:9" ht="15" customHeight="1" x14ac:dyDescent="0.45">
      <c r="C27" s="37" t="s">
        <v>37</v>
      </c>
      <c r="D27" s="37"/>
      <c r="E27" s="37"/>
      <c r="F27" s="37"/>
      <c r="G27" s="37"/>
      <c r="H27" s="37"/>
    </row>
    <row r="28" spans="2:9" ht="15" customHeight="1" x14ac:dyDescent="0.45"/>
    <row r="29" spans="2:9" ht="15" customHeight="1" x14ac:dyDescent="0.45">
      <c r="B29" s="2" t="s">
        <v>11</v>
      </c>
      <c r="C29" s="88" t="s">
        <v>12</v>
      </c>
      <c r="D29" s="88"/>
      <c r="E29" s="88"/>
      <c r="F29" s="88"/>
      <c r="G29" s="88"/>
    </row>
    <row r="30" spans="2:9" ht="12.6" thickBot="1" x14ac:dyDescent="0.5">
      <c r="C30" s="43"/>
      <c r="D30" s="43"/>
      <c r="E30" s="164" t="s">
        <v>13</v>
      </c>
      <c r="F30" s="164"/>
      <c r="G30" s="164"/>
      <c r="H30" s="164" t="s">
        <v>14</v>
      </c>
      <c r="I30" s="164"/>
    </row>
    <row r="31" spans="2:9" ht="15" customHeight="1" x14ac:dyDescent="0.45">
      <c r="C31" s="128" t="s">
        <v>15</v>
      </c>
      <c r="D31" s="129"/>
      <c r="E31" s="165"/>
      <c r="F31" s="166"/>
      <c r="G31" s="167"/>
      <c r="H31" s="165"/>
      <c r="I31" s="168"/>
    </row>
    <row r="32" spans="2:9" ht="15" customHeight="1" thickBot="1" x14ac:dyDescent="0.5">
      <c r="C32" s="169" t="s">
        <v>16</v>
      </c>
      <c r="D32" s="170"/>
      <c r="E32" s="171"/>
      <c r="F32" s="172"/>
      <c r="G32" s="173"/>
      <c r="H32" s="172"/>
      <c r="I32" s="174"/>
    </row>
    <row r="33" spans="2:9" ht="15" customHeight="1" thickBot="1" x14ac:dyDescent="0.5">
      <c r="C33" s="178" t="s">
        <v>38</v>
      </c>
      <c r="D33" s="179"/>
      <c r="E33" s="180">
        <v>31</v>
      </c>
      <c r="F33" s="181"/>
      <c r="G33" s="181"/>
      <c r="H33" s="181"/>
      <c r="I33" s="182"/>
    </row>
    <row r="34" spans="2:9" ht="15" customHeight="1" x14ac:dyDescent="0.45">
      <c r="C34" s="37" t="s">
        <v>88</v>
      </c>
      <c r="D34" s="37"/>
      <c r="E34" s="38"/>
      <c r="F34" s="38"/>
      <c r="G34" s="38"/>
      <c r="H34" s="38"/>
      <c r="I34" s="38"/>
    </row>
    <row r="35" spans="2:9" ht="15" customHeight="1" x14ac:dyDescent="0.45"/>
    <row r="36" spans="2:9" ht="15" customHeight="1" thickBot="1" x14ac:dyDescent="0.5">
      <c r="B36" s="2" t="s">
        <v>17</v>
      </c>
      <c r="C36" s="88" t="s">
        <v>18</v>
      </c>
      <c r="D36" s="88"/>
      <c r="E36" s="88"/>
      <c r="F36" s="88"/>
      <c r="G36" s="88"/>
    </row>
    <row r="37" spans="2:9" ht="15" customHeight="1" x14ac:dyDescent="0.45">
      <c r="C37" s="135" t="s">
        <v>19</v>
      </c>
      <c r="D37" s="45" t="s">
        <v>20</v>
      </c>
      <c r="E37" s="124">
        <f>(E6)/E8</f>
        <v>0.38575562133734359</v>
      </c>
      <c r="F37" s="124"/>
      <c r="G37" s="124"/>
      <c r="H37" s="124"/>
      <c r="I37" s="125"/>
    </row>
    <row r="38" spans="2:9" ht="15" customHeight="1" thickBot="1" x14ac:dyDescent="0.5">
      <c r="C38" s="136"/>
      <c r="D38" s="39" t="s">
        <v>21</v>
      </c>
      <c r="E38" s="126">
        <f>(E7)/E8</f>
        <v>0.61424437866265635</v>
      </c>
      <c r="F38" s="183"/>
      <c r="G38" s="183"/>
      <c r="H38" s="183"/>
      <c r="I38" s="184"/>
    </row>
    <row r="39" spans="2:9" ht="15" customHeight="1" x14ac:dyDescent="0.45"/>
    <row r="40" spans="2:9" ht="15" customHeight="1" thickBot="1" x14ac:dyDescent="0.5">
      <c r="B40" s="2" t="s">
        <v>22</v>
      </c>
      <c r="C40" s="88" t="s">
        <v>23</v>
      </c>
      <c r="D40" s="88"/>
      <c r="E40" s="88"/>
      <c r="F40" s="88"/>
      <c r="G40" s="88"/>
      <c r="H40" s="88"/>
      <c r="I40" s="88"/>
    </row>
    <row r="41" spans="2:9" ht="70.05" customHeight="1" thickBot="1" x14ac:dyDescent="0.5">
      <c r="C41" s="1" t="s">
        <v>24</v>
      </c>
      <c r="D41" s="175"/>
      <c r="E41" s="176"/>
      <c r="F41" s="176"/>
      <c r="G41" s="176"/>
      <c r="H41" s="176"/>
      <c r="I41" s="177"/>
    </row>
  </sheetData>
  <mergeCells count="40">
    <mergeCell ref="C6:C7"/>
    <mergeCell ref="F6:I6"/>
    <mergeCell ref="F7:I7"/>
    <mergeCell ref="A1:J1"/>
    <mergeCell ref="C2:G2"/>
    <mergeCell ref="C3:D3"/>
    <mergeCell ref="E3:I3"/>
    <mergeCell ref="C5:G5"/>
    <mergeCell ref="C23:D23"/>
    <mergeCell ref="C8:D8"/>
    <mergeCell ref="C9:E10"/>
    <mergeCell ref="F9:I9"/>
    <mergeCell ref="C11:C16"/>
    <mergeCell ref="D11:D12"/>
    <mergeCell ref="D14:D15"/>
    <mergeCell ref="C17:C20"/>
    <mergeCell ref="D17:D19"/>
    <mergeCell ref="C21:D21"/>
    <mergeCell ref="C22:D22"/>
    <mergeCell ref="F22:I22"/>
    <mergeCell ref="F25:I25"/>
    <mergeCell ref="C29:G29"/>
    <mergeCell ref="E30:G30"/>
    <mergeCell ref="H30:I30"/>
    <mergeCell ref="E24:E25"/>
    <mergeCell ref="C24:D25"/>
    <mergeCell ref="C31:D31"/>
    <mergeCell ref="E31:G31"/>
    <mergeCell ref="H31:I31"/>
    <mergeCell ref="C32:D32"/>
    <mergeCell ref="E32:G32"/>
    <mergeCell ref="H32:I32"/>
    <mergeCell ref="C40:I40"/>
    <mergeCell ref="D41:I41"/>
    <mergeCell ref="C33:D33"/>
    <mergeCell ref="E33:I33"/>
    <mergeCell ref="C36:G36"/>
    <mergeCell ref="C37:C38"/>
    <mergeCell ref="E37:I37"/>
    <mergeCell ref="E38:I38"/>
  </mergeCells>
  <phoneticPr fontId="1"/>
  <pageMargins left="0.51181102362204722" right="0.11811023622047245" top="0.55118110236220474" bottom="0.19685039370078741" header="0.31496062992125984" footer="0.11811023622047245"/>
  <pageSetup paperSize="9" scale="82" orientation="portrait"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8ED4F-A298-4855-874B-C4926BF34EE9}">
  <dimension ref="A1:J41"/>
  <sheetViews>
    <sheetView view="pageBreakPreview" zoomScaleNormal="100" zoomScaleSheetLayoutView="100" workbookViewId="0">
      <selection sqref="A1:J1"/>
    </sheetView>
  </sheetViews>
  <sheetFormatPr defaultColWidth="9" defaultRowHeight="12" x14ac:dyDescent="0.45"/>
  <cols>
    <col min="1" max="1" width="0.69921875" style="2" customWidth="1"/>
    <col min="2" max="2" width="3.09765625" style="2" bestFit="1" customWidth="1"/>
    <col min="3" max="3" width="10.59765625" style="2" customWidth="1"/>
    <col min="4" max="4" width="39.5" style="2" customWidth="1"/>
    <col min="5" max="6" width="10.59765625" style="2" customWidth="1"/>
    <col min="7" max="8" width="6.59765625" style="2" customWidth="1"/>
    <col min="9" max="9" width="19.59765625" style="2" customWidth="1"/>
    <col min="10" max="10" width="0.796875" style="2" customWidth="1"/>
    <col min="11" max="11" width="9" style="2" customWidth="1"/>
    <col min="12" max="16384" width="9" style="2"/>
  </cols>
  <sheetData>
    <row r="1" spans="1:10" ht="18.75" customHeight="1" x14ac:dyDescent="0.45">
      <c r="A1" s="113" t="s">
        <v>81</v>
      </c>
      <c r="B1" s="113"/>
      <c r="C1" s="113"/>
      <c r="D1" s="113"/>
      <c r="E1" s="113"/>
      <c r="F1" s="113"/>
      <c r="G1" s="113"/>
      <c r="H1" s="113"/>
      <c r="I1" s="113"/>
      <c r="J1" s="113"/>
    </row>
    <row r="2" spans="1:10" ht="15" customHeight="1" thickBot="1" x14ac:dyDescent="0.5">
      <c r="B2" s="2" t="s">
        <v>2</v>
      </c>
      <c r="C2" s="88" t="s">
        <v>3</v>
      </c>
      <c r="D2" s="88"/>
      <c r="E2" s="88"/>
      <c r="F2" s="88"/>
      <c r="G2" s="88"/>
      <c r="H2" s="43"/>
      <c r="I2" s="3" t="s">
        <v>70</v>
      </c>
    </row>
    <row r="3" spans="1:10" ht="19.5" customHeight="1" thickBot="1" x14ac:dyDescent="0.5">
      <c r="C3" s="114" t="s">
        <v>35</v>
      </c>
      <c r="D3" s="115"/>
      <c r="E3" s="140" t="s">
        <v>42</v>
      </c>
      <c r="F3" s="141"/>
      <c r="G3" s="141"/>
      <c r="H3" s="141"/>
      <c r="I3" s="142"/>
    </row>
    <row r="4" spans="1:10" ht="15" customHeight="1" x14ac:dyDescent="0.45"/>
    <row r="5" spans="1:10" ht="15" customHeight="1" thickBot="1" x14ac:dyDescent="0.5">
      <c r="B5" s="2" t="s">
        <v>5</v>
      </c>
      <c r="C5" s="88" t="s">
        <v>6</v>
      </c>
      <c r="D5" s="88"/>
      <c r="E5" s="88"/>
      <c r="F5" s="88"/>
      <c r="G5" s="88"/>
    </row>
    <row r="6" spans="1:10" ht="15" customHeight="1" x14ac:dyDescent="0.45">
      <c r="C6" s="79" t="s">
        <v>7</v>
      </c>
      <c r="D6" s="4" t="s">
        <v>56</v>
      </c>
      <c r="E6" s="5">
        <v>428159153</v>
      </c>
      <c r="F6" s="138"/>
      <c r="G6" s="138"/>
      <c r="H6" s="138"/>
      <c r="I6" s="138"/>
    </row>
    <row r="7" spans="1:10" ht="15" customHeight="1" x14ac:dyDescent="0.45">
      <c r="C7" s="137"/>
      <c r="D7" s="6" t="s">
        <v>57</v>
      </c>
      <c r="E7" s="7">
        <v>189893748</v>
      </c>
      <c r="F7" s="139"/>
      <c r="G7" s="138"/>
      <c r="H7" s="138"/>
      <c r="I7" s="138"/>
    </row>
    <row r="8" spans="1:10" ht="15" customHeight="1" thickBot="1" x14ac:dyDescent="0.5">
      <c r="C8" s="99" t="s">
        <v>34</v>
      </c>
      <c r="D8" s="100"/>
      <c r="E8" s="8">
        <f>SUM(E6:E7)</f>
        <v>618052901</v>
      </c>
      <c r="F8" s="41"/>
      <c r="G8" s="41"/>
      <c r="H8" s="41"/>
      <c r="I8" s="41"/>
    </row>
    <row r="9" spans="1:10" ht="21" customHeight="1" x14ac:dyDescent="0.45">
      <c r="C9" s="145" t="s">
        <v>8</v>
      </c>
      <c r="D9" s="57"/>
      <c r="E9" s="57"/>
      <c r="F9" s="148" t="s">
        <v>87</v>
      </c>
      <c r="G9" s="148"/>
      <c r="H9" s="148"/>
      <c r="I9" s="149"/>
    </row>
    <row r="10" spans="1:10" ht="22.05" customHeight="1" x14ac:dyDescent="0.45">
      <c r="C10" s="146"/>
      <c r="D10" s="147"/>
      <c r="E10" s="147"/>
      <c r="F10" s="9" t="s">
        <v>25</v>
      </c>
      <c r="G10" s="9" t="s">
        <v>26</v>
      </c>
      <c r="H10" s="9" t="s">
        <v>27</v>
      </c>
      <c r="I10" s="10" t="s">
        <v>28</v>
      </c>
    </row>
    <row r="11" spans="1:10" ht="15" customHeight="1" x14ac:dyDescent="0.45">
      <c r="C11" s="62" t="s">
        <v>29</v>
      </c>
      <c r="D11" s="151" t="s">
        <v>58</v>
      </c>
      <c r="E11" s="11"/>
      <c r="F11" s="12" t="s">
        <v>32</v>
      </c>
      <c r="G11" s="13">
        <v>50</v>
      </c>
      <c r="H11" s="14">
        <v>5000</v>
      </c>
      <c r="I11" s="15"/>
    </row>
    <row r="12" spans="1:10" ht="15" customHeight="1" thickBot="1" x14ac:dyDescent="0.5">
      <c r="C12" s="62"/>
      <c r="D12" s="152"/>
      <c r="E12" s="16"/>
      <c r="F12" s="17"/>
      <c r="G12" s="18"/>
      <c r="H12" s="17"/>
      <c r="I12" s="19"/>
    </row>
    <row r="13" spans="1:10" ht="15" customHeight="1" thickBot="1" x14ac:dyDescent="0.5">
      <c r="C13" s="150"/>
      <c r="D13" s="20" t="s">
        <v>31</v>
      </c>
      <c r="E13" s="21">
        <v>124464870</v>
      </c>
      <c r="F13" s="22"/>
      <c r="G13" s="23"/>
      <c r="H13" s="22"/>
      <c r="I13" s="24"/>
    </row>
    <row r="14" spans="1:10" ht="15" customHeight="1" x14ac:dyDescent="0.45">
      <c r="C14" s="62"/>
      <c r="D14" s="153" t="s">
        <v>59</v>
      </c>
      <c r="E14" s="25"/>
      <c r="F14" s="26"/>
      <c r="G14" s="27"/>
      <c r="H14" s="28"/>
      <c r="I14" s="29"/>
    </row>
    <row r="15" spans="1:10" ht="15" customHeight="1" thickBot="1" x14ac:dyDescent="0.5">
      <c r="C15" s="62"/>
      <c r="D15" s="152"/>
      <c r="E15" s="16"/>
      <c r="F15" s="17"/>
      <c r="G15" s="18"/>
      <c r="H15" s="17"/>
      <c r="I15" s="19"/>
    </row>
    <row r="16" spans="1:10" ht="15" customHeight="1" thickBot="1" x14ac:dyDescent="0.5">
      <c r="C16" s="150"/>
      <c r="D16" s="20" t="s">
        <v>31</v>
      </c>
      <c r="E16" s="21">
        <v>55201671</v>
      </c>
      <c r="F16" s="22"/>
      <c r="G16" s="23"/>
      <c r="H16" s="22"/>
      <c r="I16" s="24"/>
    </row>
    <row r="17" spans="2:9" ht="15" customHeight="1" x14ac:dyDescent="0.45">
      <c r="C17" s="154" t="s">
        <v>33</v>
      </c>
      <c r="D17" s="153" t="s">
        <v>51</v>
      </c>
      <c r="E17" s="25"/>
      <c r="F17" s="26">
        <v>2000</v>
      </c>
      <c r="G17" s="27" t="s">
        <v>30</v>
      </c>
      <c r="H17" s="28" t="s">
        <v>30</v>
      </c>
      <c r="I17" s="29" t="s">
        <v>44</v>
      </c>
    </row>
    <row r="18" spans="2:9" ht="15" customHeight="1" x14ac:dyDescent="0.45">
      <c r="C18" s="154"/>
      <c r="D18" s="156"/>
      <c r="E18" s="11"/>
      <c r="F18" s="12">
        <v>1000</v>
      </c>
      <c r="G18" s="13" t="s">
        <v>30</v>
      </c>
      <c r="H18" s="14" t="s">
        <v>30</v>
      </c>
      <c r="I18" s="29" t="s">
        <v>45</v>
      </c>
    </row>
    <row r="19" spans="2:9" ht="15" customHeight="1" thickBot="1" x14ac:dyDescent="0.5">
      <c r="C19" s="154"/>
      <c r="D19" s="152"/>
      <c r="E19" s="16"/>
      <c r="F19" s="17"/>
      <c r="G19" s="18"/>
      <c r="H19" s="17"/>
      <c r="I19" s="19"/>
    </row>
    <row r="20" spans="2:9" ht="15" customHeight="1" thickBot="1" x14ac:dyDescent="0.5">
      <c r="C20" s="155"/>
      <c r="D20" s="20" t="s">
        <v>31</v>
      </c>
      <c r="E20" s="21">
        <v>164099500</v>
      </c>
      <c r="F20" s="22"/>
      <c r="G20" s="23"/>
      <c r="H20" s="30"/>
      <c r="I20" s="24"/>
    </row>
    <row r="21" spans="2:9" ht="15" customHeight="1" thickBot="1" x14ac:dyDescent="0.5">
      <c r="C21" s="157" t="s">
        <v>34</v>
      </c>
      <c r="D21" s="158"/>
      <c r="E21" s="31">
        <f>E13++E16+E20</f>
        <v>343766041</v>
      </c>
      <c r="F21" s="32"/>
      <c r="G21" s="33"/>
      <c r="H21" s="34"/>
      <c r="I21" s="35"/>
    </row>
    <row r="22" spans="2:9" ht="15" customHeight="1" x14ac:dyDescent="0.45">
      <c r="C22" s="159" t="s">
        <v>52</v>
      </c>
      <c r="D22" s="160"/>
      <c r="E22" s="36">
        <v>16349</v>
      </c>
      <c r="F22" s="161"/>
      <c r="G22" s="161"/>
      <c r="H22" s="161"/>
      <c r="I22" s="161"/>
    </row>
    <row r="23" spans="2:9" ht="15" customHeight="1" thickBot="1" x14ac:dyDescent="0.5">
      <c r="C23" s="143" t="s">
        <v>61</v>
      </c>
      <c r="D23" s="144"/>
      <c r="E23" s="40">
        <v>25669</v>
      </c>
      <c r="F23" s="44"/>
      <c r="G23" s="44"/>
      <c r="H23" s="44"/>
      <c r="I23" s="44"/>
    </row>
    <row r="24" spans="2:9" ht="15" customHeight="1" x14ac:dyDescent="0.45">
      <c r="C24" s="101" t="s">
        <v>62</v>
      </c>
      <c r="D24" s="102"/>
      <c r="E24" s="185">
        <f>(E8)/(E22+E23)</f>
        <v>14709.241301347041</v>
      </c>
      <c r="F24" s="44"/>
      <c r="G24" s="44"/>
      <c r="H24" s="44"/>
      <c r="I24" s="44"/>
    </row>
    <row r="25" spans="2:9" ht="15" customHeight="1" thickBot="1" x14ac:dyDescent="0.5">
      <c r="C25" s="103"/>
      <c r="D25" s="104"/>
      <c r="E25" s="186"/>
      <c r="F25" s="138"/>
      <c r="G25" s="138"/>
      <c r="H25" s="138"/>
      <c r="I25" s="138"/>
    </row>
    <row r="26" spans="2:9" ht="15" customHeight="1" x14ac:dyDescent="0.45">
      <c r="C26" s="37" t="s">
        <v>36</v>
      </c>
      <c r="D26" s="37"/>
      <c r="F26" s="37"/>
      <c r="G26" s="37"/>
      <c r="H26" s="37"/>
    </row>
    <row r="27" spans="2:9" ht="15" customHeight="1" x14ac:dyDescent="0.45">
      <c r="C27" s="37" t="s">
        <v>37</v>
      </c>
      <c r="D27" s="37"/>
      <c r="E27" s="37"/>
      <c r="F27" s="37"/>
      <c r="G27" s="37"/>
      <c r="H27" s="37"/>
    </row>
    <row r="28" spans="2:9" ht="15" customHeight="1" x14ac:dyDescent="0.45"/>
    <row r="29" spans="2:9" ht="15" customHeight="1" x14ac:dyDescent="0.45">
      <c r="B29" s="2" t="s">
        <v>11</v>
      </c>
      <c r="C29" s="88" t="s">
        <v>12</v>
      </c>
      <c r="D29" s="88"/>
      <c r="E29" s="88"/>
      <c r="F29" s="88"/>
      <c r="G29" s="88"/>
    </row>
    <row r="30" spans="2:9" ht="12.6" thickBot="1" x14ac:dyDescent="0.5">
      <c r="C30" s="43"/>
      <c r="D30" s="43"/>
      <c r="E30" s="164" t="s">
        <v>13</v>
      </c>
      <c r="F30" s="164"/>
      <c r="G30" s="164"/>
      <c r="H30" s="164" t="s">
        <v>14</v>
      </c>
      <c r="I30" s="164"/>
    </row>
    <row r="31" spans="2:9" ht="15" customHeight="1" x14ac:dyDescent="0.45">
      <c r="C31" s="128" t="s">
        <v>15</v>
      </c>
      <c r="D31" s="129"/>
      <c r="E31" s="165"/>
      <c r="F31" s="166"/>
      <c r="G31" s="167"/>
      <c r="H31" s="165"/>
      <c r="I31" s="168"/>
    </row>
    <row r="32" spans="2:9" ht="15" customHeight="1" thickBot="1" x14ac:dyDescent="0.5">
      <c r="C32" s="169" t="s">
        <v>16</v>
      </c>
      <c r="D32" s="170"/>
      <c r="E32" s="171"/>
      <c r="F32" s="172"/>
      <c r="G32" s="173"/>
      <c r="H32" s="172"/>
      <c r="I32" s="174"/>
    </row>
    <row r="33" spans="2:9" ht="15" customHeight="1" thickBot="1" x14ac:dyDescent="0.5">
      <c r="C33" s="178" t="s">
        <v>38</v>
      </c>
      <c r="D33" s="179"/>
      <c r="E33" s="180">
        <v>31</v>
      </c>
      <c r="F33" s="181"/>
      <c r="G33" s="181"/>
      <c r="H33" s="181"/>
      <c r="I33" s="182"/>
    </row>
    <row r="34" spans="2:9" ht="15" customHeight="1" x14ac:dyDescent="0.45">
      <c r="C34" s="37" t="s">
        <v>88</v>
      </c>
      <c r="D34" s="37"/>
      <c r="E34" s="38"/>
      <c r="F34" s="38"/>
      <c r="G34" s="38"/>
      <c r="H34" s="38"/>
      <c r="I34" s="38"/>
    </row>
    <row r="35" spans="2:9" ht="15" customHeight="1" x14ac:dyDescent="0.45"/>
    <row r="36" spans="2:9" ht="15" customHeight="1" thickBot="1" x14ac:dyDescent="0.5">
      <c r="B36" s="2" t="s">
        <v>17</v>
      </c>
      <c r="C36" s="88" t="s">
        <v>18</v>
      </c>
      <c r="D36" s="88"/>
      <c r="E36" s="88"/>
      <c r="F36" s="88"/>
      <c r="G36" s="88"/>
    </row>
    <row r="37" spans="2:9" ht="15" customHeight="1" x14ac:dyDescent="0.45">
      <c r="C37" s="135" t="s">
        <v>19</v>
      </c>
      <c r="D37" s="45" t="s">
        <v>20</v>
      </c>
      <c r="E37" s="124">
        <f>(E6)/E8</f>
        <v>0.69275486338992198</v>
      </c>
      <c r="F37" s="124"/>
      <c r="G37" s="124"/>
      <c r="H37" s="124"/>
      <c r="I37" s="125"/>
    </row>
    <row r="38" spans="2:9" ht="15" customHeight="1" thickBot="1" x14ac:dyDescent="0.5">
      <c r="C38" s="136"/>
      <c r="D38" s="39" t="s">
        <v>21</v>
      </c>
      <c r="E38" s="126">
        <f>(E7)/E8</f>
        <v>0.30724513661007796</v>
      </c>
      <c r="F38" s="183"/>
      <c r="G38" s="183"/>
      <c r="H38" s="183"/>
      <c r="I38" s="184"/>
    </row>
    <row r="39" spans="2:9" ht="15" customHeight="1" x14ac:dyDescent="0.45"/>
    <row r="40" spans="2:9" ht="15" customHeight="1" thickBot="1" x14ac:dyDescent="0.5">
      <c r="B40" s="2" t="s">
        <v>22</v>
      </c>
      <c r="C40" s="88" t="s">
        <v>23</v>
      </c>
      <c r="D40" s="88"/>
      <c r="E40" s="88"/>
      <c r="F40" s="88"/>
      <c r="G40" s="88"/>
      <c r="H40" s="88"/>
      <c r="I40" s="88"/>
    </row>
    <row r="41" spans="2:9" ht="70.05" customHeight="1" thickBot="1" x14ac:dyDescent="0.5">
      <c r="C41" s="1" t="s">
        <v>24</v>
      </c>
      <c r="D41" s="175"/>
      <c r="E41" s="176"/>
      <c r="F41" s="176"/>
      <c r="G41" s="176"/>
      <c r="H41" s="176"/>
      <c r="I41" s="177"/>
    </row>
  </sheetData>
  <mergeCells count="40">
    <mergeCell ref="C6:C7"/>
    <mergeCell ref="F6:I6"/>
    <mergeCell ref="F7:I7"/>
    <mergeCell ref="A1:J1"/>
    <mergeCell ref="C2:G2"/>
    <mergeCell ref="C3:D3"/>
    <mergeCell ref="E3:I3"/>
    <mergeCell ref="C5:G5"/>
    <mergeCell ref="C23:D23"/>
    <mergeCell ref="C8:D8"/>
    <mergeCell ref="C9:E10"/>
    <mergeCell ref="F9:I9"/>
    <mergeCell ref="C11:C16"/>
    <mergeCell ref="D11:D12"/>
    <mergeCell ref="D14:D15"/>
    <mergeCell ref="C17:C20"/>
    <mergeCell ref="D17:D19"/>
    <mergeCell ref="C21:D21"/>
    <mergeCell ref="C22:D22"/>
    <mergeCell ref="F22:I22"/>
    <mergeCell ref="F25:I25"/>
    <mergeCell ref="C29:G29"/>
    <mergeCell ref="E30:G30"/>
    <mergeCell ref="H30:I30"/>
    <mergeCell ref="E24:E25"/>
    <mergeCell ref="C24:D25"/>
    <mergeCell ref="C31:D31"/>
    <mergeCell ref="E31:G31"/>
    <mergeCell ref="H31:I31"/>
    <mergeCell ref="C32:D32"/>
    <mergeCell ref="E32:G32"/>
    <mergeCell ref="H32:I32"/>
    <mergeCell ref="C40:I40"/>
    <mergeCell ref="D41:I41"/>
    <mergeCell ref="C33:D33"/>
    <mergeCell ref="E33:I33"/>
    <mergeCell ref="C36:G36"/>
    <mergeCell ref="C37:C38"/>
    <mergeCell ref="E37:I37"/>
    <mergeCell ref="E38:I38"/>
  </mergeCells>
  <phoneticPr fontId="1"/>
  <pageMargins left="0.51181102362204722" right="0.11811023622047245" top="0.55118110236220474" bottom="0.19685039370078741" header="0.31496062992125984" footer="0.11811023622047245"/>
  <pageSetup paperSize="9" scale="81" orientation="portrait"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95E87-D62B-49D8-9B02-8CDB0053380E}">
  <dimension ref="A1:J41"/>
  <sheetViews>
    <sheetView view="pageBreakPreview" zoomScaleNormal="100" zoomScaleSheetLayoutView="100" workbookViewId="0">
      <selection sqref="A1:J1"/>
    </sheetView>
  </sheetViews>
  <sheetFormatPr defaultColWidth="9" defaultRowHeight="12" x14ac:dyDescent="0.45"/>
  <cols>
    <col min="1" max="1" width="0.69921875" style="2" customWidth="1"/>
    <col min="2" max="2" width="3.09765625" style="2" bestFit="1" customWidth="1"/>
    <col min="3" max="3" width="10.59765625" style="2" customWidth="1"/>
    <col min="4" max="4" width="37.09765625" style="2" customWidth="1"/>
    <col min="5" max="6" width="10.59765625" style="2" customWidth="1"/>
    <col min="7" max="8" width="6.59765625" style="2" customWidth="1"/>
    <col min="9" max="9" width="19.59765625" style="2" customWidth="1"/>
    <col min="10" max="10" width="0.796875" style="2" customWidth="1"/>
    <col min="11" max="11" width="9" style="2" customWidth="1"/>
    <col min="12" max="16384" width="9" style="2"/>
  </cols>
  <sheetData>
    <row r="1" spans="1:10" ht="18.75" customHeight="1" x14ac:dyDescent="0.45">
      <c r="A1" s="113" t="s">
        <v>81</v>
      </c>
      <c r="B1" s="113"/>
      <c r="C1" s="113"/>
      <c r="D1" s="113"/>
      <c r="E1" s="113"/>
      <c r="F1" s="113"/>
      <c r="G1" s="113"/>
      <c r="H1" s="113"/>
      <c r="I1" s="113"/>
      <c r="J1" s="113"/>
    </row>
    <row r="2" spans="1:10" ht="15" customHeight="1" thickBot="1" x14ac:dyDescent="0.5">
      <c r="B2" s="2" t="s">
        <v>2</v>
      </c>
      <c r="C2" s="88" t="s">
        <v>3</v>
      </c>
      <c r="D2" s="88"/>
      <c r="E2" s="88"/>
      <c r="F2" s="88"/>
      <c r="G2" s="88"/>
      <c r="H2" s="43"/>
      <c r="I2" s="3" t="s">
        <v>71</v>
      </c>
    </row>
    <row r="3" spans="1:10" ht="19.5" customHeight="1" thickBot="1" x14ac:dyDescent="0.5">
      <c r="C3" s="114" t="s">
        <v>35</v>
      </c>
      <c r="D3" s="115"/>
      <c r="E3" s="140" t="s">
        <v>42</v>
      </c>
      <c r="F3" s="141"/>
      <c r="G3" s="141"/>
      <c r="H3" s="141"/>
      <c r="I3" s="142"/>
    </row>
    <row r="4" spans="1:10" ht="15" customHeight="1" x14ac:dyDescent="0.45"/>
    <row r="5" spans="1:10" ht="15" customHeight="1" thickBot="1" x14ac:dyDescent="0.5">
      <c r="B5" s="2" t="s">
        <v>5</v>
      </c>
      <c r="C5" s="88" t="s">
        <v>6</v>
      </c>
      <c r="D5" s="88"/>
      <c r="E5" s="88"/>
      <c r="F5" s="88"/>
      <c r="G5" s="88"/>
    </row>
    <row r="6" spans="1:10" ht="15" customHeight="1" x14ac:dyDescent="0.45">
      <c r="C6" s="79" t="s">
        <v>7</v>
      </c>
      <c r="D6" s="4" t="s">
        <v>56</v>
      </c>
      <c r="E6" s="5">
        <v>298414224</v>
      </c>
      <c r="F6" s="138"/>
      <c r="G6" s="138"/>
      <c r="H6" s="138"/>
      <c r="I6" s="138"/>
    </row>
    <row r="7" spans="1:10" ht="15" customHeight="1" x14ac:dyDescent="0.45">
      <c r="C7" s="137"/>
      <c r="D7" s="6" t="s">
        <v>57</v>
      </c>
      <c r="E7" s="7">
        <v>294612453</v>
      </c>
      <c r="F7" s="139"/>
      <c r="G7" s="138"/>
      <c r="H7" s="138"/>
      <c r="I7" s="138"/>
    </row>
    <row r="8" spans="1:10" ht="15" customHeight="1" thickBot="1" x14ac:dyDescent="0.5">
      <c r="C8" s="99" t="s">
        <v>34</v>
      </c>
      <c r="D8" s="100"/>
      <c r="E8" s="8">
        <f>SUM(E6:E7)</f>
        <v>593026677</v>
      </c>
      <c r="F8" s="41"/>
      <c r="G8" s="41"/>
      <c r="H8" s="41"/>
      <c r="I8" s="41"/>
    </row>
    <row r="9" spans="1:10" ht="21" customHeight="1" x14ac:dyDescent="0.45">
      <c r="C9" s="145" t="s">
        <v>8</v>
      </c>
      <c r="D9" s="57"/>
      <c r="E9" s="57"/>
      <c r="F9" s="148" t="s">
        <v>87</v>
      </c>
      <c r="G9" s="148"/>
      <c r="H9" s="148"/>
      <c r="I9" s="149"/>
    </row>
    <row r="10" spans="1:10" ht="22.05" customHeight="1" x14ac:dyDescent="0.45">
      <c r="C10" s="146"/>
      <c r="D10" s="147"/>
      <c r="E10" s="147"/>
      <c r="F10" s="9" t="s">
        <v>25</v>
      </c>
      <c r="G10" s="9" t="s">
        <v>26</v>
      </c>
      <c r="H10" s="9" t="s">
        <v>27</v>
      </c>
      <c r="I10" s="10" t="s">
        <v>28</v>
      </c>
    </row>
    <row r="11" spans="1:10" ht="15" customHeight="1" x14ac:dyDescent="0.45">
      <c r="C11" s="62" t="s">
        <v>29</v>
      </c>
      <c r="D11" s="151" t="s">
        <v>58</v>
      </c>
      <c r="E11" s="11"/>
      <c r="F11" s="12" t="s">
        <v>32</v>
      </c>
      <c r="G11" s="13">
        <v>50</v>
      </c>
      <c r="H11" s="14">
        <v>5000</v>
      </c>
      <c r="I11" s="15"/>
    </row>
    <row r="12" spans="1:10" ht="15" customHeight="1" thickBot="1" x14ac:dyDescent="0.5">
      <c r="C12" s="62"/>
      <c r="D12" s="152"/>
      <c r="E12" s="16"/>
      <c r="F12" s="17"/>
      <c r="G12" s="18"/>
      <c r="H12" s="17"/>
      <c r="I12" s="19"/>
    </row>
    <row r="13" spans="1:10" ht="15" customHeight="1" thickBot="1" x14ac:dyDescent="0.5">
      <c r="C13" s="150"/>
      <c r="D13" s="20" t="s">
        <v>31</v>
      </c>
      <c r="E13" s="21">
        <v>86748321</v>
      </c>
      <c r="F13" s="22"/>
      <c r="G13" s="23"/>
      <c r="H13" s="22"/>
      <c r="I13" s="24"/>
    </row>
    <row r="14" spans="1:10" ht="15" customHeight="1" x14ac:dyDescent="0.45">
      <c r="C14" s="62"/>
      <c r="D14" s="153" t="s">
        <v>59</v>
      </c>
      <c r="E14" s="25"/>
      <c r="F14" s="26"/>
      <c r="G14" s="27"/>
      <c r="H14" s="28"/>
      <c r="I14" s="29"/>
    </row>
    <row r="15" spans="1:10" ht="15" customHeight="1" thickBot="1" x14ac:dyDescent="0.5">
      <c r="C15" s="62"/>
      <c r="D15" s="152"/>
      <c r="E15" s="16"/>
      <c r="F15" s="17"/>
      <c r="G15" s="18"/>
      <c r="H15" s="17"/>
      <c r="I15" s="19"/>
    </row>
    <row r="16" spans="1:10" ht="15" customHeight="1" thickBot="1" x14ac:dyDescent="0.5">
      <c r="C16" s="150"/>
      <c r="D16" s="20" t="s">
        <v>31</v>
      </c>
      <c r="E16" s="21">
        <v>85643155</v>
      </c>
      <c r="F16" s="22"/>
      <c r="G16" s="23"/>
      <c r="H16" s="22"/>
      <c r="I16" s="24"/>
    </row>
    <row r="17" spans="2:9" ht="15" customHeight="1" x14ac:dyDescent="0.45">
      <c r="C17" s="154" t="s">
        <v>33</v>
      </c>
      <c r="D17" s="153" t="s">
        <v>51</v>
      </c>
      <c r="E17" s="25"/>
      <c r="F17" s="26">
        <v>2000</v>
      </c>
      <c r="G17" s="27" t="s">
        <v>30</v>
      </c>
      <c r="H17" s="28" t="s">
        <v>30</v>
      </c>
      <c r="I17" s="29" t="s">
        <v>44</v>
      </c>
    </row>
    <row r="18" spans="2:9" ht="15" customHeight="1" x14ac:dyDescent="0.45">
      <c r="C18" s="154"/>
      <c r="D18" s="156"/>
      <c r="E18" s="11"/>
      <c r="F18" s="12">
        <v>1000</v>
      </c>
      <c r="G18" s="13" t="s">
        <v>30</v>
      </c>
      <c r="H18" s="14" t="s">
        <v>30</v>
      </c>
      <c r="I18" s="29" t="s">
        <v>45</v>
      </c>
    </row>
    <row r="19" spans="2:9" ht="15" customHeight="1" thickBot="1" x14ac:dyDescent="0.5">
      <c r="C19" s="154"/>
      <c r="D19" s="152"/>
      <c r="E19" s="16"/>
      <c r="F19" s="17"/>
      <c r="G19" s="18"/>
      <c r="H19" s="17"/>
      <c r="I19" s="19"/>
    </row>
    <row r="20" spans="2:9" ht="15" customHeight="1" thickBot="1" x14ac:dyDescent="0.5">
      <c r="C20" s="155"/>
      <c r="D20" s="20" t="s">
        <v>31</v>
      </c>
      <c r="E20" s="21">
        <v>85086500</v>
      </c>
      <c r="F20" s="22"/>
      <c r="G20" s="23"/>
      <c r="H20" s="30"/>
      <c r="I20" s="24"/>
    </row>
    <row r="21" spans="2:9" ht="15" customHeight="1" thickBot="1" x14ac:dyDescent="0.5">
      <c r="C21" s="157" t="s">
        <v>34</v>
      </c>
      <c r="D21" s="158"/>
      <c r="E21" s="31">
        <f>E13++E16+E20</f>
        <v>257477976</v>
      </c>
      <c r="F21" s="32"/>
      <c r="G21" s="33"/>
      <c r="H21" s="34"/>
      <c r="I21" s="35"/>
    </row>
    <row r="22" spans="2:9" ht="15" customHeight="1" x14ac:dyDescent="0.45">
      <c r="C22" s="159" t="s">
        <v>52</v>
      </c>
      <c r="D22" s="160"/>
      <c r="E22" s="36">
        <v>25567</v>
      </c>
      <c r="F22" s="161"/>
      <c r="G22" s="161"/>
      <c r="H22" s="161"/>
      <c r="I22" s="161"/>
    </row>
    <row r="23" spans="2:9" ht="15" customHeight="1" thickBot="1" x14ac:dyDescent="0.5">
      <c r="C23" s="143" t="s">
        <v>61</v>
      </c>
      <c r="D23" s="144"/>
      <c r="E23" s="40">
        <v>18949</v>
      </c>
      <c r="F23" s="44"/>
      <c r="G23" s="44"/>
      <c r="H23" s="44"/>
      <c r="I23" s="44"/>
    </row>
    <row r="24" spans="2:9" ht="15" customHeight="1" x14ac:dyDescent="0.45">
      <c r="C24" s="101" t="s">
        <v>62</v>
      </c>
      <c r="D24" s="102"/>
      <c r="E24" s="185">
        <f>(E8)/(E22+E23)</f>
        <v>13321.65237218079</v>
      </c>
      <c r="F24" s="44"/>
      <c r="G24" s="44"/>
      <c r="H24" s="44"/>
      <c r="I24" s="44"/>
    </row>
    <row r="25" spans="2:9" ht="15" customHeight="1" thickBot="1" x14ac:dyDescent="0.5">
      <c r="C25" s="103"/>
      <c r="D25" s="104"/>
      <c r="E25" s="186"/>
      <c r="F25" s="138"/>
      <c r="G25" s="138"/>
      <c r="H25" s="138"/>
      <c r="I25" s="138"/>
    </row>
    <row r="26" spans="2:9" ht="15" customHeight="1" x14ac:dyDescent="0.45">
      <c r="C26" s="37" t="s">
        <v>36</v>
      </c>
      <c r="D26" s="37"/>
      <c r="F26" s="37"/>
      <c r="G26" s="37"/>
      <c r="H26" s="37"/>
    </row>
    <row r="27" spans="2:9" ht="15" customHeight="1" x14ac:dyDescent="0.45">
      <c r="C27" s="37" t="s">
        <v>37</v>
      </c>
      <c r="D27" s="37"/>
      <c r="E27" s="37"/>
      <c r="F27" s="37"/>
      <c r="G27" s="37"/>
      <c r="H27" s="37"/>
    </row>
    <row r="28" spans="2:9" ht="15" customHeight="1" x14ac:dyDescent="0.45"/>
    <row r="29" spans="2:9" ht="15" customHeight="1" x14ac:dyDescent="0.45">
      <c r="B29" s="2" t="s">
        <v>11</v>
      </c>
      <c r="C29" s="88" t="s">
        <v>12</v>
      </c>
      <c r="D29" s="88"/>
      <c r="E29" s="88"/>
      <c r="F29" s="88"/>
      <c r="G29" s="88"/>
    </row>
    <row r="30" spans="2:9" ht="12.6" thickBot="1" x14ac:dyDescent="0.5">
      <c r="C30" s="43"/>
      <c r="D30" s="43"/>
      <c r="E30" s="164" t="s">
        <v>13</v>
      </c>
      <c r="F30" s="164"/>
      <c r="G30" s="164"/>
      <c r="H30" s="164" t="s">
        <v>14</v>
      </c>
      <c r="I30" s="164"/>
    </row>
    <row r="31" spans="2:9" ht="15" customHeight="1" x14ac:dyDescent="0.45">
      <c r="C31" s="128" t="s">
        <v>15</v>
      </c>
      <c r="D31" s="129"/>
      <c r="E31" s="165"/>
      <c r="F31" s="166"/>
      <c r="G31" s="167"/>
      <c r="H31" s="165"/>
      <c r="I31" s="168"/>
    </row>
    <row r="32" spans="2:9" ht="15" customHeight="1" thickBot="1" x14ac:dyDescent="0.5">
      <c r="C32" s="169" t="s">
        <v>16</v>
      </c>
      <c r="D32" s="170"/>
      <c r="E32" s="171"/>
      <c r="F32" s="172"/>
      <c r="G32" s="173"/>
      <c r="H32" s="172"/>
      <c r="I32" s="174"/>
    </row>
    <row r="33" spans="2:9" ht="15" customHeight="1" thickBot="1" x14ac:dyDescent="0.5">
      <c r="C33" s="178" t="s">
        <v>38</v>
      </c>
      <c r="D33" s="179"/>
      <c r="E33" s="180">
        <v>28</v>
      </c>
      <c r="F33" s="181"/>
      <c r="G33" s="181"/>
      <c r="H33" s="181"/>
      <c r="I33" s="182"/>
    </row>
    <row r="34" spans="2:9" ht="15" customHeight="1" x14ac:dyDescent="0.45">
      <c r="C34" s="37" t="s">
        <v>88</v>
      </c>
      <c r="D34" s="37"/>
      <c r="E34" s="38"/>
      <c r="F34" s="38"/>
      <c r="G34" s="38"/>
      <c r="H34" s="38"/>
      <c r="I34" s="38"/>
    </row>
    <row r="35" spans="2:9" ht="15" customHeight="1" x14ac:dyDescent="0.45"/>
    <row r="36" spans="2:9" ht="15" customHeight="1" thickBot="1" x14ac:dyDescent="0.5">
      <c r="B36" s="2" t="s">
        <v>17</v>
      </c>
      <c r="C36" s="88" t="s">
        <v>18</v>
      </c>
      <c r="D36" s="88"/>
      <c r="E36" s="88"/>
      <c r="F36" s="88"/>
      <c r="G36" s="88"/>
    </row>
    <row r="37" spans="2:9" ht="15" customHeight="1" x14ac:dyDescent="0.45">
      <c r="C37" s="135" t="s">
        <v>19</v>
      </c>
      <c r="D37" s="45" t="s">
        <v>20</v>
      </c>
      <c r="E37" s="124">
        <f>(E6)/E8</f>
        <v>0.5032053962725862</v>
      </c>
      <c r="F37" s="124"/>
      <c r="G37" s="124"/>
      <c r="H37" s="124"/>
      <c r="I37" s="125"/>
    </row>
    <row r="38" spans="2:9" ht="15" customHeight="1" thickBot="1" x14ac:dyDescent="0.5">
      <c r="C38" s="136"/>
      <c r="D38" s="39" t="s">
        <v>21</v>
      </c>
      <c r="E38" s="126">
        <f>(E7)/E8</f>
        <v>0.49679460372741374</v>
      </c>
      <c r="F38" s="183"/>
      <c r="G38" s="183"/>
      <c r="H38" s="183"/>
      <c r="I38" s="184"/>
    </row>
    <row r="39" spans="2:9" ht="15" customHeight="1" x14ac:dyDescent="0.45"/>
    <row r="40" spans="2:9" ht="15" customHeight="1" thickBot="1" x14ac:dyDescent="0.5">
      <c r="B40" s="2" t="s">
        <v>22</v>
      </c>
      <c r="C40" s="88" t="s">
        <v>23</v>
      </c>
      <c r="D40" s="88"/>
      <c r="E40" s="88"/>
      <c r="F40" s="88"/>
      <c r="G40" s="88"/>
      <c r="H40" s="88"/>
      <c r="I40" s="88"/>
    </row>
    <row r="41" spans="2:9" ht="70.05" customHeight="1" thickBot="1" x14ac:dyDescent="0.5">
      <c r="C41" s="1" t="s">
        <v>24</v>
      </c>
      <c r="D41" s="175"/>
      <c r="E41" s="176"/>
      <c r="F41" s="176"/>
      <c r="G41" s="176"/>
      <c r="H41" s="176"/>
      <c r="I41" s="177"/>
    </row>
  </sheetData>
  <mergeCells count="40">
    <mergeCell ref="C6:C7"/>
    <mergeCell ref="F6:I6"/>
    <mergeCell ref="F7:I7"/>
    <mergeCell ref="A1:J1"/>
    <mergeCell ref="C2:G2"/>
    <mergeCell ref="C3:D3"/>
    <mergeCell ref="E3:I3"/>
    <mergeCell ref="C5:G5"/>
    <mergeCell ref="C23:D23"/>
    <mergeCell ref="C8:D8"/>
    <mergeCell ref="C9:E10"/>
    <mergeCell ref="F9:I9"/>
    <mergeCell ref="C11:C16"/>
    <mergeCell ref="D11:D12"/>
    <mergeCell ref="D14:D15"/>
    <mergeCell ref="C17:C20"/>
    <mergeCell ref="D17:D19"/>
    <mergeCell ref="C21:D21"/>
    <mergeCell ref="C22:D22"/>
    <mergeCell ref="F22:I22"/>
    <mergeCell ref="F25:I25"/>
    <mergeCell ref="C29:G29"/>
    <mergeCell ref="E30:G30"/>
    <mergeCell ref="H30:I30"/>
    <mergeCell ref="C24:D25"/>
    <mergeCell ref="E24:E25"/>
    <mergeCell ref="C31:D31"/>
    <mergeCell ref="E31:G31"/>
    <mergeCell ref="H31:I31"/>
    <mergeCell ref="C32:D32"/>
    <mergeCell ref="E32:G32"/>
    <mergeCell ref="H32:I32"/>
    <mergeCell ref="C40:I40"/>
    <mergeCell ref="D41:I41"/>
    <mergeCell ref="C33:D33"/>
    <mergeCell ref="E33:I33"/>
    <mergeCell ref="C36:G36"/>
    <mergeCell ref="C37:C38"/>
    <mergeCell ref="E37:I37"/>
    <mergeCell ref="E38:I38"/>
  </mergeCells>
  <phoneticPr fontId="1"/>
  <pageMargins left="0.51181102362204722" right="0.11811023622047245" top="0.55118110236220474" bottom="0.19685039370078741" header="0.31496062992125984" footer="0.11811023622047245"/>
  <pageSetup paperSize="9" scale="83" orientation="portrait"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4E071-3309-43CD-93EC-E53A88759A37}">
  <dimension ref="A1:J41"/>
  <sheetViews>
    <sheetView view="pageBreakPreview" zoomScaleNormal="100" zoomScaleSheetLayoutView="100" workbookViewId="0">
      <selection sqref="A1:J1"/>
    </sheetView>
  </sheetViews>
  <sheetFormatPr defaultColWidth="9" defaultRowHeight="12" x14ac:dyDescent="0.45"/>
  <cols>
    <col min="1" max="1" width="0.69921875" style="2" customWidth="1"/>
    <col min="2" max="2" width="3.09765625" style="2" bestFit="1" customWidth="1"/>
    <col min="3" max="3" width="10.59765625" style="2" customWidth="1"/>
    <col min="4" max="4" width="37.09765625" style="2" customWidth="1"/>
    <col min="5" max="6" width="10.59765625" style="2" customWidth="1"/>
    <col min="7" max="8" width="6.59765625" style="2" customWidth="1"/>
    <col min="9" max="9" width="19.59765625" style="2" customWidth="1"/>
    <col min="10" max="10" width="0.796875" style="2" customWidth="1"/>
    <col min="11" max="11" width="9" style="2" customWidth="1"/>
    <col min="12" max="16384" width="9" style="2"/>
  </cols>
  <sheetData>
    <row r="1" spans="1:10" ht="18.75" customHeight="1" x14ac:dyDescent="0.45">
      <c r="A1" s="113" t="s">
        <v>81</v>
      </c>
      <c r="B1" s="113"/>
      <c r="C1" s="113"/>
      <c r="D1" s="113"/>
      <c r="E1" s="113"/>
      <c r="F1" s="113"/>
      <c r="G1" s="113"/>
      <c r="H1" s="113"/>
      <c r="I1" s="113"/>
      <c r="J1" s="113"/>
    </row>
    <row r="2" spans="1:10" ht="15" customHeight="1" thickBot="1" x14ac:dyDescent="0.5">
      <c r="B2" s="2" t="s">
        <v>2</v>
      </c>
      <c r="C2" s="88" t="s">
        <v>3</v>
      </c>
      <c r="D2" s="88"/>
      <c r="E2" s="88"/>
      <c r="F2" s="88"/>
      <c r="G2" s="88"/>
      <c r="H2" s="43"/>
      <c r="I2" s="3" t="s">
        <v>72</v>
      </c>
    </row>
    <row r="3" spans="1:10" ht="19.5" customHeight="1" thickBot="1" x14ac:dyDescent="0.5">
      <c r="C3" s="114" t="s">
        <v>35</v>
      </c>
      <c r="D3" s="115"/>
      <c r="E3" s="140" t="s">
        <v>42</v>
      </c>
      <c r="F3" s="141"/>
      <c r="G3" s="141"/>
      <c r="H3" s="141"/>
      <c r="I3" s="142"/>
    </row>
    <row r="4" spans="1:10" ht="15" customHeight="1" x14ac:dyDescent="0.45"/>
    <row r="5" spans="1:10" ht="15" customHeight="1" thickBot="1" x14ac:dyDescent="0.5">
      <c r="B5" s="2" t="s">
        <v>5</v>
      </c>
      <c r="C5" s="88" t="s">
        <v>6</v>
      </c>
      <c r="D5" s="88"/>
      <c r="E5" s="88"/>
      <c r="F5" s="88"/>
      <c r="G5" s="88"/>
    </row>
    <row r="6" spans="1:10" ht="15" customHeight="1" x14ac:dyDescent="0.45">
      <c r="C6" s="79" t="s">
        <v>7</v>
      </c>
      <c r="D6" s="4" t="s">
        <v>56</v>
      </c>
      <c r="E6" s="5">
        <v>1910897898</v>
      </c>
      <c r="F6" s="138"/>
      <c r="G6" s="138"/>
      <c r="H6" s="138"/>
      <c r="I6" s="138"/>
    </row>
    <row r="7" spans="1:10" ht="15" customHeight="1" x14ac:dyDescent="0.45">
      <c r="C7" s="137"/>
      <c r="D7" s="6" t="s">
        <v>57</v>
      </c>
      <c r="E7" s="7">
        <v>259631702</v>
      </c>
      <c r="F7" s="139"/>
      <c r="G7" s="138"/>
      <c r="H7" s="138"/>
      <c r="I7" s="138"/>
    </row>
    <row r="8" spans="1:10" ht="15" customHeight="1" thickBot="1" x14ac:dyDescent="0.5">
      <c r="C8" s="99" t="s">
        <v>34</v>
      </c>
      <c r="D8" s="100"/>
      <c r="E8" s="8">
        <f>SUM(E6:E7)</f>
        <v>2170529600</v>
      </c>
      <c r="F8" s="41"/>
      <c r="G8" s="41"/>
      <c r="H8" s="41"/>
      <c r="I8" s="41"/>
    </row>
    <row r="9" spans="1:10" ht="21" customHeight="1" x14ac:dyDescent="0.45">
      <c r="C9" s="145" t="s">
        <v>8</v>
      </c>
      <c r="D9" s="57"/>
      <c r="E9" s="57"/>
      <c r="F9" s="148" t="s">
        <v>87</v>
      </c>
      <c r="G9" s="148"/>
      <c r="H9" s="148"/>
      <c r="I9" s="149"/>
    </row>
    <row r="10" spans="1:10" ht="22.05" customHeight="1" x14ac:dyDescent="0.45">
      <c r="C10" s="146"/>
      <c r="D10" s="147"/>
      <c r="E10" s="147"/>
      <c r="F10" s="9" t="s">
        <v>25</v>
      </c>
      <c r="G10" s="9" t="s">
        <v>26</v>
      </c>
      <c r="H10" s="9" t="s">
        <v>27</v>
      </c>
      <c r="I10" s="10" t="s">
        <v>28</v>
      </c>
    </row>
    <row r="11" spans="1:10" ht="15" customHeight="1" x14ac:dyDescent="0.45">
      <c r="C11" s="62" t="s">
        <v>29</v>
      </c>
      <c r="D11" s="151" t="s">
        <v>58</v>
      </c>
      <c r="E11" s="11"/>
      <c r="F11" s="12" t="s">
        <v>32</v>
      </c>
      <c r="G11" s="13">
        <v>50</v>
      </c>
      <c r="H11" s="14">
        <v>5000</v>
      </c>
      <c r="I11" s="15"/>
    </row>
    <row r="12" spans="1:10" ht="15" customHeight="1" thickBot="1" x14ac:dyDescent="0.5">
      <c r="C12" s="62"/>
      <c r="D12" s="152"/>
      <c r="E12" s="16"/>
      <c r="F12" s="17"/>
      <c r="G12" s="18"/>
      <c r="H12" s="17"/>
      <c r="I12" s="19"/>
    </row>
    <row r="13" spans="1:10" ht="15" customHeight="1" thickBot="1" x14ac:dyDescent="0.5">
      <c r="C13" s="150"/>
      <c r="D13" s="20" t="s">
        <v>31</v>
      </c>
      <c r="E13" s="21">
        <v>555493575</v>
      </c>
      <c r="F13" s="22"/>
      <c r="G13" s="23"/>
      <c r="H13" s="22"/>
      <c r="I13" s="24"/>
    </row>
    <row r="14" spans="1:10" ht="15" customHeight="1" x14ac:dyDescent="0.45">
      <c r="C14" s="62"/>
      <c r="D14" s="153" t="s">
        <v>59</v>
      </c>
      <c r="E14" s="25"/>
      <c r="F14" s="26"/>
      <c r="G14" s="27"/>
      <c r="H14" s="28"/>
      <c r="I14" s="29"/>
    </row>
    <row r="15" spans="1:10" ht="15" customHeight="1" thickBot="1" x14ac:dyDescent="0.5">
      <c r="C15" s="62"/>
      <c r="D15" s="152"/>
      <c r="E15" s="16"/>
      <c r="F15" s="17"/>
      <c r="G15" s="18"/>
      <c r="H15" s="17"/>
      <c r="I15" s="19"/>
    </row>
    <row r="16" spans="1:10" ht="15" customHeight="1" thickBot="1" x14ac:dyDescent="0.5">
      <c r="C16" s="150"/>
      <c r="D16" s="20" t="s">
        <v>31</v>
      </c>
      <c r="E16" s="21">
        <v>75474332</v>
      </c>
      <c r="F16" s="22"/>
      <c r="G16" s="23"/>
      <c r="H16" s="22"/>
      <c r="I16" s="24"/>
    </row>
    <row r="17" spans="2:9" ht="15" customHeight="1" x14ac:dyDescent="0.45">
      <c r="C17" s="154" t="s">
        <v>33</v>
      </c>
      <c r="D17" s="153" t="s">
        <v>51</v>
      </c>
      <c r="E17" s="26">
        <v>19547000</v>
      </c>
      <c r="F17" s="26">
        <v>2000</v>
      </c>
      <c r="G17" s="27" t="s">
        <v>30</v>
      </c>
      <c r="H17" s="28" t="s">
        <v>30</v>
      </c>
      <c r="I17" s="29" t="s">
        <v>44</v>
      </c>
    </row>
    <row r="18" spans="2:9" ht="15" customHeight="1" x14ac:dyDescent="0.45">
      <c r="C18" s="154"/>
      <c r="D18" s="156"/>
      <c r="E18" s="11"/>
      <c r="F18" s="12">
        <v>1000</v>
      </c>
      <c r="G18" s="13" t="s">
        <v>30</v>
      </c>
      <c r="H18" s="14" t="s">
        <v>30</v>
      </c>
      <c r="I18" s="29" t="s">
        <v>45</v>
      </c>
    </row>
    <row r="19" spans="2:9" ht="15" customHeight="1" thickBot="1" x14ac:dyDescent="0.5">
      <c r="C19" s="154"/>
      <c r="D19" s="152"/>
      <c r="E19" s="16"/>
      <c r="F19" s="17"/>
      <c r="G19" s="18"/>
      <c r="H19" s="17"/>
      <c r="I19" s="19"/>
    </row>
    <row r="20" spans="2:9" ht="15" customHeight="1" thickBot="1" x14ac:dyDescent="0.5">
      <c r="C20" s="155"/>
      <c r="D20" s="20" t="s">
        <v>31</v>
      </c>
      <c r="E20" s="21">
        <v>19547000</v>
      </c>
      <c r="F20" s="22"/>
      <c r="G20" s="23"/>
      <c r="H20" s="30"/>
      <c r="I20" s="24"/>
    </row>
    <row r="21" spans="2:9" ht="15" customHeight="1" thickBot="1" x14ac:dyDescent="0.5">
      <c r="C21" s="157" t="s">
        <v>34</v>
      </c>
      <c r="D21" s="158"/>
      <c r="E21" s="31">
        <f>E13++E16+E20</f>
        <v>650514907</v>
      </c>
      <c r="F21" s="32"/>
      <c r="G21" s="33"/>
      <c r="H21" s="34"/>
      <c r="I21" s="35"/>
    </row>
    <row r="22" spans="2:9" ht="15" customHeight="1" x14ac:dyDescent="0.45">
      <c r="C22" s="159" t="s">
        <v>52</v>
      </c>
      <c r="D22" s="160"/>
      <c r="E22" s="36">
        <v>145844</v>
      </c>
      <c r="F22" s="161"/>
      <c r="G22" s="161"/>
      <c r="H22" s="161"/>
      <c r="I22" s="161"/>
    </row>
    <row r="23" spans="2:9" ht="15" customHeight="1" thickBot="1" x14ac:dyDescent="0.5">
      <c r="C23" s="143" t="s">
        <v>61</v>
      </c>
      <c r="D23" s="144"/>
      <c r="E23" s="40">
        <v>4553</v>
      </c>
      <c r="F23" s="44"/>
      <c r="G23" s="44"/>
      <c r="H23" s="44"/>
      <c r="I23" s="44"/>
    </row>
    <row r="24" spans="2:9" ht="15" customHeight="1" x14ac:dyDescent="0.45">
      <c r="C24" s="101" t="s">
        <v>62</v>
      </c>
      <c r="D24" s="102"/>
      <c r="E24" s="185">
        <f>(E8)/(E22+E23)</f>
        <v>14432.000638310605</v>
      </c>
      <c r="F24" s="44"/>
      <c r="G24" s="44"/>
      <c r="H24" s="44"/>
      <c r="I24" s="44"/>
    </row>
    <row r="25" spans="2:9" ht="15" customHeight="1" thickBot="1" x14ac:dyDescent="0.5">
      <c r="C25" s="103"/>
      <c r="D25" s="104"/>
      <c r="E25" s="186"/>
      <c r="F25" s="138"/>
      <c r="G25" s="138"/>
      <c r="H25" s="138"/>
      <c r="I25" s="138"/>
    </row>
    <row r="26" spans="2:9" ht="15" customHeight="1" x14ac:dyDescent="0.45">
      <c r="C26" s="37" t="s">
        <v>36</v>
      </c>
      <c r="D26" s="37"/>
      <c r="F26" s="37"/>
      <c r="G26" s="37"/>
      <c r="H26" s="37"/>
    </row>
    <row r="27" spans="2:9" ht="15" customHeight="1" x14ac:dyDescent="0.45">
      <c r="C27" s="37" t="s">
        <v>37</v>
      </c>
      <c r="D27" s="37"/>
      <c r="E27" s="37"/>
      <c r="F27" s="37"/>
      <c r="G27" s="37"/>
      <c r="H27" s="37"/>
    </row>
    <row r="28" spans="2:9" ht="15" customHeight="1" x14ac:dyDescent="0.45"/>
    <row r="29" spans="2:9" ht="15" customHeight="1" x14ac:dyDescent="0.45">
      <c r="B29" s="2" t="s">
        <v>11</v>
      </c>
      <c r="C29" s="88" t="s">
        <v>12</v>
      </c>
      <c r="D29" s="88"/>
      <c r="E29" s="88"/>
      <c r="F29" s="88"/>
      <c r="G29" s="88"/>
    </row>
    <row r="30" spans="2:9" ht="12.6" thickBot="1" x14ac:dyDescent="0.5">
      <c r="C30" s="43"/>
      <c r="D30" s="43"/>
      <c r="E30" s="164" t="s">
        <v>13</v>
      </c>
      <c r="F30" s="164"/>
      <c r="G30" s="164"/>
      <c r="H30" s="164" t="s">
        <v>14</v>
      </c>
      <c r="I30" s="164"/>
    </row>
    <row r="31" spans="2:9" ht="15" customHeight="1" x14ac:dyDescent="0.45">
      <c r="C31" s="128" t="s">
        <v>15</v>
      </c>
      <c r="D31" s="129"/>
      <c r="E31" s="165"/>
      <c r="F31" s="166"/>
      <c r="G31" s="167"/>
      <c r="H31" s="165"/>
      <c r="I31" s="168"/>
    </row>
    <row r="32" spans="2:9" ht="15" customHeight="1" thickBot="1" x14ac:dyDescent="0.5">
      <c r="C32" s="169" t="s">
        <v>16</v>
      </c>
      <c r="D32" s="170"/>
      <c r="E32" s="171"/>
      <c r="F32" s="172"/>
      <c r="G32" s="173"/>
      <c r="H32" s="172"/>
      <c r="I32" s="174"/>
    </row>
    <row r="33" spans="2:9" ht="15" customHeight="1" thickBot="1" x14ac:dyDescent="0.5">
      <c r="C33" s="178" t="s">
        <v>38</v>
      </c>
      <c r="D33" s="179"/>
      <c r="E33" s="180">
        <v>31</v>
      </c>
      <c r="F33" s="181"/>
      <c r="G33" s="181"/>
      <c r="H33" s="181"/>
      <c r="I33" s="182"/>
    </row>
    <row r="34" spans="2:9" ht="15" customHeight="1" x14ac:dyDescent="0.45">
      <c r="C34" s="37" t="s">
        <v>88</v>
      </c>
      <c r="D34" s="37"/>
      <c r="E34" s="38"/>
      <c r="F34" s="38"/>
      <c r="G34" s="38"/>
      <c r="H34" s="38"/>
      <c r="I34" s="38"/>
    </row>
    <row r="35" spans="2:9" ht="15" customHeight="1" x14ac:dyDescent="0.45"/>
    <row r="36" spans="2:9" ht="15" customHeight="1" thickBot="1" x14ac:dyDescent="0.5">
      <c r="B36" s="2" t="s">
        <v>17</v>
      </c>
      <c r="C36" s="88" t="s">
        <v>18</v>
      </c>
      <c r="D36" s="88"/>
      <c r="E36" s="88"/>
      <c r="F36" s="88"/>
      <c r="G36" s="88"/>
    </row>
    <row r="37" spans="2:9" ht="15" customHeight="1" x14ac:dyDescent="0.45">
      <c r="C37" s="135" t="s">
        <v>19</v>
      </c>
      <c r="D37" s="45" t="s">
        <v>20</v>
      </c>
      <c r="E37" s="124">
        <f>(E6)/E8</f>
        <v>0.88038324748024632</v>
      </c>
      <c r="F37" s="124"/>
      <c r="G37" s="124"/>
      <c r="H37" s="124"/>
      <c r="I37" s="125"/>
    </row>
    <row r="38" spans="2:9" ht="15" customHeight="1" thickBot="1" x14ac:dyDescent="0.5">
      <c r="C38" s="136"/>
      <c r="D38" s="39" t="s">
        <v>21</v>
      </c>
      <c r="E38" s="126">
        <f>(E7)/E8</f>
        <v>0.11961675251975371</v>
      </c>
      <c r="F38" s="183"/>
      <c r="G38" s="183"/>
      <c r="H38" s="183"/>
      <c r="I38" s="184"/>
    </row>
    <row r="39" spans="2:9" ht="15" customHeight="1" x14ac:dyDescent="0.45"/>
    <row r="40" spans="2:9" ht="15" customHeight="1" thickBot="1" x14ac:dyDescent="0.5">
      <c r="B40" s="2" t="s">
        <v>22</v>
      </c>
      <c r="C40" s="88" t="s">
        <v>23</v>
      </c>
      <c r="D40" s="88"/>
      <c r="E40" s="88"/>
      <c r="F40" s="88"/>
      <c r="G40" s="88"/>
      <c r="H40" s="88"/>
      <c r="I40" s="88"/>
    </row>
    <row r="41" spans="2:9" ht="70.05" customHeight="1" thickBot="1" x14ac:dyDescent="0.5">
      <c r="C41" s="1" t="s">
        <v>24</v>
      </c>
      <c r="D41" s="175"/>
      <c r="E41" s="176"/>
      <c r="F41" s="176"/>
      <c r="G41" s="176"/>
      <c r="H41" s="176"/>
      <c r="I41" s="177"/>
    </row>
  </sheetData>
  <mergeCells count="40">
    <mergeCell ref="C6:C7"/>
    <mergeCell ref="F6:I6"/>
    <mergeCell ref="F7:I7"/>
    <mergeCell ref="A1:J1"/>
    <mergeCell ref="C2:G2"/>
    <mergeCell ref="C3:D3"/>
    <mergeCell ref="E3:I3"/>
    <mergeCell ref="C5:G5"/>
    <mergeCell ref="C23:D23"/>
    <mergeCell ref="C8:D8"/>
    <mergeCell ref="C9:E10"/>
    <mergeCell ref="F9:I9"/>
    <mergeCell ref="C11:C16"/>
    <mergeCell ref="D11:D12"/>
    <mergeCell ref="D14:D15"/>
    <mergeCell ref="C17:C20"/>
    <mergeCell ref="D17:D19"/>
    <mergeCell ref="C21:D21"/>
    <mergeCell ref="C22:D22"/>
    <mergeCell ref="F22:I22"/>
    <mergeCell ref="F25:I25"/>
    <mergeCell ref="C29:G29"/>
    <mergeCell ref="E30:G30"/>
    <mergeCell ref="H30:I30"/>
    <mergeCell ref="E24:E25"/>
    <mergeCell ref="C24:D25"/>
    <mergeCell ref="C31:D31"/>
    <mergeCell ref="E31:G31"/>
    <mergeCell ref="H31:I31"/>
    <mergeCell ref="C32:D32"/>
    <mergeCell ref="E32:G32"/>
    <mergeCell ref="H32:I32"/>
    <mergeCell ref="C40:I40"/>
    <mergeCell ref="D41:I41"/>
    <mergeCell ref="C33:D33"/>
    <mergeCell ref="E33:I33"/>
    <mergeCell ref="C36:G36"/>
    <mergeCell ref="C37:C38"/>
    <mergeCell ref="E37:I37"/>
    <mergeCell ref="E38:I38"/>
  </mergeCells>
  <phoneticPr fontId="1"/>
  <pageMargins left="0.51181102362204722" right="0.11811023622047245" top="0.55118110236220474" bottom="0.19685039370078741" header="0.31496062992125984" footer="0.11811023622047245"/>
  <pageSetup paperSize="9" scale="83" orientation="portrait" r:id="rId1"/>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7AE6A-8B59-4F7D-8B41-62E10A841EF4}">
  <dimension ref="A1:J41"/>
  <sheetViews>
    <sheetView view="pageBreakPreview" zoomScaleNormal="100" zoomScaleSheetLayoutView="100" workbookViewId="0">
      <selection sqref="A1:J1"/>
    </sheetView>
  </sheetViews>
  <sheetFormatPr defaultColWidth="9" defaultRowHeight="12" x14ac:dyDescent="0.45"/>
  <cols>
    <col min="1" max="1" width="0.69921875" style="2" customWidth="1"/>
    <col min="2" max="2" width="3.09765625" style="2" bestFit="1" customWidth="1"/>
    <col min="3" max="3" width="10.59765625" style="2" customWidth="1"/>
    <col min="4" max="4" width="39" style="2" customWidth="1"/>
    <col min="5" max="6" width="10.59765625" style="2" customWidth="1"/>
    <col min="7" max="8" width="6.59765625" style="2" customWidth="1"/>
    <col min="9" max="9" width="19.59765625" style="2" customWidth="1"/>
    <col min="10" max="10" width="0.796875" style="2" customWidth="1"/>
    <col min="11" max="11" width="9" style="2" customWidth="1"/>
    <col min="12" max="16384" width="9" style="2"/>
  </cols>
  <sheetData>
    <row r="1" spans="1:10" ht="18.75" customHeight="1" x14ac:dyDescent="0.45">
      <c r="A1" s="113" t="s">
        <v>81</v>
      </c>
      <c r="B1" s="113"/>
      <c r="C1" s="113"/>
      <c r="D1" s="113"/>
      <c r="E1" s="113"/>
      <c r="F1" s="113"/>
      <c r="G1" s="113"/>
      <c r="H1" s="113"/>
      <c r="I1" s="113"/>
      <c r="J1" s="113"/>
    </row>
    <row r="2" spans="1:10" ht="15" customHeight="1" thickBot="1" x14ac:dyDescent="0.5">
      <c r="B2" s="2" t="s">
        <v>2</v>
      </c>
      <c r="C2" s="88" t="s">
        <v>3</v>
      </c>
      <c r="D2" s="88"/>
      <c r="E2" s="88"/>
      <c r="F2" s="88"/>
      <c r="G2" s="88"/>
      <c r="H2" s="43"/>
      <c r="I2" s="3" t="s">
        <v>73</v>
      </c>
    </row>
    <row r="3" spans="1:10" ht="19.5" customHeight="1" thickBot="1" x14ac:dyDescent="0.5">
      <c r="C3" s="114" t="s">
        <v>35</v>
      </c>
      <c r="D3" s="115"/>
      <c r="E3" s="140" t="s">
        <v>42</v>
      </c>
      <c r="F3" s="141"/>
      <c r="G3" s="141"/>
      <c r="H3" s="141"/>
      <c r="I3" s="142"/>
    </row>
    <row r="4" spans="1:10" ht="15" customHeight="1" x14ac:dyDescent="0.45"/>
    <row r="5" spans="1:10" ht="15" customHeight="1" thickBot="1" x14ac:dyDescent="0.5">
      <c r="B5" s="2" t="s">
        <v>5</v>
      </c>
      <c r="C5" s="88" t="s">
        <v>6</v>
      </c>
      <c r="D5" s="88"/>
      <c r="E5" s="88"/>
      <c r="F5" s="88"/>
      <c r="G5" s="88"/>
    </row>
    <row r="6" spans="1:10" ht="15" customHeight="1" x14ac:dyDescent="0.45">
      <c r="C6" s="79" t="s">
        <v>7</v>
      </c>
      <c r="D6" s="4" t="s">
        <v>56</v>
      </c>
      <c r="E6" s="5">
        <v>654748258</v>
      </c>
      <c r="F6" s="138"/>
      <c r="G6" s="138"/>
      <c r="H6" s="138"/>
      <c r="I6" s="138"/>
    </row>
    <row r="7" spans="1:10" ht="15" customHeight="1" x14ac:dyDescent="0.45">
      <c r="C7" s="137"/>
      <c r="D7" s="6" t="s">
        <v>57</v>
      </c>
      <c r="E7" s="7">
        <v>104673703</v>
      </c>
      <c r="F7" s="139"/>
      <c r="G7" s="138"/>
      <c r="H7" s="138"/>
      <c r="I7" s="138"/>
    </row>
    <row r="8" spans="1:10" ht="15" customHeight="1" thickBot="1" x14ac:dyDescent="0.5">
      <c r="C8" s="99" t="s">
        <v>34</v>
      </c>
      <c r="D8" s="100"/>
      <c r="E8" s="8">
        <f>SUM(E6:E7)</f>
        <v>759421961</v>
      </c>
      <c r="F8" s="41"/>
      <c r="G8" s="41"/>
      <c r="H8" s="41"/>
      <c r="I8" s="41"/>
    </row>
    <row r="9" spans="1:10" ht="21" customHeight="1" x14ac:dyDescent="0.45">
      <c r="C9" s="145" t="s">
        <v>8</v>
      </c>
      <c r="D9" s="57"/>
      <c r="E9" s="57"/>
      <c r="F9" s="148" t="s">
        <v>87</v>
      </c>
      <c r="G9" s="148"/>
      <c r="H9" s="148"/>
      <c r="I9" s="149"/>
    </row>
    <row r="10" spans="1:10" ht="22.05" customHeight="1" x14ac:dyDescent="0.45">
      <c r="C10" s="146"/>
      <c r="D10" s="147"/>
      <c r="E10" s="147"/>
      <c r="F10" s="9" t="s">
        <v>25</v>
      </c>
      <c r="G10" s="9" t="s">
        <v>26</v>
      </c>
      <c r="H10" s="9" t="s">
        <v>27</v>
      </c>
      <c r="I10" s="10" t="s">
        <v>28</v>
      </c>
    </row>
    <row r="11" spans="1:10" ht="15" customHeight="1" x14ac:dyDescent="0.45">
      <c r="C11" s="62" t="s">
        <v>29</v>
      </c>
      <c r="D11" s="151" t="s">
        <v>58</v>
      </c>
      <c r="E11" s="11"/>
      <c r="F11" s="12" t="s">
        <v>32</v>
      </c>
      <c r="G11" s="13">
        <v>50</v>
      </c>
      <c r="H11" s="14">
        <v>5000</v>
      </c>
      <c r="I11" s="15"/>
    </row>
    <row r="12" spans="1:10" ht="15" customHeight="1" thickBot="1" x14ac:dyDescent="0.5">
      <c r="C12" s="62"/>
      <c r="D12" s="152"/>
      <c r="E12" s="16"/>
      <c r="F12" s="17"/>
      <c r="G12" s="18"/>
      <c r="H12" s="17"/>
      <c r="I12" s="19"/>
    </row>
    <row r="13" spans="1:10" ht="15" customHeight="1" thickBot="1" x14ac:dyDescent="0.5">
      <c r="C13" s="150"/>
      <c r="D13" s="20" t="s">
        <v>31</v>
      </c>
      <c r="E13" s="21">
        <v>190333796</v>
      </c>
      <c r="F13" s="22"/>
      <c r="G13" s="23"/>
      <c r="H13" s="22"/>
      <c r="I13" s="24"/>
    </row>
    <row r="14" spans="1:10" ht="15" customHeight="1" x14ac:dyDescent="0.45">
      <c r="C14" s="62"/>
      <c r="D14" s="153" t="s">
        <v>59</v>
      </c>
      <c r="E14" s="25"/>
      <c r="F14" s="26"/>
      <c r="G14" s="27"/>
      <c r="H14" s="28"/>
      <c r="I14" s="29"/>
    </row>
    <row r="15" spans="1:10" ht="15" customHeight="1" thickBot="1" x14ac:dyDescent="0.5">
      <c r="C15" s="62"/>
      <c r="D15" s="152"/>
      <c r="E15" s="16"/>
      <c r="F15" s="17"/>
      <c r="G15" s="18"/>
      <c r="H15" s="17"/>
      <c r="I15" s="19"/>
    </row>
    <row r="16" spans="1:10" ht="15" customHeight="1" thickBot="1" x14ac:dyDescent="0.5">
      <c r="C16" s="150"/>
      <c r="D16" s="20" t="s">
        <v>31</v>
      </c>
      <c r="E16" s="21">
        <v>30428402</v>
      </c>
      <c r="F16" s="22"/>
      <c r="G16" s="23"/>
      <c r="H16" s="22"/>
      <c r="I16" s="24"/>
    </row>
    <row r="17" spans="2:9" ht="15" customHeight="1" x14ac:dyDescent="0.45">
      <c r="C17" s="154" t="s">
        <v>33</v>
      </c>
      <c r="D17" s="153" t="s">
        <v>51</v>
      </c>
      <c r="E17" s="25"/>
      <c r="F17" s="26">
        <v>2000</v>
      </c>
      <c r="G17" s="27" t="s">
        <v>30</v>
      </c>
      <c r="H17" s="28" t="s">
        <v>30</v>
      </c>
      <c r="I17" s="29" t="s">
        <v>44</v>
      </c>
    </row>
    <row r="18" spans="2:9" ht="15" customHeight="1" x14ac:dyDescent="0.45">
      <c r="C18" s="154"/>
      <c r="D18" s="156"/>
      <c r="E18" s="11"/>
      <c r="F18" s="12">
        <v>1000</v>
      </c>
      <c r="G18" s="13" t="s">
        <v>30</v>
      </c>
      <c r="H18" s="14" t="s">
        <v>30</v>
      </c>
      <c r="I18" s="29" t="s">
        <v>45</v>
      </c>
    </row>
    <row r="19" spans="2:9" ht="15" customHeight="1" thickBot="1" x14ac:dyDescent="0.5">
      <c r="C19" s="154"/>
      <c r="D19" s="152"/>
      <c r="E19" s="16"/>
      <c r="F19" s="17"/>
      <c r="G19" s="18"/>
      <c r="H19" s="17"/>
      <c r="I19" s="19"/>
    </row>
    <row r="20" spans="2:9" ht="15" customHeight="1" thickBot="1" x14ac:dyDescent="0.5">
      <c r="C20" s="155"/>
      <c r="D20" s="20" t="s">
        <v>31</v>
      </c>
      <c r="E20" s="21">
        <v>30835500</v>
      </c>
      <c r="F20" s="22"/>
      <c r="G20" s="23"/>
      <c r="H20" s="30"/>
      <c r="I20" s="24"/>
    </row>
    <row r="21" spans="2:9" ht="15" customHeight="1" thickBot="1" x14ac:dyDescent="0.5">
      <c r="C21" s="157" t="s">
        <v>34</v>
      </c>
      <c r="D21" s="158"/>
      <c r="E21" s="31">
        <f>E13++E16+E20</f>
        <v>251597698</v>
      </c>
      <c r="F21" s="32"/>
      <c r="G21" s="33"/>
      <c r="H21" s="34"/>
      <c r="I21" s="35"/>
    </row>
    <row r="22" spans="2:9" ht="15" customHeight="1" x14ac:dyDescent="0.45">
      <c r="C22" s="159" t="s">
        <v>52</v>
      </c>
      <c r="D22" s="160"/>
      <c r="E22" s="36">
        <v>50445</v>
      </c>
      <c r="F22" s="161"/>
      <c r="G22" s="161"/>
      <c r="H22" s="161"/>
      <c r="I22" s="161"/>
    </row>
    <row r="23" spans="2:9" ht="15" customHeight="1" thickBot="1" x14ac:dyDescent="0.5">
      <c r="C23" s="143" t="s">
        <v>61</v>
      </c>
      <c r="D23" s="144"/>
      <c r="E23" s="40">
        <v>1596</v>
      </c>
      <c r="F23" s="44"/>
      <c r="G23" s="44"/>
      <c r="H23" s="44"/>
      <c r="I23" s="44"/>
    </row>
    <row r="24" spans="2:9" ht="15" customHeight="1" x14ac:dyDescent="0.45">
      <c r="C24" s="101" t="s">
        <v>62</v>
      </c>
      <c r="D24" s="102"/>
      <c r="E24" s="185">
        <f>(E8)/(E22+E23)</f>
        <v>14592.762648680848</v>
      </c>
      <c r="F24" s="44"/>
      <c r="G24" s="44"/>
      <c r="H24" s="44"/>
      <c r="I24" s="44"/>
    </row>
    <row r="25" spans="2:9" ht="15" customHeight="1" thickBot="1" x14ac:dyDescent="0.5">
      <c r="C25" s="103"/>
      <c r="D25" s="104"/>
      <c r="E25" s="186"/>
      <c r="F25" s="138"/>
      <c r="G25" s="138"/>
      <c r="H25" s="138"/>
      <c r="I25" s="138"/>
    </row>
    <row r="26" spans="2:9" ht="15" customHeight="1" x14ac:dyDescent="0.45">
      <c r="C26" s="37" t="s">
        <v>36</v>
      </c>
      <c r="D26" s="37"/>
      <c r="F26" s="37"/>
      <c r="G26" s="37"/>
      <c r="H26" s="37"/>
    </row>
    <row r="27" spans="2:9" ht="15" customHeight="1" x14ac:dyDescent="0.45">
      <c r="C27" s="37" t="s">
        <v>37</v>
      </c>
      <c r="D27" s="37"/>
      <c r="E27" s="37"/>
      <c r="F27" s="37"/>
      <c r="G27" s="37"/>
      <c r="H27" s="37"/>
    </row>
    <row r="28" spans="2:9" ht="15" customHeight="1" x14ac:dyDescent="0.45"/>
    <row r="29" spans="2:9" ht="15" customHeight="1" x14ac:dyDescent="0.45">
      <c r="B29" s="2" t="s">
        <v>11</v>
      </c>
      <c r="C29" s="88" t="s">
        <v>12</v>
      </c>
      <c r="D29" s="88"/>
      <c r="E29" s="88"/>
      <c r="F29" s="88"/>
      <c r="G29" s="88"/>
    </row>
    <row r="30" spans="2:9" ht="12.6" thickBot="1" x14ac:dyDescent="0.5">
      <c r="C30" s="43"/>
      <c r="D30" s="43"/>
      <c r="E30" s="164" t="s">
        <v>13</v>
      </c>
      <c r="F30" s="164"/>
      <c r="G30" s="164"/>
      <c r="H30" s="164" t="s">
        <v>14</v>
      </c>
      <c r="I30" s="164"/>
    </row>
    <row r="31" spans="2:9" ht="15" customHeight="1" x14ac:dyDescent="0.45">
      <c r="C31" s="128" t="s">
        <v>15</v>
      </c>
      <c r="D31" s="129"/>
      <c r="E31" s="165"/>
      <c r="F31" s="166"/>
      <c r="G31" s="167"/>
      <c r="H31" s="165"/>
      <c r="I31" s="168"/>
    </row>
    <row r="32" spans="2:9" ht="15" customHeight="1" thickBot="1" x14ac:dyDescent="0.5">
      <c r="C32" s="169" t="s">
        <v>16</v>
      </c>
      <c r="D32" s="170"/>
      <c r="E32" s="171"/>
      <c r="F32" s="172"/>
      <c r="G32" s="173"/>
      <c r="H32" s="172"/>
      <c r="I32" s="174"/>
    </row>
    <row r="33" spans="2:9" ht="15" customHeight="1" thickBot="1" x14ac:dyDescent="0.5">
      <c r="C33" s="178" t="s">
        <v>38</v>
      </c>
      <c r="D33" s="179"/>
      <c r="E33" s="180">
        <v>28</v>
      </c>
      <c r="F33" s="181"/>
      <c r="G33" s="181"/>
      <c r="H33" s="181"/>
      <c r="I33" s="182"/>
    </row>
    <row r="34" spans="2:9" ht="15" customHeight="1" x14ac:dyDescent="0.45">
      <c r="C34" s="37" t="s">
        <v>88</v>
      </c>
      <c r="D34" s="37"/>
      <c r="E34" s="38"/>
      <c r="F34" s="38"/>
      <c r="G34" s="38"/>
      <c r="H34" s="38"/>
      <c r="I34" s="38"/>
    </row>
    <row r="35" spans="2:9" ht="15" customHeight="1" x14ac:dyDescent="0.45"/>
    <row r="36" spans="2:9" ht="15" customHeight="1" thickBot="1" x14ac:dyDescent="0.5">
      <c r="B36" s="2" t="s">
        <v>17</v>
      </c>
      <c r="C36" s="88" t="s">
        <v>18</v>
      </c>
      <c r="D36" s="88"/>
      <c r="E36" s="88"/>
      <c r="F36" s="88"/>
      <c r="G36" s="88"/>
    </row>
    <row r="37" spans="2:9" ht="15" customHeight="1" x14ac:dyDescent="0.45">
      <c r="C37" s="135" t="s">
        <v>19</v>
      </c>
      <c r="D37" s="45" t="s">
        <v>20</v>
      </c>
      <c r="E37" s="124">
        <f>(E6)/E8</f>
        <v>0.86216661042805953</v>
      </c>
      <c r="F37" s="124"/>
      <c r="G37" s="124"/>
      <c r="H37" s="124"/>
      <c r="I37" s="125"/>
    </row>
    <row r="38" spans="2:9" ht="15" customHeight="1" thickBot="1" x14ac:dyDescent="0.5">
      <c r="C38" s="136"/>
      <c r="D38" s="39" t="s">
        <v>21</v>
      </c>
      <c r="E38" s="126">
        <f>(E7)/E8</f>
        <v>0.1378333895719405</v>
      </c>
      <c r="F38" s="183"/>
      <c r="G38" s="183"/>
      <c r="H38" s="183"/>
      <c r="I38" s="184"/>
    </row>
    <row r="39" spans="2:9" ht="15" customHeight="1" x14ac:dyDescent="0.45"/>
    <row r="40" spans="2:9" ht="15" customHeight="1" thickBot="1" x14ac:dyDescent="0.5">
      <c r="B40" s="2" t="s">
        <v>22</v>
      </c>
      <c r="C40" s="88" t="s">
        <v>23</v>
      </c>
      <c r="D40" s="88"/>
      <c r="E40" s="88"/>
      <c r="F40" s="88"/>
      <c r="G40" s="88"/>
      <c r="H40" s="88"/>
      <c r="I40" s="88"/>
    </row>
    <row r="41" spans="2:9" ht="70.05" customHeight="1" thickBot="1" x14ac:dyDescent="0.5">
      <c r="C41" s="1" t="s">
        <v>24</v>
      </c>
      <c r="D41" s="175"/>
      <c r="E41" s="176"/>
      <c r="F41" s="176"/>
      <c r="G41" s="176"/>
      <c r="H41" s="176"/>
      <c r="I41" s="177"/>
    </row>
  </sheetData>
  <mergeCells count="40">
    <mergeCell ref="C6:C7"/>
    <mergeCell ref="F6:I6"/>
    <mergeCell ref="F7:I7"/>
    <mergeCell ref="A1:J1"/>
    <mergeCell ref="C2:G2"/>
    <mergeCell ref="C3:D3"/>
    <mergeCell ref="E3:I3"/>
    <mergeCell ref="C5:G5"/>
    <mergeCell ref="C23:D23"/>
    <mergeCell ref="C8:D8"/>
    <mergeCell ref="C9:E10"/>
    <mergeCell ref="F9:I9"/>
    <mergeCell ref="C11:C16"/>
    <mergeCell ref="D11:D12"/>
    <mergeCell ref="D14:D15"/>
    <mergeCell ref="C17:C20"/>
    <mergeCell ref="D17:D19"/>
    <mergeCell ref="C21:D21"/>
    <mergeCell ref="C22:D22"/>
    <mergeCell ref="F22:I22"/>
    <mergeCell ref="F25:I25"/>
    <mergeCell ref="C29:G29"/>
    <mergeCell ref="E30:G30"/>
    <mergeCell ref="H30:I30"/>
    <mergeCell ref="C24:D25"/>
    <mergeCell ref="E24:E25"/>
    <mergeCell ref="C31:D31"/>
    <mergeCell ref="E31:G31"/>
    <mergeCell ref="H31:I31"/>
    <mergeCell ref="C32:D32"/>
    <mergeCell ref="E32:G32"/>
    <mergeCell ref="H32:I32"/>
    <mergeCell ref="C40:I40"/>
    <mergeCell ref="D41:I41"/>
    <mergeCell ref="C33:D33"/>
    <mergeCell ref="E33:I33"/>
    <mergeCell ref="C36:G36"/>
    <mergeCell ref="C37:C38"/>
    <mergeCell ref="E37:I37"/>
    <mergeCell ref="E38:I38"/>
  </mergeCells>
  <phoneticPr fontId="1"/>
  <pageMargins left="0.51181102362204722" right="0.11811023622047245" top="0.55118110236220474" bottom="0.19685039370078741" header="0.31496062992125984" footer="0.11811023622047245"/>
  <pageSetup paperSize="9" scale="82" orientation="portrait"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CADE5-D4D9-4A9C-A167-FADAD5BC946F}">
  <dimension ref="A1:J41"/>
  <sheetViews>
    <sheetView view="pageBreakPreview" zoomScaleNormal="100" zoomScaleSheetLayoutView="100" workbookViewId="0">
      <selection sqref="A1:J1"/>
    </sheetView>
  </sheetViews>
  <sheetFormatPr defaultColWidth="9" defaultRowHeight="12" x14ac:dyDescent="0.45"/>
  <cols>
    <col min="1" max="1" width="0.69921875" style="2" customWidth="1"/>
    <col min="2" max="2" width="3.09765625" style="2" bestFit="1" customWidth="1"/>
    <col min="3" max="3" width="10.59765625" style="2" customWidth="1"/>
    <col min="4" max="4" width="36.796875" style="2" customWidth="1"/>
    <col min="5" max="6" width="10.59765625" style="2" customWidth="1"/>
    <col min="7" max="8" width="6.59765625" style="2" customWidth="1"/>
    <col min="9" max="9" width="19.59765625" style="2" customWidth="1"/>
    <col min="10" max="10" width="0.796875" style="2" customWidth="1"/>
    <col min="11" max="11" width="9" style="2" customWidth="1"/>
    <col min="12" max="16384" width="9" style="2"/>
  </cols>
  <sheetData>
    <row r="1" spans="1:10" ht="18.75" customHeight="1" x14ac:dyDescent="0.45">
      <c r="A1" s="113" t="s">
        <v>81</v>
      </c>
      <c r="B1" s="113"/>
      <c r="C1" s="113"/>
      <c r="D1" s="113"/>
      <c r="E1" s="113"/>
      <c r="F1" s="113"/>
      <c r="G1" s="113"/>
      <c r="H1" s="113"/>
      <c r="I1" s="113"/>
      <c r="J1" s="113"/>
    </row>
    <row r="2" spans="1:10" ht="15" customHeight="1" thickBot="1" x14ac:dyDescent="0.5">
      <c r="B2" s="2" t="s">
        <v>2</v>
      </c>
      <c r="C2" s="88" t="s">
        <v>3</v>
      </c>
      <c r="D2" s="88"/>
      <c r="E2" s="88"/>
      <c r="F2" s="88"/>
      <c r="G2" s="88"/>
      <c r="H2" s="43"/>
      <c r="I2" s="3" t="s">
        <v>74</v>
      </c>
    </row>
    <row r="3" spans="1:10" ht="19.5" customHeight="1" thickBot="1" x14ac:dyDescent="0.5">
      <c r="C3" s="114" t="s">
        <v>35</v>
      </c>
      <c r="D3" s="115"/>
      <c r="E3" s="140" t="s">
        <v>42</v>
      </c>
      <c r="F3" s="141"/>
      <c r="G3" s="141"/>
      <c r="H3" s="141"/>
      <c r="I3" s="142"/>
    </row>
    <row r="4" spans="1:10" ht="15" customHeight="1" x14ac:dyDescent="0.45"/>
    <row r="5" spans="1:10" ht="15" customHeight="1" thickBot="1" x14ac:dyDescent="0.5">
      <c r="B5" s="2" t="s">
        <v>5</v>
      </c>
      <c r="C5" s="88" t="s">
        <v>6</v>
      </c>
      <c r="D5" s="88"/>
      <c r="E5" s="88"/>
      <c r="F5" s="88"/>
      <c r="G5" s="88"/>
    </row>
    <row r="6" spans="1:10" ht="15" customHeight="1" x14ac:dyDescent="0.45">
      <c r="C6" s="79" t="s">
        <v>7</v>
      </c>
      <c r="D6" s="4" t="s">
        <v>56</v>
      </c>
      <c r="E6" s="5">
        <v>164615352</v>
      </c>
      <c r="F6" s="138"/>
      <c r="G6" s="138"/>
      <c r="H6" s="138"/>
      <c r="I6" s="138"/>
    </row>
    <row r="7" spans="1:10" ht="15" customHeight="1" x14ac:dyDescent="0.45">
      <c r="C7" s="137"/>
      <c r="D7" s="6" t="s">
        <v>57</v>
      </c>
      <c r="E7" s="7">
        <v>221010492</v>
      </c>
      <c r="F7" s="139"/>
      <c r="G7" s="138"/>
      <c r="H7" s="138"/>
      <c r="I7" s="138"/>
    </row>
    <row r="8" spans="1:10" ht="15" customHeight="1" thickBot="1" x14ac:dyDescent="0.5">
      <c r="C8" s="99" t="s">
        <v>34</v>
      </c>
      <c r="D8" s="100"/>
      <c r="E8" s="8">
        <f>SUM(E6:E7)</f>
        <v>385625844</v>
      </c>
      <c r="F8" s="41"/>
      <c r="G8" s="41"/>
      <c r="H8" s="41"/>
      <c r="I8" s="41"/>
    </row>
    <row r="9" spans="1:10" ht="21" customHeight="1" x14ac:dyDescent="0.45">
      <c r="C9" s="145" t="s">
        <v>8</v>
      </c>
      <c r="D9" s="57"/>
      <c r="E9" s="57"/>
      <c r="F9" s="148" t="s">
        <v>87</v>
      </c>
      <c r="G9" s="148"/>
      <c r="H9" s="148"/>
      <c r="I9" s="149"/>
    </row>
    <row r="10" spans="1:10" ht="22.05" customHeight="1" x14ac:dyDescent="0.45">
      <c r="C10" s="146"/>
      <c r="D10" s="147"/>
      <c r="E10" s="147"/>
      <c r="F10" s="9" t="s">
        <v>25</v>
      </c>
      <c r="G10" s="9" t="s">
        <v>26</v>
      </c>
      <c r="H10" s="9" t="s">
        <v>27</v>
      </c>
      <c r="I10" s="10" t="s">
        <v>28</v>
      </c>
    </row>
    <row r="11" spans="1:10" ht="15" customHeight="1" x14ac:dyDescent="0.45">
      <c r="C11" s="62" t="s">
        <v>29</v>
      </c>
      <c r="D11" s="151" t="s">
        <v>58</v>
      </c>
      <c r="E11" s="11"/>
      <c r="F11" s="12" t="s">
        <v>32</v>
      </c>
      <c r="G11" s="13">
        <v>50</v>
      </c>
      <c r="H11" s="14">
        <v>5000</v>
      </c>
      <c r="I11" s="15"/>
    </row>
    <row r="12" spans="1:10" ht="15" customHeight="1" thickBot="1" x14ac:dyDescent="0.5">
      <c r="C12" s="62"/>
      <c r="D12" s="152"/>
      <c r="E12" s="16"/>
      <c r="F12" s="17"/>
      <c r="G12" s="18"/>
      <c r="H12" s="17"/>
      <c r="I12" s="19"/>
    </row>
    <row r="13" spans="1:10" ht="15" customHeight="1" thickBot="1" x14ac:dyDescent="0.5">
      <c r="C13" s="150"/>
      <c r="D13" s="20" t="s">
        <v>31</v>
      </c>
      <c r="E13" s="21">
        <v>47853300</v>
      </c>
      <c r="F13" s="22"/>
      <c r="G13" s="23"/>
      <c r="H13" s="22"/>
      <c r="I13" s="24"/>
    </row>
    <row r="14" spans="1:10" ht="15" customHeight="1" x14ac:dyDescent="0.45">
      <c r="C14" s="62"/>
      <c r="D14" s="153" t="s">
        <v>59</v>
      </c>
      <c r="E14" s="25"/>
      <c r="F14" s="26"/>
      <c r="G14" s="27"/>
      <c r="H14" s="28"/>
      <c r="I14" s="29"/>
    </row>
    <row r="15" spans="1:10" ht="15" customHeight="1" thickBot="1" x14ac:dyDescent="0.5">
      <c r="C15" s="62"/>
      <c r="D15" s="152"/>
      <c r="E15" s="16"/>
      <c r="F15" s="17"/>
      <c r="G15" s="18"/>
      <c r="H15" s="17"/>
      <c r="I15" s="19"/>
    </row>
    <row r="16" spans="1:10" ht="15" customHeight="1" thickBot="1" x14ac:dyDescent="0.5">
      <c r="C16" s="150"/>
      <c r="D16" s="20" t="s">
        <v>31</v>
      </c>
      <c r="E16" s="21">
        <v>64247236</v>
      </c>
      <c r="F16" s="22"/>
      <c r="G16" s="23"/>
      <c r="H16" s="22"/>
      <c r="I16" s="24"/>
    </row>
    <row r="17" spans="2:9" ht="15" customHeight="1" x14ac:dyDescent="0.45">
      <c r="C17" s="154" t="s">
        <v>33</v>
      </c>
      <c r="D17" s="153" t="s">
        <v>51</v>
      </c>
      <c r="E17" s="25"/>
      <c r="F17" s="26">
        <v>2000</v>
      </c>
      <c r="G17" s="27" t="s">
        <v>30</v>
      </c>
      <c r="H17" s="28" t="s">
        <v>30</v>
      </c>
      <c r="I17" s="29" t="s">
        <v>44</v>
      </c>
    </row>
    <row r="18" spans="2:9" ht="15" customHeight="1" x14ac:dyDescent="0.45">
      <c r="C18" s="154"/>
      <c r="D18" s="156"/>
      <c r="E18" s="11"/>
      <c r="F18" s="12">
        <v>1000</v>
      </c>
      <c r="G18" s="13" t="s">
        <v>30</v>
      </c>
      <c r="H18" s="14" t="s">
        <v>30</v>
      </c>
      <c r="I18" s="29" t="s">
        <v>45</v>
      </c>
    </row>
    <row r="19" spans="2:9" ht="15" customHeight="1" thickBot="1" x14ac:dyDescent="0.5">
      <c r="C19" s="154"/>
      <c r="D19" s="152"/>
      <c r="E19" s="16"/>
      <c r="F19" s="17"/>
      <c r="G19" s="18"/>
      <c r="H19" s="17"/>
      <c r="I19" s="19"/>
    </row>
    <row r="20" spans="2:9" ht="15" customHeight="1" thickBot="1" x14ac:dyDescent="0.5">
      <c r="C20" s="155"/>
      <c r="D20" s="20" t="s">
        <v>31</v>
      </c>
      <c r="E20" s="21">
        <v>85915000</v>
      </c>
      <c r="F20" s="22"/>
      <c r="G20" s="23"/>
      <c r="H20" s="30"/>
      <c r="I20" s="24"/>
    </row>
    <row r="21" spans="2:9" ht="15" customHeight="1" thickBot="1" x14ac:dyDescent="0.5">
      <c r="C21" s="157" t="s">
        <v>34</v>
      </c>
      <c r="D21" s="158"/>
      <c r="E21" s="31">
        <f>E13++E16+E20</f>
        <v>198015536</v>
      </c>
      <c r="F21" s="32"/>
      <c r="G21" s="33"/>
      <c r="H21" s="34"/>
      <c r="I21" s="35"/>
    </row>
    <row r="22" spans="2:9" ht="15" customHeight="1" x14ac:dyDescent="0.45">
      <c r="C22" s="159" t="s">
        <v>52</v>
      </c>
      <c r="D22" s="160"/>
      <c r="E22" s="36">
        <v>22865</v>
      </c>
      <c r="F22" s="161"/>
      <c r="G22" s="161"/>
      <c r="H22" s="161"/>
      <c r="I22" s="161"/>
    </row>
    <row r="23" spans="2:9" ht="15" customHeight="1" thickBot="1" x14ac:dyDescent="0.5">
      <c r="C23" s="143" t="s">
        <v>61</v>
      </c>
      <c r="D23" s="144"/>
      <c r="E23" s="40">
        <v>2669</v>
      </c>
      <c r="F23" s="44"/>
      <c r="G23" s="44"/>
      <c r="H23" s="44"/>
      <c r="I23" s="44"/>
    </row>
    <row r="24" spans="2:9" ht="15" customHeight="1" x14ac:dyDescent="0.45">
      <c r="C24" s="101" t="s">
        <v>62</v>
      </c>
      <c r="D24" s="102"/>
      <c r="E24" s="185">
        <f>(E8)/(E22+E23)</f>
        <v>15102.445523615572</v>
      </c>
      <c r="F24" s="44"/>
      <c r="G24" s="44"/>
      <c r="H24" s="44"/>
      <c r="I24" s="44"/>
    </row>
    <row r="25" spans="2:9" ht="15" customHeight="1" thickBot="1" x14ac:dyDescent="0.5">
      <c r="C25" s="103"/>
      <c r="D25" s="104"/>
      <c r="E25" s="186"/>
      <c r="F25" s="138"/>
      <c r="G25" s="138"/>
      <c r="H25" s="138"/>
      <c r="I25" s="138"/>
    </row>
    <row r="26" spans="2:9" ht="15" customHeight="1" x14ac:dyDescent="0.45">
      <c r="C26" s="37" t="s">
        <v>36</v>
      </c>
      <c r="D26" s="37"/>
      <c r="F26" s="37"/>
      <c r="G26" s="37"/>
      <c r="H26" s="37"/>
    </row>
    <row r="27" spans="2:9" ht="15" customHeight="1" x14ac:dyDescent="0.45">
      <c r="C27" s="37" t="s">
        <v>37</v>
      </c>
      <c r="D27" s="37"/>
      <c r="E27" s="37"/>
      <c r="F27" s="37"/>
      <c r="G27" s="37"/>
      <c r="H27" s="37"/>
    </row>
    <row r="28" spans="2:9" ht="15" customHeight="1" x14ac:dyDescent="0.45"/>
    <row r="29" spans="2:9" ht="15" customHeight="1" x14ac:dyDescent="0.45">
      <c r="B29" s="2" t="s">
        <v>11</v>
      </c>
      <c r="C29" s="88" t="s">
        <v>12</v>
      </c>
      <c r="D29" s="88"/>
      <c r="E29" s="88"/>
      <c r="F29" s="88"/>
      <c r="G29" s="88"/>
    </row>
    <row r="30" spans="2:9" ht="12.6" thickBot="1" x14ac:dyDescent="0.5">
      <c r="C30" s="43"/>
      <c r="D30" s="43"/>
      <c r="E30" s="164" t="s">
        <v>13</v>
      </c>
      <c r="F30" s="164"/>
      <c r="G30" s="164"/>
      <c r="H30" s="164" t="s">
        <v>14</v>
      </c>
      <c r="I30" s="164"/>
    </row>
    <row r="31" spans="2:9" ht="15" customHeight="1" x14ac:dyDescent="0.45">
      <c r="C31" s="128" t="s">
        <v>15</v>
      </c>
      <c r="D31" s="129"/>
      <c r="E31" s="165"/>
      <c r="F31" s="166"/>
      <c r="G31" s="167"/>
      <c r="H31" s="165"/>
      <c r="I31" s="168"/>
    </row>
    <row r="32" spans="2:9" ht="15" customHeight="1" thickBot="1" x14ac:dyDescent="0.5">
      <c r="C32" s="169" t="s">
        <v>16</v>
      </c>
      <c r="D32" s="170"/>
      <c r="E32" s="171"/>
      <c r="F32" s="172"/>
      <c r="G32" s="173"/>
      <c r="H32" s="172"/>
      <c r="I32" s="174"/>
    </row>
    <row r="33" spans="2:9" ht="15" customHeight="1" thickBot="1" x14ac:dyDescent="0.5">
      <c r="C33" s="178" t="s">
        <v>38</v>
      </c>
      <c r="D33" s="179"/>
      <c r="E33" s="180">
        <v>23</v>
      </c>
      <c r="F33" s="181"/>
      <c r="G33" s="181"/>
      <c r="H33" s="181"/>
      <c r="I33" s="182"/>
    </row>
    <row r="34" spans="2:9" ht="15" customHeight="1" x14ac:dyDescent="0.45">
      <c r="C34" s="37" t="s">
        <v>88</v>
      </c>
      <c r="D34" s="37"/>
      <c r="E34" s="38"/>
      <c r="F34" s="38"/>
      <c r="G34" s="38"/>
      <c r="H34" s="38"/>
      <c r="I34" s="38"/>
    </row>
    <row r="35" spans="2:9" ht="15" customHeight="1" x14ac:dyDescent="0.45"/>
    <row r="36" spans="2:9" ht="15" customHeight="1" thickBot="1" x14ac:dyDescent="0.5">
      <c r="B36" s="2" t="s">
        <v>17</v>
      </c>
      <c r="C36" s="88" t="s">
        <v>18</v>
      </c>
      <c r="D36" s="88"/>
      <c r="E36" s="88"/>
      <c r="F36" s="88"/>
      <c r="G36" s="88"/>
    </row>
    <row r="37" spans="2:9" ht="15" customHeight="1" x14ac:dyDescent="0.45">
      <c r="C37" s="135" t="s">
        <v>19</v>
      </c>
      <c r="D37" s="45" t="s">
        <v>20</v>
      </c>
      <c r="E37" s="124">
        <f>(E6)/E8</f>
        <v>0.42687842259866793</v>
      </c>
      <c r="F37" s="124"/>
      <c r="G37" s="124"/>
      <c r="H37" s="124"/>
      <c r="I37" s="125"/>
    </row>
    <row r="38" spans="2:9" ht="15" customHeight="1" thickBot="1" x14ac:dyDescent="0.5">
      <c r="C38" s="136"/>
      <c r="D38" s="39" t="s">
        <v>21</v>
      </c>
      <c r="E38" s="126">
        <f>(E7)/E8</f>
        <v>0.57312157740133207</v>
      </c>
      <c r="F38" s="183"/>
      <c r="G38" s="183"/>
      <c r="H38" s="183"/>
      <c r="I38" s="184"/>
    </row>
    <row r="39" spans="2:9" ht="15" customHeight="1" x14ac:dyDescent="0.45"/>
    <row r="40" spans="2:9" ht="15" customHeight="1" thickBot="1" x14ac:dyDescent="0.5">
      <c r="B40" s="2" t="s">
        <v>22</v>
      </c>
      <c r="C40" s="88" t="s">
        <v>23</v>
      </c>
      <c r="D40" s="88"/>
      <c r="E40" s="88"/>
      <c r="F40" s="88"/>
      <c r="G40" s="88"/>
      <c r="H40" s="88"/>
      <c r="I40" s="88"/>
    </row>
    <row r="41" spans="2:9" ht="70.05" customHeight="1" thickBot="1" x14ac:dyDescent="0.5">
      <c r="C41" s="1" t="s">
        <v>24</v>
      </c>
      <c r="D41" s="175"/>
      <c r="E41" s="176"/>
      <c r="F41" s="176"/>
      <c r="G41" s="176"/>
      <c r="H41" s="176"/>
      <c r="I41" s="177"/>
    </row>
  </sheetData>
  <mergeCells count="40">
    <mergeCell ref="C6:C7"/>
    <mergeCell ref="F6:I6"/>
    <mergeCell ref="F7:I7"/>
    <mergeCell ref="A1:J1"/>
    <mergeCell ref="C2:G2"/>
    <mergeCell ref="C3:D3"/>
    <mergeCell ref="E3:I3"/>
    <mergeCell ref="C5:G5"/>
    <mergeCell ref="C23:D23"/>
    <mergeCell ref="C8:D8"/>
    <mergeCell ref="C9:E10"/>
    <mergeCell ref="F9:I9"/>
    <mergeCell ref="C11:C16"/>
    <mergeCell ref="D11:D12"/>
    <mergeCell ref="D14:D15"/>
    <mergeCell ref="C17:C20"/>
    <mergeCell ref="D17:D19"/>
    <mergeCell ref="C21:D21"/>
    <mergeCell ref="C22:D22"/>
    <mergeCell ref="F22:I22"/>
    <mergeCell ref="F25:I25"/>
    <mergeCell ref="C29:G29"/>
    <mergeCell ref="E30:G30"/>
    <mergeCell ref="H30:I30"/>
    <mergeCell ref="E24:E25"/>
    <mergeCell ref="C24:D25"/>
    <mergeCell ref="C31:D31"/>
    <mergeCell ref="E31:G31"/>
    <mergeCell ref="H31:I31"/>
    <mergeCell ref="C32:D32"/>
    <mergeCell ref="E32:G32"/>
    <mergeCell ref="H32:I32"/>
    <mergeCell ref="C40:I40"/>
    <mergeCell ref="D41:I41"/>
    <mergeCell ref="C33:D33"/>
    <mergeCell ref="E33:I33"/>
    <mergeCell ref="C36:G36"/>
    <mergeCell ref="C37:C38"/>
    <mergeCell ref="E37:I37"/>
    <mergeCell ref="E38:I38"/>
  </mergeCells>
  <phoneticPr fontId="1"/>
  <pageMargins left="0.51181102362204722" right="0.11811023622047245" top="0.55118110236220474" bottom="0.19685039370078741" header="0.31496062992125984" footer="0.11811023622047245"/>
  <pageSetup paperSize="9" scale="83" orientation="portrait"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C18B1-B7F2-4D93-8429-6B5244EC0579}">
  <dimension ref="A1:J41"/>
  <sheetViews>
    <sheetView view="pageBreakPreview" zoomScaleNormal="100" zoomScaleSheetLayoutView="100" workbookViewId="0">
      <selection sqref="A1:J1"/>
    </sheetView>
  </sheetViews>
  <sheetFormatPr defaultColWidth="9" defaultRowHeight="12" x14ac:dyDescent="0.45"/>
  <cols>
    <col min="1" max="1" width="0.69921875" style="2" customWidth="1"/>
    <col min="2" max="2" width="3.09765625" style="2" bestFit="1" customWidth="1"/>
    <col min="3" max="3" width="10.59765625" style="2" customWidth="1"/>
    <col min="4" max="4" width="39.5" style="2" customWidth="1"/>
    <col min="5" max="6" width="10.59765625" style="2" customWidth="1"/>
    <col min="7" max="8" width="6.59765625" style="2" customWidth="1"/>
    <col min="9" max="9" width="19.59765625" style="2" customWidth="1"/>
    <col min="10" max="10" width="0.796875" style="2" customWidth="1"/>
    <col min="11" max="11" width="9" style="2" customWidth="1"/>
    <col min="12" max="16384" width="9" style="2"/>
  </cols>
  <sheetData>
    <row r="1" spans="1:10" ht="18.75" customHeight="1" x14ac:dyDescent="0.45">
      <c r="A1" s="113" t="s">
        <v>81</v>
      </c>
      <c r="B1" s="113"/>
      <c r="C1" s="113"/>
      <c r="D1" s="113"/>
      <c r="E1" s="113"/>
      <c r="F1" s="113"/>
      <c r="G1" s="113"/>
      <c r="H1" s="113"/>
      <c r="I1" s="113"/>
      <c r="J1" s="113"/>
    </row>
    <row r="2" spans="1:10" ht="15" customHeight="1" thickBot="1" x14ac:dyDescent="0.5">
      <c r="B2" s="2" t="s">
        <v>2</v>
      </c>
      <c r="C2" s="88" t="s">
        <v>3</v>
      </c>
      <c r="D2" s="88"/>
      <c r="E2" s="88"/>
      <c r="F2" s="88"/>
      <c r="G2" s="88"/>
      <c r="H2" s="43"/>
      <c r="I2" s="3" t="s">
        <v>75</v>
      </c>
    </row>
    <row r="3" spans="1:10" ht="19.5" customHeight="1" thickBot="1" x14ac:dyDescent="0.5">
      <c r="C3" s="114" t="s">
        <v>35</v>
      </c>
      <c r="D3" s="115"/>
      <c r="E3" s="140" t="s">
        <v>42</v>
      </c>
      <c r="F3" s="141"/>
      <c r="G3" s="141"/>
      <c r="H3" s="141"/>
      <c r="I3" s="142"/>
    </row>
    <row r="4" spans="1:10" ht="15" customHeight="1" x14ac:dyDescent="0.45"/>
    <row r="5" spans="1:10" ht="15" customHeight="1" thickBot="1" x14ac:dyDescent="0.5">
      <c r="B5" s="2" t="s">
        <v>5</v>
      </c>
      <c r="C5" s="88" t="s">
        <v>6</v>
      </c>
      <c r="D5" s="88"/>
      <c r="E5" s="88"/>
      <c r="F5" s="88"/>
      <c r="G5" s="88"/>
    </row>
    <row r="6" spans="1:10" ht="15" customHeight="1" x14ac:dyDescent="0.45">
      <c r="C6" s="79" t="s">
        <v>7</v>
      </c>
      <c r="D6" s="4" t="s">
        <v>56</v>
      </c>
      <c r="E6" s="5">
        <v>39717511</v>
      </c>
      <c r="F6" s="138"/>
      <c r="G6" s="138"/>
      <c r="H6" s="138"/>
      <c r="I6" s="138"/>
    </row>
    <row r="7" spans="1:10" ht="15" customHeight="1" x14ac:dyDescent="0.45">
      <c r="C7" s="137"/>
      <c r="D7" s="6" t="s">
        <v>57</v>
      </c>
      <c r="E7" s="7">
        <v>208685890</v>
      </c>
      <c r="F7" s="139"/>
      <c r="G7" s="138"/>
      <c r="H7" s="138"/>
      <c r="I7" s="138"/>
    </row>
    <row r="8" spans="1:10" ht="15" customHeight="1" thickBot="1" x14ac:dyDescent="0.5">
      <c r="C8" s="99" t="s">
        <v>34</v>
      </c>
      <c r="D8" s="100"/>
      <c r="E8" s="8">
        <f>SUM(E6:E7)</f>
        <v>248403401</v>
      </c>
      <c r="F8" s="41"/>
      <c r="G8" s="41"/>
      <c r="H8" s="41"/>
      <c r="I8" s="41"/>
    </row>
    <row r="9" spans="1:10" ht="21" customHeight="1" x14ac:dyDescent="0.45">
      <c r="C9" s="145" t="s">
        <v>8</v>
      </c>
      <c r="D9" s="57"/>
      <c r="E9" s="57"/>
      <c r="F9" s="148" t="s">
        <v>87</v>
      </c>
      <c r="G9" s="148"/>
      <c r="H9" s="148"/>
      <c r="I9" s="149"/>
    </row>
    <row r="10" spans="1:10" ht="22.05" customHeight="1" x14ac:dyDescent="0.45">
      <c r="C10" s="146"/>
      <c r="D10" s="147"/>
      <c r="E10" s="147"/>
      <c r="F10" s="9" t="s">
        <v>25</v>
      </c>
      <c r="G10" s="9" t="s">
        <v>26</v>
      </c>
      <c r="H10" s="9" t="s">
        <v>27</v>
      </c>
      <c r="I10" s="10" t="s">
        <v>28</v>
      </c>
    </row>
    <row r="11" spans="1:10" ht="15" customHeight="1" x14ac:dyDescent="0.45">
      <c r="C11" s="62" t="s">
        <v>29</v>
      </c>
      <c r="D11" s="151" t="s">
        <v>58</v>
      </c>
      <c r="E11" s="11"/>
      <c r="F11" s="12" t="s">
        <v>32</v>
      </c>
      <c r="G11" s="13">
        <v>50</v>
      </c>
      <c r="H11" s="14">
        <v>5000</v>
      </c>
      <c r="I11" s="15"/>
    </row>
    <row r="12" spans="1:10" ht="15" customHeight="1" thickBot="1" x14ac:dyDescent="0.5">
      <c r="C12" s="62"/>
      <c r="D12" s="152"/>
      <c r="E12" s="16"/>
      <c r="F12" s="17"/>
      <c r="G12" s="18"/>
      <c r="H12" s="17"/>
      <c r="I12" s="19"/>
    </row>
    <row r="13" spans="1:10" ht="15" customHeight="1" thickBot="1" x14ac:dyDescent="0.5">
      <c r="C13" s="150"/>
      <c r="D13" s="20" t="s">
        <v>31</v>
      </c>
      <c r="E13" s="21">
        <v>11545788</v>
      </c>
      <c r="F13" s="22"/>
      <c r="G13" s="23"/>
      <c r="H13" s="22"/>
      <c r="I13" s="24"/>
    </row>
    <row r="14" spans="1:10" ht="15" customHeight="1" x14ac:dyDescent="0.45">
      <c r="C14" s="62"/>
      <c r="D14" s="153" t="s">
        <v>59</v>
      </c>
      <c r="E14" s="25"/>
      <c r="F14" s="26"/>
      <c r="G14" s="27"/>
      <c r="H14" s="28"/>
      <c r="I14" s="29"/>
    </row>
    <row r="15" spans="1:10" ht="15" customHeight="1" thickBot="1" x14ac:dyDescent="0.5">
      <c r="C15" s="62"/>
      <c r="D15" s="152"/>
      <c r="E15" s="16"/>
      <c r="F15" s="17"/>
      <c r="G15" s="18"/>
      <c r="H15" s="17"/>
      <c r="I15" s="19"/>
    </row>
    <row r="16" spans="1:10" ht="15" customHeight="1" thickBot="1" x14ac:dyDescent="0.5">
      <c r="C16" s="150"/>
      <c r="D16" s="20" t="s">
        <v>31</v>
      </c>
      <c r="E16" s="21">
        <v>60664503</v>
      </c>
      <c r="F16" s="22"/>
      <c r="G16" s="23"/>
      <c r="H16" s="22"/>
      <c r="I16" s="24"/>
    </row>
    <row r="17" spans="2:9" ht="15" customHeight="1" x14ac:dyDescent="0.45">
      <c r="C17" s="154" t="s">
        <v>33</v>
      </c>
      <c r="D17" s="153" t="s">
        <v>51</v>
      </c>
      <c r="E17" s="25"/>
      <c r="F17" s="26">
        <v>2000</v>
      </c>
      <c r="G17" s="27" t="s">
        <v>30</v>
      </c>
      <c r="H17" s="28" t="s">
        <v>30</v>
      </c>
      <c r="I17" s="29" t="s">
        <v>44</v>
      </c>
    </row>
    <row r="18" spans="2:9" ht="15" customHeight="1" x14ac:dyDescent="0.45">
      <c r="C18" s="154"/>
      <c r="D18" s="156"/>
      <c r="E18" s="11"/>
      <c r="F18" s="12">
        <v>1000</v>
      </c>
      <c r="G18" s="13" t="s">
        <v>30</v>
      </c>
      <c r="H18" s="14" t="s">
        <v>30</v>
      </c>
      <c r="I18" s="29" t="s">
        <v>45</v>
      </c>
    </row>
    <row r="19" spans="2:9" ht="15" customHeight="1" thickBot="1" x14ac:dyDescent="0.5">
      <c r="C19" s="154"/>
      <c r="D19" s="152"/>
      <c r="E19" s="16"/>
      <c r="F19" s="17"/>
      <c r="G19" s="18"/>
      <c r="H19" s="17"/>
      <c r="I19" s="19"/>
    </row>
    <row r="20" spans="2:9" ht="15" customHeight="1" thickBot="1" x14ac:dyDescent="0.5">
      <c r="C20" s="155"/>
      <c r="D20" s="20" t="s">
        <v>31</v>
      </c>
      <c r="E20" s="21">
        <v>94432000</v>
      </c>
      <c r="F20" s="22"/>
      <c r="G20" s="23"/>
      <c r="H20" s="30"/>
      <c r="I20" s="24"/>
    </row>
    <row r="21" spans="2:9" ht="15" customHeight="1" thickBot="1" x14ac:dyDescent="0.5">
      <c r="C21" s="157" t="s">
        <v>34</v>
      </c>
      <c r="D21" s="158"/>
      <c r="E21" s="31">
        <f>E13++E16+E20</f>
        <v>166642291</v>
      </c>
      <c r="F21" s="32"/>
      <c r="G21" s="33"/>
      <c r="H21" s="34"/>
      <c r="I21" s="35"/>
    </row>
    <row r="22" spans="2:9" ht="15" customHeight="1" x14ac:dyDescent="0.45">
      <c r="C22" s="159" t="s">
        <v>52</v>
      </c>
      <c r="D22" s="160"/>
      <c r="E22" s="36">
        <v>13403</v>
      </c>
      <c r="F22" s="161"/>
      <c r="G22" s="161"/>
      <c r="H22" s="161"/>
      <c r="I22" s="161"/>
    </row>
    <row r="23" spans="2:9" ht="15" customHeight="1" thickBot="1" x14ac:dyDescent="0.5">
      <c r="C23" s="143" t="s">
        <v>61</v>
      </c>
      <c r="D23" s="144"/>
      <c r="E23" s="40">
        <v>2506</v>
      </c>
      <c r="F23" s="44"/>
      <c r="G23" s="44"/>
      <c r="H23" s="44"/>
      <c r="I23" s="44"/>
    </row>
    <row r="24" spans="2:9" ht="15" customHeight="1" x14ac:dyDescent="0.45">
      <c r="C24" s="101" t="s">
        <v>62</v>
      </c>
      <c r="D24" s="102"/>
      <c r="E24" s="185">
        <f>(E8)/(E22+E23)</f>
        <v>15614.017285813061</v>
      </c>
      <c r="F24" s="44"/>
      <c r="G24" s="44"/>
      <c r="H24" s="44"/>
      <c r="I24" s="44"/>
    </row>
    <row r="25" spans="2:9" ht="15" customHeight="1" thickBot="1" x14ac:dyDescent="0.5">
      <c r="C25" s="103"/>
      <c r="D25" s="104"/>
      <c r="E25" s="186"/>
      <c r="F25" s="138"/>
      <c r="G25" s="138"/>
      <c r="H25" s="138"/>
      <c r="I25" s="138"/>
    </row>
    <row r="26" spans="2:9" ht="15" customHeight="1" x14ac:dyDescent="0.45">
      <c r="C26" s="37" t="s">
        <v>36</v>
      </c>
      <c r="D26" s="37"/>
      <c r="F26" s="37"/>
      <c r="G26" s="37"/>
      <c r="H26" s="37"/>
    </row>
    <row r="27" spans="2:9" ht="15" customHeight="1" x14ac:dyDescent="0.45">
      <c r="C27" s="37" t="s">
        <v>37</v>
      </c>
      <c r="D27" s="37"/>
      <c r="E27" s="37"/>
      <c r="F27" s="37"/>
      <c r="G27" s="37"/>
      <c r="H27" s="37"/>
    </row>
    <row r="28" spans="2:9" ht="15" customHeight="1" x14ac:dyDescent="0.45"/>
    <row r="29" spans="2:9" ht="15" customHeight="1" x14ac:dyDescent="0.45">
      <c r="B29" s="2" t="s">
        <v>11</v>
      </c>
      <c r="C29" s="88" t="s">
        <v>12</v>
      </c>
      <c r="D29" s="88"/>
      <c r="E29" s="88"/>
      <c r="F29" s="88"/>
      <c r="G29" s="88"/>
    </row>
    <row r="30" spans="2:9" ht="12.6" thickBot="1" x14ac:dyDescent="0.5">
      <c r="C30" s="43"/>
      <c r="D30" s="43"/>
      <c r="E30" s="164" t="s">
        <v>13</v>
      </c>
      <c r="F30" s="164"/>
      <c r="G30" s="164"/>
      <c r="H30" s="164" t="s">
        <v>14</v>
      </c>
      <c r="I30" s="164"/>
    </row>
    <row r="31" spans="2:9" ht="15" customHeight="1" x14ac:dyDescent="0.45">
      <c r="C31" s="128" t="s">
        <v>15</v>
      </c>
      <c r="D31" s="129"/>
      <c r="E31" s="165"/>
      <c r="F31" s="166"/>
      <c r="G31" s="167"/>
      <c r="H31" s="165"/>
      <c r="I31" s="168"/>
    </row>
    <row r="32" spans="2:9" ht="15" customHeight="1" thickBot="1" x14ac:dyDescent="0.5">
      <c r="C32" s="169" t="s">
        <v>16</v>
      </c>
      <c r="D32" s="170"/>
      <c r="E32" s="171"/>
      <c r="F32" s="172"/>
      <c r="G32" s="173"/>
      <c r="H32" s="172"/>
      <c r="I32" s="174"/>
    </row>
    <row r="33" spans="2:9" ht="15" customHeight="1" thickBot="1" x14ac:dyDescent="0.5">
      <c r="C33" s="178" t="s">
        <v>38</v>
      </c>
      <c r="D33" s="179"/>
      <c r="E33" s="180">
        <v>30</v>
      </c>
      <c r="F33" s="181"/>
      <c r="G33" s="181"/>
      <c r="H33" s="181"/>
      <c r="I33" s="182"/>
    </row>
    <row r="34" spans="2:9" ht="15" customHeight="1" x14ac:dyDescent="0.45">
      <c r="C34" s="37" t="s">
        <v>88</v>
      </c>
      <c r="D34" s="37"/>
      <c r="E34" s="38"/>
      <c r="F34" s="38"/>
      <c r="G34" s="38"/>
      <c r="H34" s="38"/>
      <c r="I34" s="38"/>
    </row>
    <row r="35" spans="2:9" ht="15" customHeight="1" x14ac:dyDescent="0.45"/>
    <row r="36" spans="2:9" ht="15" customHeight="1" thickBot="1" x14ac:dyDescent="0.5">
      <c r="B36" s="2" t="s">
        <v>17</v>
      </c>
      <c r="C36" s="88" t="s">
        <v>18</v>
      </c>
      <c r="D36" s="88"/>
      <c r="E36" s="88"/>
      <c r="F36" s="88"/>
      <c r="G36" s="88"/>
    </row>
    <row r="37" spans="2:9" ht="15" customHeight="1" x14ac:dyDescent="0.45">
      <c r="C37" s="135" t="s">
        <v>19</v>
      </c>
      <c r="D37" s="45" t="s">
        <v>20</v>
      </c>
      <c r="E37" s="124">
        <f>(E6)/E8</f>
        <v>0.15989117234348976</v>
      </c>
      <c r="F37" s="124"/>
      <c r="G37" s="124"/>
      <c r="H37" s="124"/>
      <c r="I37" s="125"/>
    </row>
    <row r="38" spans="2:9" ht="15" customHeight="1" thickBot="1" x14ac:dyDescent="0.5">
      <c r="C38" s="136"/>
      <c r="D38" s="39" t="s">
        <v>21</v>
      </c>
      <c r="E38" s="126">
        <f>(E7)/E8</f>
        <v>0.84010882765651018</v>
      </c>
      <c r="F38" s="183"/>
      <c r="G38" s="183"/>
      <c r="H38" s="183"/>
      <c r="I38" s="184"/>
    </row>
    <row r="39" spans="2:9" ht="15" customHeight="1" x14ac:dyDescent="0.45"/>
    <row r="40" spans="2:9" ht="15" customHeight="1" thickBot="1" x14ac:dyDescent="0.5">
      <c r="B40" s="2" t="s">
        <v>22</v>
      </c>
      <c r="C40" s="88" t="s">
        <v>23</v>
      </c>
      <c r="D40" s="88"/>
      <c r="E40" s="88"/>
      <c r="F40" s="88"/>
      <c r="G40" s="88"/>
      <c r="H40" s="88"/>
      <c r="I40" s="88"/>
    </row>
    <row r="41" spans="2:9" ht="70.05" customHeight="1" thickBot="1" x14ac:dyDescent="0.5">
      <c r="C41" s="1" t="s">
        <v>24</v>
      </c>
      <c r="D41" s="175"/>
      <c r="E41" s="176"/>
      <c r="F41" s="176"/>
      <c r="G41" s="176"/>
      <c r="H41" s="176"/>
      <c r="I41" s="177"/>
    </row>
  </sheetData>
  <mergeCells count="40">
    <mergeCell ref="C6:C7"/>
    <mergeCell ref="F6:I6"/>
    <mergeCell ref="F7:I7"/>
    <mergeCell ref="A1:J1"/>
    <mergeCell ref="C2:G2"/>
    <mergeCell ref="C3:D3"/>
    <mergeCell ref="E3:I3"/>
    <mergeCell ref="C5:G5"/>
    <mergeCell ref="C23:D23"/>
    <mergeCell ref="C8:D8"/>
    <mergeCell ref="C9:E10"/>
    <mergeCell ref="F9:I9"/>
    <mergeCell ref="C11:C16"/>
    <mergeCell ref="D11:D12"/>
    <mergeCell ref="D14:D15"/>
    <mergeCell ref="C17:C20"/>
    <mergeCell ref="D17:D19"/>
    <mergeCell ref="C21:D21"/>
    <mergeCell ref="C22:D22"/>
    <mergeCell ref="F22:I22"/>
    <mergeCell ref="F25:I25"/>
    <mergeCell ref="C29:G29"/>
    <mergeCell ref="E30:G30"/>
    <mergeCell ref="H30:I30"/>
    <mergeCell ref="E24:E25"/>
    <mergeCell ref="C24:D25"/>
    <mergeCell ref="C31:D31"/>
    <mergeCell ref="E31:G31"/>
    <mergeCell ref="H31:I31"/>
    <mergeCell ref="C32:D32"/>
    <mergeCell ref="E32:G32"/>
    <mergeCell ref="H32:I32"/>
    <mergeCell ref="C40:I40"/>
    <mergeCell ref="D41:I41"/>
    <mergeCell ref="C33:D33"/>
    <mergeCell ref="E33:I33"/>
    <mergeCell ref="C36:G36"/>
    <mergeCell ref="C37:C38"/>
    <mergeCell ref="E37:I37"/>
    <mergeCell ref="E38:I38"/>
  </mergeCells>
  <phoneticPr fontId="1"/>
  <pageMargins left="0.51181102362204722" right="0.11811023622047245" top="0.55118110236220474" bottom="0.19685039370078741" header="0.31496062992125984" footer="0.11811023622047245"/>
  <pageSetup paperSize="9" scale="81" orientation="portrait"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E2567-4163-4D6C-A3A3-647156BE3593}">
  <dimension ref="A1:J41"/>
  <sheetViews>
    <sheetView view="pageBreakPreview" zoomScaleNormal="100" zoomScaleSheetLayoutView="100" workbookViewId="0">
      <selection sqref="A1:J1"/>
    </sheetView>
  </sheetViews>
  <sheetFormatPr defaultColWidth="9" defaultRowHeight="12" x14ac:dyDescent="0.45"/>
  <cols>
    <col min="1" max="1" width="0.69921875" style="2" customWidth="1"/>
    <col min="2" max="2" width="3.09765625" style="2" bestFit="1" customWidth="1"/>
    <col min="3" max="3" width="10.59765625" style="2" customWidth="1"/>
    <col min="4" max="4" width="39.59765625" style="2" customWidth="1"/>
    <col min="5" max="6" width="10.59765625" style="2" customWidth="1"/>
    <col min="7" max="8" width="6.59765625" style="2" customWidth="1"/>
    <col min="9" max="9" width="19.59765625" style="2" customWidth="1"/>
    <col min="10" max="10" width="0.796875" style="2" customWidth="1"/>
    <col min="11" max="11" width="9" style="2" customWidth="1"/>
    <col min="12" max="16384" width="9" style="2"/>
  </cols>
  <sheetData>
    <row r="1" spans="1:10" ht="18.75" customHeight="1" x14ac:dyDescent="0.45">
      <c r="A1" s="113" t="s">
        <v>81</v>
      </c>
      <c r="B1" s="113"/>
      <c r="C1" s="113"/>
      <c r="D1" s="113"/>
      <c r="E1" s="113"/>
      <c r="F1" s="113"/>
      <c r="G1" s="113"/>
      <c r="H1" s="113"/>
      <c r="I1" s="113"/>
      <c r="J1" s="113"/>
    </row>
    <row r="2" spans="1:10" ht="15" customHeight="1" thickBot="1" x14ac:dyDescent="0.5">
      <c r="B2" s="2" t="s">
        <v>2</v>
      </c>
      <c r="C2" s="88" t="s">
        <v>3</v>
      </c>
      <c r="D2" s="88"/>
      <c r="E2" s="88"/>
      <c r="F2" s="88"/>
      <c r="G2" s="88"/>
      <c r="H2" s="43"/>
      <c r="I2" s="3" t="s">
        <v>76</v>
      </c>
    </row>
    <row r="3" spans="1:10" ht="19.5" customHeight="1" thickBot="1" x14ac:dyDescent="0.5">
      <c r="C3" s="114" t="s">
        <v>35</v>
      </c>
      <c r="D3" s="115"/>
      <c r="E3" s="140" t="s">
        <v>42</v>
      </c>
      <c r="F3" s="141"/>
      <c r="G3" s="141"/>
      <c r="H3" s="141"/>
      <c r="I3" s="142"/>
    </row>
    <row r="4" spans="1:10" ht="15" customHeight="1" x14ac:dyDescent="0.45"/>
    <row r="5" spans="1:10" ht="15" customHeight="1" thickBot="1" x14ac:dyDescent="0.5">
      <c r="B5" s="2" t="s">
        <v>5</v>
      </c>
      <c r="C5" s="88" t="s">
        <v>6</v>
      </c>
      <c r="D5" s="88"/>
      <c r="E5" s="88"/>
      <c r="F5" s="88"/>
      <c r="G5" s="88"/>
    </row>
    <row r="6" spans="1:10" ht="15" customHeight="1" x14ac:dyDescent="0.45">
      <c r="C6" s="79" t="s">
        <v>7</v>
      </c>
      <c r="D6" s="4" t="s">
        <v>56</v>
      </c>
      <c r="E6" s="5">
        <v>102050046</v>
      </c>
      <c r="F6" s="138"/>
      <c r="G6" s="138"/>
      <c r="H6" s="138"/>
      <c r="I6" s="138"/>
    </row>
    <row r="7" spans="1:10" ht="15" customHeight="1" x14ac:dyDescent="0.45">
      <c r="C7" s="137"/>
      <c r="D7" s="6" t="s">
        <v>57</v>
      </c>
      <c r="E7" s="7">
        <v>184387454</v>
      </c>
      <c r="F7" s="139"/>
      <c r="G7" s="138"/>
      <c r="H7" s="138"/>
      <c r="I7" s="138"/>
    </row>
    <row r="8" spans="1:10" ht="15" customHeight="1" thickBot="1" x14ac:dyDescent="0.5">
      <c r="C8" s="99" t="s">
        <v>34</v>
      </c>
      <c r="D8" s="100"/>
      <c r="E8" s="8">
        <f>SUM(E6:E7)</f>
        <v>286437500</v>
      </c>
      <c r="F8" s="41"/>
      <c r="G8" s="41"/>
      <c r="H8" s="41"/>
      <c r="I8" s="41"/>
    </row>
    <row r="9" spans="1:10" ht="21" customHeight="1" x14ac:dyDescent="0.45">
      <c r="C9" s="145" t="s">
        <v>8</v>
      </c>
      <c r="D9" s="57"/>
      <c r="E9" s="57"/>
      <c r="F9" s="148" t="s">
        <v>87</v>
      </c>
      <c r="G9" s="148"/>
      <c r="H9" s="148"/>
      <c r="I9" s="149"/>
    </row>
    <row r="10" spans="1:10" ht="22.05" customHeight="1" x14ac:dyDescent="0.45">
      <c r="C10" s="146"/>
      <c r="D10" s="147"/>
      <c r="E10" s="147"/>
      <c r="F10" s="9" t="s">
        <v>25</v>
      </c>
      <c r="G10" s="9" t="s">
        <v>26</v>
      </c>
      <c r="H10" s="9" t="s">
        <v>27</v>
      </c>
      <c r="I10" s="10" t="s">
        <v>28</v>
      </c>
    </row>
    <row r="11" spans="1:10" ht="15" customHeight="1" x14ac:dyDescent="0.45">
      <c r="C11" s="62" t="s">
        <v>29</v>
      </c>
      <c r="D11" s="151" t="s">
        <v>58</v>
      </c>
      <c r="E11" s="11"/>
      <c r="F11" s="12" t="s">
        <v>32</v>
      </c>
      <c r="G11" s="13">
        <v>50</v>
      </c>
      <c r="H11" s="14">
        <v>5000</v>
      </c>
      <c r="I11" s="15"/>
    </row>
    <row r="12" spans="1:10" ht="15" customHeight="1" thickBot="1" x14ac:dyDescent="0.5">
      <c r="C12" s="62"/>
      <c r="D12" s="152"/>
      <c r="E12" s="16"/>
      <c r="F12" s="17"/>
      <c r="G12" s="18"/>
      <c r="H12" s="17"/>
      <c r="I12" s="19"/>
    </row>
    <row r="13" spans="1:10" ht="15" customHeight="1" thickBot="1" x14ac:dyDescent="0.5">
      <c r="C13" s="150"/>
      <c r="D13" s="20" t="s">
        <v>31</v>
      </c>
      <c r="E13" s="21">
        <v>29665711</v>
      </c>
      <c r="F13" s="22"/>
      <c r="G13" s="23"/>
      <c r="H13" s="22"/>
      <c r="I13" s="24"/>
    </row>
    <row r="14" spans="1:10" ht="15" customHeight="1" x14ac:dyDescent="0.45">
      <c r="C14" s="62"/>
      <c r="D14" s="153" t="s">
        <v>59</v>
      </c>
      <c r="E14" s="25"/>
      <c r="F14" s="26"/>
      <c r="G14" s="27"/>
      <c r="H14" s="28"/>
      <c r="I14" s="29"/>
    </row>
    <row r="15" spans="1:10" ht="15" customHeight="1" thickBot="1" x14ac:dyDescent="0.5">
      <c r="C15" s="62"/>
      <c r="D15" s="152"/>
      <c r="E15" s="16"/>
      <c r="F15" s="17"/>
      <c r="G15" s="18"/>
      <c r="H15" s="17"/>
      <c r="I15" s="19"/>
    </row>
    <row r="16" spans="1:10" ht="15" customHeight="1" thickBot="1" x14ac:dyDescent="0.5">
      <c r="C16" s="150"/>
      <c r="D16" s="20" t="s">
        <v>31</v>
      </c>
      <c r="E16" s="21">
        <v>53601004</v>
      </c>
      <c r="F16" s="22"/>
      <c r="G16" s="23"/>
      <c r="H16" s="22"/>
      <c r="I16" s="24"/>
    </row>
    <row r="17" spans="2:9" ht="15" customHeight="1" x14ac:dyDescent="0.45">
      <c r="C17" s="154" t="s">
        <v>33</v>
      </c>
      <c r="D17" s="153" t="s">
        <v>51</v>
      </c>
      <c r="E17" s="25"/>
      <c r="F17" s="26">
        <v>2000</v>
      </c>
      <c r="G17" s="27" t="s">
        <v>30</v>
      </c>
      <c r="H17" s="28" t="s">
        <v>30</v>
      </c>
      <c r="I17" s="29" t="s">
        <v>44</v>
      </c>
    </row>
    <row r="18" spans="2:9" ht="15" customHeight="1" x14ac:dyDescent="0.45">
      <c r="C18" s="154"/>
      <c r="D18" s="156"/>
      <c r="E18" s="11"/>
      <c r="F18" s="12">
        <v>1000</v>
      </c>
      <c r="G18" s="13" t="s">
        <v>30</v>
      </c>
      <c r="H18" s="14" t="s">
        <v>30</v>
      </c>
      <c r="I18" s="29" t="s">
        <v>45</v>
      </c>
    </row>
    <row r="19" spans="2:9" ht="15" customHeight="1" thickBot="1" x14ac:dyDescent="0.5">
      <c r="C19" s="154"/>
      <c r="D19" s="152"/>
      <c r="E19" s="16"/>
      <c r="F19" s="17"/>
      <c r="G19" s="18"/>
      <c r="H19" s="17"/>
      <c r="I19" s="19"/>
    </row>
    <row r="20" spans="2:9" ht="15" customHeight="1" thickBot="1" x14ac:dyDescent="0.5">
      <c r="C20" s="155"/>
      <c r="D20" s="20" t="s">
        <v>31</v>
      </c>
      <c r="E20" s="21">
        <v>137508000</v>
      </c>
      <c r="F20" s="22"/>
      <c r="G20" s="23"/>
      <c r="H20" s="30"/>
      <c r="I20" s="24"/>
    </row>
    <row r="21" spans="2:9" ht="15" customHeight="1" thickBot="1" x14ac:dyDescent="0.5">
      <c r="C21" s="157" t="s">
        <v>34</v>
      </c>
      <c r="D21" s="158"/>
      <c r="E21" s="31">
        <f>E13++E16+E20</f>
        <v>220774715</v>
      </c>
      <c r="F21" s="32"/>
      <c r="G21" s="33"/>
      <c r="H21" s="34"/>
      <c r="I21" s="35"/>
    </row>
    <row r="22" spans="2:9" ht="15" customHeight="1" x14ac:dyDescent="0.45">
      <c r="C22" s="159" t="s">
        <v>52</v>
      </c>
      <c r="D22" s="160"/>
      <c r="E22" s="36">
        <v>11866</v>
      </c>
      <c r="F22" s="161"/>
      <c r="G22" s="161"/>
      <c r="H22" s="161"/>
      <c r="I22" s="161"/>
    </row>
    <row r="23" spans="2:9" ht="15" customHeight="1" thickBot="1" x14ac:dyDescent="0.5">
      <c r="C23" s="143" t="s">
        <v>61</v>
      </c>
      <c r="D23" s="144"/>
      <c r="E23" s="40">
        <v>6408</v>
      </c>
      <c r="F23" s="44"/>
      <c r="G23" s="44"/>
      <c r="H23" s="44"/>
      <c r="I23" s="44"/>
    </row>
    <row r="24" spans="2:9" ht="15" customHeight="1" x14ac:dyDescent="0.45">
      <c r="C24" s="101" t="s">
        <v>62</v>
      </c>
      <c r="D24" s="102"/>
      <c r="E24" s="185">
        <f>(E8)/(E22+E23)</f>
        <v>15674.592316953049</v>
      </c>
      <c r="F24" s="44"/>
      <c r="G24" s="44"/>
      <c r="H24" s="44"/>
      <c r="I24" s="44"/>
    </row>
    <row r="25" spans="2:9" ht="15" customHeight="1" thickBot="1" x14ac:dyDescent="0.5">
      <c r="C25" s="103"/>
      <c r="D25" s="104"/>
      <c r="E25" s="186"/>
      <c r="F25" s="138"/>
      <c r="G25" s="138"/>
      <c r="H25" s="138"/>
      <c r="I25" s="138"/>
    </row>
    <row r="26" spans="2:9" ht="15" customHeight="1" x14ac:dyDescent="0.45">
      <c r="C26" s="37" t="s">
        <v>36</v>
      </c>
      <c r="D26" s="37"/>
      <c r="F26" s="37"/>
      <c r="G26" s="37"/>
      <c r="H26" s="37"/>
    </row>
    <row r="27" spans="2:9" ht="15" customHeight="1" x14ac:dyDescent="0.45">
      <c r="C27" s="37" t="s">
        <v>37</v>
      </c>
      <c r="D27" s="37"/>
      <c r="E27" s="37"/>
      <c r="F27" s="37"/>
      <c r="G27" s="37"/>
      <c r="H27" s="37"/>
    </row>
    <row r="28" spans="2:9" ht="15" customHeight="1" x14ac:dyDescent="0.45"/>
    <row r="29" spans="2:9" ht="15" customHeight="1" x14ac:dyDescent="0.45">
      <c r="B29" s="2" t="s">
        <v>11</v>
      </c>
      <c r="C29" s="88" t="s">
        <v>12</v>
      </c>
      <c r="D29" s="88"/>
      <c r="E29" s="88"/>
      <c r="F29" s="88"/>
      <c r="G29" s="88"/>
    </row>
    <row r="30" spans="2:9" ht="12.6" thickBot="1" x14ac:dyDescent="0.5">
      <c r="C30" s="43"/>
      <c r="D30" s="43"/>
      <c r="E30" s="164" t="s">
        <v>13</v>
      </c>
      <c r="F30" s="164"/>
      <c r="G30" s="164"/>
      <c r="H30" s="164" t="s">
        <v>14</v>
      </c>
      <c r="I30" s="164"/>
    </row>
    <row r="31" spans="2:9" ht="15" customHeight="1" x14ac:dyDescent="0.45">
      <c r="C31" s="128" t="s">
        <v>15</v>
      </c>
      <c r="D31" s="129"/>
      <c r="E31" s="165"/>
      <c r="F31" s="166"/>
      <c r="G31" s="167"/>
      <c r="H31" s="165"/>
      <c r="I31" s="168"/>
    </row>
    <row r="32" spans="2:9" ht="15" customHeight="1" thickBot="1" x14ac:dyDescent="0.5">
      <c r="C32" s="169" t="s">
        <v>16</v>
      </c>
      <c r="D32" s="170"/>
      <c r="E32" s="171"/>
      <c r="F32" s="172"/>
      <c r="G32" s="173"/>
      <c r="H32" s="172"/>
      <c r="I32" s="174"/>
    </row>
    <row r="33" spans="2:9" ht="15" customHeight="1" thickBot="1" x14ac:dyDescent="0.5">
      <c r="C33" s="178" t="s">
        <v>38</v>
      </c>
      <c r="D33" s="179"/>
      <c r="E33" s="180">
        <v>31</v>
      </c>
      <c r="F33" s="181"/>
      <c r="G33" s="181"/>
      <c r="H33" s="181"/>
      <c r="I33" s="182"/>
    </row>
    <row r="34" spans="2:9" ht="15" customHeight="1" x14ac:dyDescent="0.45">
      <c r="C34" s="37" t="s">
        <v>88</v>
      </c>
      <c r="D34" s="37"/>
      <c r="E34" s="38"/>
      <c r="F34" s="38"/>
      <c r="G34" s="38"/>
      <c r="H34" s="38"/>
      <c r="I34" s="38"/>
    </row>
    <row r="35" spans="2:9" ht="15" customHeight="1" x14ac:dyDescent="0.45"/>
    <row r="36" spans="2:9" ht="15" customHeight="1" thickBot="1" x14ac:dyDescent="0.5">
      <c r="B36" s="2" t="s">
        <v>17</v>
      </c>
      <c r="C36" s="88" t="s">
        <v>18</v>
      </c>
      <c r="D36" s="88"/>
      <c r="E36" s="88"/>
      <c r="F36" s="88"/>
      <c r="G36" s="88"/>
    </row>
    <row r="37" spans="2:9" ht="15" customHeight="1" x14ac:dyDescent="0.45">
      <c r="C37" s="135" t="s">
        <v>19</v>
      </c>
      <c r="D37" s="45" t="s">
        <v>20</v>
      </c>
      <c r="E37" s="124">
        <f>(E6)/E8</f>
        <v>0.35627334409775258</v>
      </c>
      <c r="F37" s="124"/>
      <c r="G37" s="124"/>
      <c r="H37" s="124"/>
      <c r="I37" s="125"/>
    </row>
    <row r="38" spans="2:9" ht="15" customHeight="1" thickBot="1" x14ac:dyDescent="0.5">
      <c r="C38" s="136"/>
      <c r="D38" s="39" t="s">
        <v>21</v>
      </c>
      <c r="E38" s="126">
        <f>(E7)/E8</f>
        <v>0.64372665590224742</v>
      </c>
      <c r="F38" s="183"/>
      <c r="G38" s="183"/>
      <c r="H38" s="183"/>
      <c r="I38" s="184"/>
    </row>
    <row r="39" spans="2:9" ht="15" customHeight="1" x14ac:dyDescent="0.45"/>
    <row r="40" spans="2:9" ht="15" customHeight="1" thickBot="1" x14ac:dyDescent="0.5">
      <c r="B40" s="2" t="s">
        <v>22</v>
      </c>
      <c r="C40" s="88" t="s">
        <v>23</v>
      </c>
      <c r="D40" s="88"/>
      <c r="E40" s="88"/>
      <c r="F40" s="88"/>
      <c r="G40" s="88"/>
      <c r="H40" s="88"/>
      <c r="I40" s="88"/>
    </row>
    <row r="41" spans="2:9" ht="70.05" customHeight="1" thickBot="1" x14ac:dyDescent="0.5">
      <c r="C41" s="1" t="s">
        <v>24</v>
      </c>
      <c r="D41" s="175"/>
      <c r="E41" s="176"/>
      <c r="F41" s="176"/>
      <c r="G41" s="176"/>
      <c r="H41" s="176"/>
      <c r="I41" s="177"/>
    </row>
  </sheetData>
  <mergeCells count="40">
    <mergeCell ref="C6:C7"/>
    <mergeCell ref="F6:I6"/>
    <mergeCell ref="F7:I7"/>
    <mergeCell ref="A1:J1"/>
    <mergeCell ref="C2:G2"/>
    <mergeCell ref="C3:D3"/>
    <mergeCell ref="E3:I3"/>
    <mergeCell ref="C5:G5"/>
    <mergeCell ref="C23:D23"/>
    <mergeCell ref="C8:D8"/>
    <mergeCell ref="C9:E10"/>
    <mergeCell ref="F9:I9"/>
    <mergeCell ref="C11:C16"/>
    <mergeCell ref="D11:D12"/>
    <mergeCell ref="D14:D15"/>
    <mergeCell ref="C17:C20"/>
    <mergeCell ref="D17:D19"/>
    <mergeCell ref="C21:D21"/>
    <mergeCell ref="C22:D22"/>
    <mergeCell ref="F22:I22"/>
    <mergeCell ref="F25:I25"/>
    <mergeCell ref="C29:G29"/>
    <mergeCell ref="E30:G30"/>
    <mergeCell ref="H30:I30"/>
    <mergeCell ref="E24:E25"/>
    <mergeCell ref="C24:D25"/>
    <mergeCell ref="C31:D31"/>
    <mergeCell ref="E31:G31"/>
    <mergeCell ref="H31:I31"/>
    <mergeCell ref="C32:D32"/>
    <mergeCell ref="E32:G32"/>
    <mergeCell ref="H32:I32"/>
    <mergeCell ref="C40:I40"/>
    <mergeCell ref="D41:I41"/>
    <mergeCell ref="C33:D33"/>
    <mergeCell ref="E33:I33"/>
    <mergeCell ref="C36:G36"/>
    <mergeCell ref="C37:C38"/>
    <mergeCell ref="E37:I37"/>
    <mergeCell ref="E38:I38"/>
  </mergeCells>
  <phoneticPr fontId="1"/>
  <pageMargins left="0.51181102362204722" right="0.11811023622047245" top="0.55118110236220474" bottom="0.19685039370078741" header="0.31496062992125984" footer="0.11811023622047245"/>
  <pageSetup paperSize="9" scale="81" orientation="portrait" r:id="rId1"/>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67957-46E5-493F-8FE2-51615CE11AF1}">
  <dimension ref="A1:J41"/>
  <sheetViews>
    <sheetView view="pageBreakPreview" zoomScaleNormal="100" zoomScaleSheetLayoutView="100" workbookViewId="0">
      <selection sqref="A1:J1"/>
    </sheetView>
  </sheetViews>
  <sheetFormatPr defaultColWidth="9" defaultRowHeight="12" x14ac:dyDescent="0.45"/>
  <cols>
    <col min="1" max="1" width="0.69921875" style="2" customWidth="1"/>
    <col min="2" max="2" width="3.09765625" style="2" bestFit="1" customWidth="1"/>
    <col min="3" max="3" width="10.59765625" style="2" customWidth="1"/>
    <col min="4" max="4" width="36.59765625" style="2" customWidth="1"/>
    <col min="5" max="6" width="10.59765625" style="2" customWidth="1"/>
    <col min="7" max="8" width="6.59765625" style="2" customWidth="1"/>
    <col min="9" max="9" width="19.59765625" style="2" customWidth="1"/>
    <col min="10" max="10" width="0.796875" style="2" customWidth="1"/>
    <col min="11" max="11" width="9" style="2" customWidth="1"/>
    <col min="12" max="16384" width="9" style="2"/>
  </cols>
  <sheetData>
    <row r="1" spans="1:10" ht="18.75" customHeight="1" x14ac:dyDescent="0.45">
      <c r="A1" s="113" t="s">
        <v>81</v>
      </c>
      <c r="B1" s="113"/>
      <c r="C1" s="113"/>
      <c r="D1" s="113"/>
      <c r="E1" s="113"/>
      <c r="F1" s="113"/>
      <c r="G1" s="113"/>
      <c r="H1" s="113"/>
      <c r="I1" s="113"/>
      <c r="J1" s="113"/>
    </row>
    <row r="2" spans="1:10" ht="15" customHeight="1" thickBot="1" x14ac:dyDescent="0.5">
      <c r="B2" s="2" t="s">
        <v>2</v>
      </c>
      <c r="C2" s="88" t="s">
        <v>3</v>
      </c>
      <c r="D2" s="88"/>
      <c r="E2" s="88"/>
      <c r="F2" s="88"/>
      <c r="G2" s="88"/>
      <c r="H2" s="43"/>
      <c r="I2" s="3" t="s">
        <v>77</v>
      </c>
    </row>
    <row r="3" spans="1:10" ht="19.5" customHeight="1" thickBot="1" x14ac:dyDescent="0.5">
      <c r="C3" s="114" t="s">
        <v>35</v>
      </c>
      <c r="D3" s="115"/>
      <c r="E3" s="140" t="s">
        <v>42</v>
      </c>
      <c r="F3" s="141"/>
      <c r="G3" s="141"/>
      <c r="H3" s="141"/>
      <c r="I3" s="142"/>
    </row>
    <row r="4" spans="1:10" ht="15" customHeight="1" x14ac:dyDescent="0.45"/>
    <row r="5" spans="1:10" ht="15" customHeight="1" thickBot="1" x14ac:dyDescent="0.5">
      <c r="B5" s="2" t="s">
        <v>5</v>
      </c>
      <c r="C5" s="88" t="s">
        <v>6</v>
      </c>
      <c r="D5" s="88"/>
      <c r="E5" s="88"/>
      <c r="F5" s="88"/>
      <c r="G5" s="88"/>
    </row>
    <row r="6" spans="1:10" ht="15" customHeight="1" x14ac:dyDescent="0.45">
      <c r="C6" s="79" t="s">
        <v>7</v>
      </c>
      <c r="D6" s="4" t="s">
        <v>56</v>
      </c>
      <c r="E6" s="5">
        <v>64501606</v>
      </c>
      <c r="F6" s="138"/>
      <c r="G6" s="138"/>
      <c r="H6" s="138"/>
      <c r="I6" s="138"/>
    </row>
    <row r="7" spans="1:10" ht="15" customHeight="1" x14ac:dyDescent="0.45">
      <c r="C7" s="137"/>
      <c r="D7" s="6" t="s">
        <v>57</v>
      </c>
      <c r="E7" s="7">
        <v>232215614</v>
      </c>
      <c r="F7" s="139"/>
      <c r="G7" s="138"/>
      <c r="H7" s="138"/>
      <c r="I7" s="138"/>
    </row>
    <row r="8" spans="1:10" ht="15" customHeight="1" thickBot="1" x14ac:dyDescent="0.5">
      <c r="C8" s="99" t="s">
        <v>34</v>
      </c>
      <c r="D8" s="100"/>
      <c r="E8" s="8">
        <f>SUM(E6:E7)</f>
        <v>296717220</v>
      </c>
      <c r="F8" s="41"/>
      <c r="G8" s="41"/>
      <c r="H8" s="41"/>
      <c r="I8" s="41"/>
    </row>
    <row r="9" spans="1:10" ht="21" customHeight="1" x14ac:dyDescent="0.45">
      <c r="C9" s="145" t="s">
        <v>8</v>
      </c>
      <c r="D9" s="57"/>
      <c r="E9" s="57"/>
      <c r="F9" s="148" t="s">
        <v>87</v>
      </c>
      <c r="G9" s="148"/>
      <c r="H9" s="148"/>
      <c r="I9" s="149"/>
    </row>
    <row r="10" spans="1:10" ht="22.05" customHeight="1" x14ac:dyDescent="0.45">
      <c r="C10" s="146"/>
      <c r="D10" s="147"/>
      <c r="E10" s="147"/>
      <c r="F10" s="9" t="s">
        <v>25</v>
      </c>
      <c r="G10" s="9" t="s">
        <v>26</v>
      </c>
      <c r="H10" s="9" t="s">
        <v>27</v>
      </c>
      <c r="I10" s="10" t="s">
        <v>28</v>
      </c>
    </row>
    <row r="11" spans="1:10" ht="15" customHeight="1" x14ac:dyDescent="0.45">
      <c r="C11" s="62" t="s">
        <v>29</v>
      </c>
      <c r="D11" s="151" t="s">
        <v>58</v>
      </c>
      <c r="E11" s="11"/>
      <c r="F11" s="12" t="s">
        <v>32</v>
      </c>
      <c r="G11" s="13">
        <v>50</v>
      </c>
      <c r="H11" s="14">
        <v>5000</v>
      </c>
      <c r="I11" s="15"/>
    </row>
    <row r="12" spans="1:10" ht="15" customHeight="1" thickBot="1" x14ac:dyDescent="0.5">
      <c r="C12" s="62"/>
      <c r="D12" s="152"/>
      <c r="E12" s="16"/>
      <c r="F12" s="17"/>
      <c r="G12" s="18"/>
      <c r="H12" s="17"/>
      <c r="I12" s="19"/>
    </row>
    <row r="13" spans="1:10" ht="15" customHeight="1" thickBot="1" x14ac:dyDescent="0.5">
      <c r="C13" s="150"/>
      <c r="D13" s="20" t="s">
        <v>31</v>
      </c>
      <c r="E13" s="21">
        <v>18750467</v>
      </c>
      <c r="F13" s="22"/>
      <c r="G13" s="23"/>
      <c r="H13" s="22"/>
      <c r="I13" s="24"/>
    </row>
    <row r="14" spans="1:10" ht="15" customHeight="1" x14ac:dyDescent="0.45">
      <c r="C14" s="62"/>
      <c r="D14" s="153" t="s">
        <v>59</v>
      </c>
      <c r="E14" s="25"/>
      <c r="F14" s="26"/>
      <c r="G14" s="27"/>
      <c r="H14" s="28"/>
      <c r="I14" s="29"/>
    </row>
    <row r="15" spans="1:10" ht="15" customHeight="1" thickBot="1" x14ac:dyDescent="0.5">
      <c r="C15" s="62"/>
      <c r="D15" s="152"/>
      <c r="E15" s="16"/>
      <c r="F15" s="17"/>
      <c r="G15" s="18"/>
      <c r="H15" s="17"/>
      <c r="I15" s="19"/>
    </row>
    <row r="16" spans="1:10" ht="15" customHeight="1" thickBot="1" x14ac:dyDescent="0.5">
      <c r="C16" s="150"/>
      <c r="D16" s="20" t="s">
        <v>31</v>
      </c>
      <c r="E16" s="21">
        <v>67504539</v>
      </c>
      <c r="F16" s="22"/>
      <c r="G16" s="23"/>
      <c r="H16" s="22"/>
      <c r="I16" s="24"/>
    </row>
    <row r="17" spans="2:9" ht="15" customHeight="1" x14ac:dyDescent="0.45">
      <c r="C17" s="154" t="s">
        <v>33</v>
      </c>
      <c r="D17" s="153" t="s">
        <v>51</v>
      </c>
      <c r="E17" s="25"/>
      <c r="F17" s="26">
        <v>2000</v>
      </c>
      <c r="G17" s="27" t="s">
        <v>30</v>
      </c>
      <c r="H17" s="28" t="s">
        <v>30</v>
      </c>
      <c r="I17" s="29" t="s">
        <v>44</v>
      </c>
    </row>
    <row r="18" spans="2:9" ht="15" customHeight="1" x14ac:dyDescent="0.45">
      <c r="C18" s="154"/>
      <c r="D18" s="156"/>
      <c r="E18" s="11"/>
      <c r="F18" s="12">
        <v>1000</v>
      </c>
      <c r="G18" s="13" t="s">
        <v>30</v>
      </c>
      <c r="H18" s="14" t="s">
        <v>30</v>
      </c>
      <c r="I18" s="29" t="s">
        <v>45</v>
      </c>
    </row>
    <row r="19" spans="2:9" ht="15" customHeight="1" thickBot="1" x14ac:dyDescent="0.5">
      <c r="C19" s="154"/>
      <c r="D19" s="152"/>
      <c r="E19" s="16"/>
      <c r="F19" s="17"/>
      <c r="G19" s="18"/>
      <c r="H19" s="17"/>
      <c r="I19" s="19"/>
    </row>
    <row r="20" spans="2:9" ht="15" customHeight="1" thickBot="1" x14ac:dyDescent="0.5">
      <c r="C20" s="155"/>
      <c r="D20" s="20" t="s">
        <v>31</v>
      </c>
      <c r="E20" s="21">
        <v>95900000</v>
      </c>
      <c r="F20" s="22"/>
      <c r="G20" s="23"/>
      <c r="H20" s="30"/>
      <c r="I20" s="24"/>
    </row>
    <row r="21" spans="2:9" ht="15" customHeight="1" thickBot="1" x14ac:dyDescent="0.5">
      <c r="C21" s="157" t="s">
        <v>34</v>
      </c>
      <c r="D21" s="158"/>
      <c r="E21" s="31">
        <f>E13++E16+E20</f>
        <v>182155006</v>
      </c>
      <c r="F21" s="32"/>
      <c r="G21" s="33"/>
      <c r="H21" s="34"/>
      <c r="I21" s="35"/>
    </row>
    <row r="22" spans="2:9" ht="15" customHeight="1" x14ac:dyDescent="0.45">
      <c r="C22" s="159" t="s">
        <v>52</v>
      </c>
      <c r="D22" s="160"/>
      <c r="E22" s="36">
        <v>15619</v>
      </c>
      <c r="F22" s="161"/>
      <c r="G22" s="161"/>
      <c r="H22" s="161"/>
      <c r="I22" s="161"/>
    </row>
    <row r="23" spans="2:9" ht="15" customHeight="1" thickBot="1" x14ac:dyDescent="0.5">
      <c r="C23" s="143" t="s">
        <v>61</v>
      </c>
      <c r="D23" s="144"/>
      <c r="E23" s="40">
        <v>3803</v>
      </c>
      <c r="F23" s="44"/>
      <c r="G23" s="44"/>
      <c r="H23" s="44"/>
      <c r="I23" s="44"/>
    </row>
    <row r="24" spans="2:9" ht="15" customHeight="1" x14ac:dyDescent="0.45">
      <c r="C24" s="101" t="s">
        <v>62</v>
      </c>
      <c r="D24" s="102"/>
      <c r="E24" s="185">
        <f>(E8)/(E22+E23)</f>
        <v>15277.37720111214</v>
      </c>
      <c r="F24" s="44"/>
      <c r="G24" s="44"/>
      <c r="H24" s="44"/>
      <c r="I24" s="44"/>
    </row>
    <row r="25" spans="2:9" ht="15" customHeight="1" thickBot="1" x14ac:dyDescent="0.5">
      <c r="C25" s="103"/>
      <c r="D25" s="104"/>
      <c r="E25" s="186"/>
      <c r="F25" s="138"/>
      <c r="G25" s="138"/>
      <c r="H25" s="138"/>
      <c r="I25" s="138"/>
    </row>
    <row r="26" spans="2:9" ht="15" customHeight="1" x14ac:dyDescent="0.45">
      <c r="C26" s="37" t="s">
        <v>36</v>
      </c>
      <c r="D26" s="37"/>
      <c r="F26" s="37"/>
      <c r="G26" s="37"/>
      <c r="H26" s="37"/>
    </row>
    <row r="27" spans="2:9" ht="15" customHeight="1" x14ac:dyDescent="0.45">
      <c r="C27" s="37" t="s">
        <v>37</v>
      </c>
      <c r="D27" s="37"/>
      <c r="E27" s="37"/>
      <c r="F27" s="37"/>
      <c r="G27" s="37"/>
      <c r="H27" s="37"/>
    </row>
    <row r="28" spans="2:9" ht="15" customHeight="1" x14ac:dyDescent="0.45"/>
    <row r="29" spans="2:9" ht="15" customHeight="1" x14ac:dyDescent="0.45">
      <c r="B29" s="2" t="s">
        <v>11</v>
      </c>
      <c r="C29" s="88" t="s">
        <v>12</v>
      </c>
      <c r="D29" s="88"/>
      <c r="E29" s="88"/>
      <c r="F29" s="88"/>
      <c r="G29" s="88"/>
    </row>
    <row r="30" spans="2:9" ht="12.6" thickBot="1" x14ac:dyDescent="0.5">
      <c r="C30" s="43"/>
      <c r="D30" s="43"/>
      <c r="E30" s="164" t="s">
        <v>13</v>
      </c>
      <c r="F30" s="164"/>
      <c r="G30" s="164"/>
      <c r="H30" s="164" t="s">
        <v>14</v>
      </c>
      <c r="I30" s="164"/>
    </row>
    <row r="31" spans="2:9" ht="15" customHeight="1" x14ac:dyDescent="0.45">
      <c r="C31" s="128" t="s">
        <v>15</v>
      </c>
      <c r="D31" s="129"/>
      <c r="E31" s="165"/>
      <c r="F31" s="166"/>
      <c r="G31" s="167"/>
      <c r="H31" s="165"/>
      <c r="I31" s="168"/>
    </row>
    <row r="32" spans="2:9" ht="15" customHeight="1" thickBot="1" x14ac:dyDescent="0.5">
      <c r="C32" s="169" t="s">
        <v>16</v>
      </c>
      <c r="D32" s="170"/>
      <c r="E32" s="171"/>
      <c r="F32" s="172"/>
      <c r="G32" s="173"/>
      <c r="H32" s="172"/>
      <c r="I32" s="174"/>
    </row>
    <row r="33" spans="2:9" ht="15" customHeight="1" thickBot="1" x14ac:dyDescent="0.5">
      <c r="C33" s="178" t="s">
        <v>38</v>
      </c>
      <c r="D33" s="179"/>
      <c r="E33" s="180">
        <v>31</v>
      </c>
      <c r="F33" s="181"/>
      <c r="G33" s="181"/>
      <c r="H33" s="181"/>
      <c r="I33" s="182"/>
    </row>
    <row r="34" spans="2:9" ht="15" customHeight="1" x14ac:dyDescent="0.45">
      <c r="C34" s="37" t="s">
        <v>88</v>
      </c>
      <c r="D34" s="37"/>
      <c r="E34" s="38"/>
      <c r="F34" s="38"/>
      <c r="G34" s="38"/>
      <c r="H34" s="38"/>
      <c r="I34" s="38"/>
    </row>
    <row r="35" spans="2:9" ht="15" customHeight="1" x14ac:dyDescent="0.45"/>
    <row r="36" spans="2:9" ht="15" customHeight="1" thickBot="1" x14ac:dyDescent="0.5">
      <c r="B36" s="2" t="s">
        <v>17</v>
      </c>
      <c r="C36" s="88" t="s">
        <v>18</v>
      </c>
      <c r="D36" s="88"/>
      <c r="E36" s="88"/>
      <c r="F36" s="88"/>
      <c r="G36" s="88"/>
    </row>
    <row r="37" spans="2:9" ht="15" customHeight="1" x14ac:dyDescent="0.45">
      <c r="C37" s="135" t="s">
        <v>19</v>
      </c>
      <c r="D37" s="45" t="s">
        <v>20</v>
      </c>
      <c r="E37" s="124">
        <f>(E6)/E8</f>
        <v>0.21738410059247656</v>
      </c>
      <c r="F37" s="124"/>
      <c r="G37" s="124"/>
      <c r="H37" s="124"/>
      <c r="I37" s="125"/>
    </row>
    <row r="38" spans="2:9" ht="15" customHeight="1" thickBot="1" x14ac:dyDescent="0.5">
      <c r="C38" s="136"/>
      <c r="D38" s="39" t="s">
        <v>21</v>
      </c>
      <c r="E38" s="126">
        <f>(E7)/E8</f>
        <v>0.78261589940752341</v>
      </c>
      <c r="F38" s="183"/>
      <c r="G38" s="183"/>
      <c r="H38" s="183"/>
      <c r="I38" s="184"/>
    </row>
    <row r="39" spans="2:9" ht="15" customHeight="1" x14ac:dyDescent="0.45"/>
    <row r="40" spans="2:9" ht="15" customHeight="1" thickBot="1" x14ac:dyDescent="0.5">
      <c r="B40" s="2" t="s">
        <v>22</v>
      </c>
      <c r="C40" s="88" t="s">
        <v>23</v>
      </c>
      <c r="D40" s="88"/>
      <c r="E40" s="88"/>
      <c r="F40" s="88"/>
      <c r="G40" s="88"/>
      <c r="H40" s="88"/>
      <c r="I40" s="88"/>
    </row>
    <row r="41" spans="2:9" ht="70.05" customHeight="1" thickBot="1" x14ac:dyDescent="0.5">
      <c r="C41" s="1" t="s">
        <v>24</v>
      </c>
      <c r="D41" s="175"/>
      <c r="E41" s="176"/>
      <c r="F41" s="176"/>
      <c r="G41" s="176"/>
      <c r="H41" s="176"/>
      <c r="I41" s="177"/>
    </row>
  </sheetData>
  <mergeCells count="40">
    <mergeCell ref="C6:C7"/>
    <mergeCell ref="F6:I6"/>
    <mergeCell ref="F7:I7"/>
    <mergeCell ref="A1:J1"/>
    <mergeCell ref="C2:G2"/>
    <mergeCell ref="C3:D3"/>
    <mergeCell ref="E3:I3"/>
    <mergeCell ref="C5:G5"/>
    <mergeCell ref="C23:D23"/>
    <mergeCell ref="C8:D8"/>
    <mergeCell ref="C9:E10"/>
    <mergeCell ref="F9:I9"/>
    <mergeCell ref="C11:C16"/>
    <mergeCell ref="D11:D12"/>
    <mergeCell ref="D14:D15"/>
    <mergeCell ref="C17:C20"/>
    <mergeCell ref="D17:D19"/>
    <mergeCell ref="C21:D21"/>
    <mergeCell ref="C22:D22"/>
    <mergeCell ref="F22:I22"/>
    <mergeCell ref="F25:I25"/>
    <mergeCell ref="C29:G29"/>
    <mergeCell ref="E30:G30"/>
    <mergeCell ref="H30:I30"/>
    <mergeCell ref="E24:E25"/>
    <mergeCell ref="C24:D25"/>
    <mergeCell ref="C31:D31"/>
    <mergeCell ref="E31:G31"/>
    <mergeCell ref="H31:I31"/>
    <mergeCell ref="C32:D32"/>
    <mergeCell ref="E32:G32"/>
    <mergeCell ref="H32:I32"/>
    <mergeCell ref="C40:I40"/>
    <mergeCell ref="D41:I41"/>
    <mergeCell ref="C33:D33"/>
    <mergeCell ref="E33:I33"/>
    <mergeCell ref="C36:G36"/>
    <mergeCell ref="C37:C38"/>
    <mergeCell ref="E37:I37"/>
    <mergeCell ref="E38:I38"/>
  </mergeCells>
  <phoneticPr fontId="1"/>
  <pageMargins left="0.51181102362204722" right="0.11811023622047245" top="0.55118110236220474" bottom="0.19685039370078741" header="0.31496062992125984" footer="0.11811023622047245"/>
  <pageSetup paperSize="9" scale="83" orientation="portrait" r:id="rId1"/>
  <headerFooter scaleWithDoc="0"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EB3D2-D77B-4731-A0E5-BED8E25C9AFC}">
  <dimension ref="A1:J41"/>
  <sheetViews>
    <sheetView view="pageBreakPreview" zoomScaleNormal="100" zoomScaleSheetLayoutView="100" workbookViewId="0">
      <selection sqref="A1:J1"/>
    </sheetView>
  </sheetViews>
  <sheetFormatPr defaultColWidth="9" defaultRowHeight="12" x14ac:dyDescent="0.45"/>
  <cols>
    <col min="1" max="1" width="0.69921875" style="2" customWidth="1"/>
    <col min="2" max="2" width="3.09765625" style="2" bestFit="1" customWidth="1"/>
    <col min="3" max="3" width="10.59765625" style="2" customWidth="1"/>
    <col min="4" max="4" width="39.09765625" style="2" customWidth="1"/>
    <col min="5" max="6" width="10.59765625" style="2" customWidth="1"/>
    <col min="7" max="8" width="6.59765625" style="2" customWidth="1"/>
    <col min="9" max="9" width="19.59765625" style="2" customWidth="1"/>
    <col min="10" max="10" width="0.796875" style="2" customWidth="1"/>
    <col min="11" max="11" width="9" style="2" customWidth="1"/>
    <col min="12" max="16384" width="9" style="2"/>
  </cols>
  <sheetData>
    <row r="1" spans="1:10" ht="18.75" customHeight="1" x14ac:dyDescent="0.45">
      <c r="A1" s="113" t="s">
        <v>81</v>
      </c>
      <c r="B1" s="113"/>
      <c r="C1" s="113"/>
      <c r="D1" s="113"/>
      <c r="E1" s="113"/>
      <c r="F1" s="113"/>
      <c r="G1" s="113"/>
      <c r="H1" s="113"/>
      <c r="I1" s="113"/>
      <c r="J1" s="113"/>
    </row>
    <row r="2" spans="1:10" ht="15" customHeight="1" thickBot="1" x14ac:dyDescent="0.5">
      <c r="B2" s="2" t="s">
        <v>2</v>
      </c>
      <c r="C2" s="88" t="s">
        <v>3</v>
      </c>
      <c r="D2" s="88"/>
      <c r="E2" s="88"/>
      <c r="F2" s="88"/>
      <c r="G2" s="88"/>
      <c r="H2" s="43"/>
      <c r="I2" s="3" t="s">
        <v>78</v>
      </c>
    </row>
    <row r="3" spans="1:10" ht="19.5" customHeight="1" thickBot="1" x14ac:dyDescent="0.5">
      <c r="C3" s="114" t="s">
        <v>35</v>
      </c>
      <c r="D3" s="115"/>
      <c r="E3" s="140" t="s">
        <v>42</v>
      </c>
      <c r="F3" s="141"/>
      <c r="G3" s="141"/>
      <c r="H3" s="141"/>
      <c r="I3" s="142"/>
    </row>
    <row r="4" spans="1:10" ht="15" customHeight="1" x14ac:dyDescent="0.45"/>
    <row r="5" spans="1:10" ht="15" customHeight="1" thickBot="1" x14ac:dyDescent="0.5">
      <c r="B5" s="2" t="s">
        <v>5</v>
      </c>
      <c r="C5" s="88" t="s">
        <v>6</v>
      </c>
      <c r="D5" s="88"/>
      <c r="E5" s="88"/>
      <c r="F5" s="88"/>
      <c r="G5" s="88"/>
    </row>
    <row r="6" spans="1:10" ht="15" customHeight="1" x14ac:dyDescent="0.45">
      <c r="C6" s="79" t="s">
        <v>7</v>
      </c>
      <c r="D6" s="4" t="s">
        <v>56</v>
      </c>
      <c r="E6" s="5">
        <v>49897589</v>
      </c>
      <c r="F6" s="138"/>
      <c r="G6" s="138"/>
      <c r="H6" s="138"/>
      <c r="I6" s="138"/>
    </row>
    <row r="7" spans="1:10" ht="15" customHeight="1" x14ac:dyDescent="0.45">
      <c r="C7" s="137"/>
      <c r="D7" s="6" t="s">
        <v>57</v>
      </c>
      <c r="E7" s="7">
        <v>309686733</v>
      </c>
      <c r="F7" s="139"/>
      <c r="G7" s="138"/>
      <c r="H7" s="138"/>
      <c r="I7" s="138"/>
    </row>
    <row r="8" spans="1:10" ht="15" customHeight="1" thickBot="1" x14ac:dyDescent="0.5">
      <c r="C8" s="99" t="s">
        <v>34</v>
      </c>
      <c r="D8" s="100"/>
      <c r="E8" s="8">
        <f>SUM(E6:E7)</f>
        <v>359584322</v>
      </c>
      <c r="F8" s="41"/>
      <c r="G8" s="41"/>
      <c r="H8" s="41"/>
      <c r="I8" s="41"/>
    </row>
    <row r="9" spans="1:10" ht="21" customHeight="1" x14ac:dyDescent="0.45">
      <c r="C9" s="145" t="s">
        <v>8</v>
      </c>
      <c r="D9" s="57"/>
      <c r="E9" s="57"/>
      <c r="F9" s="148" t="s">
        <v>87</v>
      </c>
      <c r="G9" s="148"/>
      <c r="H9" s="148"/>
      <c r="I9" s="149"/>
    </row>
    <row r="10" spans="1:10" ht="22.05" customHeight="1" x14ac:dyDescent="0.45">
      <c r="C10" s="146"/>
      <c r="D10" s="147"/>
      <c r="E10" s="147"/>
      <c r="F10" s="9" t="s">
        <v>25</v>
      </c>
      <c r="G10" s="9" t="s">
        <v>26</v>
      </c>
      <c r="H10" s="9" t="s">
        <v>27</v>
      </c>
      <c r="I10" s="10" t="s">
        <v>28</v>
      </c>
    </row>
    <row r="11" spans="1:10" ht="15" customHeight="1" x14ac:dyDescent="0.45">
      <c r="C11" s="62" t="s">
        <v>29</v>
      </c>
      <c r="D11" s="151" t="s">
        <v>58</v>
      </c>
      <c r="E11" s="11"/>
      <c r="F11" s="12" t="s">
        <v>32</v>
      </c>
      <c r="G11" s="13">
        <v>50</v>
      </c>
      <c r="H11" s="14">
        <v>5000</v>
      </c>
      <c r="I11" s="15"/>
    </row>
    <row r="12" spans="1:10" ht="15" customHeight="1" thickBot="1" x14ac:dyDescent="0.5">
      <c r="C12" s="62"/>
      <c r="D12" s="152"/>
      <c r="E12" s="16"/>
      <c r="F12" s="17"/>
      <c r="G12" s="18"/>
      <c r="H12" s="17"/>
      <c r="I12" s="19"/>
    </row>
    <row r="13" spans="1:10" ht="15" customHeight="1" thickBot="1" x14ac:dyDescent="0.5">
      <c r="C13" s="150"/>
      <c r="D13" s="20" t="s">
        <v>31</v>
      </c>
      <c r="E13" s="21">
        <v>14505113</v>
      </c>
      <c r="F13" s="22"/>
      <c r="G13" s="23"/>
      <c r="H13" s="22"/>
      <c r="I13" s="24"/>
    </row>
    <row r="14" spans="1:10" ht="15" customHeight="1" x14ac:dyDescent="0.45">
      <c r="C14" s="62"/>
      <c r="D14" s="153" t="s">
        <v>59</v>
      </c>
      <c r="E14" s="25"/>
      <c r="F14" s="26"/>
      <c r="G14" s="27"/>
      <c r="H14" s="28"/>
      <c r="I14" s="29"/>
    </row>
    <row r="15" spans="1:10" ht="15" customHeight="1" thickBot="1" x14ac:dyDescent="0.5">
      <c r="C15" s="62"/>
      <c r="D15" s="152"/>
      <c r="E15" s="16"/>
      <c r="F15" s="17"/>
      <c r="G15" s="18"/>
      <c r="H15" s="17"/>
      <c r="I15" s="19"/>
    </row>
    <row r="16" spans="1:10" ht="15" customHeight="1" thickBot="1" x14ac:dyDescent="0.5">
      <c r="C16" s="150"/>
      <c r="D16" s="20" t="s">
        <v>31</v>
      </c>
      <c r="E16" s="21">
        <v>90025213</v>
      </c>
      <c r="F16" s="22"/>
      <c r="G16" s="23"/>
      <c r="H16" s="22"/>
      <c r="I16" s="24"/>
    </row>
    <row r="17" spans="2:9" ht="15" customHeight="1" x14ac:dyDescent="0.45">
      <c r="C17" s="154" t="s">
        <v>33</v>
      </c>
      <c r="D17" s="153" t="s">
        <v>51</v>
      </c>
      <c r="E17" s="25"/>
      <c r="F17" s="26">
        <v>2000</v>
      </c>
      <c r="G17" s="27" t="s">
        <v>30</v>
      </c>
      <c r="H17" s="28" t="s">
        <v>30</v>
      </c>
      <c r="I17" s="29" t="s">
        <v>44</v>
      </c>
    </row>
    <row r="18" spans="2:9" ht="15" customHeight="1" x14ac:dyDescent="0.45">
      <c r="C18" s="154"/>
      <c r="D18" s="156"/>
      <c r="E18" s="11"/>
      <c r="F18" s="12">
        <v>1000</v>
      </c>
      <c r="G18" s="13" t="s">
        <v>30</v>
      </c>
      <c r="H18" s="14" t="s">
        <v>30</v>
      </c>
      <c r="I18" s="29" t="s">
        <v>45</v>
      </c>
    </row>
    <row r="19" spans="2:9" ht="15" customHeight="1" thickBot="1" x14ac:dyDescent="0.5">
      <c r="C19" s="154"/>
      <c r="D19" s="152"/>
      <c r="E19" s="16"/>
      <c r="F19" s="17"/>
      <c r="G19" s="18"/>
      <c r="H19" s="17"/>
      <c r="I19" s="19"/>
    </row>
    <row r="20" spans="2:9" ht="15" customHeight="1" thickBot="1" x14ac:dyDescent="0.5">
      <c r="C20" s="155"/>
      <c r="D20" s="20" t="s">
        <v>31</v>
      </c>
      <c r="E20" s="21">
        <v>146156500</v>
      </c>
      <c r="F20" s="22"/>
      <c r="G20" s="23"/>
      <c r="H20" s="30"/>
      <c r="I20" s="24"/>
    </row>
    <row r="21" spans="2:9" ht="15" customHeight="1" thickBot="1" x14ac:dyDescent="0.5">
      <c r="C21" s="157" t="s">
        <v>34</v>
      </c>
      <c r="D21" s="158"/>
      <c r="E21" s="31">
        <f>E13++E16+E20</f>
        <v>250686826</v>
      </c>
      <c r="F21" s="32"/>
      <c r="G21" s="33"/>
      <c r="H21" s="34"/>
      <c r="I21" s="35"/>
    </row>
    <row r="22" spans="2:9" ht="15" customHeight="1" x14ac:dyDescent="0.45">
      <c r="C22" s="159" t="s">
        <v>52</v>
      </c>
      <c r="D22" s="160"/>
      <c r="E22" s="36">
        <v>20455</v>
      </c>
      <c r="F22" s="161"/>
      <c r="G22" s="161"/>
      <c r="H22" s="161"/>
      <c r="I22" s="161"/>
    </row>
    <row r="23" spans="2:9" ht="15" customHeight="1" thickBot="1" x14ac:dyDescent="0.5">
      <c r="C23" s="143" t="s">
        <v>61</v>
      </c>
      <c r="D23" s="144"/>
      <c r="E23" s="40">
        <v>2969</v>
      </c>
      <c r="F23" s="44"/>
      <c r="G23" s="44"/>
      <c r="H23" s="44"/>
      <c r="I23" s="44"/>
    </row>
    <row r="24" spans="2:9" ht="15" customHeight="1" x14ac:dyDescent="0.45">
      <c r="C24" s="101" t="s">
        <v>62</v>
      </c>
      <c r="D24" s="102"/>
      <c r="E24" s="185">
        <f>(E8)/(E22+E23)</f>
        <v>15351.106642759563</v>
      </c>
      <c r="F24" s="44"/>
      <c r="G24" s="44"/>
      <c r="H24" s="44"/>
      <c r="I24" s="44"/>
    </row>
    <row r="25" spans="2:9" ht="15" customHeight="1" thickBot="1" x14ac:dyDescent="0.5">
      <c r="C25" s="103"/>
      <c r="D25" s="104"/>
      <c r="E25" s="186"/>
      <c r="F25" s="138"/>
      <c r="G25" s="138"/>
      <c r="H25" s="138"/>
      <c r="I25" s="138"/>
    </row>
    <row r="26" spans="2:9" ht="15" customHeight="1" x14ac:dyDescent="0.45">
      <c r="C26" s="37" t="s">
        <v>36</v>
      </c>
      <c r="D26" s="37"/>
      <c r="F26" s="37"/>
      <c r="G26" s="37"/>
      <c r="H26" s="37"/>
    </row>
    <row r="27" spans="2:9" ht="15" customHeight="1" x14ac:dyDescent="0.45">
      <c r="C27" s="37" t="s">
        <v>37</v>
      </c>
      <c r="D27" s="37"/>
      <c r="E27" s="37"/>
      <c r="F27" s="37"/>
      <c r="G27" s="37"/>
      <c r="H27" s="37"/>
    </row>
    <row r="28" spans="2:9" ht="15" customHeight="1" x14ac:dyDescent="0.45"/>
    <row r="29" spans="2:9" ht="15" customHeight="1" x14ac:dyDescent="0.45">
      <c r="B29" s="2" t="s">
        <v>11</v>
      </c>
      <c r="C29" s="88" t="s">
        <v>12</v>
      </c>
      <c r="D29" s="88"/>
      <c r="E29" s="88"/>
      <c r="F29" s="88"/>
      <c r="G29" s="88"/>
    </row>
    <row r="30" spans="2:9" ht="12.6" thickBot="1" x14ac:dyDescent="0.5">
      <c r="C30" s="43"/>
      <c r="D30" s="43"/>
      <c r="E30" s="164" t="s">
        <v>13</v>
      </c>
      <c r="F30" s="164"/>
      <c r="G30" s="164"/>
      <c r="H30" s="164" t="s">
        <v>14</v>
      </c>
      <c r="I30" s="164"/>
    </row>
    <row r="31" spans="2:9" ht="15" customHeight="1" x14ac:dyDescent="0.45">
      <c r="C31" s="128" t="s">
        <v>15</v>
      </c>
      <c r="D31" s="129"/>
      <c r="E31" s="165"/>
      <c r="F31" s="166"/>
      <c r="G31" s="167"/>
      <c r="H31" s="165"/>
      <c r="I31" s="168"/>
    </row>
    <row r="32" spans="2:9" ht="15" customHeight="1" thickBot="1" x14ac:dyDescent="0.5">
      <c r="C32" s="169" t="s">
        <v>16</v>
      </c>
      <c r="D32" s="170"/>
      <c r="E32" s="171"/>
      <c r="F32" s="172"/>
      <c r="G32" s="173"/>
      <c r="H32" s="172"/>
      <c r="I32" s="174"/>
    </row>
    <row r="33" spans="2:9" ht="15" customHeight="1" thickBot="1" x14ac:dyDescent="0.5">
      <c r="C33" s="178" t="s">
        <v>38</v>
      </c>
      <c r="D33" s="179"/>
      <c r="E33" s="180">
        <v>30</v>
      </c>
      <c r="F33" s="181"/>
      <c r="G33" s="181"/>
      <c r="H33" s="181"/>
      <c r="I33" s="182"/>
    </row>
    <row r="34" spans="2:9" ht="15" customHeight="1" x14ac:dyDescent="0.45">
      <c r="C34" s="37" t="s">
        <v>88</v>
      </c>
      <c r="D34" s="37"/>
      <c r="E34" s="38"/>
      <c r="F34" s="38"/>
      <c r="G34" s="38"/>
      <c r="H34" s="38"/>
      <c r="I34" s="38"/>
    </row>
    <row r="35" spans="2:9" ht="15" customHeight="1" x14ac:dyDescent="0.45"/>
    <row r="36" spans="2:9" ht="15" customHeight="1" thickBot="1" x14ac:dyDescent="0.5">
      <c r="B36" s="2" t="s">
        <v>17</v>
      </c>
      <c r="C36" s="88" t="s">
        <v>18</v>
      </c>
      <c r="D36" s="88"/>
      <c r="E36" s="88"/>
      <c r="F36" s="88"/>
      <c r="G36" s="88"/>
    </row>
    <row r="37" spans="2:9" ht="15" customHeight="1" x14ac:dyDescent="0.45">
      <c r="C37" s="135" t="s">
        <v>19</v>
      </c>
      <c r="D37" s="45" t="s">
        <v>20</v>
      </c>
      <c r="E37" s="124">
        <f>(E6)/E8</f>
        <v>0.13876464002232</v>
      </c>
      <c r="F37" s="124"/>
      <c r="G37" s="124"/>
      <c r="H37" s="124"/>
      <c r="I37" s="125"/>
    </row>
    <row r="38" spans="2:9" ht="15" customHeight="1" thickBot="1" x14ac:dyDescent="0.5">
      <c r="C38" s="136"/>
      <c r="D38" s="39" t="s">
        <v>21</v>
      </c>
      <c r="E38" s="126">
        <f>(E7)/E8</f>
        <v>0.86123535997767997</v>
      </c>
      <c r="F38" s="183"/>
      <c r="G38" s="183"/>
      <c r="H38" s="183"/>
      <c r="I38" s="184"/>
    </row>
    <row r="39" spans="2:9" ht="15" customHeight="1" x14ac:dyDescent="0.45"/>
    <row r="40" spans="2:9" ht="15" customHeight="1" thickBot="1" x14ac:dyDescent="0.5">
      <c r="B40" s="2" t="s">
        <v>22</v>
      </c>
      <c r="C40" s="88" t="s">
        <v>23</v>
      </c>
      <c r="D40" s="88"/>
      <c r="E40" s="88"/>
      <c r="F40" s="88"/>
      <c r="G40" s="88"/>
      <c r="H40" s="88"/>
      <c r="I40" s="88"/>
    </row>
    <row r="41" spans="2:9" ht="70.05" customHeight="1" thickBot="1" x14ac:dyDescent="0.5">
      <c r="C41" s="1" t="s">
        <v>24</v>
      </c>
      <c r="D41" s="175"/>
      <c r="E41" s="176"/>
      <c r="F41" s="176"/>
      <c r="G41" s="176"/>
      <c r="H41" s="176"/>
      <c r="I41" s="177"/>
    </row>
  </sheetData>
  <mergeCells count="40">
    <mergeCell ref="C6:C7"/>
    <mergeCell ref="F6:I6"/>
    <mergeCell ref="F7:I7"/>
    <mergeCell ref="A1:J1"/>
    <mergeCell ref="C2:G2"/>
    <mergeCell ref="C3:D3"/>
    <mergeCell ref="E3:I3"/>
    <mergeCell ref="C5:G5"/>
    <mergeCell ref="C23:D23"/>
    <mergeCell ref="C8:D8"/>
    <mergeCell ref="C9:E10"/>
    <mergeCell ref="F9:I9"/>
    <mergeCell ref="C11:C16"/>
    <mergeCell ref="D11:D12"/>
    <mergeCell ref="D14:D15"/>
    <mergeCell ref="C17:C20"/>
    <mergeCell ref="D17:D19"/>
    <mergeCell ref="C21:D21"/>
    <mergeCell ref="C22:D22"/>
    <mergeCell ref="F22:I22"/>
    <mergeCell ref="F25:I25"/>
    <mergeCell ref="C29:G29"/>
    <mergeCell ref="E30:G30"/>
    <mergeCell ref="H30:I30"/>
    <mergeCell ref="E24:E25"/>
    <mergeCell ref="C24:D25"/>
    <mergeCell ref="C31:D31"/>
    <mergeCell ref="E31:G31"/>
    <mergeCell ref="H31:I31"/>
    <mergeCell ref="C32:D32"/>
    <mergeCell ref="E32:G32"/>
    <mergeCell ref="H32:I32"/>
    <mergeCell ref="C40:I40"/>
    <mergeCell ref="D41:I41"/>
    <mergeCell ref="C33:D33"/>
    <mergeCell ref="E33:I33"/>
    <mergeCell ref="C36:G36"/>
    <mergeCell ref="C37:C38"/>
    <mergeCell ref="E37:I37"/>
    <mergeCell ref="E38:I38"/>
  </mergeCells>
  <phoneticPr fontId="1"/>
  <pageMargins left="0.51181102362204722" right="0.11811023622047245" top="0.55118110236220474" bottom="0.19685039370078741" header="0.31496062992125984" footer="0.11811023622047245"/>
  <pageSetup paperSize="9" scale="82"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C16EC-BD62-41F6-8101-D3B862D572DC}">
  <dimension ref="A1:J41"/>
  <sheetViews>
    <sheetView view="pageBreakPreview" zoomScaleNormal="100" zoomScaleSheetLayoutView="100" workbookViewId="0">
      <selection sqref="A1:J1"/>
    </sheetView>
  </sheetViews>
  <sheetFormatPr defaultColWidth="9" defaultRowHeight="12" x14ac:dyDescent="0.45"/>
  <cols>
    <col min="1" max="1" width="0.69921875" style="2" customWidth="1"/>
    <col min="2" max="2" width="3.09765625" style="2" bestFit="1" customWidth="1"/>
    <col min="3" max="3" width="10.59765625" style="2" customWidth="1"/>
    <col min="4" max="4" width="35.59765625" style="2" customWidth="1"/>
    <col min="5" max="6" width="10.59765625" style="2" customWidth="1"/>
    <col min="7" max="8" width="6.59765625" style="2" customWidth="1"/>
    <col min="9" max="9" width="19.59765625" style="2" customWidth="1"/>
    <col min="10" max="10" width="0.796875" style="2" customWidth="1"/>
    <col min="11" max="11" width="9" style="2" customWidth="1"/>
    <col min="12" max="16384" width="9" style="2"/>
  </cols>
  <sheetData>
    <row r="1" spans="1:10" ht="18.75" customHeight="1" x14ac:dyDescent="0.45">
      <c r="A1" s="113" t="s">
        <v>81</v>
      </c>
      <c r="B1" s="113"/>
      <c r="C1" s="113"/>
      <c r="D1" s="113"/>
      <c r="E1" s="113"/>
      <c r="F1" s="113"/>
      <c r="G1" s="113"/>
      <c r="H1" s="113"/>
      <c r="I1" s="113"/>
      <c r="J1" s="113"/>
    </row>
    <row r="2" spans="1:10" ht="15" customHeight="1" thickBot="1" x14ac:dyDescent="0.5">
      <c r="B2" s="2" t="s">
        <v>2</v>
      </c>
      <c r="C2" s="88" t="s">
        <v>3</v>
      </c>
      <c r="D2" s="88"/>
      <c r="E2" s="88"/>
      <c r="F2" s="88"/>
      <c r="G2" s="88"/>
      <c r="H2" s="43"/>
      <c r="I2" s="3" t="s">
        <v>86</v>
      </c>
    </row>
    <row r="3" spans="1:10" ht="19.5" customHeight="1" thickBot="1" x14ac:dyDescent="0.5">
      <c r="C3" s="114" t="s">
        <v>35</v>
      </c>
      <c r="D3" s="115"/>
      <c r="E3" s="140" t="s">
        <v>42</v>
      </c>
      <c r="F3" s="141"/>
      <c r="G3" s="141"/>
      <c r="H3" s="141"/>
      <c r="I3" s="142"/>
    </row>
    <row r="4" spans="1:10" ht="15" customHeight="1" x14ac:dyDescent="0.45"/>
    <row r="5" spans="1:10" ht="15" customHeight="1" thickBot="1" x14ac:dyDescent="0.5">
      <c r="B5" s="2" t="s">
        <v>5</v>
      </c>
      <c r="C5" s="88" t="s">
        <v>6</v>
      </c>
      <c r="D5" s="88"/>
      <c r="E5" s="88"/>
      <c r="F5" s="88"/>
      <c r="G5" s="88"/>
    </row>
    <row r="6" spans="1:10" ht="15" customHeight="1" x14ac:dyDescent="0.45">
      <c r="C6" s="79" t="s">
        <v>7</v>
      </c>
      <c r="D6" s="4" t="s">
        <v>56</v>
      </c>
      <c r="E6" s="5">
        <f>E13*3.44</f>
        <v>0</v>
      </c>
      <c r="F6" s="138"/>
      <c r="G6" s="138"/>
      <c r="H6" s="138"/>
      <c r="I6" s="138"/>
    </row>
    <row r="7" spans="1:10" ht="15" customHeight="1" x14ac:dyDescent="0.45">
      <c r="C7" s="137"/>
      <c r="D7" s="6" t="s">
        <v>57</v>
      </c>
      <c r="E7" s="7">
        <f>E16*3.44</f>
        <v>0</v>
      </c>
      <c r="F7" s="139"/>
      <c r="G7" s="138"/>
      <c r="H7" s="138"/>
      <c r="I7" s="138"/>
    </row>
    <row r="8" spans="1:10" ht="15" customHeight="1" thickBot="1" x14ac:dyDescent="0.5">
      <c r="C8" s="99" t="s">
        <v>34</v>
      </c>
      <c r="D8" s="100"/>
      <c r="E8" s="8">
        <f>SUM(E6:E7)</f>
        <v>0</v>
      </c>
      <c r="F8" s="41"/>
      <c r="G8" s="41"/>
      <c r="H8" s="41"/>
      <c r="I8" s="41"/>
    </row>
    <row r="9" spans="1:10" ht="21" customHeight="1" x14ac:dyDescent="0.45">
      <c r="C9" s="145" t="s">
        <v>8</v>
      </c>
      <c r="D9" s="57"/>
      <c r="E9" s="57"/>
      <c r="F9" s="148" t="s">
        <v>87</v>
      </c>
      <c r="G9" s="148"/>
      <c r="H9" s="148"/>
      <c r="I9" s="149"/>
    </row>
    <row r="10" spans="1:10" ht="22.05" customHeight="1" x14ac:dyDescent="0.45">
      <c r="C10" s="146"/>
      <c r="D10" s="147"/>
      <c r="E10" s="147"/>
      <c r="F10" s="9" t="s">
        <v>25</v>
      </c>
      <c r="G10" s="9" t="s">
        <v>26</v>
      </c>
      <c r="H10" s="9" t="s">
        <v>27</v>
      </c>
      <c r="I10" s="10" t="s">
        <v>28</v>
      </c>
    </row>
    <row r="11" spans="1:10" ht="15" customHeight="1" x14ac:dyDescent="0.45">
      <c r="C11" s="62" t="s">
        <v>29</v>
      </c>
      <c r="D11" s="151" t="s">
        <v>58</v>
      </c>
      <c r="E11" s="11"/>
      <c r="F11" s="12" t="s">
        <v>32</v>
      </c>
      <c r="G11" s="13">
        <v>50</v>
      </c>
      <c r="H11" s="14">
        <v>5000</v>
      </c>
      <c r="I11" s="15" t="s">
        <v>43</v>
      </c>
    </row>
    <row r="12" spans="1:10" ht="15" customHeight="1" thickBot="1" x14ac:dyDescent="0.5">
      <c r="C12" s="62"/>
      <c r="D12" s="152"/>
      <c r="E12" s="16"/>
      <c r="F12" s="17"/>
      <c r="G12" s="18"/>
      <c r="H12" s="17"/>
      <c r="I12" s="19"/>
    </row>
    <row r="13" spans="1:10" ht="15" customHeight="1" thickBot="1" x14ac:dyDescent="0.5">
      <c r="C13" s="150"/>
      <c r="D13" s="20" t="s">
        <v>31</v>
      </c>
      <c r="E13" s="21">
        <f>SUM(E11:E12)</f>
        <v>0</v>
      </c>
      <c r="F13" s="22"/>
      <c r="G13" s="23"/>
      <c r="H13" s="22"/>
      <c r="I13" s="24"/>
    </row>
    <row r="14" spans="1:10" ht="15" customHeight="1" x14ac:dyDescent="0.45">
      <c r="C14" s="62"/>
      <c r="D14" s="153" t="s">
        <v>59</v>
      </c>
      <c r="E14" s="25"/>
      <c r="F14" s="26"/>
      <c r="G14" s="27"/>
      <c r="H14" s="28"/>
      <c r="I14" s="29"/>
    </row>
    <row r="15" spans="1:10" ht="15" customHeight="1" thickBot="1" x14ac:dyDescent="0.5">
      <c r="C15" s="62"/>
      <c r="D15" s="152"/>
      <c r="E15" s="16"/>
      <c r="F15" s="17"/>
      <c r="G15" s="18"/>
      <c r="H15" s="17"/>
      <c r="I15" s="19"/>
    </row>
    <row r="16" spans="1:10" ht="15" customHeight="1" thickBot="1" x14ac:dyDescent="0.5">
      <c r="C16" s="150"/>
      <c r="D16" s="20" t="s">
        <v>31</v>
      </c>
      <c r="E16" s="21">
        <f>SUM(E14:E15)</f>
        <v>0</v>
      </c>
      <c r="F16" s="22"/>
      <c r="G16" s="23"/>
      <c r="H16" s="22"/>
      <c r="I16" s="24"/>
    </row>
    <row r="17" spans="2:9" ht="15" customHeight="1" x14ac:dyDescent="0.45">
      <c r="C17" s="154" t="s">
        <v>33</v>
      </c>
      <c r="D17" s="153" t="s">
        <v>51</v>
      </c>
      <c r="E17" s="25"/>
      <c r="F17" s="26">
        <v>2000</v>
      </c>
      <c r="G17" s="27" t="s">
        <v>30</v>
      </c>
      <c r="H17" s="28" t="s">
        <v>30</v>
      </c>
      <c r="I17" s="29" t="s">
        <v>44</v>
      </c>
    </row>
    <row r="18" spans="2:9" ht="15" customHeight="1" x14ac:dyDescent="0.45">
      <c r="C18" s="154"/>
      <c r="D18" s="156"/>
      <c r="E18" s="11"/>
      <c r="F18" s="12">
        <v>1000</v>
      </c>
      <c r="G18" s="13" t="s">
        <v>30</v>
      </c>
      <c r="H18" s="14" t="s">
        <v>30</v>
      </c>
      <c r="I18" s="29" t="s">
        <v>45</v>
      </c>
    </row>
    <row r="19" spans="2:9" ht="15" customHeight="1" thickBot="1" x14ac:dyDescent="0.5">
      <c r="C19" s="154"/>
      <c r="D19" s="152"/>
      <c r="E19" s="16"/>
      <c r="F19" s="17"/>
      <c r="G19" s="18"/>
      <c r="H19" s="17"/>
      <c r="I19" s="19"/>
    </row>
    <row r="20" spans="2:9" ht="15" customHeight="1" thickBot="1" x14ac:dyDescent="0.5">
      <c r="C20" s="155"/>
      <c r="D20" s="20" t="s">
        <v>31</v>
      </c>
      <c r="E20" s="21">
        <v>0</v>
      </c>
      <c r="F20" s="22"/>
      <c r="G20" s="23"/>
      <c r="H20" s="30"/>
      <c r="I20" s="24"/>
    </row>
    <row r="21" spans="2:9" ht="15" customHeight="1" thickBot="1" x14ac:dyDescent="0.5">
      <c r="C21" s="157" t="s">
        <v>34</v>
      </c>
      <c r="D21" s="158"/>
      <c r="E21" s="31">
        <f>E13++E16+E20</f>
        <v>0</v>
      </c>
      <c r="F21" s="32"/>
      <c r="G21" s="33"/>
      <c r="H21" s="34"/>
      <c r="I21" s="35"/>
    </row>
    <row r="22" spans="2:9" ht="15" customHeight="1" x14ac:dyDescent="0.45">
      <c r="C22" s="159" t="s">
        <v>52</v>
      </c>
      <c r="D22" s="160"/>
      <c r="E22" s="36">
        <v>0</v>
      </c>
      <c r="F22" s="161"/>
      <c r="G22" s="161"/>
      <c r="H22" s="161"/>
      <c r="I22" s="161"/>
    </row>
    <row r="23" spans="2:9" ht="15" customHeight="1" thickBot="1" x14ac:dyDescent="0.5">
      <c r="C23" s="143" t="s">
        <v>60</v>
      </c>
      <c r="D23" s="144"/>
      <c r="E23" s="40">
        <v>0</v>
      </c>
      <c r="F23" s="44"/>
      <c r="G23" s="44"/>
      <c r="H23" s="44"/>
      <c r="I23" s="44"/>
    </row>
    <row r="24" spans="2:9" ht="15" customHeight="1" x14ac:dyDescent="0.45">
      <c r="C24" s="101" t="s">
        <v>62</v>
      </c>
      <c r="D24" s="102"/>
      <c r="E24" s="162" t="s">
        <v>83</v>
      </c>
      <c r="F24" s="44"/>
      <c r="G24" s="44"/>
      <c r="H24" s="44"/>
      <c r="I24" s="44"/>
    </row>
    <row r="25" spans="2:9" ht="15" customHeight="1" thickBot="1" x14ac:dyDescent="0.5">
      <c r="C25" s="103"/>
      <c r="D25" s="104"/>
      <c r="E25" s="163"/>
      <c r="F25" s="138"/>
      <c r="G25" s="138"/>
      <c r="H25" s="138"/>
      <c r="I25" s="138"/>
    </row>
    <row r="26" spans="2:9" ht="15" customHeight="1" x14ac:dyDescent="0.45">
      <c r="C26" s="37" t="s">
        <v>36</v>
      </c>
      <c r="D26" s="37"/>
      <c r="F26" s="37"/>
      <c r="G26" s="37"/>
      <c r="H26" s="37"/>
    </row>
    <row r="27" spans="2:9" ht="15" customHeight="1" x14ac:dyDescent="0.45">
      <c r="C27" s="37" t="s">
        <v>37</v>
      </c>
      <c r="D27" s="37"/>
      <c r="E27" s="37"/>
      <c r="F27" s="37"/>
      <c r="G27" s="37"/>
      <c r="H27" s="37"/>
    </row>
    <row r="28" spans="2:9" ht="15" customHeight="1" x14ac:dyDescent="0.45"/>
    <row r="29" spans="2:9" ht="15" customHeight="1" x14ac:dyDescent="0.45">
      <c r="B29" s="2" t="s">
        <v>11</v>
      </c>
      <c r="C29" s="88" t="s">
        <v>12</v>
      </c>
      <c r="D29" s="88"/>
      <c r="E29" s="88"/>
      <c r="F29" s="88"/>
      <c r="G29" s="88"/>
    </row>
    <row r="30" spans="2:9" ht="12.6" thickBot="1" x14ac:dyDescent="0.5">
      <c r="C30" s="43"/>
      <c r="D30" s="43"/>
      <c r="E30" s="164" t="s">
        <v>13</v>
      </c>
      <c r="F30" s="164"/>
      <c r="G30" s="164"/>
      <c r="H30" s="164" t="s">
        <v>14</v>
      </c>
      <c r="I30" s="164"/>
    </row>
    <row r="31" spans="2:9" ht="15" customHeight="1" x14ac:dyDescent="0.45">
      <c r="C31" s="128" t="s">
        <v>15</v>
      </c>
      <c r="D31" s="129"/>
      <c r="E31" s="165"/>
      <c r="F31" s="166"/>
      <c r="G31" s="167"/>
      <c r="H31" s="165"/>
      <c r="I31" s="168"/>
    </row>
    <row r="32" spans="2:9" ht="15" customHeight="1" thickBot="1" x14ac:dyDescent="0.5">
      <c r="C32" s="169" t="s">
        <v>16</v>
      </c>
      <c r="D32" s="170"/>
      <c r="E32" s="171"/>
      <c r="F32" s="172"/>
      <c r="G32" s="173"/>
      <c r="H32" s="172"/>
      <c r="I32" s="174"/>
    </row>
    <row r="33" spans="2:9" ht="15" customHeight="1" thickBot="1" x14ac:dyDescent="0.5">
      <c r="C33" s="178" t="s">
        <v>38</v>
      </c>
      <c r="D33" s="179"/>
      <c r="E33" s="180">
        <v>16</v>
      </c>
      <c r="F33" s="181"/>
      <c r="G33" s="181"/>
      <c r="H33" s="181"/>
      <c r="I33" s="182"/>
    </row>
    <row r="34" spans="2:9" ht="15" customHeight="1" x14ac:dyDescent="0.45">
      <c r="C34" s="37" t="s">
        <v>88</v>
      </c>
      <c r="D34" s="37"/>
      <c r="E34" s="38"/>
      <c r="F34" s="38"/>
      <c r="G34" s="38"/>
      <c r="H34" s="38"/>
      <c r="I34" s="38"/>
    </row>
    <row r="35" spans="2:9" ht="15" customHeight="1" x14ac:dyDescent="0.45"/>
    <row r="36" spans="2:9" ht="15" customHeight="1" thickBot="1" x14ac:dyDescent="0.5">
      <c r="B36" s="2" t="s">
        <v>17</v>
      </c>
      <c r="C36" s="88" t="s">
        <v>18</v>
      </c>
      <c r="D36" s="88"/>
      <c r="E36" s="88"/>
      <c r="F36" s="88"/>
      <c r="G36" s="88"/>
    </row>
    <row r="37" spans="2:9" ht="15" customHeight="1" x14ac:dyDescent="0.45">
      <c r="C37" s="135" t="s">
        <v>19</v>
      </c>
      <c r="D37" s="45" t="s">
        <v>20</v>
      </c>
      <c r="E37" s="124" t="s">
        <v>30</v>
      </c>
      <c r="F37" s="124"/>
      <c r="G37" s="124"/>
      <c r="H37" s="124"/>
      <c r="I37" s="125"/>
    </row>
    <row r="38" spans="2:9" ht="15" customHeight="1" thickBot="1" x14ac:dyDescent="0.5">
      <c r="C38" s="136"/>
      <c r="D38" s="39" t="s">
        <v>21</v>
      </c>
      <c r="E38" s="126" t="s">
        <v>30</v>
      </c>
      <c r="F38" s="183"/>
      <c r="G38" s="183"/>
      <c r="H38" s="183"/>
      <c r="I38" s="184"/>
    </row>
    <row r="39" spans="2:9" ht="15" customHeight="1" x14ac:dyDescent="0.45"/>
    <row r="40" spans="2:9" ht="15" customHeight="1" thickBot="1" x14ac:dyDescent="0.5">
      <c r="B40" s="2" t="s">
        <v>22</v>
      </c>
      <c r="C40" s="88" t="s">
        <v>23</v>
      </c>
      <c r="D40" s="88"/>
      <c r="E40" s="88"/>
      <c r="F40" s="88"/>
      <c r="G40" s="88"/>
      <c r="H40" s="88"/>
      <c r="I40" s="88"/>
    </row>
    <row r="41" spans="2:9" ht="70.05" customHeight="1" thickBot="1" x14ac:dyDescent="0.5">
      <c r="C41" s="1" t="s">
        <v>24</v>
      </c>
      <c r="D41" s="175"/>
      <c r="E41" s="176"/>
      <c r="F41" s="176"/>
      <c r="G41" s="176"/>
      <c r="H41" s="176"/>
      <c r="I41" s="177"/>
    </row>
  </sheetData>
  <mergeCells count="40">
    <mergeCell ref="C40:I40"/>
    <mergeCell ref="D41:I41"/>
    <mergeCell ref="C33:D33"/>
    <mergeCell ref="E33:I33"/>
    <mergeCell ref="C36:G36"/>
    <mergeCell ref="C37:C38"/>
    <mergeCell ref="E37:I37"/>
    <mergeCell ref="E38:I38"/>
    <mergeCell ref="C31:D31"/>
    <mergeCell ref="E31:G31"/>
    <mergeCell ref="H31:I31"/>
    <mergeCell ref="C32:D32"/>
    <mergeCell ref="E32:G32"/>
    <mergeCell ref="H32:I32"/>
    <mergeCell ref="C24:D25"/>
    <mergeCell ref="E24:E25"/>
    <mergeCell ref="F25:I25"/>
    <mergeCell ref="C29:G29"/>
    <mergeCell ref="E30:G30"/>
    <mergeCell ref="H30:I30"/>
    <mergeCell ref="C23:D23"/>
    <mergeCell ref="C8:D8"/>
    <mergeCell ref="C9:E10"/>
    <mergeCell ref="F9:I9"/>
    <mergeCell ref="C11:C16"/>
    <mergeCell ref="D11:D12"/>
    <mergeCell ref="D14:D15"/>
    <mergeCell ref="C17:C20"/>
    <mergeCell ref="D17:D19"/>
    <mergeCell ref="C21:D21"/>
    <mergeCell ref="C22:D22"/>
    <mergeCell ref="F22:I22"/>
    <mergeCell ref="C6:C7"/>
    <mergeCell ref="F6:I6"/>
    <mergeCell ref="F7:I7"/>
    <mergeCell ref="A1:J1"/>
    <mergeCell ref="C2:G2"/>
    <mergeCell ref="C3:D3"/>
    <mergeCell ref="E3:I3"/>
    <mergeCell ref="C5:G5"/>
  </mergeCells>
  <phoneticPr fontId="1"/>
  <pageMargins left="0.51181102362204722" right="0.11811023622047245" top="0.55118110236220474" bottom="0.19685039370078741" header="0.31496062992125984" footer="0.11811023622047245"/>
  <pageSetup paperSize="9" scale="84" orientation="portrait" r:id="rId1"/>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7905B-43CE-4087-922E-B63C85584E32}">
  <dimension ref="A1:J41"/>
  <sheetViews>
    <sheetView view="pageBreakPreview" zoomScaleNormal="100" zoomScaleSheetLayoutView="100" workbookViewId="0">
      <selection sqref="A1:J1"/>
    </sheetView>
  </sheetViews>
  <sheetFormatPr defaultColWidth="9" defaultRowHeight="12" x14ac:dyDescent="0.45"/>
  <cols>
    <col min="1" max="1" width="0.69921875" style="2" customWidth="1"/>
    <col min="2" max="2" width="3.09765625" style="2" bestFit="1" customWidth="1"/>
    <col min="3" max="3" width="10.59765625" style="2" customWidth="1"/>
    <col min="4" max="4" width="38.796875" style="2" customWidth="1"/>
    <col min="5" max="6" width="10.59765625" style="2" customWidth="1"/>
    <col min="7" max="8" width="6.59765625" style="2" customWidth="1"/>
    <col min="9" max="9" width="19.59765625" style="2" customWidth="1"/>
    <col min="10" max="10" width="0.796875" style="2" customWidth="1"/>
    <col min="11" max="11" width="9" style="2" customWidth="1"/>
    <col min="12" max="16384" width="9" style="2"/>
  </cols>
  <sheetData>
    <row r="1" spans="1:10" ht="18.75" customHeight="1" x14ac:dyDescent="0.45">
      <c r="A1" s="113" t="s">
        <v>81</v>
      </c>
      <c r="B1" s="113"/>
      <c r="C1" s="113"/>
      <c r="D1" s="113"/>
      <c r="E1" s="113"/>
      <c r="F1" s="113"/>
      <c r="G1" s="113"/>
      <c r="H1" s="113"/>
      <c r="I1" s="113"/>
      <c r="J1" s="113"/>
    </row>
    <row r="2" spans="1:10" ht="15" customHeight="1" thickBot="1" x14ac:dyDescent="0.5">
      <c r="B2" s="2" t="s">
        <v>2</v>
      </c>
      <c r="C2" s="88" t="s">
        <v>3</v>
      </c>
      <c r="D2" s="88"/>
      <c r="E2" s="88"/>
      <c r="F2" s="88"/>
      <c r="G2" s="88"/>
      <c r="H2" s="43"/>
      <c r="I2" s="3" t="s">
        <v>79</v>
      </c>
    </row>
    <row r="3" spans="1:10" ht="19.5" customHeight="1" thickBot="1" x14ac:dyDescent="0.5">
      <c r="C3" s="114" t="s">
        <v>35</v>
      </c>
      <c r="D3" s="115"/>
      <c r="E3" s="140" t="s">
        <v>42</v>
      </c>
      <c r="F3" s="141"/>
      <c r="G3" s="141"/>
      <c r="H3" s="141"/>
      <c r="I3" s="142"/>
    </row>
    <row r="4" spans="1:10" ht="15" customHeight="1" x14ac:dyDescent="0.45"/>
    <row r="5" spans="1:10" ht="15" customHeight="1" thickBot="1" x14ac:dyDescent="0.5">
      <c r="B5" s="2" t="s">
        <v>5</v>
      </c>
      <c r="C5" s="88" t="s">
        <v>6</v>
      </c>
      <c r="D5" s="88"/>
      <c r="E5" s="88"/>
      <c r="F5" s="88"/>
      <c r="G5" s="88"/>
    </row>
    <row r="6" spans="1:10" ht="15" customHeight="1" x14ac:dyDescent="0.45">
      <c r="C6" s="79" t="s">
        <v>7</v>
      </c>
      <c r="D6" s="4" t="s">
        <v>56</v>
      </c>
      <c r="E6" s="5">
        <v>3688489353</v>
      </c>
      <c r="F6" s="138"/>
      <c r="G6" s="138"/>
      <c r="H6" s="138"/>
      <c r="I6" s="138"/>
    </row>
    <row r="7" spans="1:10" ht="15" customHeight="1" x14ac:dyDescent="0.45">
      <c r="C7" s="137"/>
      <c r="D7" s="6" t="s">
        <v>57</v>
      </c>
      <c r="E7" s="7">
        <v>765690948</v>
      </c>
      <c r="F7" s="139"/>
      <c r="G7" s="138"/>
      <c r="H7" s="138"/>
      <c r="I7" s="138"/>
    </row>
    <row r="8" spans="1:10" ht="15" customHeight="1" thickBot="1" x14ac:dyDescent="0.5">
      <c r="C8" s="99" t="s">
        <v>34</v>
      </c>
      <c r="D8" s="100"/>
      <c r="E8" s="8">
        <f>SUM(E6:E7)</f>
        <v>4454180301</v>
      </c>
      <c r="F8" s="41"/>
      <c r="G8" s="41"/>
      <c r="H8" s="41"/>
      <c r="I8" s="41"/>
    </row>
    <row r="9" spans="1:10" ht="21" customHeight="1" x14ac:dyDescent="0.45">
      <c r="C9" s="145" t="s">
        <v>8</v>
      </c>
      <c r="D9" s="57"/>
      <c r="E9" s="57"/>
      <c r="F9" s="148" t="s">
        <v>87</v>
      </c>
      <c r="G9" s="148"/>
      <c r="H9" s="148"/>
      <c r="I9" s="149"/>
    </row>
    <row r="10" spans="1:10" ht="22.05" customHeight="1" x14ac:dyDescent="0.45">
      <c r="C10" s="146"/>
      <c r="D10" s="147"/>
      <c r="E10" s="147"/>
      <c r="F10" s="9" t="s">
        <v>25</v>
      </c>
      <c r="G10" s="9" t="s">
        <v>26</v>
      </c>
      <c r="H10" s="9" t="s">
        <v>27</v>
      </c>
      <c r="I10" s="10" t="s">
        <v>28</v>
      </c>
    </row>
    <row r="11" spans="1:10" ht="15" customHeight="1" x14ac:dyDescent="0.45">
      <c r="C11" s="62" t="s">
        <v>29</v>
      </c>
      <c r="D11" s="151" t="s">
        <v>58</v>
      </c>
      <c r="E11" s="11"/>
      <c r="F11" s="12" t="s">
        <v>32</v>
      </c>
      <c r="G11" s="13">
        <v>50</v>
      </c>
      <c r="H11" s="14">
        <v>5000</v>
      </c>
      <c r="I11" s="15"/>
    </row>
    <row r="12" spans="1:10" ht="15" customHeight="1" thickBot="1" x14ac:dyDescent="0.5">
      <c r="C12" s="62"/>
      <c r="D12" s="152"/>
      <c r="E12" s="16"/>
      <c r="F12" s="17"/>
      <c r="G12" s="18"/>
      <c r="H12" s="17"/>
      <c r="I12" s="19"/>
    </row>
    <row r="13" spans="1:10" ht="15" customHeight="1" thickBot="1" x14ac:dyDescent="0.5">
      <c r="C13" s="150"/>
      <c r="D13" s="20" t="s">
        <v>31</v>
      </c>
      <c r="E13" s="21">
        <v>1072235277</v>
      </c>
      <c r="F13" s="22"/>
      <c r="G13" s="23"/>
      <c r="H13" s="22"/>
      <c r="I13" s="24"/>
    </row>
    <row r="14" spans="1:10" ht="15" customHeight="1" x14ac:dyDescent="0.45">
      <c r="C14" s="62"/>
      <c r="D14" s="153" t="s">
        <v>59</v>
      </c>
      <c r="E14" s="25"/>
      <c r="F14" s="26"/>
      <c r="G14" s="27"/>
      <c r="H14" s="28"/>
      <c r="I14" s="29"/>
    </row>
    <row r="15" spans="1:10" ht="15" customHeight="1" thickBot="1" x14ac:dyDescent="0.5">
      <c r="C15" s="62"/>
      <c r="D15" s="152"/>
      <c r="E15" s="16"/>
      <c r="F15" s="17"/>
      <c r="G15" s="18"/>
      <c r="H15" s="17"/>
      <c r="I15" s="19"/>
    </row>
    <row r="16" spans="1:10" ht="15" customHeight="1" thickBot="1" x14ac:dyDescent="0.5">
      <c r="C16" s="150"/>
      <c r="D16" s="20" t="s">
        <v>31</v>
      </c>
      <c r="E16" s="21">
        <v>222584578</v>
      </c>
      <c r="F16" s="22"/>
      <c r="G16" s="23"/>
      <c r="H16" s="22"/>
      <c r="I16" s="24"/>
    </row>
    <row r="17" spans="2:9" ht="15" customHeight="1" x14ac:dyDescent="0.45">
      <c r="C17" s="154" t="s">
        <v>33</v>
      </c>
      <c r="D17" s="153" t="s">
        <v>51</v>
      </c>
      <c r="E17" s="25"/>
      <c r="F17" s="26">
        <v>2000</v>
      </c>
      <c r="G17" s="27" t="s">
        <v>30</v>
      </c>
      <c r="H17" s="28" t="s">
        <v>30</v>
      </c>
      <c r="I17" s="29" t="s">
        <v>44</v>
      </c>
    </row>
    <row r="18" spans="2:9" ht="15" customHeight="1" x14ac:dyDescent="0.45">
      <c r="C18" s="154"/>
      <c r="D18" s="156"/>
      <c r="E18" s="11"/>
      <c r="F18" s="12">
        <v>1000</v>
      </c>
      <c r="G18" s="13" t="s">
        <v>30</v>
      </c>
      <c r="H18" s="14" t="s">
        <v>30</v>
      </c>
      <c r="I18" s="29" t="s">
        <v>45</v>
      </c>
    </row>
    <row r="19" spans="2:9" ht="15" customHeight="1" thickBot="1" x14ac:dyDescent="0.5">
      <c r="C19" s="154"/>
      <c r="D19" s="152"/>
      <c r="E19" s="16"/>
      <c r="F19" s="17"/>
      <c r="G19" s="18"/>
      <c r="H19" s="17"/>
      <c r="I19" s="19"/>
    </row>
    <row r="20" spans="2:9" ht="15" customHeight="1" thickBot="1" x14ac:dyDescent="0.5">
      <c r="C20" s="155"/>
      <c r="D20" s="20" t="s">
        <v>31</v>
      </c>
      <c r="E20" s="21">
        <v>162431000</v>
      </c>
      <c r="F20" s="22"/>
      <c r="G20" s="23"/>
      <c r="H20" s="30"/>
      <c r="I20" s="24"/>
    </row>
    <row r="21" spans="2:9" ht="15" customHeight="1" thickBot="1" x14ac:dyDescent="0.5">
      <c r="C21" s="157" t="s">
        <v>34</v>
      </c>
      <c r="D21" s="158"/>
      <c r="E21" s="31">
        <f>E13++E16+E20</f>
        <v>1457250855</v>
      </c>
      <c r="F21" s="32"/>
      <c r="G21" s="33"/>
      <c r="H21" s="34"/>
      <c r="I21" s="35"/>
    </row>
    <row r="22" spans="2:9" ht="15" customHeight="1" x14ac:dyDescent="0.45">
      <c r="C22" s="159" t="s">
        <v>52</v>
      </c>
      <c r="D22" s="160"/>
      <c r="E22" s="36">
        <v>260939</v>
      </c>
      <c r="F22" s="161"/>
      <c r="G22" s="161"/>
      <c r="H22" s="161"/>
      <c r="I22" s="161"/>
    </row>
    <row r="23" spans="2:9" ht="15" customHeight="1" thickBot="1" x14ac:dyDescent="0.5">
      <c r="C23" s="143" t="s">
        <v>61</v>
      </c>
      <c r="D23" s="144"/>
      <c r="E23" s="40">
        <v>34114</v>
      </c>
      <c r="F23" s="44"/>
      <c r="G23" s="44"/>
      <c r="H23" s="44"/>
      <c r="I23" s="44"/>
    </row>
    <row r="24" spans="2:9" ht="15" customHeight="1" x14ac:dyDescent="0.45">
      <c r="C24" s="101" t="s">
        <v>62</v>
      </c>
      <c r="D24" s="102"/>
      <c r="E24" s="185">
        <f>(E8)/(E22+E23)</f>
        <v>15096.204075200048</v>
      </c>
      <c r="F24" s="44"/>
      <c r="G24" s="44"/>
      <c r="H24" s="44"/>
      <c r="I24" s="44"/>
    </row>
    <row r="25" spans="2:9" ht="15" customHeight="1" thickBot="1" x14ac:dyDescent="0.5">
      <c r="C25" s="103"/>
      <c r="D25" s="104"/>
      <c r="E25" s="186"/>
      <c r="F25" s="138"/>
      <c r="G25" s="138"/>
      <c r="H25" s="138"/>
      <c r="I25" s="138"/>
    </row>
    <row r="26" spans="2:9" ht="15" customHeight="1" x14ac:dyDescent="0.45">
      <c r="C26" s="37" t="s">
        <v>36</v>
      </c>
      <c r="D26" s="37"/>
      <c r="F26" s="37"/>
      <c r="G26" s="37"/>
      <c r="H26" s="37"/>
    </row>
    <row r="27" spans="2:9" ht="15" customHeight="1" x14ac:dyDescent="0.45">
      <c r="C27" s="37" t="s">
        <v>37</v>
      </c>
      <c r="D27" s="37"/>
      <c r="E27" s="37"/>
      <c r="F27" s="37"/>
      <c r="G27" s="37"/>
      <c r="H27" s="37"/>
    </row>
    <row r="28" spans="2:9" ht="15" customHeight="1" x14ac:dyDescent="0.45"/>
    <row r="29" spans="2:9" ht="15" customHeight="1" x14ac:dyDescent="0.45">
      <c r="B29" s="2" t="s">
        <v>11</v>
      </c>
      <c r="C29" s="88" t="s">
        <v>12</v>
      </c>
      <c r="D29" s="88"/>
      <c r="E29" s="88"/>
      <c r="F29" s="88"/>
      <c r="G29" s="88"/>
    </row>
    <row r="30" spans="2:9" ht="12.6" thickBot="1" x14ac:dyDescent="0.5">
      <c r="C30" s="43"/>
      <c r="D30" s="43"/>
      <c r="E30" s="164" t="s">
        <v>13</v>
      </c>
      <c r="F30" s="164"/>
      <c r="G30" s="164"/>
      <c r="H30" s="164" t="s">
        <v>14</v>
      </c>
      <c r="I30" s="164"/>
    </row>
    <row r="31" spans="2:9" ht="15" customHeight="1" x14ac:dyDescent="0.45">
      <c r="C31" s="128" t="s">
        <v>15</v>
      </c>
      <c r="D31" s="129"/>
      <c r="E31" s="165"/>
      <c r="F31" s="166"/>
      <c r="G31" s="167"/>
      <c r="H31" s="165"/>
      <c r="I31" s="168"/>
    </row>
    <row r="32" spans="2:9" ht="15" customHeight="1" thickBot="1" x14ac:dyDescent="0.5">
      <c r="C32" s="169" t="s">
        <v>16</v>
      </c>
      <c r="D32" s="170"/>
      <c r="E32" s="171"/>
      <c r="F32" s="172"/>
      <c r="G32" s="173"/>
      <c r="H32" s="172"/>
      <c r="I32" s="174"/>
    </row>
    <row r="33" spans="2:9" ht="15" customHeight="1" thickBot="1" x14ac:dyDescent="0.5">
      <c r="C33" s="178" t="s">
        <v>38</v>
      </c>
      <c r="D33" s="179"/>
      <c r="E33" s="180">
        <v>10</v>
      </c>
      <c r="F33" s="181"/>
      <c r="G33" s="181"/>
      <c r="H33" s="181"/>
      <c r="I33" s="182"/>
    </row>
    <row r="34" spans="2:9" ht="15" customHeight="1" x14ac:dyDescent="0.45">
      <c r="C34" s="37" t="s">
        <v>88</v>
      </c>
      <c r="D34" s="37"/>
      <c r="E34" s="38"/>
      <c r="F34" s="38"/>
      <c r="G34" s="38"/>
      <c r="H34" s="38"/>
      <c r="I34" s="38"/>
    </row>
    <row r="35" spans="2:9" ht="15" customHeight="1" x14ac:dyDescent="0.45"/>
    <row r="36" spans="2:9" ht="15" customHeight="1" thickBot="1" x14ac:dyDescent="0.5">
      <c r="B36" s="2" t="s">
        <v>17</v>
      </c>
      <c r="C36" s="88" t="s">
        <v>18</v>
      </c>
      <c r="D36" s="88"/>
      <c r="E36" s="88"/>
      <c r="F36" s="88"/>
      <c r="G36" s="88"/>
    </row>
    <row r="37" spans="2:9" ht="15" customHeight="1" x14ac:dyDescent="0.45">
      <c r="C37" s="135" t="s">
        <v>19</v>
      </c>
      <c r="D37" s="45" t="s">
        <v>20</v>
      </c>
      <c r="E37" s="124">
        <f>(E6)/E8</f>
        <v>0.8280961038267588</v>
      </c>
      <c r="F37" s="124"/>
      <c r="G37" s="124"/>
      <c r="H37" s="124"/>
      <c r="I37" s="125"/>
    </row>
    <row r="38" spans="2:9" ht="15" customHeight="1" thickBot="1" x14ac:dyDescent="0.5">
      <c r="C38" s="136"/>
      <c r="D38" s="39" t="s">
        <v>21</v>
      </c>
      <c r="E38" s="126">
        <f>(E7)/E8</f>
        <v>0.17190389617324114</v>
      </c>
      <c r="F38" s="183"/>
      <c r="G38" s="183"/>
      <c r="H38" s="183"/>
      <c r="I38" s="184"/>
    </row>
    <row r="39" spans="2:9" ht="15" customHeight="1" x14ac:dyDescent="0.45"/>
    <row r="40" spans="2:9" ht="15" customHeight="1" thickBot="1" x14ac:dyDescent="0.5">
      <c r="B40" s="2" t="s">
        <v>22</v>
      </c>
      <c r="C40" s="88" t="s">
        <v>23</v>
      </c>
      <c r="D40" s="88"/>
      <c r="E40" s="88"/>
      <c r="F40" s="88"/>
      <c r="G40" s="88"/>
      <c r="H40" s="88"/>
      <c r="I40" s="88"/>
    </row>
    <row r="41" spans="2:9" ht="70.05" customHeight="1" thickBot="1" x14ac:dyDescent="0.5">
      <c r="C41" s="1" t="s">
        <v>24</v>
      </c>
      <c r="D41" s="175"/>
      <c r="E41" s="176"/>
      <c r="F41" s="176"/>
      <c r="G41" s="176"/>
      <c r="H41" s="176"/>
      <c r="I41" s="177"/>
    </row>
  </sheetData>
  <mergeCells count="40">
    <mergeCell ref="C6:C7"/>
    <mergeCell ref="F6:I6"/>
    <mergeCell ref="F7:I7"/>
    <mergeCell ref="A1:J1"/>
    <mergeCell ref="C2:G2"/>
    <mergeCell ref="C3:D3"/>
    <mergeCell ref="E3:I3"/>
    <mergeCell ref="C5:G5"/>
    <mergeCell ref="C23:D23"/>
    <mergeCell ref="C8:D8"/>
    <mergeCell ref="C9:E10"/>
    <mergeCell ref="F9:I9"/>
    <mergeCell ref="C11:C16"/>
    <mergeCell ref="D11:D12"/>
    <mergeCell ref="D14:D15"/>
    <mergeCell ref="C17:C20"/>
    <mergeCell ref="D17:D19"/>
    <mergeCell ref="C21:D21"/>
    <mergeCell ref="C22:D22"/>
    <mergeCell ref="F22:I22"/>
    <mergeCell ref="F25:I25"/>
    <mergeCell ref="C29:G29"/>
    <mergeCell ref="E30:G30"/>
    <mergeCell ref="H30:I30"/>
    <mergeCell ref="E24:E25"/>
    <mergeCell ref="C24:D25"/>
    <mergeCell ref="C31:D31"/>
    <mergeCell ref="E31:G31"/>
    <mergeCell ref="H31:I31"/>
    <mergeCell ref="C32:D32"/>
    <mergeCell ref="E32:G32"/>
    <mergeCell ref="H32:I32"/>
    <mergeCell ref="C40:I40"/>
    <mergeCell ref="D41:I41"/>
    <mergeCell ref="C33:D33"/>
    <mergeCell ref="E33:I33"/>
    <mergeCell ref="C36:G36"/>
    <mergeCell ref="C37:C38"/>
    <mergeCell ref="E37:I37"/>
    <mergeCell ref="E38:I38"/>
  </mergeCells>
  <phoneticPr fontId="1"/>
  <pageMargins left="0.51181102362204722" right="0.11811023622047245" top="0.55118110236220474" bottom="0.19685039370078741" header="0.31496062992125984" footer="0.11811023622047245"/>
  <pageSetup paperSize="9" scale="82"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891D2-52B9-4FBF-9182-7CBE32DCF63D}">
  <dimension ref="A1:J41"/>
  <sheetViews>
    <sheetView view="pageBreakPreview" zoomScaleNormal="100" zoomScaleSheetLayoutView="100" workbookViewId="0">
      <selection sqref="A1:J1"/>
    </sheetView>
  </sheetViews>
  <sheetFormatPr defaultColWidth="9" defaultRowHeight="12" x14ac:dyDescent="0.45"/>
  <cols>
    <col min="1" max="1" width="0.69921875" style="2" customWidth="1"/>
    <col min="2" max="2" width="3.09765625" style="2" bestFit="1" customWidth="1"/>
    <col min="3" max="3" width="10.59765625" style="2" customWidth="1"/>
    <col min="4" max="4" width="35.59765625" style="2" customWidth="1"/>
    <col min="5" max="6" width="10.59765625" style="2" customWidth="1"/>
    <col min="7" max="8" width="6.59765625" style="2" customWidth="1"/>
    <col min="9" max="9" width="19.59765625" style="2" customWidth="1"/>
    <col min="10" max="10" width="0.796875" style="2" customWidth="1"/>
    <col min="11" max="11" width="9" style="2" customWidth="1"/>
    <col min="12" max="16384" width="9" style="2"/>
  </cols>
  <sheetData>
    <row r="1" spans="1:10" ht="18.75" customHeight="1" x14ac:dyDescent="0.45">
      <c r="A1" s="113" t="s">
        <v>81</v>
      </c>
      <c r="B1" s="113"/>
      <c r="C1" s="113"/>
      <c r="D1" s="113"/>
      <c r="E1" s="113"/>
      <c r="F1" s="113"/>
      <c r="G1" s="113"/>
      <c r="H1" s="113"/>
      <c r="I1" s="113"/>
      <c r="J1" s="113"/>
    </row>
    <row r="2" spans="1:10" ht="15" customHeight="1" thickBot="1" x14ac:dyDescent="0.5">
      <c r="B2" s="2" t="s">
        <v>2</v>
      </c>
      <c r="C2" s="88" t="s">
        <v>3</v>
      </c>
      <c r="D2" s="88"/>
      <c r="E2" s="88"/>
      <c r="F2" s="88"/>
      <c r="G2" s="88"/>
      <c r="H2" s="43"/>
      <c r="I2" s="3" t="s">
        <v>85</v>
      </c>
    </row>
    <row r="3" spans="1:10" ht="19.5" customHeight="1" thickBot="1" x14ac:dyDescent="0.5">
      <c r="C3" s="114" t="s">
        <v>35</v>
      </c>
      <c r="D3" s="115"/>
      <c r="E3" s="140" t="s">
        <v>42</v>
      </c>
      <c r="F3" s="141"/>
      <c r="G3" s="141"/>
      <c r="H3" s="141"/>
      <c r="I3" s="142"/>
    </row>
    <row r="4" spans="1:10" ht="15" customHeight="1" x14ac:dyDescent="0.45"/>
    <row r="5" spans="1:10" ht="15" customHeight="1" thickBot="1" x14ac:dyDescent="0.5">
      <c r="B5" s="2" t="s">
        <v>5</v>
      </c>
      <c r="C5" s="88" t="s">
        <v>6</v>
      </c>
      <c r="D5" s="88"/>
      <c r="E5" s="88"/>
      <c r="F5" s="88"/>
      <c r="G5" s="88"/>
    </row>
    <row r="6" spans="1:10" ht="15" customHeight="1" x14ac:dyDescent="0.45">
      <c r="C6" s="79" t="s">
        <v>7</v>
      </c>
      <c r="D6" s="4" t="s">
        <v>56</v>
      </c>
      <c r="E6" s="5">
        <f>E13*3.44</f>
        <v>0</v>
      </c>
      <c r="F6" s="138"/>
      <c r="G6" s="138"/>
      <c r="H6" s="138"/>
      <c r="I6" s="138"/>
    </row>
    <row r="7" spans="1:10" ht="15" customHeight="1" x14ac:dyDescent="0.45">
      <c r="C7" s="137"/>
      <c r="D7" s="6" t="s">
        <v>57</v>
      </c>
      <c r="E7" s="7">
        <f>E16*3.44</f>
        <v>0</v>
      </c>
      <c r="F7" s="139"/>
      <c r="G7" s="138"/>
      <c r="H7" s="138"/>
      <c r="I7" s="138"/>
    </row>
    <row r="8" spans="1:10" ht="15" customHeight="1" thickBot="1" x14ac:dyDescent="0.5">
      <c r="C8" s="99" t="s">
        <v>34</v>
      </c>
      <c r="D8" s="100"/>
      <c r="E8" s="8">
        <f>SUM(E6:E7)</f>
        <v>0</v>
      </c>
      <c r="F8" s="41"/>
      <c r="G8" s="41"/>
      <c r="H8" s="41"/>
      <c r="I8" s="41"/>
    </row>
    <row r="9" spans="1:10" ht="21" customHeight="1" x14ac:dyDescent="0.45">
      <c r="C9" s="145" t="s">
        <v>8</v>
      </c>
      <c r="D9" s="57"/>
      <c r="E9" s="57"/>
      <c r="F9" s="148" t="s">
        <v>87</v>
      </c>
      <c r="G9" s="148"/>
      <c r="H9" s="148"/>
      <c r="I9" s="149"/>
    </row>
    <row r="10" spans="1:10" ht="22.05" customHeight="1" x14ac:dyDescent="0.45">
      <c r="C10" s="146"/>
      <c r="D10" s="147"/>
      <c r="E10" s="147"/>
      <c r="F10" s="9" t="s">
        <v>25</v>
      </c>
      <c r="G10" s="9" t="s">
        <v>26</v>
      </c>
      <c r="H10" s="9" t="s">
        <v>27</v>
      </c>
      <c r="I10" s="10" t="s">
        <v>28</v>
      </c>
    </row>
    <row r="11" spans="1:10" ht="15" customHeight="1" x14ac:dyDescent="0.45">
      <c r="C11" s="62" t="s">
        <v>29</v>
      </c>
      <c r="D11" s="151" t="s">
        <v>58</v>
      </c>
      <c r="E11" s="11"/>
      <c r="F11" s="12" t="s">
        <v>32</v>
      </c>
      <c r="G11" s="13">
        <v>50</v>
      </c>
      <c r="H11" s="14">
        <v>5000</v>
      </c>
      <c r="I11" s="15" t="s">
        <v>43</v>
      </c>
    </row>
    <row r="12" spans="1:10" ht="15" customHeight="1" thickBot="1" x14ac:dyDescent="0.5">
      <c r="C12" s="62"/>
      <c r="D12" s="152"/>
      <c r="E12" s="16"/>
      <c r="F12" s="17"/>
      <c r="G12" s="18"/>
      <c r="H12" s="17"/>
      <c r="I12" s="19"/>
    </row>
    <row r="13" spans="1:10" ht="15" customHeight="1" thickBot="1" x14ac:dyDescent="0.5">
      <c r="C13" s="150"/>
      <c r="D13" s="20" t="s">
        <v>31</v>
      </c>
      <c r="E13" s="21">
        <f>SUM(E11:E12)</f>
        <v>0</v>
      </c>
      <c r="F13" s="22"/>
      <c r="G13" s="23"/>
      <c r="H13" s="22"/>
      <c r="I13" s="24"/>
    </row>
    <row r="14" spans="1:10" ht="15" customHeight="1" x14ac:dyDescent="0.45">
      <c r="C14" s="62"/>
      <c r="D14" s="153" t="s">
        <v>59</v>
      </c>
      <c r="E14" s="25"/>
      <c r="F14" s="26"/>
      <c r="G14" s="27"/>
      <c r="H14" s="28"/>
      <c r="I14" s="29"/>
    </row>
    <row r="15" spans="1:10" ht="15" customHeight="1" thickBot="1" x14ac:dyDescent="0.5">
      <c r="C15" s="62"/>
      <c r="D15" s="152"/>
      <c r="E15" s="16"/>
      <c r="F15" s="17"/>
      <c r="G15" s="18"/>
      <c r="H15" s="17"/>
      <c r="I15" s="19"/>
    </row>
    <row r="16" spans="1:10" ht="15" customHeight="1" thickBot="1" x14ac:dyDescent="0.5">
      <c r="C16" s="150"/>
      <c r="D16" s="20" t="s">
        <v>31</v>
      </c>
      <c r="E16" s="21">
        <f>SUM(E14:E15)</f>
        <v>0</v>
      </c>
      <c r="F16" s="22"/>
      <c r="G16" s="23"/>
      <c r="H16" s="22"/>
      <c r="I16" s="24"/>
    </row>
    <row r="17" spans="2:9" ht="15" customHeight="1" x14ac:dyDescent="0.45">
      <c r="C17" s="154" t="s">
        <v>33</v>
      </c>
      <c r="D17" s="153" t="s">
        <v>51</v>
      </c>
      <c r="E17" s="25"/>
      <c r="F17" s="26">
        <v>2000</v>
      </c>
      <c r="G17" s="27" t="s">
        <v>30</v>
      </c>
      <c r="H17" s="28" t="s">
        <v>30</v>
      </c>
      <c r="I17" s="29" t="s">
        <v>44</v>
      </c>
    </row>
    <row r="18" spans="2:9" ht="15" customHeight="1" x14ac:dyDescent="0.45">
      <c r="C18" s="154"/>
      <c r="D18" s="156"/>
      <c r="E18" s="11"/>
      <c r="F18" s="12">
        <v>1000</v>
      </c>
      <c r="G18" s="13" t="s">
        <v>30</v>
      </c>
      <c r="H18" s="14" t="s">
        <v>30</v>
      </c>
      <c r="I18" s="29" t="s">
        <v>45</v>
      </c>
    </row>
    <row r="19" spans="2:9" ht="15" customHeight="1" thickBot="1" x14ac:dyDescent="0.5">
      <c r="C19" s="154"/>
      <c r="D19" s="152"/>
      <c r="E19" s="16"/>
      <c r="F19" s="17"/>
      <c r="G19" s="18"/>
      <c r="H19" s="17"/>
      <c r="I19" s="19"/>
    </row>
    <row r="20" spans="2:9" ht="15" customHeight="1" thickBot="1" x14ac:dyDescent="0.5">
      <c r="C20" s="155"/>
      <c r="D20" s="20" t="s">
        <v>31</v>
      </c>
      <c r="E20" s="21">
        <v>0</v>
      </c>
      <c r="F20" s="22"/>
      <c r="G20" s="23"/>
      <c r="H20" s="30"/>
      <c r="I20" s="24"/>
    </row>
    <row r="21" spans="2:9" ht="15" customHeight="1" thickBot="1" x14ac:dyDescent="0.5">
      <c r="C21" s="157" t="s">
        <v>34</v>
      </c>
      <c r="D21" s="158"/>
      <c r="E21" s="31">
        <f>E13++E16+E20</f>
        <v>0</v>
      </c>
      <c r="F21" s="32"/>
      <c r="G21" s="33"/>
      <c r="H21" s="34"/>
      <c r="I21" s="35"/>
    </row>
    <row r="22" spans="2:9" ht="15" customHeight="1" x14ac:dyDescent="0.45">
      <c r="C22" s="159" t="s">
        <v>52</v>
      </c>
      <c r="D22" s="160"/>
      <c r="E22" s="36">
        <v>0</v>
      </c>
      <c r="F22" s="161"/>
      <c r="G22" s="161"/>
      <c r="H22" s="161"/>
      <c r="I22" s="161"/>
    </row>
    <row r="23" spans="2:9" ht="15" customHeight="1" thickBot="1" x14ac:dyDescent="0.5">
      <c r="C23" s="143" t="s">
        <v>60</v>
      </c>
      <c r="D23" s="144"/>
      <c r="E23" s="40">
        <v>0</v>
      </c>
      <c r="F23" s="44"/>
      <c r="G23" s="44"/>
      <c r="H23" s="44"/>
      <c r="I23" s="44"/>
    </row>
    <row r="24" spans="2:9" ht="15" customHeight="1" x14ac:dyDescent="0.45">
      <c r="C24" s="101" t="s">
        <v>62</v>
      </c>
      <c r="D24" s="102"/>
      <c r="E24" s="162" t="s">
        <v>83</v>
      </c>
      <c r="F24" s="44"/>
      <c r="G24" s="44"/>
      <c r="H24" s="44"/>
      <c r="I24" s="44"/>
    </row>
    <row r="25" spans="2:9" ht="15" customHeight="1" thickBot="1" x14ac:dyDescent="0.5">
      <c r="C25" s="103"/>
      <c r="D25" s="104"/>
      <c r="E25" s="163"/>
      <c r="F25" s="138"/>
      <c r="G25" s="138"/>
      <c r="H25" s="138"/>
      <c r="I25" s="138"/>
    </row>
    <row r="26" spans="2:9" ht="15" customHeight="1" x14ac:dyDescent="0.45">
      <c r="C26" s="37" t="s">
        <v>36</v>
      </c>
      <c r="D26" s="37"/>
      <c r="F26" s="37"/>
      <c r="G26" s="37"/>
      <c r="H26" s="37"/>
    </row>
    <row r="27" spans="2:9" ht="15" customHeight="1" x14ac:dyDescent="0.45">
      <c r="C27" s="37" t="s">
        <v>37</v>
      </c>
      <c r="D27" s="37"/>
      <c r="E27" s="37"/>
      <c r="F27" s="37"/>
      <c r="G27" s="37"/>
      <c r="H27" s="37"/>
    </row>
    <row r="28" spans="2:9" ht="15" customHeight="1" x14ac:dyDescent="0.45"/>
    <row r="29" spans="2:9" ht="15" customHeight="1" x14ac:dyDescent="0.45">
      <c r="B29" s="2" t="s">
        <v>11</v>
      </c>
      <c r="C29" s="88" t="s">
        <v>12</v>
      </c>
      <c r="D29" s="88"/>
      <c r="E29" s="88"/>
      <c r="F29" s="88"/>
      <c r="G29" s="88"/>
    </row>
    <row r="30" spans="2:9" ht="12.6" thickBot="1" x14ac:dyDescent="0.5">
      <c r="C30" s="43"/>
      <c r="D30" s="43"/>
      <c r="E30" s="164" t="s">
        <v>13</v>
      </c>
      <c r="F30" s="164"/>
      <c r="G30" s="164"/>
      <c r="H30" s="164" t="s">
        <v>14</v>
      </c>
      <c r="I30" s="164"/>
    </row>
    <row r="31" spans="2:9" ht="15" customHeight="1" x14ac:dyDescent="0.45">
      <c r="C31" s="128" t="s">
        <v>15</v>
      </c>
      <c r="D31" s="129"/>
      <c r="E31" s="165"/>
      <c r="F31" s="166"/>
      <c r="G31" s="167"/>
      <c r="H31" s="165"/>
      <c r="I31" s="168"/>
    </row>
    <row r="32" spans="2:9" ht="15" customHeight="1" thickBot="1" x14ac:dyDescent="0.5">
      <c r="C32" s="169" t="s">
        <v>16</v>
      </c>
      <c r="D32" s="170"/>
      <c r="E32" s="171"/>
      <c r="F32" s="172"/>
      <c r="G32" s="173"/>
      <c r="H32" s="172"/>
      <c r="I32" s="174"/>
    </row>
    <row r="33" spans="2:9" ht="15" customHeight="1" thickBot="1" x14ac:dyDescent="0.5">
      <c r="C33" s="178" t="s">
        <v>38</v>
      </c>
      <c r="D33" s="179"/>
      <c r="E33" s="180">
        <v>31</v>
      </c>
      <c r="F33" s="181"/>
      <c r="G33" s="181"/>
      <c r="H33" s="181"/>
      <c r="I33" s="182"/>
    </row>
    <row r="34" spans="2:9" ht="15" customHeight="1" x14ac:dyDescent="0.45">
      <c r="C34" s="37" t="s">
        <v>88</v>
      </c>
      <c r="D34" s="37"/>
      <c r="E34" s="38"/>
      <c r="F34" s="38"/>
      <c r="G34" s="38"/>
      <c r="H34" s="38"/>
      <c r="I34" s="38"/>
    </row>
    <row r="35" spans="2:9" ht="15" customHeight="1" x14ac:dyDescent="0.45"/>
    <row r="36" spans="2:9" ht="15" customHeight="1" thickBot="1" x14ac:dyDescent="0.5">
      <c r="B36" s="2" t="s">
        <v>17</v>
      </c>
      <c r="C36" s="88" t="s">
        <v>18</v>
      </c>
      <c r="D36" s="88"/>
      <c r="E36" s="88"/>
      <c r="F36" s="88"/>
      <c r="G36" s="88"/>
    </row>
    <row r="37" spans="2:9" ht="15" customHeight="1" x14ac:dyDescent="0.45">
      <c r="C37" s="135" t="s">
        <v>19</v>
      </c>
      <c r="D37" s="45" t="s">
        <v>20</v>
      </c>
      <c r="E37" s="124" t="s">
        <v>30</v>
      </c>
      <c r="F37" s="124"/>
      <c r="G37" s="124"/>
      <c r="H37" s="124"/>
      <c r="I37" s="125"/>
    </row>
    <row r="38" spans="2:9" ht="15" customHeight="1" thickBot="1" x14ac:dyDescent="0.5">
      <c r="C38" s="136"/>
      <c r="D38" s="39" t="s">
        <v>21</v>
      </c>
      <c r="E38" s="126" t="s">
        <v>30</v>
      </c>
      <c r="F38" s="183"/>
      <c r="G38" s="183"/>
      <c r="H38" s="183"/>
      <c r="I38" s="184"/>
    </row>
    <row r="39" spans="2:9" ht="15" customHeight="1" x14ac:dyDescent="0.45"/>
    <row r="40" spans="2:9" ht="15" customHeight="1" thickBot="1" x14ac:dyDescent="0.5">
      <c r="B40" s="2" t="s">
        <v>22</v>
      </c>
      <c r="C40" s="88" t="s">
        <v>23</v>
      </c>
      <c r="D40" s="88"/>
      <c r="E40" s="88"/>
      <c r="F40" s="88"/>
      <c r="G40" s="88"/>
      <c r="H40" s="88"/>
      <c r="I40" s="88"/>
    </row>
    <row r="41" spans="2:9" ht="70.05" customHeight="1" thickBot="1" x14ac:dyDescent="0.5">
      <c r="C41" s="1" t="s">
        <v>24</v>
      </c>
      <c r="D41" s="175"/>
      <c r="E41" s="176"/>
      <c r="F41" s="176"/>
      <c r="G41" s="176"/>
      <c r="H41" s="176"/>
      <c r="I41" s="177"/>
    </row>
  </sheetData>
  <mergeCells count="40">
    <mergeCell ref="C40:I40"/>
    <mergeCell ref="D41:I41"/>
    <mergeCell ref="C33:D33"/>
    <mergeCell ref="E33:I33"/>
    <mergeCell ref="C36:G36"/>
    <mergeCell ref="C37:C38"/>
    <mergeCell ref="E37:I37"/>
    <mergeCell ref="E38:I38"/>
    <mergeCell ref="C31:D31"/>
    <mergeCell ref="E31:G31"/>
    <mergeCell ref="H31:I31"/>
    <mergeCell ref="C32:D32"/>
    <mergeCell ref="E32:G32"/>
    <mergeCell ref="H32:I32"/>
    <mergeCell ref="C24:D25"/>
    <mergeCell ref="E24:E25"/>
    <mergeCell ref="F25:I25"/>
    <mergeCell ref="C29:G29"/>
    <mergeCell ref="E30:G30"/>
    <mergeCell ref="H30:I30"/>
    <mergeCell ref="C23:D23"/>
    <mergeCell ref="C8:D8"/>
    <mergeCell ref="C9:E10"/>
    <mergeCell ref="F9:I9"/>
    <mergeCell ref="C11:C16"/>
    <mergeCell ref="D11:D12"/>
    <mergeCell ref="D14:D15"/>
    <mergeCell ref="C17:C20"/>
    <mergeCell ref="D17:D19"/>
    <mergeCell ref="C21:D21"/>
    <mergeCell ref="C22:D22"/>
    <mergeCell ref="F22:I22"/>
    <mergeCell ref="C6:C7"/>
    <mergeCell ref="F6:I6"/>
    <mergeCell ref="F7:I7"/>
    <mergeCell ref="A1:J1"/>
    <mergeCell ref="C2:G2"/>
    <mergeCell ref="C3:D3"/>
    <mergeCell ref="E3:I3"/>
    <mergeCell ref="C5:G5"/>
  </mergeCells>
  <phoneticPr fontId="1"/>
  <pageMargins left="0.51181102362204722" right="0.11811023622047245" top="0.55118110236220474" bottom="0.19685039370078741" header="0.31496062992125984" footer="0.11811023622047245"/>
  <pageSetup paperSize="9" scale="84"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465CB-DE09-4381-B393-C95EFF10E081}">
  <dimension ref="A1:J41"/>
  <sheetViews>
    <sheetView view="pageBreakPreview" zoomScaleNormal="100" zoomScaleSheetLayoutView="100" workbookViewId="0">
      <selection sqref="A1:J1"/>
    </sheetView>
  </sheetViews>
  <sheetFormatPr defaultColWidth="9" defaultRowHeight="12" x14ac:dyDescent="0.45"/>
  <cols>
    <col min="1" max="1" width="0.69921875" style="2" customWidth="1"/>
    <col min="2" max="2" width="3.09765625" style="2" bestFit="1" customWidth="1"/>
    <col min="3" max="3" width="10.59765625" style="2" customWidth="1"/>
    <col min="4" max="4" width="35.59765625" style="2" customWidth="1"/>
    <col min="5" max="6" width="10.59765625" style="2" customWidth="1"/>
    <col min="7" max="8" width="6.59765625" style="2" customWidth="1"/>
    <col min="9" max="9" width="19.59765625" style="2" customWidth="1"/>
    <col min="10" max="10" width="0.796875" style="2" customWidth="1"/>
    <col min="11" max="11" width="9" style="2" customWidth="1"/>
    <col min="12" max="16384" width="9" style="2"/>
  </cols>
  <sheetData>
    <row r="1" spans="1:10" ht="18.75" customHeight="1" x14ac:dyDescent="0.45">
      <c r="A1" s="113" t="s">
        <v>81</v>
      </c>
      <c r="B1" s="113"/>
      <c r="C1" s="113"/>
      <c r="D1" s="113"/>
      <c r="E1" s="113"/>
      <c r="F1" s="113"/>
      <c r="G1" s="113"/>
      <c r="H1" s="113"/>
      <c r="I1" s="113"/>
      <c r="J1" s="113"/>
    </row>
    <row r="2" spans="1:10" ht="15" customHeight="1" thickBot="1" x14ac:dyDescent="0.5">
      <c r="B2" s="2" t="s">
        <v>2</v>
      </c>
      <c r="C2" s="88" t="s">
        <v>3</v>
      </c>
      <c r="D2" s="88"/>
      <c r="E2" s="88"/>
      <c r="F2" s="88"/>
      <c r="G2" s="88"/>
      <c r="H2" s="43"/>
      <c r="I2" s="3" t="s">
        <v>63</v>
      </c>
    </row>
    <row r="3" spans="1:10" ht="19.5" customHeight="1" thickBot="1" x14ac:dyDescent="0.5">
      <c r="C3" s="114" t="s">
        <v>35</v>
      </c>
      <c r="D3" s="115"/>
      <c r="E3" s="140" t="s">
        <v>42</v>
      </c>
      <c r="F3" s="141"/>
      <c r="G3" s="141"/>
      <c r="H3" s="141"/>
      <c r="I3" s="142"/>
    </row>
    <row r="4" spans="1:10" ht="15" customHeight="1" x14ac:dyDescent="0.45"/>
    <row r="5" spans="1:10" ht="15" customHeight="1" thickBot="1" x14ac:dyDescent="0.5">
      <c r="B5" s="2" t="s">
        <v>5</v>
      </c>
      <c r="C5" s="88" t="s">
        <v>6</v>
      </c>
      <c r="D5" s="88"/>
      <c r="E5" s="88"/>
      <c r="F5" s="88"/>
      <c r="G5" s="88"/>
    </row>
    <row r="6" spans="1:10" ht="15" customHeight="1" x14ac:dyDescent="0.45">
      <c r="C6" s="79" t="s">
        <v>7</v>
      </c>
      <c r="D6" s="4" t="s">
        <v>56</v>
      </c>
      <c r="E6" s="5">
        <f>E13*3.44</f>
        <v>0</v>
      </c>
      <c r="F6" s="138"/>
      <c r="G6" s="138"/>
      <c r="H6" s="138"/>
      <c r="I6" s="138"/>
    </row>
    <row r="7" spans="1:10" ht="15" customHeight="1" x14ac:dyDescent="0.45">
      <c r="C7" s="137"/>
      <c r="D7" s="6" t="s">
        <v>57</v>
      </c>
      <c r="E7" s="7">
        <f>E16*3.44</f>
        <v>0</v>
      </c>
      <c r="F7" s="139"/>
      <c r="G7" s="138"/>
      <c r="H7" s="138"/>
      <c r="I7" s="138"/>
    </row>
    <row r="8" spans="1:10" ht="15" customHeight="1" thickBot="1" x14ac:dyDescent="0.5">
      <c r="C8" s="99" t="s">
        <v>34</v>
      </c>
      <c r="D8" s="100"/>
      <c r="E8" s="8">
        <f>SUM(E6:E7)</f>
        <v>0</v>
      </c>
      <c r="F8" s="41"/>
      <c r="G8" s="41"/>
      <c r="H8" s="41"/>
      <c r="I8" s="41"/>
    </row>
    <row r="9" spans="1:10" ht="21" customHeight="1" x14ac:dyDescent="0.45">
      <c r="C9" s="145" t="s">
        <v>8</v>
      </c>
      <c r="D9" s="57"/>
      <c r="E9" s="57"/>
      <c r="F9" s="148" t="s">
        <v>87</v>
      </c>
      <c r="G9" s="148"/>
      <c r="H9" s="148"/>
      <c r="I9" s="149"/>
    </row>
    <row r="10" spans="1:10" ht="22.05" customHeight="1" x14ac:dyDescent="0.45">
      <c r="C10" s="146"/>
      <c r="D10" s="147"/>
      <c r="E10" s="147"/>
      <c r="F10" s="9" t="s">
        <v>25</v>
      </c>
      <c r="G10" s="9" t="s">
        <v>26</v>
      </c>
      <c r="H10" s="9" t="s">
        <v>27</v>
      </c>
      <c r="I10" s="10" t="s">
        <v>28</v>
      </c>
    </row>
    <row r="11" spans="1:10" ht="15" customHeight="1" x14ac:dyDescent="0.45">
      <c r="C11" s="62" t="s">
        <v>29</v>
      </c>
      <c r="D11" s="151" t="s">
        <v>58</v>
      </c>
      <c r="E11" s="11"/>
      <c r="F11" s="12" t="s">
        <v>32</v>
      </c>
      <c r="G11" s="13">
        <v>50</v>
      </c>
      <c r="H11" s="14">
        <v>5000</v>
      </c>
      <c r="I11" s="15" t="s">
        <v>43</v>
      </c>
    </row>
    <row r="12" spans="1:10" ht="15" customHeight="1" thickBot="1" x14ac:dyDescent="0.5">
      <c r="C12" s="62"/>
      <c r="D12" s="152"/>
      <c r="E12" s="16"/>
      <c r="F12" s="17"/>
      <c r="G12" s="18"/>
      <c r="H12" s="17"/>
      <c r="I12" s="19"/>
    </row>
    <row r="13" spans="1:10" ht="15" customHeight="1" thickBot="1" x14ac:dyDescent="0.5">
      <c r="C13" s="150"/>
      <c r="D13" s="20" t="s">
        <v>31</v>
      </c>
      <c r="E13" s="21">
        <f>SUM(E11:E12)</f>
        <v>0</v>
      </c>
      <c r="F13" s="22"/>
      <c r="G13" s="23"/>
      <c r="H13" s="22"/>
      <c r="I13" s="24"/>
    </row>
    <row r="14" spans="1:10" ht="15" customHeight="1" x14ac:dyDescent="0.45">
      <c r="C14" s="62"/>
      <c r="D14" s="153" t="s">
        <v>59</v>
      </c>
      <c r="E14" s="25"/>
      <c r="F14" s="26"/>
      <c r="G14" s="27"/>
      <c r="H14" s="28"/>
      <c r="I14" s="29"/>
    </row>
    <row r="15" spans="1:10" ht="15" customHeight="1" thickBot="1" x14ac:dyDescent="0.5">
      <c r="C15" s="62"/>
      <c r="D15" s="152"/>
      <c r="E15" s="16"/>
      <c r="F15" s="17"/>
      <c r="G15" s="18"/>
      <c r="H15" s="17"/>
      <c r="I15" s="19"/>
    </row>
    <row r="16" spans="1:10" ht="15" customHeight="1" thickBot="1" x14ac:dyDescent="0.5">
      <c r="C16" s="150"/>
      <c r="D16" s="20" t="s">
        <v>31</v>
      </c>
      <c r="E16" s="21">
        <f>SUM(E14:E15)</f>
        <v>0</v>
      </c>
      <c r="F16" s="22"/>
      <c r="G16" s="23"/>
      <c r="H16" s="22"/>
      <c r="I16" s="24"/>
    </row>
    <row r="17" spans="2:9" ht="15" customHeight="1" x14ac:dyDescent="0.45">
      <c r="C17" s="154" t="s">
        <v>33</v>
      </c>
      <c r="D17" s="153" t="s">
        <v>51</v>
      </c>
      <c r="E17" s="25"/>
      <c r="F17" s="26">
        <v>2000</v>
      </c>
      <c r="G17" s="27" t="s">
        <v>30</v>
      </c>
      <c r="H17" s="28" t="s">
        <v>30</v>
      </c>
      <c r="I17" s="29" t="s">
        <v>44</v>
      </c>
    </row>
    <row r="18" spans="2:9" ht="15" customHeight="1" x14ac:dyDescent="0.45">
      <c r="C18" s="154"/>
      <c r="D18" s="156"/>
      <c r="E18" s="11"/>
      <c r="F18" s="12">
        <v>1000</v>
      </c>
      <c r="G18" s="13" t="s">
        <v>30</v>
      </c>
      <c r="H18" s="14" t="s">
        <v>30</v>
      </c>
      <c r="I18" s="29" t="s">
        <v>45</v>
      </c>
    </row>
    <row r="19" spans="2:9" ht="15" customHeight="1" thickBot="1" x14ac:dyDescent="0.5">
      <c r="C19" s="154"/>
      <c r="D19" s="152"/>
      <c r="E19" s="16"/>
      <c r="F19" s="17"/>
      <c r="G19" s="18"/>
      <c r="H19" s="17"/>
      <c r="I19" s="19"/>
    </row>
    <row r="20" spans="2:9" ht="15" customHeight="1" thickBot="1" x14ac:dyDescent="0.5">
      <c r="C20" s="155"/>
      <c r="D20" s="20" t="s">
        <v>31</v>
      </c>
      <c r="E20" s="21">
        <v>27798000</v>
      </c>
      <c r="F20" s="22"/>
      <c r="G20" s="23"/>
      <c r="H20" s="30"/>
      <c r="I20" s="24"/>
    </row>
    <row r="21" spans="2:9" ht="15" customHeight="1" thickBot="1" x14ac:dyDescent="0.5">
      <c r="C21" s="157" t="s">
        <v>34</v>
      </c>
      <c r="D21" s="158"/>
      <c r="E21" s="31">
        <f>E13++E16+E20</f>
        <v>27798000</v>
      </c>
      <c r="F21" s="32"/>
      <c r="G21" s="33"/>
      <c r="H21" s="34"/>
      <c r="I21" s="35"/>
    </row>
    <row r="22" spans="2:9" ht="15" customHeight="1" x14ac:dyDescent="0.45">
      <c r="C22" s="159" t="s">
        <v>52</v>
      </c>
      <c r="D22" s="160"/>
      <c r="E22" s="36">
        <v>0</v>
      </c>
      <c r="F22" s="161"/>
      <c r="G22" s="161"/>
      <c r="H22" s="161"/>
      <c r="I22" s="161"/>
    </row>
    <row r="23" spans="2:9" ht="15" customHeight="1" thickBot="1" x14ac:dyDescent="0.5">
      <c r="C23" s="143" t="s">
        <v>60</v>
      </c>
      <c r="D23" s="144"/>
      <c r="E23" s="40">
        <v>0</v>
      </c>
      <c r="F23" s="44"/>
      <c r="G23" s="44"/>
      <c r="H23" s="44"/>
      <c r="I23" s="44"/>
    </row>
    <row r="24" spans="2:9" ht="15" customHeight="1" x14ac:dyDescent="0.45">
      <c r="C24" s="101" t="s">
        <v>62</v>
      </c>
      <c r="D24" s="102"/>
      <c r="E24" s="162" t="s">
        <v>83</v>
      </c>
      <c r="F24" s="44"/>
      <c r="G24" s="44"/>
      <c r="H24" s="44"/>
      <c r="I24" s="44"/>
    </row>
    <row r="25" spans="2:9" ht="15" customHeight="1" thickBot="1" x14ac:dyDescent="0.5">
      <c r="C25" s="103"/>
      <c r="D25" s="104"/>
      <c r="E25" s="163"/>
      <c r="F25" s="138"/>
      <c r="G25" s="138"/>
      <c r="H25" s="138"/>
      <c r="I25" s="138"/>
    </row>
    <row r="26" spans="2:9" ht="15" customHeight="1" x14ac:dyDescent="0.45">
      <c r="C26" s="37" t="s">
        <v>36</v>
      </c>
      <c r="D26" s="37"/>
      <c r="F26" s="37"/>
      <c r="G26" s="37"/>
      <c r="H26" s="37"/>
    </row>
    <row r="27" spans="2:9" ht="15" customHeight="1" x14ac:dyDescent="0.45">
      <c r="C27" s="37" t="s">
        <v>37</v>
      </c>
      <c r="D27" s="37"/>
      <c r="E27" s="37"/>
      <c r="F27" s="37"/>
      <c r="G27" s="37"/>
      <c r="H27" s="37"/>
    </row>
    <row r="28" spans="2:9" ht="15" customHeight="1" x14ac:dyDescent="0.45"/>
    <row r="29" spans="2:9" ht="15" customHeight="1" x14ac:dyDescent="0.45">
      <c r="B29" s="2" t="s">
        <v>11</v>
      </c>
      <c r="C29" s="88" t="s">
        <v>12</v>
      </c>
      <c r="D29" s="88"/>
      <c r="E29" s="88"/>
      <c r="F29" s="88"/>
      <c r="G29" s="88"/>
    </row>
    <row r="30" spans="2:9" ht="12.6" thickBot="1" x14ac:dyDescent="0.5">
      <c r="C30" s="43"/>
      <c r="D30" s="43"/>
      <c r="E30" s="164" t="s">
        <v>13</v>
      </c>
      <c r="F30" s="164"/>
      <c r="G30" s="164"/>
      <c r="H30" s="164" t="s">
        <v>14</v>
      </c>
      <c r="I30" s="164"/>
    </row>
    <row r="31" spans="2:9" ht="15" customHeight="1" x14ac:dyDescent="0.45">
      <c r="C31" s="128" t="s">
        <v>15</v>
      </c>
      <c r="D31" s="129"/>
      <c r="E31" s="165"/>
      <c r="F31" s="166"/>
      <c r="G31" s="167"/>
      <c r="H31" s="165"/>
      <c r="I31" s="168"/>
    </row>
    <row r="32" spans="2:9" ht="15" customHeight="1" thickBot="1" x14ac:dyDescent="0.5">
      <c r="C32" s="169" t="s">
        <v>16</v>
      </c>
      <c r="D32" s="170"/>
      <c r="E32" s="171"/>
      <c r="F32" s="172"/>
      <c r="G32" s="173"/>
      <c r="H32" s="172"/>
      <c r="I32" s="174"/>
    </row>
    <row r="33" spans="2:9" ht="15" customHeight="1" thickBot="1" x14ac:dyDescent="0.5">
      <c r="C33" s="178" t="s">
        <v>38</v>
      </c>
      <c r="D33" s="179"/>
      <c r="E33" s="180">
        <v>30</v>
      </c>
      <c r="F33" s="181"/>
      <c r="G33" s="181"/>
      <c r="H33" s="181"/>
      <c r="I33" s="182"/>
    </row>
    <row r="34" spans="2:9" ht="15" customHeight="1" x14ac:dyDescent="0.45">
      <c r="C34" s="37" t="s">
        <v>88</v>
      </c>
      <c r="D34" s="37"/>
      <c r="E34" s="38"/>
      <c r="F34" s="38"/>
      <c r="G34" s="38"/>
      <c r="H34" s="38"/>
      <c r="I34" s="38"/>
    </row>
    <row r="35" spans="2:9" ht="15" customHeight="1" x14ac:dyDescent="0.45"/>
    <row r="36" spans="2:9" ht="15" customHeight="1" thickBot="1" x14ac:dyDescent="0.5">
      <c r="B36" s="2" t="s">
        <v>17</v>
      </c>
      <c r="C36" s="88" t="s">
        <v>18</v>
      </c>
      <c r="D36" s="88"/>
      <c r="E36" s="88"/>
      <c r="F36" s="88"/>
      <c r="G36" s="88"/>
    </row>
    <row r="37" spans="2:9" ht="15" customHeight="1" x14ac:dyDescent="0.45">
      <c r="C37" s="135" t="s">
        <v>19</v>
      </c>
      <c r="D37" s="45" t="s">
        <v>20</v>
      </c>
      <c r="E37" s="124" t="s">
        <v>82</v>
      </c>
      <c r="F37" s="124"/>
      <c r="G37" s="124"/>
      <c r="H37" s="124"/>
      <c r="I37" s="125"/>
    </row>
    <row r="38" spans="2:9" ht="15" customHeight="1" thickBot="1" x14ac:dyDescent="0.5">
      <c r="C38" s="136"/>
      <c r="D38" s="39" t="s">
        <v>21</v>
      </c>
      <c r="E38" s="126" t="s">
        <v>82</v>
      </c>
      <c r="F38" s="183"/>
      <c r="G38" s="183"/>
      <c r="H38" s="183"/>
      <c r="I38" s="184"/>
    </row>
    <row r="39" spans="2:9" ht="15" customHeight="1" x14ac:dyDescent="0.45"/>
    <row r="40" spans="2:9" ht="15" customHeight="1" thickBot="1" x14ac:dyDescent="0.5">
      <c r="B40" s="2" t="s">
        <v>22</v>
      </c>
      <c r="C40" s="88" t="s">
        <v>23</v>
      </c>
      <c r="D40" s="88"/>
      <c r="E40" s="88"/>
      <c r="F40" s="88"/>
      <c r="G40" s="88"/>
      <c r="H40" s="88"/>
      <c r="I40" s="88"/>
    </row>
    <row r="41" spans="2:9" ht="70.05" customHeight="1" thickBot="1" x14ac:dyDescent="0.5">
      <c r="C41" s="1" t="s">
        <v>24</v>
      </c>
      <c r="D41" s="175"/>
      <c r="E41" s="176"/>
      <c r="F41" s="176"/>
      <c r="G41" s="176"/>
      <c r="H41" s="176"/>
      <c r="I41" s="177"/>
    </row>
  </sheetData>
  <mergeCells count="40">
    <mergeCell ref="C40:I40"/>
    <mergeCell ref="D41:I41"/>
    <mergeCell ref="C33:D33"/>
    <mergeCell ref="E33:I33"/>
    <mergeCell ref="C36:G36"/>
    <mergeCell ref="C37:C38"/>
    <mergeCell ref="E37:I37"/>
    <mergeCell ref="E38:I38"/>
    <mergeCell ref="C31:D31"/>
    <mergeCell ref="E31:G31"/>
    <mergeCell ref="H31:I31"/>
    <mergeCell ref="C32:D32"/>
    <mergeCell ref="E32:G32"/>
    <mergeCell ref="H32:I32"/>
    <mergeCell ref="F25:I25"/>
    <mergeCell ref="C29:G29"/>
    <mergeCell ref="E30:G30"/>
    <mergeCell ref="H30:I30"/>
    <mergeCell ref="E24:E25"/>
    <mergeCell ref="C24:D25"/>
    <mergeCell ref="C23:D23"/>
    <mergeCell ref="C8:D8"/>
    <mergeCell ref="C9:E10"/>
    <mergeCell ref="F9:I9"/>
    <mergeCell ref="C11:C16"/>
    <mergeCell ref="D11:D12"/>
    <mergeCell ref="D14:D15"/>
    <mergeCell ref="C17:C20"/>
    <mergeCell ref="D17:D19"/>
    <mergeCell ref="C21:D21"/>
    <mergeCell ref="C22:D22"/>
    <mergeCell ref="F22:I22"/>
    <mergeCell ref="C6:C7"/>
    <mergeCell ref="F6:I6"/>
    <mergeCell ref="F7:I7"/>
    <mergeCell ref="A1:J1"/>
    <mergeCell ref="C2:G2"/>
    <mergeCell ref="C3:D3"/>
    <mergeCell ref="E3:I3"/>
    <mergeCell ref="C5:G5"/>
  </mergeCells>
  <phoneticPr fontId="1"/>
  <pageMargins left="0.51181102362204722" right="0.11811023622047245" top="0.55118110236220474" bottom="0.19685039370078741" header="0.31496062992125984" footer="0.11811023622047245"/>
  <pageSetup paperSize="9" scale="84"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C3594-D6CE-46EE-99CE-388EA5E2DC7D}">
  <dimension ref="A1:J41"/>
  <sheetViews>
    <sheetView view="pageBreakPreview" zoomScaleNormal="100" zoomScaleSheetLayoutView="100" workbookViewId="0">
      <selection sqref="A1:J1"/>
    </sheetView>
  </sheetViews>
  <sheetFormatPr defaultColWidth="9" defaultRowHeight="12" x14ac:dyDescent="0.45"/>
  <cols>
    <col min="1" max="1" width="0.69921875" style="2" customWidth="1"/>
    <col min="2" max="2" width="3.09765625" style="2" bestFit="1" customWidth="1"/>
    <col min="3" max="3" width="10.59765625" style="2" customWidth="1"/>
    <col min="4" max="4" width="36.3984375" style="2" customWidth="1"/>
    <col min="5" max="6" width="10.59765625" style="2" customWidth="1"/>
    <col min="7" max="8" width="6.59765625" style="2" customWidth="1"/>
    <col min="9" max="9" width="19.59765625" style="2" customWidth="1"/>
    <col min="10" max="10" width="0.796875" style="2" customWidth="1"/>
    <col min="11" max="11" width="9" style="2" customWidth="1"/>
    <col min="12" max="16384" width="9" style="2"/>
  </cols>
  <sheetData>
    <row r="1" spans="1:10" ht="18.75" customHeight="1" x14ac:dyDescent="0.45">
      <c r="A1" s="113" t="s">
        <v>81</v>
      </c>
      <c r="B1" s="113"/>
      <c r="C1" s="113"/>
      <c r="D1" s="113"/>
      <c r="E1" s="113"/>
      <c r="F1" s="113"/>
      <c r="G1" s="113"/>
      <c r="H1" s="113"/>
      <c r="I1" s="113"/>
      <c r="J1" s="113"/>
    </row>
    <row r="2" spans="1:10" ht="15" customHeight="1" thickBot="1" x14ac:dyDescent="0.5">
      <c r="B2" s="2" t="s">
        <v>2</v>
      </c>
      <c r="C2" s="88" t="s">
        <v>3</v>
      </c>
      <c r="D2" s="88"/>
      <c r="E2" s="88"/>
      <c r="F2" s="88"/>
      <c r="G2" s="88"/>
      <c r="H2" s="43"/>
      <c r="I2" s="3" t="s">
        <v>64</v>
      </c>
    </row>
    <row r="3" spans="1:10" ht="19.5" customHeight="1" thickBot="1" x14ac:dyDescent="0.5">
      <c r="C3" s="114" t="s">
        <v>35</v>
      </c>
      <c r="D3" s="115"/>
      <c r="E3" s="140" t="s">
        <v>42</v>
      </c>
      <c r="F3" s="141"/>
      <c r="G3" s="141"/>
      <c r="H3" s="141"/>
      <c r="I3" s="142"/>
    </row>
    <row r="4" spans="1:10" ht="15" customHeight="1" x14ac:dyDescent="0.45"/>
    <row r="5" spans="1:10" ht="15" customHeight="1" thickBot="1" x14ac:dyDescent="0.5">
      <c r="B5" s="2" t="s">
        <v>5</v>
      </c>
      <c r="C5" s="88" t="s">
        <v>6</v>
      </c>
      <c r="D5" s="88"/>
      <c r="E5" s="88"/>
      <c r="F5" s="88"/>
      <c r="G5" s="88"/>
    </row>
    <row r="6" spans="1:10" ht="15" customHeight="1" x14ac:dyDescent="0.45">
      <c r="C6" s="79" t="s">
        <v>7</v>
      </c>
      <c r="D6" s="4" t="s">
        <v>56</v>
      </c>
      <c r="E6" s="5">
        <v>37131848</v>
      </c>
      <c r="F6" s="138"/>
      <c r="G6" s="138"/>
      <c r="H6" s="138"/>
      <c r="I6" s="138"/>
    </row>
    <row r="7" spans="1:10" ht="15" customHeight="1" x14ac:dyDescent="0.45">
      <c r="C7" s="137"/>
      <c r="D7" s="6" t="s">
        <v>57</v>
      </c>
      <c r="E7" s="7">
        <v>62065257</v>
      </c>
      <c r="F7" s="139"/>
      <c r="G7" s="138"/>
      <c r="H7" s="138"/>
      <c r="I7" s="138"/>
    </row>
    <row r="8" spans="1:10" ht="15" customHeight="1" thickBot="1" x14ac:dyDescent="0.5">
      <c r="C8" s="99" t="s">
        <v>34</v>
      </c>
      <c r="D8" s="100"/>
      <c r="E8" s="8">
        <f>SUM(E6:E7)</f>
        <v>99197105</v>
      </c>
      <c r="F8" s="41"/>
      <c r="G8" s="41"/>
      <c r="H8" s="41"/>
      <c r="I8" s="41"/>
    </row>
    <row r="9" spans="1:10" ht="21" customHeight="1" x14ac:dyDescent="0.45">
      <c r="C9" s="145" t="s">
        <v>8</v>
      </c>
      <c r="D9" s="57"/>
      <c r="E9" s="57"/>
      <c r="F9" s="148" t="s">
        <v>87</v>
      </c>
      <c r="G9" s="148"/>
      <c r="H9" s="148"/>
      <c r="I9" s="149"/>
    </row>
    <row r="10" spans="1:10" ht="22.05" customHeight="1" x14ac:dyDescent="0.45">
      <c r="C10" s="146"/>
      <c r="D10" s="147"/>
      <c r="E10" s="147"/>
      <c r="F10" s="9" t="s">
        <v>25</v>
      </c>
      <c r="G10" s="9" t="s">
        <v>26</v>
      </c>
      <c r="H10" s="9" t="s">
        <v>27</v>
      </c>
      <c r="I10" s="10" t="s">
        <v>28</v>
      </c>
    </row>
    <row r="11" spans="1:10" ht="15" customHeight="1" x14ac:dyDescent="0.45">
      <c r="C11" s="62" t="s">
        <v>29</v>
      </c>
      <c r="D11" s="151" t="s">
        <v>58</v>
      </c>
      <c r="E11" s="11"/>
      <c r="F11" s="12" t="s">
        <v>32</v>
      </c>
      <c r="G11" s="13">
        <v>50</v>
      </c>
      <c r="H11" s="14">
        <v>5000</v>
      </c>
      <c r="I11" s="15"/>
    </row>
    <row r="12" spans="1:10" ht="15" customHeight="1" thickBot="1" x14ac:dyDescent="0.5">
      <c r="C12" s="62"/>
      <c r="D12" s="152"/>
      <c r="E12" s="16"/>
      <c r="F12" s="17"/>
      <c r="G12" s="18"/>
      <c r="H12" s="17"/>
      <c r="I12" s="19"/>
    </row>
    <row r="13" spans="1:10" ht="15" customHeight="1" thickBot="1" x14ac:dyDescent="0.5">
      <c r="C13" s="150"/>
      <c r="D13" s="20" t="s">
        <v>31</v>
      </c>
      <c r="E13" s="21">
        <v>10794142</v>
      </c>
      <c r="F13" s="22"/>
      <c r="G13" s="23"/>
      <c r="H13" s="22"/>
      <c r="I13" s="24"/>
    </row>
    <row r="14" spans="1:10" ht="15" customHeight="1" x14ac:dyDescent="0.45">
      <c r="C14" s="62"/>
      <c r="D14" s="153" t="s">
        <v>59</v>
      </c>
      <c r="E14" s="25"/>
      <c r="F14" s="26"/>
      <c r="G14" s="27"/>
      <c r="H14" s="28"/>
      <c r="I14" s="29"/>
    </row>
    <row r="15" spans="1:10" ht="15" customHeight="1" thickBot="1" x14ac:dyDescent="0.5">
      <c r="C15" s="62"/>
      <c r="D15" s="152"/>
      <c r="E15" s="16"/>
      <c r="F15" s="17"/>
      <c r="G15" s="18"/>
      <c r="H15" s="17"/>
      <c r="I15" s="19"/>
    </row>
    <row r="16" spans="1:10" ht="15" customHeight="1" thickBot="1" x14ac:dyDescent="0.5">
      <c r="C16" s="150"/>
      <c r="D16" s="20" t="s">
        <v>31</v>
      </c>
      <c r="E16" s="21">
        <v>18042226</v>
      </c>
      <c r="F16" s="22"/>
      <c r="G16" s="23"/>
      <c r="H16" s="22"/>
      <c r="I16" s="24"/>
    </row>
    <row r="17" spans="2:9" ht="15" customHeight="1" x14ac:dyDescent="0.45">
      <c r="C17" s="154" t="s">
        <v>33</v>
      </c>
      <c r="D17" s="153" t="s">
        <v>10</v>
      </c>
      <c r="E17" s="25"/>
      <c r="F17" s="26">
        <v>2000</v>
      </c>
      <c r="G17" s="27" t="s">
        <v>30</v>
      </c>
      <c r="H17" s="28" t="s">
        <v>30</v>
      </c>
      <c r="I17" s="29" t="s">
        <v>44</v>
      </c>
    </row>
    <row r="18" spans="2:9" ht="15" customHeight="1" x14ac:dyDescent="0.45">
      <c r="C18" s="154"/>
      <c r="D18" s="156"/>
      <c r="E18" s="11"/>
      <c r="F18" s="12">
        <v>1000</v>
      </c>
      <c r="G18" s="13" t="s">
        <v>30</v>
      </c>
      <c r="H18" s="14" t="s">
        <v>30</v>
      </c>
      <c r="I18" s="29" t="s">
        <v>45</v>
      </c>
    </row>
    <row r="19" spans="2:9" ht="15" customHeight="1" thickBot="1" x14ac:dyDescent="0.5">
      <c r="C19" s="154"/>
      <c r="D19" s="152"/>
      <c r="E19" s="16"/>
      <c r="F19" s="17"/>
      <c r="G19" s="18"/>
      <c r="H19" s="17"/>
      <c r="I19" s="19"/>
    </row>
    <row r="20" spans="2:9" ht="15" customHeight="1" thickBot="1" x14ac:dyDescent="0.5">
      <c r="C20" s="155"/>
      <c r="D20" s="20" t="s">
        <v>31</v>
      </c>
      <c r="E20" s="21">
        <v>16211000</v>
      </c>
      <c r="F20" s="22"/>
      <c r="G20" s="23"/>
      <c r="H20" s="30"/>
      <c r="I20" s="24"/>
    </row>
    <row r="21" spans="2:9" ht="15" customHeight="1" thickBot="1" x14ac:dyDescent="0.5">
      <c r="C21" s="157" t="s">
        <v>34</v>
      </c>
      <c r="D21" s="158"/>
      <c r="E21" s="31">
        <f>E13++E16+E20</f>
        <v>45047368</v>
      </c>
      <c r="F21" s="32"/>
      <c r="G21" s="33"/>
      <c r="H21" s="34"/>
      <c r="I21" s="35"/>
    </row>
    <row r="22" spans="2:9" ht="15" customHeight="1" x14ac:dyDescent="0.45">
      <c r="C22" s="159" t="s">
        <v>52</v>
      </c>
      <c r="D22" s="160"/>
      <c r="E22" s="36">
        <v>5296</v>
      </c>
      <c r="F22" s="161"/>
      <c r="G22" s="161"/>
      <c r="H22" s="161"/>
      <c r="I22" s="161"/>
    </row>
    <row r="23" spans="2:9" ht="15" customHeight="1" thickBot="1" x14ac:dyDescent="0.5">
      <c r="C23" s="143" t="s">
        <v>61</v>
      </c>
      <c r="D23" s="144"/>
      <c r="E23" s="40">
        <v>1443</v>
      </c>
      <c r="F23" s="44"/>
      <c r="G23" s="44"/>
      <c r="H23" s="44"/>
      <c r="I23" s="44"/>
    </row>
    <row r="24" spans="2:9" ht="15" customHeight="1" x14ac:dyDescent="0.45">
      <c r="C24" s="101" t="s">
        <v>62</v>
      </c>
      <c r="D24" s="102"/>
      <c r="E24" s="185">
        <f>(E8)/(E22+E23)</f>
        <v>14719.855319780383</v>
      </c>
      <c r="F24" s="44"/>
      <c r="G24" s="44"/>
      <c r="H24" s="44"/>
      <c r="I24" s="44"/>
    </row>
    <row r="25" spans="2:9" ht="15" customHeight="1" thickBot="1" x14ac:dyDescent="0.5">
      <c r="C25" s="103"/>
      <c r="D25" s="104"/>
      <c r="E25" s="186"/>
      <c r="F25" s="138"/>
      <c r="G25" s="138"/>
      <c r="H25" s="138"/>
      <c r="I25" s="138"/>
    </row>
    <row r="26" spans="2:9" ht="15" customHeight="1" x14ac:dyDescent="0.45">
      <c r="C26" s="37" t="s">
        <v>36</v>
      </c>
      <c r="D26" s="37"/>
      <c r="F26" s="37"/>
      <c r="G26" s="37"/>
      <c r="H26" s="37"/>
    </row>
    <row r="27" spans="2:9" ht="15" customHeight="1" x14ac:dyDescent="0.45">
      <c r="C27" s="37" t="s">
        <v>37</v>
      </c>
      <c r="D27" s="37"/>
      <c r="E27" s="37"/>
      <c r="F27" s="37"/>
      <c r="G27" s="37"/>
      <c r="H27" s="37"/>
    </row>
    <row r="28" spans="2:9" ht="15" customHeight="1" x14ac:dyDescent="0.45"/>
    <row r="29" spans="2:9" ht="15" customHeight="1" x14ac:dyDescent="0.45">
      <c r="B29" s="2" t="s">
        <v>11</v>
      </c>
      <c r="C29" s="88" t="s">
        <v>12</v>
      </c>
      <c r="D29" s="88"/>
      <c r="E29" s="88"/>
      <c r="F29" s="88"/>
      <c r="G29" s="88"/>
    </row>
    <row r="30" spans="2:9" ht="12.6" thickBot="1" x14ac:dyDescent="0.5">
      <c r="C30" s="43"/>
      <c r="D30" s="43"/>
      <c r="E30" s="164" t="s">
        <v>13</v>
      </c>
      <c r="F30" s="164"/>
      <c r="G30" s="164"/>
      <c r="H30" s="164" t="s">
        <v>14</v>
      </c>
      <c r="I30" s="164"/>
    </row>
    <row r="31" spans="2:9" ht="15" customHeight="1" x14ac:dyDescent="0.45">
      <c r="C31" s="128" t="s">
        <v>15</v>
      </c>
      <c r="D31" s="129"/>
      <c r="E31" s="165"/>
      <c r="F31" s="166"/>
      <c r="G31" s="167"/>
      <c r="H31" s="187"/>
      <c r="I31" s="188"/>
    </row>
    <row r="32" spans="2:9" ht="15" customHeight="1" thickBot="1" x14ac:dyDescent="0.5">
      <c r="C32" s="169" t="s">
        <v>16</v>
      </c>
      <c r="D32" s="170"/>
      <c r="E32" s="171"/>
      <c r="F32" s="172"/>
      <c r="G32" s="173"/>
      <c r="H32" s="172"/>
      <c r="I32" s="174"/>
    </row>
    <row r="33" spans="2:9" ht="15" customHeight="1" thickBot="1" x14ac:dyDescent="0.5">
      <c r="C33" s="178" t="s">
        <v>38</v>
      </c>
      <c r="D33" s="179"/>
      <c r="E33" s="180">
        <v>31</v>
      </c>
      <c r="F33" s="181"/>
      <c r="G33" s="181"/>
      <c r="H33" s="181"/>
      <c r="I33" s="182"/>
    </row>
    <row r="34" spans="2:9" ht="15" customHeight="1" x14ac:dyDescent="0.45">
      <c r="C34" s="37" t="s">
        <v>88</v>
      </c>
      <c r="D34" s="37"/>
      <c r="E34" s="38"/>
      <c r="F34" s="38"/>
      <c r="G34" s="38"/>
      <c r="H34" s="38"/>
      <c r="I34" s="38"/>
    </row>
    <row r="35" spans="2:9" ht="15" customHeight="1" x14ac:dyDescent="0.45"/>
    <row r="36" spans="2:9" ht="15" customHeight="1" thickBot="1" x14ac:dyDescent="0.5">
      <c r="B36" s="2" t="s">
        <v>17</v>
      </c>
      <c r="C36" s="88" t="s">
        <v>18</v>
      </c>
      <c r="D36" s="88"/>
      <c r="E36" s="88"/>
      <c r="F36" s="88"/>
      <c r="G36" s="88"/>
    </row>
    <row r="37" spans="2:9" ht="15" customHeight="1" x14ac:dyDescent="0.45">
      <c r="C37" s="135" t="s">
        <v>19</v>
      </c>
      <c r="D37" s="45" t="s">
        <v>20</v>
      </c>
      <c r="E37" s="124">
        <f>(E6)/E8</f>
        <v>0.37432390794066017</v>
      </c>
      <c r="F37" s="124"/>
      <c r="G37" s="124"/>
      <c r="H37" s="124"/>
      <c r="I37" s="125"/>
    </row>
    <row r="38" spans="2:9" ht="15" customHeight="1" thickBot="1" x14ac:dyDescent="0.5">
      <c r="C38" s="136"/>
      <c r="D38" s="39" t="s">
        <v>21</v>
      </c>
      <c r="E38" s="126">
        <f>(E7)/E8</f>
        <v>0.62567609205933983</v>
      </c>
      <c r="F38" s="183"/>
      <c r="G38" s="183"/>
      <c r="H38" s="183"/>
      <c r="I38" s="184"/>
    </row>
    <row r="39" spans="2:9" ht="15" customHeight="1" x14ac:dyDescent="0.45"/>
    <row r="40" spans="2:9" ht="15" customHeight="1" thickBot="1" x14ac:dyDescent="0.5">
      <c r="B40" s="2" t="s">
        <v>22</v>
      </c>
      <c r="C40" s="88" t="s">
        <v>23</v>
      </c>
      <c r="D40" s="88"/>
      <c r="E40" s="88"/>
      <c r="F40" s="88"/>
      <c r="G40" s="88"/>
      <c r="H40" s="88"/>
      <c r="I40" s="88"/>
    </row>
    <row r="41" spans="2:9" ht="70.05" customHeight="1" thickBot="1" x14ac:dyDescent="0.5">
      <c r="C41" s="1" t="s">
        <v>24</v>
      </c>
      <c r="D41" s="175"/>
      <c r="E41" s="176"/>
      <c r="F41" s="176"/>
      <c r="G41" s="176"/>
      <c r="H41" s="176"/>
      <c r="I41" s="177"/>
    </row>
  </sheetData>
  <mergeCells count="40">
    <mergeCell ref="C40:I40"/>
    <mergeCell ref="D41:I41"/>
    <mergeCell ref="C33:D33"/>
    <mergeCell ref="E33:I33"/>
    <mergeCell ref="C36:G36"/>
    <mergeCell ref="C37:C38"/>
    <mergeCell ref="E37:I37"/>
    <mergeCell ref="E38:I38"/>
    <mergeCell ref="C31:D31"/>
    <mergeCell ref="E31:G31"/>
    <mergeCell ref="H31:I31"/>
    <mergeCell ref="C32:D32"/>
    <mergeCell ref="E32:G32"/>
    <mergeCell ref="H32:I32"/>
    <mergeCell ref="F25:I25"/>
    <mergeCell ref="C29:G29"/>
    <mergeCell ref="E30:G30"/>
    <mergeCell ref="H30:I30"/>
    <mergeCell ref="E24:E25"/>
    <mergeCell ref="C24:D25"/>
    <mergeCell ref="C23:D23"/>
    <mergeCell ref="C8:D8"/>
    <mergeCell ref="C9:E10"/>
    <mergeCell ref="F9:I9"/>
    <mergeCell ref="C11:C16"/>
    <mergeCell ref="D11:D12"/>
    <mergeCell ref="D14:D15"/>
    <mergeCell ref="C17:C20"/>
    <mergeCell ref="D17:D19"/>
    <mergeCell ref="C21:D21"/>
    <mergeCell ref="C22:D22"/>
    <mergeCell ref="F22:I22"/>
    <mergeCell ref="C6:C7"/>
    <mergeCell ref="F6:I6"/>
    <mergeCell ref="F7:I7"/>
    <mergeCell ref="A1:J1"/>
    <mergeCell ref="C2:G2"/>
    <mergeCell ref="C3:D3"/>
    <mergeCell ref="E3:I3"/>
    <mergeCell ref="C5:G5"/>
  </mergeCells>
  <phoneticPr fontId="1"/>
  <pageMargins left="0.51181102362204722" right="0.11811023622047245" top="0.55118110236220474" bottom="0.19685039370078741" header="0.31496062992125984" footer="0.11811023622047245"/>
  <pageSetup paperSize="9" scale="84"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24616-957F-4D4C-88E8-7FBAE47E52F0}">
  <dimension ref="A1:J41"/>
  <sheetViews>
    <sheetView view="pageBreakPreview" zoomScaleNormal="100" zoomScaleSheetLayoutView="100" workbookViewId="0">
      <selection sqref="A1:J1"/>
    </sheetView>
  </sheetViews>
  <sheetFormatPr defaultColWidth="9" defaultRowHeight="12" x14ac:dyDescent="0.45"/>
  <cols>
    <col min="1" max="1" width="0.69921875" style="2" customWidth="1"/>
    <col min="2" max="2" width="3.09765625" style="2" bestFit="1" customWidth="1"/>
    <col min="3" max="3" width="10.59765625" style="2" customWidth="1"/>
    <col min="4" max="4" width="37.69921875" style="2" customWidth="1"/>
    <col min="5" max="6" width="10.59765625" style="2" customWidth="1"/>
    <col min="7" max="8" width="6.59765625" style="2" customWidth="1"/>
    <col min="9" max="9" width="19.59765625" style="2" customWidth="1"/>
    <col min="10" max="10" width="0.796875" style="2" customWidth="1"/>
    <col min="11" max="11" width="9" style="2" customWidth="1"/>
    <col min="12" max="16384" width="9" style="2"/>
  </cols>
  <sheetData>
    <row r="1" spans="1:10" ht="18.75" customHeight="1" x14ac:dyDescent="0.45">
      <c r="A1" s="113" t="s">
        <v>81</v>
      </c>
      <c r="B1" s="113"/>
      <c r="C1" s="113"/>
      <c r="D1" s="113"/>
      <c r="E1" s="113"/>
      <c r="F1" s="113"/>
      <c r="G1" s="113"/>
      <c r="H1" s="113"/>
      <c r="I1" s="113"/>
      <c r="J1" s="113"/>
    </row>
    <row r="2" spans="1:10" ht="15" customHeight="1" thickBot="1" x14ac:dyDescent="0.5">
      <c r="B2" s="2" t="s">
        <v>2</v>
      </c>
      <c r="C2" s="88" t="s">
        <v>3</v>
      </c>
      <c r="D2" s="88"/>
      <c r="E2" s="88"/>
      <c r="F2" s="88"/>
      <c r="G2" s="88"/>
      <c r="H2" s="43"/>
      <c r="I2" s="3" t="s">
        <v>65</v>
      </c>
    </row>
    <row r="3" spans="1:10" ht="19.5" customHeight="1" thickBot="1" x14ac:dyDescent="0.5">
      <c r="C3" s="114" t="s">
        <v>35</v>
      </c>
      <c r="D3" s="115"/>
      <c r="E3" s="140" t="s">
        <v>42</v>
      </c>
      <c r="F3" s="141"/>
      <c r="G3" s="141"/>
      <c r="H3" s="141"/>
      <c r="I3" s="142"/>
    </row>
    <row r="4" spans="1:10" ht="15" customHeight="1" x14ac:dyDescent="0.45"/>
    <row r="5" spans="1:10" ht="15" customHeight="1" thickBot="1" x14ac:dyDescent="0.5">
      <c r="B5" s="2" t="s">
        <v>5</v>
      </c>
      <c r="C5" s="88" t="s">
        <v>6</v>
      </c>
      <c r="D5" s="88"/>
      <c r="E5" s="88"/>
      <c r="F5" s="88"/>
      <c r="G5" s="88"/>
    </row>
    <row r="6" spans="1:10" ht="15" customHeight="1" x14ac:dyDescent="0.45">
      <c r="C6" s="79" t="s">
        <v>7</v>
      </c>
      <c r="D6" s="4" t="s">
        <v>56</v>
      </c>
      <c r="E6" s="5">
        <v>60916380</v>
      </c>
      <c r="F6" s="138"/>
      <c r="G6" s="138"/>
      <c r="H6" s="138"/>
      <c r="I6" s="138"/>
    </row>
    <row r="7" spans="1:10" ht="15" customHeight="1" x14ac:dyDescent="0.45">
      <c r="C7" s="137"/>
      <c r="D7" s="6" t="s">
        <v>57</v>
      </c>
      <c r="E7" s="7">
        <v>140631868</v>
      </c>
      <c r="F7" s="139"/>
      <c r="G7" s="138"/>
      <c r="H7" s="138"/>
      <c r="I7" s="138"/>
    </row>
    <row r="8" spans="1:10" ht="15" customHeight="1" thickBot="1" x14ac:dyDescent="0.5">
      <c r="C8" s="99" t="s">
        <v>34</v>
      </c>
      <c r="D8" s="100"/>
      <c r="E8" s="8">
        <f>SUM(E6:E7)</f>
        <v>201548248</v>
      </c>
      <c r="F8" s="41"/>
      <c r="G8" s="41"/>
      <c r="H8" s="41"/>
      <c r="I8" s="41"/>
    </row>
    <row r="9" spans="1:10" ht="21" customHeight="1" x14ac:dyDescent="0.45">
      <c r="C9" s="145" t="s">
        <v>8</v>
      </c>
      <c r="D9" s="57"/>
      <c r="E9" s="57"/>
      <c r="F9" s="148" t="s">
        <v>87</v>
      </c>
      <c r="G9" s="148"/>
      <c r="H9" s="148"/>
      <c r="I9" s="149"/>
    </row>
    <row r="10" spans="1:10" ht="22.05" customHeight="1" x14ac:dyDescent="0.45">
      <c r="C10" s="146"/>
      <c r="D10" s="147"/>
      <c r="E10" s="147"/>
      <c r="F10" s="9" t="s">
        <v>25</v>
      </c>
      <c r="G10" s="9" t="s">
        <v>26</v>
      </c>
      <c r="H10" s="9" t="s">
        <v>27</v>
      </c>
      <c r="I10" s="10" t="s">
        <v>28</v>
      </c>
    </row>
    <row r="11" spans="1:10" ht="15" customHeight="1" x14ac:dyDescent="0.45">
      <c r="C11" s="62" t="s">
        <v>29</v>
      </c>
      <c r="D11" s="151" t="s">
        <v>58</v>
      </c>
      <c r="E11" s="11"/>
      <c r="F11" s="12" t="s">
        <v>32</v>
      </c>
      <c r="G11" s="13">
        <v>50</v>
      </c>
      <c r="H11" s="14">
        <v>5000</v>
      </c>
      <c r="I11" s="15"/>
    </row>
    <row r="12" spans="1:10" ht="15" customHeight="1" thickBot="1" x14ac:dyDescent="0.5">
      <c r="C12" s="62"/>
      <c r="D12" s="152"/>
      <c r="E12" s="16"/>
      <c r="F12" s="17"/>
      <c r="G12" s="18"/>
      <c r="H12" s="17"/>
      <c r="I12" s="19"/>
    </row>
    <row r="13" spans="1:10" ht="15" customHeight="1" thickBot="1" x14ac:dyDescent="0.5">
      <c r="C13" s="150"/>
      <c r="D13" s="20" t="s">
        <v>31</v>
      </c>
      <c r="E13" s="21">
        <v>17708250</v>
      </c>
      <c r="F13" s="22"/>
      <c r="G13" s="23"/>
      <c r="H13" s="22"/>
      <c r="I13" s="24"/>
    </row>
    <row r="14" spans="1:10" ht="15" customHeight="1" x14ac:dyDescent="0.45">
      <c r="C14" s="62"/>
      <c r="D14" s="153" t="s">
        <v>59</v>
      </c>
      <c r="E14" s="25"/>
      <c r="F14" s="26"/>
      <c r="G14" s="27"/>
      <c r="H14" s="28"/>
      <c r="I14" s="29"/>
    </row>
    <row r="15" spans="1:10" ht="15" customHeight="1" thickBot="1" x14ac:dyDescent="0.5">
      <c r="C15" s="62"/>
      <c r="D15" s="152"/>
      <c r="E15" s="16"/>
      <c r="F15" s="17"/>
      <c r="G15" s="18"/>
      <c r="H15" s="17"/>
      <c r="I15" s="19"/>
    </row>
    <row r="16" spans="1:10" ht="15" customHeight="1" thickBot="1" x14ac:dyDescent="0.5">
      <c r="C16" s="150"/>
      <c r="D16" s="20" t="s">
        <v>31</v>
      </c>
      <c r="E16" s="21">
        <v>40881357</v>
      </c>
      <c r="F16" s="22"/>
      <c r="G16" s="23"/>
      <c r="H16" s="22"/>
      <c r="I16" s="24"/>
    </row>
    <row r="17" spans="2:9" ht="15" customHeight="1" x14ac:dyDescent="0.45">
      <c r="C17" s="154" t="s">
        <v>33</v>
      </c>
      <c r="D17" s="153" t="s">
        <v>51</v>
      </c>
      <c r="E17" s="25"/>
      <c r="F17" s="26">
        <v>2000</v>
      </c>
      <c r="G17" s="27" t="s">
        <v>30</v>
      </c>
      <c r="H17" s="28" t="s">
        <v>30</v>
      </c>
      <c r="I17" s="29" t="s">
        <v>44</v>
      </c>
    </row>
    <row r="18" spans="2:9" ht="15" customHeight="1" x14ac:dyDescent="0.45">
      <c r="C18" s="154"/>
      <c r="D18" s="156"/>
      <c r="E18" s="11"/>
      <c r="F18" s="12">
        <v>1000</v>
      </c>
      <c r="G18" s="13" t="s">
        <v>30</v>
      </c>
      <c r="H18" s="14" t="s">
        <v>30</v>
      </c>
      <c r="I18" s="29" t="s">
        <v>45</v>
      </c>
    </row>
    <row r="19" spans="2:9" ht="15" customHeight="1" thickBot="1" x14ac:dyDescent="0.5">
      <c r="C19" s="154"/>
      <c r="D19" s="152"/>
      <c r="E19" s="16"/>
      <c r="F19" s="17"/>
      <c r="G19" s="18"/>
      <c r="H19" s="17"/>
      <c r="I19" s="19"/>
    </row>
    <row r="20" spans="2:9" ht="15" customHeight="1" thickBot="1" x14ac:dyDescent="0.5">
      <c r="C20" s="155"/>
      <c r="D20" s="20" t="s">
        <v>31</v>
      </c>
      <c r="E20" s="21">
        <v>62936500</v>
      </c>
      <c r="F20" s="22"/>
      <c r="G20" s="23"/>
      <c r="H20" s="30"/>
      <c r="I20" s="24"/>
    </row>
    <row r="21" spans="2:9" ht="15" customHeight="1" thickBot="1" x14ac:dyDescent="0.5">
      <c r="C21" s="157" t="s">
        <v>34</v>
      </c>
      <c r="D21" s="158"/>
      <c r="E21" s="31">
        <f>E13++E16+E20</f>
        <v>121526107</v>
      </c>
      <c r="F21" s="32"/>
      <c r="G21" s="33"/>
      <c r="H21" s="34"/>
      <c r="I21" s="35"/>
    </row>
    <row r="22" spans="2:9" ht="15" customHeight="1" x14ac:dyDescent="0.45">
      <c r="C22" s="159" t="s">
        <v>52</v>
      </c>
      <c r="D22" s="160"/>
      <c r="E22" s="36">
        <v>13347</v>
      </c>
      <c r="F22" s="161"/>
      <c r="G22" s="161"/>
      <c r="H22" s="161"/>
      <c r="I22" s="161"/>
    </row>
    <row r="23" spans="2:9" ht="15" customHeight="1" thickBot="1" x14ac:dyDescent="0.5">
      <c r="C23" s="143" t="s">
        <v>61</v>
      </c>
      <c r="D23" s="144"/>
      <c r="E23" s="40">
        <v>0</v>
      </c>
      <c r="F23" s="44"/>
      <c r="G23" s="44"/>
      <c r="H23" s="44"/>
      <c r="I23" s="44"/>
    </row>
    <row r="24" spans="2:9" ht="15" customHeight="1" x14ac:dyDescent="0.45">
      <c r="C24" s="101" t="s">
        <v>62</v>
      </c>
      <c r="D24" s="102"/>
      <c r="E24" s="185">
        <f>(E8)/(E22+E23)</f>
        <v>15100.640443545366</v>
      </c>
      <c r="F24" s="44"/>
      <c r="G24" s="44"/>
      <c r="H24" s="44"/>
      <c r="I24" s="44"/>
    </row>
    <row r="25" spans="2:9" ht="15" customHeight="1" thickBot="1" x14ac:dyDescent="0.5">
      <c r="C25" s="103"/>
      <c r="D25" s="104"/>
      <c r="E25" s="186"/>
      <c r="F25" s="138"/>
      <c r="G25" s="138"/>
      <c r="H25" s="138"/>
      <c r="I25" s="138"/>
    </row>
    <row r="26" spans="2:9" ht="15" customHeight="1" x14ac:dyDescent="0.45">
      <c r="C26" s="37" t="s">
        <v>36</v>
      </c>
      <c r="D26" s="37"/>
      <c r="F26" s="37"/>
      <c r="G26" s="37"/>
      <c r="H26" s="37"/>
    </row>
    <row r="27" spans="2:9" ht="15" customHeight="1" x14ac:dyDescent="0.45">
      <c r="C27" s="37" t="s">
        <v>37</v>
      </c>
      <c r="D27" s="37"/>
      <c r="E27" s="37"/>
      <c r="F27" s="37"/>
      <c r="G27" s="37"/>
      <c r="H27" s="37"/>
    </row>
    <row r="28" spans="2:9" ht="15" customHeight="1" x14ac:dyDescent="0.45"/>
    <row r="29" spans="2:9" ht="15" customHeight="1" x14ac:dyDescent="0.45">
      <c r="B29" s="2" t="s">
        <v>11</v>
      </c>
      <c r="C29" s="88" t="s">
        <v>12</v>
      </c>
      <c r="D29" s="88"/>
      <c r="E29" s="88"/>
      <c r="F29" s="88"/>
      <c r="G29" s="88"/>
    </row>
    <row r="30" spans="2:9" ht="12.6" thickBot="1" x14ac:dyDescent="0.5">
      <c r="C30" s="43"/>
      <c r="D30" s="43"/>
      <c r="E30" s="164" t="s">
        <v>13</v>
      </c>
      <c r="F30" s="164"/>
      <c r="G30" s="164"/>
      <c r="H30" s="164" t="s">
        <v>14</v>
      </c>
      <c r="I30" s="164"/>
    </row>
    <row r="31" spans="2:9" ht="15" customHeight="1" x14ac:dyDescent="0.45">
      <c r="C31" s="128" t="s">
        <v>15</v>
      </c>
      <c r="D31" s="129"/>
      <c r="E31" s="165"/>
      <c r="F31" s="166"/>
      <c r="G31" s="167"/>
      <c r="H31" s="165"/>
      <c r="I31" s="168"/>
    </row>
    <row r="32" spans="2:9" ht="15" customHeight="1" thickBot="1" x14ac:dyDescent="0.5">
      <c r="C32" s="169" t="s">
        <v>16</v>
      </c>
      <c r="D32" s="170"/>
      <c r="E32" s="171"/>
      <c r="F32" s="172"/>
      <c r="G32" s="173"/>
      <c r="H32" s="172"/>
      <c r="I32" s="174"/>
    </row>
    <row r="33" spans="2:9" ht="15" customHeight="1" thickBot="1" x14ac:dyDescent="0.5">
      <c r="C33" s="178" t="s">
        <v>38</v>
      </c>
      <c r="D33" s="179"/>
      <c r="E33" s="180">
        <v>31</v>
      </c>
      <c r="F33" s="181"/>
      <c r="G33" s="181"/>
      <c r="H33" s="181"/>
      <c r="I33" s="182"/>
    </row>
    <row r="34" spans="2:9" ht="15" customHeight="1" x14ac:dyDescent="0.45">
      <c r="C34" s="37" t="s">
        <v>88</v>
      </c>
      <c r="D34" s="37"/>
      <c r="E34" s="38"/>
      <c r="F34" s="38"/>
      <c r="G34" s="38"/>
      <c r="H34" s="38"/>
      <c r="I34" s="38"/>
    </row>
    <row r="35" spans="2:9" ht="15" customHeight="1" x14ac:dyDescent="0.45"/>
    <row r="36" spans="2:9" ht="15" customHeight="1" thickBot="1" x14ac:dyDescent="0.5">
      <c r="B36" s="2" t="s">
        <v>17</v>
      </c>
      <c r="C36" s="88" t="s">
        <v>18</v>
      </c>
      <c r="D36" s="88"/>
      <c r="E36" s="88"/>
      <c r="F36" s="88"/>
      <c r="G36" s="88"/>
    </row>
    <row r="37" spans="2:9" ht="15" customHeight="1" x14ac:dyDescent="0.45">
      <c r="C37" s="135" t="s">
        <v>19</v>
      </c>
      <c r="D37" s="45" t="s">
        <v>20</v>
      </c>
      <c r="E37" s="124">
        <f>(E6)/E8</f>
        <v>0.30224217081758009</v>
      </c>
      <c r="F37" s="124"/>
      <c r="G37" s="124"/>
      <c r="H37" s="124"/>
      <c r="I37" s="125"/>
    </row>
    <row r="38" spans="2:9" ht="15" customHeight="1" thickBot="1" x14ac:dyDescent="0.5">
      <c r="C38" s="136"/>
      <c r="D38" s="39" t="s">
        <v>21</v>
      </c>
      <c r="E38" s="126">
        <f>(E7)/E8</f>
        <v>0.69775782918241991</v>
      </c>
      <c r="F38" s="183"/>
      <c r="G38" s="183"/>
      <c r="H38" s="183"/>
      <c r="I38" s="184"/>
    </row>
    <row r="39" spans="2:9" ht="15" customHeight="1" x14ac:dyDescent="0.45"/>
    <row r="40" spans="2:9" ht="15" customHeight="1" thickBot="1" x14ac:dyDescent="0.5">
      <c r="B40" s="2" t="s">
        <v>22</v>
      </c>
      <c r="C40" s="88" t="s">
        <v>23</v>
      </c>
      <c r="D40" s="88"/>
      <c r="E40" s="88"/>
      <c r="F40" s="88"/>
      <c r="G40" s="88"/>
      <c r="H40" s="88"/>
      <c r="I40" s="88"/>
    </row>
    <row r="41" spans="2:9" ht="70.05" customHeight="1" thickBot="1" x14ac:dyDescent="0.5">
      <c r="C41" s="1" t="s">
        <v>24</v>
      </c>
      <c r="D41" s="175"/>
      <c r="E41" s="176"/>
      <c r="F41" s="176"/>
      <c r="G41" s="176"/>
      <c r="H41" s="176"/>
      <c r="I41" s="177"/>
    </row>
  </sheetData>
  <mergeCells count="40">
    <mergeCell ref="C40:I40"/>
    <mergeCell ref="D41:I41"/>
    <mergeCell ref="C33:D33"/>
    <mergeCell ref="E33:I33"/>
    <mergeCell ref="C36:G36"/>
    <mergeCell ref="C37:C38"/>
    <mergeCell ref="E37:I37"/>
    <mergeCell ref="E38:I38"/>
    <mergeCell ref="C31:D31"/>
    <mergeCell ref="E31:G31"/>
    <mergeCell ref="H31:I31"/>
    <mergeCell ref="C32:D32"/>
    <mergeCell ref="E32:G32"/>
    <mergeCell ref="H32:I32"/>
    <mergeCell ref="F25:I25"/>
    <mergeCell ref="C29:G29"/>
    <mergeCell ref="E30:G30"/>
    <mergeCell ref="H30:I30"/>
    <mergeCell ref="C24:D25"/>
    <mergeCell ref="E24:E25"/>
    <mergeCell ref="C23:D23"/>
    <mergeCell ref="C8:D8"/>
    <mergeCell ref="C9:E10"/>
    <mergeCell ref="F9:I9"/>
    <mergeCell ref="C11:C16"/>
    <mergeCell ref="D11:D12"/>
    <mergeCell ref="D14:D15"/>
    <mergeCell ref="C17:C20"/>
    <mergeCell ref="D17:D19"/>
    <mergeCell ref="C21:D21"/>
    <mergeCell ref="C22:D22"/>
    <mergeCell ref="F22:I22"/>
    <mergeCell ref="C6:C7"/>
    <mergeCell ref="F6:I6"/>
    <mergeCell ref="F7:I7"/>
    <mergeCell ref="A1:J1"/>
    <mergeCell ref="C2:G2"/>
    <mergeCell ref="C3:D3"/>
    <mergeCell ref="E3:I3"/>
    <mergeCell ref="C5:G5"/>
  </mergeCells>
  <phoneticPr fontId="1"/>
  <pageMargins left="0.51181102362204722" right="0.11811023622047245" top="0.55118110236220474" bottom="0.19685039370078741" header="0.31496062992125984" footer="0.11811023622047245"/>
  <pageSetup paperSize="9" scale="83" orientation="portrait"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BB6E6-4F11-4F20-AD94-E992D45CB7B4}">
  <dimension ref="A1:J41"/>
  <sheetViews>
    <sheetView view="pageBreakPreview" zoomScaleNormal="100" zoomScaleSheetLayoutView="100" workbookViewId="0">
      <selection sqref="A1:J1"/>
    </sheetView>
  </sheetViews>
  <sheetFormatPr defaultColWidth="9" defaultRowHeight="12" x14ac:dyDescent="0.45"/>
  <cols>
    <col min="1" max="1" width="0.69921875" style="2" customWidth="1"/>
    <col min="2" max="2" width="3.09765625" style="2" bestFit="1" customWidth="1"/>
    <col min="3" max="3" width="10.59765625" style="2" customWidth="1"/>
    <col min="4" max="4" width="36.19921875" style="2" customWidth="1"/>
    <col min="5" max="6" width="10.59765625" style="2" customWidth="1"/>
    <col min="7" max="8" width="6.59765625" style="2" customWidth="1"/>
    <col min="9" max="9" width="19.59765625" style="2" customWidth="1"/>
    <col min="10" max="10" width="0.796875" style="2" customWidth="1"/>
    <col min="11" max="11" width="9" style="2" customWidth="1"/>
    <col min="12" max="16384" width="9" style="2"/>
  </cols>
  <sheetData>
    <row r="1" spans="1:10" ht="18.75" customHeight="1" x14ac:dyDescent="0.45">
      <c r="A1" s="113" t="s">
        <v>81</v>
      </c>
      <c r="B1" s="113"/>
      <c r="C1" s="113"/>
      <c r="D1" s="113"/>
      <c r="E1" s="113"/>
      <c r="F1" s="113"/>
      <c r="G1" s="113"/>
      <c r="H1" s="113"/>
      <c r="I1" s="113"/>
      <c r="J1" s="113"/>
    </row>
    <row r="2" spans="1:10" ht="15" customHeight="1" thickBot="1" x14ac:dyDescent="0.5">
      <c r="B2" s="2" t="s">
        <v>2</v>
      </c>
      <c r="C2" s="88" t="s">
        <v>3</v>
      </c>
      <c r="D2" s="88"/>
      <c r="E2" s="88"/>
      <c r="F2" s="88"/>
      <c r="G2" s="88"/>
      <c r="H2" s="43"/>
      <c r="I2" s="3" t="s">
        <v>66</v>
      </c>
    </row>
    <row r="3" spans="1:10" ht="19.5" customHeight="1" thickBot="1" x14ac:dyDescent="0.5">
      <c r="C3" s="114" t="s">
        <v>35</v>
      </c>
      <c r="D3" s="115"/>
      <c r="E3" s="140" t="s">
        <v>42</v>
      </c>
      <c r="F3" s="141"/>
      <c r="G3" s="141"/>
      <c r="H3" s="141"/>
      <c r="I3" s="142"/>
    </row>
    <row r="4" spans="1:10" ht="15" customHeight="1" x14ac:dyDescent="0.45"/>
    <row r="5" spans="1:10" ht="15" customHeight="1" thickBot="1" x14ac:dyDescent="0.5">
      <c r="B5" s="2" t="s">
        <v>5</v>
      </c>
      <c r="C5" s="88" t="s">
        <v>6</v>
      </c>
      <c r="D5" s="88"/>
      <c r="E5" s="88"/>
      <c r="F5" s="88"/>
      <c r="G5" s="88"/>
    </row>
    <row r="6" spans="1:10" ht="15" customHeight="1" x14ac:dyDescent="0.45">
      <c r="C6" s="79" t="s">
        <v>7</v>
      </c>
      <c r="D6" s="4" t="s">
        <v>56</v>
      </c>
      <c r="E6" s="5">
        <v>51856982</v>
      </c>
      <c r="F6" s="138"/>
      <c r="G6" s="138"/>
      <c r="H6" s="138"/>
      <c r="I6" s="138"/>
    </row>
    <row r="7" spans="1:10" ht="15" customHeight="1" x14ac:dyDescent="0.45">
      <c r="C7" s="137"/>
      <c r="D7" s="6" t="s">
        <v>57</v>
      </c>
      <c r="E7" s="7">
        <v>195690341</v>
      </c>
      <c r="F7" s="139"/>
      <c r="G7" s="138"/>
      <c r="H7" s="138"/>
      <c r="I7" s="138"/>
    </row>
    <row r="8" spans="1:10" ht="15" customHeight="1" thickBot="1" x14ac:dyDescent="0.5">
      <c r="C8" s="99" t="s">
        <v>34</v>
      </c>
      <c r="D8" s="100"/>
      <c r="E8" s="8">
        <f>SUM(E6:E7)</f>
        <v>247547323</v>
      </c>
      <c r="F8" s="41"/>
      <c r="G8" s="41"/>
      <c r="H8" s="41"/>
      <c r="I8" s="41"/>
    </row>
    <row r="9" spans="1:10" ht="21" customHeight="1" x14ac:dyDescent="0.45">
      <c r="C9" s="145" t="s">
        <v>8</v>
      </c>
      <c r="D9" s="57"/>
      <c r="E9" s="57"/>
      <c r="F9" s="148" t="s">
        <v>87</v>
      </c>
      <c r="G9" s="148"/>
      <c r="H9" s="148"/>
      <c r="I9" s="149"/>
    </row>
    <row r="10" spans="1:10" ht="22.05" customHeight="1" x14ac:dyDescent="0.45">
      <c r="C10" s="146"/>
      <c r="D10" s="147"/>
      <c r="E10" s="147"/>
      <c r="F10" s="9" t="s">
        <v>25</v>
      </c>
      <c r="G10" s="9" t="s">
        <v>26</v>
      </c>
      <c r="H10" s="9" t="s">
        <v>27</v>
      </c>
      <c r="I10" s="10" t="s">
        <v>28</v>
      </c>
    </row>
    <row r="11" spans="1:10" ht="15" customHeight="1" x14ac:dyDescent="0.45">
      <c r="C11" s="62" t="s">
        <v>29</v>
      </c>
      <c r="D11" s="151" t="s">
        <v>58</v>
      </c>
      <c r="E11" s="11"/>
      <c r="F11" s="12" t="s">
        <v>32</v>
      </c>
      <c r="G11" s="13">
        <v>50</v>
      </c>
      <c r="H11" s="14">
        <v>5000</v>
      </c>
      <c r="I11" s="15"/>
    </row>
    <row r="12" spans="1:10" ht="15" customHeight="1" thickBot="1" x14ac:dyDescent="0.5">
      <c r="C12" s="62"/>
      <c r="D12" s="152"/>
      <c r="E12" s="16"/>
      <c r="F12" s="17"/>
      <c r="G12" s="18"/>
      <c r="H12" s="17"/>
      <c r="I12" s="19"/>
    </row>
    <row r="13" spans="1:10" ht="15" customHeight="1" thickBot="1" x14ac:dyDescent="0.5">
      <c r="C13" s="150"/>
      <c r="D13" s="20" t="s">
        <v>31</v>
      </c>
      <c r="E13" s="21">
        <v>15074704</v>
      </c>
      <c r="F13" s="22"/>
      <c r="G13" s="23"/>
      <c r="H13" s="22"/>
      <c r="I13" s="24"/>
    </row>
    <row r="14" spans="1:10" ht="15" customHeight="1" x14ac:dyDescent="0.45">
      <c r="C14" s="62"/>
      <c r="D14" s="153" t="s">
        <v>59</v>
      </c>
      <c r="E14" s="25"/>
      <c r="F14" s="26"/>
      <c r="G14" s="27"/>
      <c r="H14" s="28"/>
      <c r="I14" s="29"/>
    </row>
    <row r="15" spans="1:10" ht="15" customHeight="1" thickBot="1" x14ac:dyDescent="0.5">
      <c r="C15" s="62"/>
      <c r="D15" s="152"/>
      <c r="E15" s="16"/>
      <c r="F15" s="17"/>
      <c r="G15" s="18"/>
      <c r="H15" s="17"/>
      <c r="I15" s="19"/>
    </row>
    <row r="16" spans="1:10" ht="15" customHeight="1" thickBot="1" x14ac:dyDescent="0.5">
      <c r="C16" s="150"/>
      <c r="D16" s="20" t="s">
        <v>31</v>
      </c>
      <c r="E16" s="21">
        <v>56886727</v>
      </c>
      <c r="F16" s="22"/>
      <c r="G16" s="23"/>
      <c r="H16" s="22"/>
      <c r="I16" s="24"/>
    </row>
    <row r="17" spans="2:9" ht="15" customHeight="1" x14ac:dyDescent="0.45">
      <c r="C17" s="154" t="s">
        <v>33</v>
      </c>
      <c r="D17" s="153" t="s">
        <v>51</v>
      </c>
      <c r="E17" s="25"/>
      <c r="F17" s="26">
        <v>2000</v>
      </c>
      <c r="G17" s="27" t="s">
        <v>30</v>
      </c>
      <c r="H17" s="28" t="s">
        <v>30</v>
      </c>
      <c r="I17" s="29" t="s">
        <v>44</v>
      </c>
    </row>
    <row r="18" spans="2:9" ht="15" customHeight="1" x14ac:dyDescent="0.45">
      <c r="C18" s="154"/>
      <c r="D18" s="156"/>
      <c r="E18" s="11"/>
      <c r="F18" s="12">
        <v>1000</v>
      </c>
      <c r="G18" s="13" t="s">
        <v>30</v>
      </c>
      <c r="H18" s="14" t="s">
        <v>30</v>
      </c>
      <c r="I18" s="29" t="s">
        <v>45</v>
      </c>
    </row>
    <row r="19" spans="2:9" ht="15" customHeight="1" thickBot="1" x14ac:dyDescent="0.5">
      <c r="C19" s="154"/>
      <c r="D19" s="152"/>
      <c r="E19" s="16"/>
      <c r="F19" s="17"/>
      <c r="G19" s="18"/>
      <c r="H19" s="17"/>
      <c r="I19" s="19"/>
    </row>
    <row r="20" spans="2:9" ht="15" customHeight="1" thickBot="1" x14ac:dyDescent="0.5">
      <c r="C20" s="155"/>
      <c r="D20" s="20" t="s">
        <v>31</v>
      </c>
      <c r="E20" s="21">
        <v>63599500</v>
      </c>
      <c r="F20" s="22"/>
      <c r="G20" s="23"/>
      <c r="H20" s="30"/>
      <c r="I20" s="24"/>
    </row>
    <row r="21" spans="2:9" ht="15" customHeight="1" thickBot="1" x14ac:dyDescent="0.5">
      <c r="C21" s="157" t="s">
        <v>34</v>
      </c>
      <c r="D21" s="158"/>
      <c r="E21" s="31">
        <f>E13++E16+E20</f>
        <v>135560931</v>
      </c>
      <c r="F21" s="32"/>
      <c r="G21" s="33"/>
      <c r="H21" s="34"/>
      <c r="I21" s="35"/>
    </row>
    <row r="22" spans="2:9" ht="15" customHeight="1" x14ac:dyDescent="0.45">
      <c r="C22" s="159" t="s">
        <v>52</v>
      </c>
      <c r="D22" s="160"/>
      <c r="E22" s="36">
        <v>14316</v>
      </c>
      <c r="F22" s="161"/>
      <c r="G22" s="161"/>
      <c r="H22" s="161"/>
      <c r="I22" s="161"/>
    </row>
    <row r="23" spans="2:9" ht="15" customHeight="1" thickBot="1" x14ac:dyDescent="0.5">
      <c r="C23" s="143" t="s">
        <v>61</v>
      </c>
      <c r="D23" s="144"/>
      <c r="E23" s="40">
        <v>2249</v>
      </c>
      <c r="F23" s="44"/>
      <c r="G23" s="44"/>
      <c r="H23" s="44"/>
      <c r="I23" s="44"/>
    </row>
    <row r="24" spans="2:9" ht="15" customHeight="1" x14ac:dyDescent="0.45">
      <c r="C24" s="101" t="s">
        <v>62</v>
      </c>
      <c r="D24" s="102"/>
      <c r="E24" s="185">
        <f>(E8)/(E22+E23)</f>
        <v>14943.997766374887</v>
      </c>
      <c r="F24" s="44"/>
      <c r="G24" s="44"/>
      <c r="H24" s="44"/>
      <c r="I24" s="44"/>
    </row>
    <row r="25" spans="2:9" ht="15" customHeight="1" thickBot="1" x14ac:dyDescent="0.5">
      <c r="C25" s="103"/>
      <c r="D25" s="104"/>
      <c r="E25" s="186"/>
      <c r="F25" s="138"/>
      <c r="G25" s="138"/>
      <c r="H25" s="138"/>
      <c r="I25" s="138"/>
    </row>
    <row r="26" spans="2:9" ht="15" customHeight="1" x14ac:dyDescent="0.45">
      <c r="C26" s="37" t="s">
        <v>36</v>
      </c>
      <c r="D26" s="37"/>
      <c r="F26" s="37"/>
      <c r="G26" s="37"/>
      <c r="H26" s="37"/>
    </row>
    <row r="27" spans="2:9" ht="15" customHeight="1" x14ac:dyDescent="0.45">
      <c r="C27" s="37" t="s">
        <v>37</v>
      </c>
      <c r="D27" s="37"/>
      <c r="E27" s="37"/>
      <c r="F27" s="37"/>
      <c r="G27" s="37"/>
      <c r="H27" s="37"/>
    </row>
    <row r="28" spans="2:9" ht="15" customHeight="1" x14ac:dyDescent="0.45"/>
    <row r="29" spans="2:9" ht="15" customHeight="1" x14ac:dyDescent="0.45">
      <c r="B29" s="2" t="s">
        <v>11</v>
      </c>
      <c r="C29" s="88" t="s">
        <v>12</v>
      </c>
      <c r="D29" s="88"/>
      <c r="E29" s="88"/>
      <c r="F29" s="88"/>
      <c r="G29" s="88"/>
    </row>
    <row r="30" spans="2:9" ht="12.6" thickBot="1" x14ac:dyDescent="0.5">
      <c r="C30" s="43"/>
      <c r="D30" s="43"/>
      <c r="E30" s="164" t="s">
        <v>13</v>
      </c>
      <c r="F30" s="164"/>
      <c r="G30" s="164"/>
      <c r="H30" s="164" t="s">
        <v>14</v>
      </c>
      <c r="I30" s="164"/>
    </row>
    <row r="31" spans="2:9" ht="15" customHeight="1" x14ac:dyDescent="0.45">
      <c r="C31" s="128" t="s">
        <v>15</v>
      </c>
      <c r="D31" s="129"/>
      <c r="E31" s="165"/>
      <c r="F31" s="166"/>
      <c r="G31" s="167"/>
      <c r="H31" s="165"/>
      <c r="I31" s="168"/>
    </row>
    <row r="32" spans="2:9" ht="15" customHeight="1" thickBot="1" x14ac:dyDescent="0.5">
      <c r="C32" s="169" t="s">
        <v>16</v>
      </c>
      <c r="D32" s="170"/>
      <c r="E32" s="171"/>
      <c r="F32" s="172"/>
      <c r="G32" s="173"/>
      <c r="H32" s="172"/>
      <c r="I32" s="174"/>
    </row>
    <row r="33" spans="2:9" ht="15" customHeight="1" thickBot="1" x14ac:dyDescent="0.5">
      <c r="C33" s="178" t="s">
        <v>38</v>
      </c>
      <c r="D33" s="179"/>
      <c r="E33" s="180">
        <v>30</v>
      </c>
      <c r="F33" s="181"/>
      <c r="G33" s="181"/>
      <c r="H33" s="181"/>
      <c r="I33" s="182"/>
    </row>
    <row r="34" spans="2:9" ht="15" customHeight="1" x14ac:dyDescent="0.45">
      <c r="C34" s="37" t="s">
        <v>88</v>
      </c>
      <c r="D34" s="37"/>
      <c r="E34" s="38"/>
      <c r="F34" s="38"/>
      <c r="G34" s="38"/>
      <c r="H34" s="38"/>
      <c r="I34" s="38"/>
    </row>
    <row r="35" spans="2:9" ht="15" customHeight="1" x14ac:dyDescent="0.45"/>
    <row r="36" spans="2:9" ht="15" customHeight="1" thickBot="1" x14ac:dyDescent="0.5">
      <c r="B36" s="2" t="s">
        <v>17</v>
      </c>
      <c r="C36" s="88" t="s">
        <v>18</v>
      </c>
      <c r="D36" s="88"/>
      <c r="E36" s="88"/>
      <c r="F36" s="88"/>
      <c r="G36" s="88"/>
    </row>
    <row r="37" spans="2:9" ht="15" customHeight="1" x14ac:dyDescent="0.45">
      <c r="C37" s="135" t="s">
        <v>19</v>
      </c>
      <c r="D37" s="45" t="s">
        <v>20</v>
      </c>
      <c r="E37" s="124">
        <f>(E6)/E8</f>
        <v>0.20948310557977637</v>
      </c>
      <c r="F37" s="124"/>
      <c r="G37" s="124"/>
      <c r="H37" s="124"/>
      <c r="I37" s="125"/>
    </row>
    <row r="38" spans="2:9" ht="15" customHeight="1" thickBot="1" x14ac:dyDescent="0.5">
      <c r="C38" s="136"/>
      <c r="D38" s="39" t="s">
        <v>21</v>
      </c>
      <c r="E38" s="126">
        <f>(E7)/E8</f>
        <v>0.79051689442022366</v>
      </c>
      <c r="F38" s="183"/>
      <c r="G38" s="183"/>
      <c r="H38" s="183"/>
      <c r="I38" s="184"/>
    </row>
    <row r="39" spans="2:9" ht="15" customHeight="1" x14ac:dyDescent="0.45"/>
    <row r="40" spans="2:9" ht="15" customHeight="1" thickBot="1" x14ac:dyDescent="0.5">
      <c r="B40" s="2" t="s">
        <v>22</v>
      </c>
      <c r="C40" s="88" t="s">
        <v>23</v>
      </c>
      <c r="D40" s="88"/>
      <c r="E40" s="88"/>
      <c r="F40" s="88"/>
      <c r="G40" s="88"/>
      <c r="H40" s="88"/>
      <c r="I40" s="88"/>
    </row>
    <row r="41" spans="2:9" ht="70.05" customHeight="1" thickBot="1" x14ac:dyDescent="0.5">
      <c r="C41" s="1" t="s">
        <v>24</v>
      </c>
      <c r="D41" s="175"/>
      <c r="E41" s="176"/>
      <c r="F41" s="176"/>
      <c r="G41" s="176"/>
      <c r="H41" s="176"/>
      <c r="I41" s="177"/>
    </row>
  </sheetData>
  <mergeCells count="40">
    <mergeCell ref="C40:I40"/>
    <mergeCell ref="D41:I41"/>
    <mergeCell ref="C33:D33"/>
    <mergeCell ref="E33:I33"/>
    <mergeCell ref="C36:G36"/>
    <mergeCell ref="C37:C38"/>
    <mergeCell ref="E37:I37"/>
    <mergeCell ref="E38:I38"/>
    <mergeCell ref="C31:D31"/>
    <mergeCell ref="E31:G31"/>
    <mergeCell ref="H31:I31"/>
    <mergeCell ref="C32:D32"/>
    <mergeCell ref="E32:G32"/>
    <mergeCell ref="H32:I32"/>
    <mergeCell ref="F25:I25"/>
    <mergeCell ref="C29:G29"/>
    <mergeCell ref="E30:G30"/>
    <mergeCell ref="H30:I30"/>
    <mergeCell ref="E24:E25"/>
    <mergeCell ref="C24:D25"/>
    <mergeCell ref="C23:D23"/>
    <mergeCell ref="C8:D8"/>
    <mergeCell ref="C9:E10"/>
    <mergeCell ref="F9:I9"/>
    <mergeCell ref="C11:C16"/>
    <mergeCell ref="D11:D12"/>
    <mergeCell ref="D14:D15"/>
    <mergeCell ref="C17:C20"/>
    <mergeCell ref="D17:D19"/>
    <mergeCell ref="C21:D21"/>
    <mergeCell ref="C22:D22"/>
    <mergeCell ref="F22:I22"/>
    <mergeCell ref="C6:C7"/>
    <mergeCell ref="F6:I6"/>
    <mergeCell ref="F7:I7"/>
    <mergeCell ref="A1:J1"/>
    <mergeCell ref="C2:G2"/>
    <mergeCell ref="C3:D3"/>
    <mergeCell ref="E3:I3"/>
    <mergeCell ref="C5:G5"/>
  </mergeCells>
  <phoneticPr fontId="1"/>
  <pageMargins left="0.51181102362204722" right="0.11811023622047245" top="0.55118110236220474" bottom="0.19685039370078741" header="0.31496062992125984" footer="0.11811023622047245"/>
  <pageSetup paperSize="9" scale="84" orientation="portrait"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28D6B-DF1B-4055-B39E-ABE79F1C6FA3}">
  <dimension ref="A1:J41"/>
  <sheetViews>
    <sheetView view="pageBreakPreview" zoomScaleNormal="100" zoomScaleSheetLayoutView="100" workbookViewId="0">
      <selection sqref="A1:J1"/>
    </sheetView>
  </sheetViews>
  <sheetFormatPr defaultColWidth="9" defaultRowHeight="12" x14ac:dyDescent="0.45"/>
  <cols>
    <col min="1" max="1" width="0.69921875" style="2" customWidth="1"/>
    <col min="2" max="2" width="3.09765625" style="2" bestFit="1" customWidth="1"/>
    <col min="3" max="3" width="10.59765625" style="2" customWidth="1"/>
    <col min="4" max="4" width="35.796875" style="2" customWidth="1"/>
    <col min="5" max="6" width="10.59765625" style="2" customWidth="1"/>
    <col min="7" max="8" width="6.59765625" style="2" customWidth="1"/>
    <col min="9" max="9" width="19.59765625" style="2" customWidth="1"/>
    <col min="10" max="10" width="0.796875" style="2" customWidth="1"/>
    <col min="11" max="11" width="9" style="2" customWidth="1"/>
    <col min="12" max="16384" width="9" style="2"/>
  </cols>
  <sheetData>
    <row r="1" spans="1:10" ht="18.75" customHeight="1" x14ac:dyDescent="0.45">
      <c r="A1" s="113" t="s">
        <v>81</v>
      </c>
      <c r="B1" s="113"/>
      <c r="C1" s="113"/>
      <c r="D1" s="113"/>
      <c r="E1" s="113"/>
      <c r="F1" s="113"/>
      <c r="G1" s="113"/>
      <c r="H1" s="113"/>
      <c r="I1" s="113"/>
      <c r="J1" s="113"/>
    </row>
    <row r="2" spans="1:10" ht="15" customHeight="1" thickBot="1" x14ac:dyDescent="0.5">
      <c r="B2" s="2" t="s">
        <v>2</v>
      </c>
      <c r="C2" s="88" t="s">
        <v>3</v>
      </c>
      <c r="D2" s="88"/>
      <c r="E2" s="88"/>
      <c r="F2" s="88"/>
      <c r="G2" s="88"/>
      <c r="H2" s="43"/>
      <c r="I2" s="3" t="s">
        <v>67</v>
      </c>
    </row>
    <row r="3" spans="1:10" ht="19.5" customHeight="1" thickBot="1" x14ac:dyDescent="0.5">
      <c r="C3" s="114" t="s">
        <v>35</v>
      </c>
      <c r="D3" s="115"/>
      <c r="E3" s="140" t="s">
        <v>42</v>
      </c>
      <c r="F3" s="141"/>
      <c r="G3" s="141"/>
      <c r="H3" s="141"/>
      <c r="I3" s="142"/>
    </row>
    <row r="4" spans="1:10" ht="15" customHeight="1" x14ac:dyDescent="0.45"/>
    <row r="5" spans="1:10" ht="15" customHeight="1" thickBot="1" x14ac:dyDescent="0.5">
      <c r="B5" s="2" t="s">
        <v>5</v>
      </c>
      <c r="C5" s="88" t="s">
        <v>6</v>
      </c>
      <c r="D5" s="88"/>
      <c r="E5" s="88"/>
      <c r="F5" s="88"/>
      <c r="G5" s="88"/>
    </row>
    <row r="6" spans="1:10" ht="15" customHeight="1" x14ac:dyDescent="0.45">
      <c r="C6" s="79" t="s">
        <v>7</v>
      </c>
      <c r="D6" s="4" t="s">
        <v>56</v>
      </c>
      <c r="E6" s="5">
        <v>13759546</v>
      </c>
      <c r="F6" s="138"/>
      <c r="G6" s="138"/>
      <c r="H6" s="138"/>
      <c r="I6" s="138"/>
    </row>
    <row r="7" spans="1:10" ht="15" customHeight="1" x14ac:dyDescent="0.45">
      <c r="C7" s="137"/>
      <c r="D7" s="6" t="s">
        <v>57</v>
      </c>
      <c r="E7" s="7">
        <v>60958926</v>
      </c>
      <c r="F7" s="139"/>
      <c r="G7" s="138"/>
      <c r="H7" s="138"/>
      <c r="I7" s="138"/>
    </row>
    <row r="8" spans="1:10" ht="15" customHeight="1" thickBot="1" x14ac:dyDescent="0.5">
      <c r="C8" s="99" t="s">
        <v>34</v>
      </c>
      <c r="D8" s="100"/>
      <c r="E8" s="8">
        <f>SUM(E6:E7)</f>
        <v>74718472</v>
      </c>
      <c r="F8" s="41"/>
      <c r="G8" s="41"/>
      <c r="H8" s="41"/>
      <c r="I8" s="41"/>
    </row>
    <row r="9" spans="1:10" ht="21" customHeight="1" x14ac:dyDescent="0.45">
      <c r="C9" s="145" t="s">
        <v>8</v>
      </c>
      <c r="D9" s="57"/>
      <c r="E9" s="57"/>
      <c r="F9" s="148" t="s">
        <v>87</v>
      </c>
      <c r="G9" s="148"/>
      <c r="H9" s="148"/>
      <c r="I9" s="149"/>
    </row>
    <row r="10" spans="1:10" ht="22.05" customHeight="1" x14ac:dyDescent="0.45">
      <c r="C10" s="146"/>
      <c r="D10" s="147"/>
      <c r="E10" s="147"/>
      <c r="F10" s="9" t="s">
        <v>25</v>
      </c>
      <c r="G10" s="9" t="s">
        <v>26</v>
      </c>
      <c r="H10" s="9" t="s">
        <v>27</v>
      </c>
      <c r="I10" s="10" t="s">
        <v>28</v>
      </c>
    </row>
    <row r="11" spans="1:10" ht="15" customHeight="1" x14ac:dyDescent="0.45">
      <c r="C11" s="62" t="s">
        <v>29</v>
      </c>
      <c r="D11" s="151" t="s">
        <v>58</v>
      </c>
      <c r="E11" s="11"/>
      <c r="F11" s="12" t="s">
        <v>32</v>
      </c>
      <c r="G11" s="13">
        <v>50</v>
      </c>
      <c r="H11" s="14">
        <v>5000</v>
      </c>
      <c r="I11" s="15"/>
    </row>
    <row r="12" spans="1:10" ht="15" customHeight="1" thickBot="1" x14ac:dyDescent="0.5">
      <c r="C12" s="62"/>
      <c r="D12" s="152"/>
      <c r="E12" s="16"/>
      <c r="F12" s="17"/>
      <c r="G12" s="18"/>
      <c r="H12" s="17"/>
      <c r="I12" s="19"/>
    </row>
    <row r="13" spans="1:10" ht="15" customHeight="1" thickBot="1" x14ac:dyDescent="0.5">
      <c r="C13" s="150"/>
      <c r="D13" s="20" t="s">
        <v>31</v>
      </c>
      <c r="E13" s="21">
        <v>3999868</v>
      </c>
      <c r="F13" s="22"/>
      <c r="G13" s="23"/>
      <c r="H13" s="22"/>
      <c r="I13" s="24"/>
    </row>
    <row r="14" spans="1:10" ht="15" customHeight="1" x14ac:dyDescent="0.45">
      <c r="C14" s="62"/>
      <c r="D14" s="153" t="s">
        <v>59</v>
      </c>
      <c r="E14" s="25"/>
      <c r="F14" s="26"/>
      <c r="G14" s="27"/>
      <c r="H14" s="28"/>
      <c r="I14" s="29"/>
    </row>
    <row r="15" spans="1:10" ht="15" customHeight="1" thickBot="1" x14ac:dyDescent="0.5">
      <c r="C15" s="62"/>
      <c r="D15" s="152"/>
      <c r="E15" s="16"/>
      <c r="F15" s="17"/>
      <c r="G15" s="18"/>
      <c r="H15" s="17"/>
      <c r="I15" s="19"/>
    </row>
    <row r="16" spans="1:10" ht="15" customHeight="1" thickBot="1" x14ac:dyDescent="0.5">
      <c r="C16" s="150"/>
      <c r="D16" s="20" t="s">
        <v>31</v>
      </c>
      <c r="E16" s="21">
        <v>17720618</v>
      </c>
      <c r="F16" s="22"/>
      <c r="G16" s="23"/>
      <c r="H16" s="22"/>
      <c r="I16" s="24"/>
    </row>
    <row r="17" spans="2:9" ht="15" customHeight="1" x14ac:dyDescent="0.45">
      <c r="C17" s="154" t="s">
        <v>33</v>
      </c>
      <c r="D17" s="153" t="s">
        <v>51</v>
      </c>
      <c r="E17" s="25"/>
      <c r="F17" s="26">
        <v>2000</v>
      </c>
      <c r="G17" s="27" t="s">
        <v>30</v>
      </c>
      <c r="H17" s="28" t="s">
        <v>30</v>
      </c>
      <c r="I17" s="29" t="s">
        <v>44</v>
      </c>
    </row>
    <row r="18" spans="2:9" ht="15" customHeight="1" x14ac:dyDescent="0.45">
      <c r="C18" s="154"/>
      <c r="D18" s="156"/>
      <c r="E18" s="11"/>
      <c r="F18" s="12">
        <v>1000</v>
      </c>
      <c r="G18" s="13" t="s">
        <v>30</v>
      </c>
      <c r="H18" s="14" t="s">
        <v>30</v>
      </c>
      <c r="I18" s="29" t="s">
        <v>45</v>
      </c>
    </row>
    <row r="19" spans="2:9" ht="15" customHeight="1" thickBot="1" x14ac:dyDescent="0.5">
      <c r="C19" s="154"/>
      <c r="D19" s="152"/>
      <c r="E19" s="16"/>
      <c r="F19" s="17"/>
      <c r="G19" s="18"/>
      <c r="H19" s="17"/>
      <c r="I19" s="19"/>
    </row>
    <row r="20" spans="2:9" ht="15" customHeight="1" thickBot="1" x14ac:dyDescent="0.5">
      <c r="C20" s="155"/>
      <c r="D20" s="20" t="s">
        <v>31</v>
      </c>
      <c r="E20" s="21">
        <v>33263500</v>
      </c>
      <c r="F20" s="22"/>
      <c r="G20" s="23"/>
      <c r="H20" s="30"/>
      <c r="I20" s="24"/>
    </row>
    <row r="21" spans="2:9" ht="15" customHeight="1" thickBot="1" x14ac:dyDescent="0.5">
      <c r="C21" s="157" t="s">
        <v>34</v>
      </c>
      <c r="D21" s="158"/>
      <c r="E21" s="31">
        <f>E13++E16+E20</f>
        <v>54983986</v>
      </c>
      <c r="F21" s="32"/>
      <c r="G21" s="33"/>
      <c r="H21" s="34"/>
      <c r="I21" s="35"/>
    </row>
    <row r="22" spans="2:9" ht="15" customHeight="1" x14ac:dyDescent="0.45">
      <c r="C22" s="159" t="s">
        <v>52</v>
      </c>
      <c r="D22" s="160"/>
      <c r="E22" s="36">
        <v>4414</v>
      </c>
      <c r="F22" s="161"/>
      <c r="G22" s="161"/>
      <c r="H22" s="161"/>
      <c r="I22" s="161"/>
    </row>
    <row r="23" spans="2:9" ht="15" customHeight="1" thickBot="1" x14ac:dyDescent="0.5">
      <c r="C23" s="143" t="s">
        <v>61</v>
      </c>
      <c r="D23" s="144"/>
      <c r="E23" s="40">
        <v>535</v>
      </c>
      <c r="F23" s="44"/>
      <c r="G23" s="44"/>
      <c r="H23" s="44"/>
      <c r="I23" s="44"/>
    </row>
    <row r="24" spans="2:9" ht="15" customHeight="1" x14ac:dyDescent="0.45">
      <c r="C24" s="101" t="s">
        <v>62</v>
      </c>
      <c r="D24" s="102"/>
      <c r="E24" s="185">
        <f>(E8)/(E22+E23)</f>
        <v>15097.690846635684</v>
      </c>
      <c r="F24" s="44"/>
      <c r="G24" s="44"/>
      <c r="H24" s="44"/>
      <c r="I24" s="44"/>
    </row>
    <row r="25" spans="2:9" ht="15" customHeight="1" thickBot="1" x14ac:dyDescent="0.5">
      <c r="C25" s="103"/>
      <c r="D25" s="104"/>
      <c r="E25" s="186"/>
      <c r="F25" s="138"/>
      <c r="G25" s="138"/>
      <c r="H25" s="138"/>
      <c r="I25" s="138"/>
    </row>
    <row r="26" spans="2:9" ht="15" customHeight="1" x14ac:dyDescent="0.45">
      <c r="C26" s="37" t="s">
        <v>36</v>
      </c>
      <c r="D26" s="37"/>
      <c r="F26" s="37"/>
      <c r="G26" s="37"/>
      <c r="H26" s="37"/>
    </row>
    <row r="27" spans="2:9" ht="15" customHeight="1" x14ac:dyDescent="0.45">
      <c r="C27" s="37" t="s">
        <v>37</v>
      </c>
      <c r="D27" s="37"/>
      <c r="E27" s="37"/>
      <c r="F27" s="37"/>
      <c r="G27" s="37"/>
      <c r="H27" s="37"/>
    </row>
    <row r="28" spans="2:9" ht="15" customHeight="1" x14ac:dyDescent="0.45"/>
    <row r="29" spans="2:9" ht="15" customHeight="1" x14ac:dyDescent="0.45">
      <c r="B29" s="2" t="s">
        <v>11</v>
      </c>
      <c r="C29" s="88" t="s">
        <v>12</v>
      </c>
      <c r="D29" s="88"/>
      <c r="E29" s="88"/>
      <c r="F29" s="88"/>
      <c r="G29" s="88"/>
    </row>
    <row r="30" spans="2:9" ht="12.6" thickBot="1" x14ac:dyDescent="0.5">
      <c r="C30" s="43"/>
      <c r="D30" s="43"/>
      <c r="E30" s="164" t="s">
        <v>13</v>
      </c>
      <c r="F30" s="164"/>
      <c r="G30" s="164"/>
      <c r="H30" s="164" t="s">
        <v>14</v>
      </c>
      <c r="I30" s="164"/>
    </row>
    <row r="31" spans="2:9" ht="15" customHeight="1" x14ac:dyDescent="0.45">
      <c r="C31" s="128" t="s">
        <v>15</v>
      </c>
      <c r="D31" s="129"/>
      <c r="E31" s="165"/>
      <c r="F31" s="166"/>
      <c r="G31" s="167"/>
      <c r="H31" s="165"/>
      <c r="I31" s="168"/>
    </row>
    <row r="32" spans="2:9" ht="15" customHeight="1" thickBot="1" x14ac:dyDescent="0.5">
      <c r="C32" s="169" t="s">
        <v>16</v>
      </c>
      <c r="D32" s="170"/>
      <c r="E32" s="171"/>
      <c r="F32" s="172"/>
      <c r="G32" s="173"/>
      <c r="H32" s="172"/>
      <c r="I32" s="174"/>
    </row>
    <row r="33" spans="2:9" ht="15" customHeight="1" thickBot="1" x14ac:dyDescent="0.5">
      <c r="C33" s="178" t="s">
        <v>38</v>
      </c>
      <c r="D33" s="179"/>
      <c r="E33" s="180">
        <v>31</v>
      </c>
      <c r="F33" s="181"/>
      <c r="G33" s="181"/>
      <c r="H33" s="181"/>
      <c r="I33" s="182"/>
    </row>
    <row r="34" spans="2:9" ht="15" customHeight="1" x14ac:dyDescent="0.45">
      <c r="C34" s="37" t="s">
        <v>88</v>
      </c>
      <c r="D34" s="37"/>
      <c r="E34" s="38"/>
      <c r="F34" s="38"/>
      <c r="G34" s="38"/>
      <c r="H34" s="38"/>
      <c r="I34" s="38"/>
    </row>
    <row r="35" spans="2:9" ht="15" customHeight="1" x14ac:dyDescent="0.45"/>
    <row r="36" spans="2:9" ht="15" customHeight="1" thickBot="1" x14ac:dyDescent="0.5">
      <c r="B36" s="2" t="s">
        <v>17</v>
      </c>
      <c r="C36" s="88" t="s">
        <v>18</v>
      </c>
      <c r="D36" s="88"/>
      <c r="E36" s="88"/>
      <c r="F36" s="88"/>
      <c r="G36" s="88"/>
    </row>
    <row r="37" spans="2:9" ht="15" customHeight="1" x14ac:dyDescent="0.45">
      <c r="C37" s="135" t="s">
        <v>19</v>
      </c>
      <c r="D37" s="45" t="s">
        <v>20</v>
      </c>
      <c r="E37" s="124">
        <f>(E6)/E8</f>
        <v>0.18415186541823286</v>
      </c>
      <c r="F37" s="124"/>
      <c r="G37" s="124"/>
      <c r="H37" s="124"/>
      <c r="I37" s="125"/>
    </row>
    <row r="38" spans="2:9" ht="15" customHeight="1" thickBot="1" x14ac:dyDescent="0.5">
      <c r="C38" s="136"/>
      <c r="D38" s="39" t="s">
        <v>21</v>
      </c>
      <c r="E38" s="126">
        <f>(E7)/E8</f>
        <v>0.81584813458176719</v>
      </c>
      <c r="F38" s="183"/>
      <c r="G38" s="183"/>
      <c r="H38" s="183"/>
      <c r="I38" s="184"/>
    </row>
    <row r="39" spans="2:9" ht="15" customHeight="1" x14ac:dyDescent="0.45"/>
    <row r="40" spans="2:9" ht="15" customHeight="1" thickBot="1" x14ac:dyDescent="0.5">
      <c r="B40" s="2" t="s">
        <v>22</v>
      </c>
      <c r="C40" s="88" t="s">
        <v>23</v>
      </c>
      <c r="D40" s="88"/>
      <c r="E40" s="88"/>
      <c r="F40" s="88"/>
      <c r="G40" s="88"/>
      <c r="H40" s="88"/>
      <c r="I40" s="88"/>
    </row>
    <row r="41" spans="2:9" ht="70.05" customHeight="1" thickBot="1" x14ac:dyDescent="0.5">
      <c r="C41" s="1" t="s">
        <v>24</v>
      </c>
      <c r="D41" s="175"/>
      <c r="E41" s="176"/>
      <c r="F41" s="176"/>
      <c r="G41" s="176"/>
      <c r="H41" s="176"/>
      <c r="I41" s="177"/>
    </row>
  </sheetData>
  <mergeCells count="40">
    <mergeCell ref="C40:I40"/>
    <mergeCell ref="D41:I41"/>
    <mergeCell ref="C33:D33"/>
    <mergeCell ref="E33:I33"/>
    <mergeCell ref="C36:G36"/>
    <mergeCell ref="C37:C38"/>
    <mergeCell ref="E37:I37"/>
    <mergeCell ref="E38:I38"/>
    <mergeCell ref="C31:D31"/>
    <mergeCell ref="E31:G31"/>
    <mergeCell ref="H31:I31"/>
    <mergeCell ref="C32:D32"/>
    <mergeCell ref="E32:G32"/>
    <mergeCell ref="H32:I32"/>
    <mergeCell ref="F25:I25"/>
    <mergeCell ref="C29:G29"/>
    <mergeCell ref="E30:G30"/>
    <mergeCell ref="H30:I30"/>
    <mergeCell ref="E24:E25"/>
    <mergeCell ref="C24:D25"/>
    <mergeCell ref="C23:D23"/>
    <mergeCell ref="C8:D8"/>
    <mergeCell ref="C9:E10"/>
    <mergeCell ref="F9:I9"/>
    <mergeCell ref="C11:C16"/>
    <mergeCell ref="D11:D12"/>
    <mergeCell ref="D14:D15"/>
    <mergeCell ref="C17:C20"/>
    <mergeCell ref="D17:D19"/>
    <mergeCell ref="C21:D21"/>
    <mergeCell ref="C22:D22"/>
    <mergeCell ref="F22:I22"/>
    <mergeCell ref="C6:C7"/>
    <mergeCell ref="F6:I6"/>
    <mergeCell ref="F7:I7"/>
    <mergeCell ref="A1:J1"/>
    <mergeCell ref="C2:G2"/>
    <mergeCell ref="C3:D3"/>
    <mergeCell ref="E3:I3"/>
    <mergeCell ref="C5:G5"/>
  </mergeCells>
  <phoneticPr fontId="1"/>
  <pageMargins left="0.51181102362204722" right="0.11811023622047245" top="0.55118110236220474" bottom="0.19685039370078741" header="0.31496062992125984" footer="0.11811023622047245"/>
  <pageSetup paperSize="9" scale="84" orientation="portrait"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91641-9104-4C4D-8B42-E8480AA14682}">
  <dimension ref="A1:J41"/>
  <sheetViews>
    <sheetView view="pageBreakPreview" zoomScaleNormal="100" zoomScaleSheetLayoutView="100" workbookViewId="0">
      <selection sqref="A1:J1"/>
    </sheetView>
  </sheetViews>
  <sheetFormatPr defaultColWidth="9" defaultRowHeight="12" x14ac:dyDescent="0.45"/>
  <cols>
    <col min="1" max="1" width="0.69921875" style="2" customWidth="1"/>
    <col min="2" max="2" width="3.09765625" style="2" bestFit="1" customWidth="1"/>
    <col min="3" max="3" width="10.59765625" style="2" customWidth="1"/>
    <col min="4" max="4" width="40.09765625" style="2" customWidth="1"/>
    <col min="5" max="6" width="10.59765625" style="2" customWidth="1"/>
    <col min="7" max="8" width="6.59765625" style="2" customWidth="1"/>
    <col min="9" max="9" width="19.59765625" style="2" customWidth="1"/>
    <col min="10" max="10" width="0.796875" style="2" customWidth="1"/>
    <col min="11" max="11" width="9" style="2" customWidth="1"/>
    <col min="12" max="16384" width="9" style="2"/>
  </cols>
  <sheetData>
    <row r="1" spans="1:10" ht="18.75" customHeight="1" x14ac:dyDescent="0.45">
      <c r="A1" s="113" t="s">
        <v>81</v>
      </c>
      <c r="B1" s="113"/>
      <c r="C1" s="113"/>
      <c r="D1" s="113"/>
      <c r="E1" s="113"/>
      <c r="F1" s="113"/>
      <c r="G1" s="113"/>
      <c r="H1" s="113"/>
      <c r="I1" s="113"/>
      <c r="J1" s="113"/>
    </row>
    <row r="2" spans="1:10" ht="15" customHeight="1" thickBot="1" x14ac:dyDescent="0.5">
      <c r="B2" s="2" t="s">
        <v>2</v>
      </c>
      <c r="C2" s="88" t="s">
        <v>3</v>
      </c>
      <c r="D2" s="88"/>
      <c r="E2" s="88"/>
      <c r="F2" s="88"/>
      <c r="G2" s="88"/>
      <c r="H2" s="43"/>
      <c r="I2" s="3" t="s">
        <v>68</v>
      </c>
    </row>
    <row r="3" spans="1:10" ht="19.5" customHeight="1" thickBot="1" x14ac:dyDescent="0.5">
      <c r="C3" s="114" t="s">
        <v>35</v>
      </c>
      <c r="D3" s="115"/>
      <c r="E3" s="140" t="s">
        <v>42</v>
      </c>
      <c r="F3" s="141"/>
      <c r="G3" s="141"/>
      <c r="H3" s="141"/>
      <c r="I3" s="142"/>
    </row>
    <row r="4" spans="1:10" ht="15" customHeight="1" x14ac:dyDescent="0.45"/>
    <row r="5" spans="1:10" ht="15" customHeight="1" thickBot="1" x14ac:dyDescent="0.5">
      <c r="B5" s="2" t="s">
        <v>5</v>
      </c>
      <c r="C5" s="88" t="s">
        <v>6</v>
      </c>
      <c r="D5" s="88"/>
      <c r="E5" s="88"/>
      <c r="F5" s="88"/>
      <c r="G5" s="88"/>
    </row>
    <row r="6" spans="1:10" ht="15" customHeight="1" x14ac:dyDescent="0.45">
      <c r="C6" s="79" t="s">
        <v>7</v>
      </c>
      <c r="D6" s="4" t="s">
        <v>56</v>
      </c>
      <c r="E6" s="5">
        <v>50306512</v>
      </c>
      <c r="F6" s="138"/>
      <c r="G6" s="138"/>
      <c r="H6" s="138"/>
      <c r="I6" s="138"/>
    </row>
    <row r="7" spans="1:10" ht="15" customHeight="1" x14ac:dyDescent="0.45">
      <c r="C7" s="137"/>
      <c r="D7" s="6" t="s">
        <v>57</v>
      </c>
      <c r="E7" s="7">
        <v>153678254</v>
      </c>
      <c r="F7" s="139"/>
      <c r="G7" s="138"/>
      <c r="H7" s="138"/>
      <c r="I7" s="138"/>
    </row>
    <row r="8" spans="1:10" ht="15" customHeight="1" thickBot="1" x14ac:dyDescent="0.5">
      <c r="C8" s="99" t="s">
        <v>34</v>
      </c>
      <c r="D8" s="100"/>
      <c r="E8" s="8">
        <f>SUM(E6:E7)</f>
        <v>203984766</v>
      </c>
      <c r="F8" s="41"/>
      <c r="G8" s="41"/>
      <c r="H8" s="41"/>
      <c r="I8" s="41"/>
    </row>
    <row r="9" spans="1:10" ht="21" customHeight="1" x14ac:dyDescent="0.45">
      <c r="C9" s="145" t="s">
        <v>8</v>
      </c>
      <c r="D9" s="57"/>
      <c r="E9" s="57"/>
      <c r="F9" s="148" t="s">
        <v>87</v>
      </c>
      <c r="G9" s="148"/>
      <c r="H9" s="148"/>
      <c r="I9" s="149"/>
    </row>
    <row r="10" spans="1:10" ht="22.05" customHeight="1" x14ac:dyDescent="0.45">
      <c r="C10" s="146"/>
      <c r="D10" s="147"/>
      <c r="E10" s="147"/>
      <c r="F10" s="9" t="s">
        <v>25</v>
      </c>
      <c r="G10" s="9" t="s">
        <v>26</v>
      </c>
      <c r="H10" s="9" t="s">
        <v>27</v>
      </c>
      <c r="I10" s="10" t="s">
        <v>28</v>
      </c>
    </row>
    <row r="11" spans="1:10" ht="15" customHeight="1" x14ac:dyDescent="0.45">
      <c r="C11" s="62" t="s">
        <v>29</v>
      </c>
      <c r="D11" s="151" t="s">
        <v>58</v>
      </c>
      <c r="E11" s="11"/>
      <c r="F11" s="12" t="s">
        <v>32</v>
      </c>
      <c r="G11" s="13">
        <v>50</v>
      </c>
      <c r="H11" s="14">
        <v>5000</v>
      </c>
      <c r="I11" s="15"/>
    </row>
    <row r="12" spans="1:10" ht="15" customHeight="1" thickBot="1" x14ac:dyDescent="0.5">
      <c r="C12" s="62"/>
      <c r="D12" s="152"/>
      <c r="E12" s="16"/>
      <c r="F12" s="17"/>
      <c r="G12" s="18"/>
      <c r="H12" s="17"/>
      <c r="I12" s="19"/>
    </row>
    <row r="13" spans="1:10" ht="15" customHeight="1" thickBot="1" x14ac:dyDescent="0.5">
      <c r="C13" s="150"/>
      <c r="D13" s="20" t="s">
        <v>31</v>
      </c>
      <c r="E13" s="21">
        <v>14623986</v>
      </c>
      <c r="F13" s="22"/>
      <c r="G13" s="23"/>
      <c r="H13" s="22"/>
      <c r="I13" s="24"/>
    </row>
    <row r="14" spans="1:10" ht="15" customHeight="1" x14ac:dyDescent="0.45">
      <c r="C14" s="62"/>
      <c r="D14" s="153" t="s">
        <v>59</v>
      </c>
      <c r="E14" s="25"/>
      <c r="F14" s="26"/>
      <c r="G14" s="27"/>
      <c r="H14" s="28"/>
      <c r="I14" s="29"/>
    </row>
    <row r="15" spans="1:10" ht="15" customHeight="1" thickBot="1" x14ac:dyDescent="0.5">
      <c r="C15" s="62"/>
      <c r="D15" s="152"/>
      <c r="E15" s="16"/>
      <c r="F15" s="17"/>
      <c r="G15" s="18"/>
      <c r="H15" s="17"/>
      <c r="I15" s="19"/>
    </row>
    <row r="16" spans="1:10" ht="15" customHeight="1" thickBot="1" x14ac:dyDescent="0.5">
      <c r="C16" s="150"/>
      <c r="D16" s="20" t="s">
        <v>31</v>
      </c>
      <c r="E16" s="21">
        <v>44673911</v>
      </c>
      <c r="F16" s="22"/>
      <c r="G16" s="23"/>
      <c r="H16" s="22"/>
      <c r="I16" s="24"/>
    </row>
    <row r="17" spans="2:9" ht="15" customHeight="1" x14ac:dyDescent="0.45">
      <c r="C17" s="154" t="s">
        <v>33</v>
      </c>
      <c r="D17" s="153" t="s">
        <v>51</v>
      </c>
      <c r="E17" s="25"/>
      <c r="F17" s="26">
        <v>2000</v>
      </c>
      <c r="G17" s="27" t="s">
        <v>30</v>
      </c>
      <c r="H17" s="28" t="s">
        <v>30</v>
      </c>
      <c r="I17" s="29" t="s">
        <v>44</v>
      </c>
    </row>
    <row r="18" spans="2:9" ht="15" customHeight="1" x14ac:dyDescent="0.45">
      <c r="C18" s="154"/>
      <c r="D18" s="156"/>
      <c r="E18" s="11"/>
      <c r="F18" s="12">
        <v>1000</v>
      </c>
      <c r="G18" s="13" t="s">
        <v>30</v>
      </c>
      <c r="H18" s="14" t="s">
        <v>30</v>
      </c>
      <c r="I18" s="29" t="s">
        <v>45</v>
      </c>
    </row>
    <row r="19" spans="2:9" ht="15" customHeight="1" thickBot="1" x14ac:dyDescent="0.5">
      <c r="C19" s="154"/>
      <c r="D19" s="152"/>
      <c r="E19" s="16"/>
      <c r="F19" s="17"/>
      <c r="G19" s="18"/>
      <c r="H19" s="17"/>
      <c r="I19" s="19"/>
    </row>
    <row r="20" spans="2:9" ht="15" customHeight="1" thickBot="1" x14ac:dyDescent="0.5">
      <c r="C20" s="155"/>
      <c r="D20" s="20" t="s">
        <v>31</v>
      </c>
      <c r="E20" s="21">
        <v>76696000</v>
      </c>
      <c r="F20" s="22"/>
      <c r="G20" s="23"/>
      <c r="H20" s="30"/>
      <c r="I20" s="24"/>
    </row>
    <row r="21" spans="2:9" ht="15" customHeight="1" thickBot="1" x14ac:dyDescent="0.5">
      <c r="C21" s="157" t="s">
        <v>34</v>
      </c>
      <c r="D21" s="158"/>
      <c r="E21" s="31">
        <f>E13++E16+E20</f>
        <v>135993897</v>
      </c>
      <c r="F21" s="32"/>
      <c r="G21" s="33"/>
      <c r="H21" s="34"/>
      <c r="I21" s="35"/>
    </row>
    <row r="22" spans="2:9" ht="15" customHeight="1" x14ac:dyDescent="0.45">
      <c r="C22" s="159" t="s">
        <v>52</v>
      </c>
      <c r="D22" s="160"/>
      <c r="E22" s="36">
        <v>10639</v>
      </c>
      <c r="F22" s="161"/>
      <c r="G22" s="161"/>
      <c r="H22" s="161"/>
      <c r="I22" s="161"/>
    </row>
    <row r="23" spans="2:9" ht="15" customHeight="1" thickBot="1" x14ac:dyDescent="0.5">
      <c r="C23" s="143" t="s">
        <v>61</v>
      </c>
      <c r="D23" s="144"/>
      <c r="E23" s="40">
        <v>3836</v>
      </c>
      <c r="F23" s="44"/>
      <c r="G23" s="44"/>
      <c r="H23" s="44"/>
      <c r="I23" s="44"/>
    </row>
    <row r="24" spans="2:9" ht="15" customHeight="1" x14ac:dyDescent="0.45">
      <c r="C24" s="101" t="s">
        <v>62</v>
      </c>
      <c r="D24" s="102"/>
      <c r="E24" s="185">
        <f>(E8)/(E22+E23)</f>
        <v>14092.211813471502</v>
      </c>
      <c r="F24" s="44"/>
      <c r="G24" s="44"/>
      <c r="H24" s="44"/>
      <c r="I24" s="44"/>
    </row>
    <row r="25" spans="2:9" ht="15" customHeight="1" thickBot="1" x14ac:dyDescent="0.5">
      <c r="C25" s="103"/>
      <c r="D25" s="104"/>
      <c r="E25" s="186"/>
      <c r="F25" s="138"/>
      <c r="G25" s="138"/>
      <c r="H25" s="138"/>
      <c r="I25" s="138"/>
    </row>
    <row r="26" spans="2:9" ht="15" customHeight="1" x14ac:dyDescent="0.45">
      <c r="C26" s="37" t="s">
        <v>36</v>
      </c>
      <c r="D26" s="37"/>
      <c r="F26" s="37"/>
      <c r="G26" s="37"/>
      <c r="H26" s="37"/>
    </row>
    <row r="27" spans="2:9" ht="15" customHeight="1" x14ac:dyDescent="0.45">
      <c r="C27" s="37" t="s">
        <v>37</v>
      </c>
      <c r="D27" s="37"/>
      <c r="E27" s="37"/>
      <c r="F27" s="37"/>
      <c r="G27" s="37"/>
      <c r="H27" s="37"/>
    </row>
    <row r="28" spans="2:9" ht="15" customHeight="1" x14ac:dyDescent="0.45"/>
    <row r="29" spans="2:9" ht="15" customHeight="1" x14ac:dyDescent="0.45">
      <c r="B29" s="2" t="s">
        <v>11</v>
      </c>
      <c r="C29" s="88" t="s">
        <v>12</v>
      </c>
      <c r="D29" s="88"/>
      <c r="E29" s="88"/>
      <c r="F29" s="88"/>
      <c r="G29" s="88"/>
    </row>
    <row r="30" spans="2:9" ht="12.6" thickBot="1" x14ac:dyDescent="0.5">
      <c r="C30" s="43"/>
      <c r="D30" s="43"/>
      <c r="E30" s="164" t="s">
        <v>13</v>
      </c>
      <c r="F30" s="164"/>
      <c r="G30" s="164"/>
      <c r="H30" s="164" t="s">
        <v>14</v>
      </c>
      <c r="I30" s="164"/>
    </row>
    <row r="31" spans="2:9" ht="15" customHeight="1" x14ac:dyDescent="0.45">
      <c r="C31" s="128" t="s">
        <v>15</v>
      </c>
      <c r="D31" s="129"/>
      <c r="E31" s="165"/>
      <c r="F31" s="166"/>
      <c r="G31" s="167"/>
      <c r="H31" s="165"/>
      <c r="I31" s="168"/>
    </row>
    <row r="32" spans="2:9" ht="15" customHeight="1" thickBot="1" x14ac:dyDescent="0.5">
      <c r="C32" s="169" t="s">
        <v>16</v>
      </c>
      <c r="D32" s="170"/>
      <c r="E32" s="171"/>
      <c r="F32" s="172"/>
      <c r="G32" s="173"/>
      <c r="H32" s="172"/>
      <c r="I32" s="174"/>
    </row>
    <row r="33" spans="2:9" ht="15" customHeight="1" thickBot="1" x14ac:dyDescent="0.5">
      <c r="C33" s="178" t="s">
        <v>38</v>
      </c>
      <c r="D33" s="179"/>
      <c r="E33" s="180">
        <v>30</v>
      </c>
      <c r="F33" s="181"/>
      <c r="G33" s="181"/>
      <c r="H33" s="181"/>
      <c r="I33" s="182"/>
    </row>
    <row r="34" spans="2:9" ht="15" customHeight="1" x14ac:dyDescent="0.45">
      <c r="C34" s="37" t="s">
        <v>88</v>
      </c>
      <c r="D34" s="37"/>
      <c r="E34" s="38"/>
      <c r="F34" s="38"/>
      <c r="G34" s="38"/>
      <c r="H34" s="38"/>
      <c r="I34" s="38"/>
    </row>
    <row r="35" spans="2:9" ht="15" customHeight="1" x14ac:dyDescent="0.45"/>
    <row r="36" spans="2:9" ht="15" customHeight="1" thickBot="1" x14ac:dyDescent="0.5">
      <c r="B36" s="2" t="s">
        <v>17</v>
      </c>
      <c r="C36" s="88" t="s">
        <v>18</v>
      </c>
      <c r="D36" s="88"/>
      <c r="E36" s="88"/>
      <c r="F36" s="88"/>
      <c r="G36" s="88"/>
    </row>
    <row r="37" spans="2:9" ht="15" customHeight="1" x14ac:dyDescent="0.45">
      <c r="C37" s="135" t="s">
        <v>19</v>
      </c>
      <c r="D37" s="45" t="s">
        <v>20</v>
      </c>
      <c r="E37" s="124">
        <f>(E6)/E8</f>
        <v>0.24661896565354297</v>
      </c>
      <c r="F37" s="124"/>
      <c r="G37" s="124"/>
      <c r="H37" s="124"/>
      <c r="I37" s="125"/>
    </row>
    <row r="38" spans="2:9" ht="15" customHeight="1" thickBot="1" x14ac:dyDescent="0.5">
      <c r="C38" s="136"/>
      <c r="D38" s="39" t="s">
        <v>21</v>
      </c>
      <c r="E38" s="126">
        <f>(E7)/E8</f>
        <v>0.75338103434645698</v>
      </c>
      <c r="F38" s="183"/>
      <c r="G38" s="183"/>
      <c r="H38" s="183"/>
      <c r="I38" s="184"/>
    </row>
    <row r="39" spans="2:9" ht="15" customHeight="1" x14ac:dyDescent="0.45"/>
    <row r="40" spans="2:9" ht="15" customHeight="1" thickBot="1" x14ac:dyDescent="0.5">
      <c r="B40" s="2" t="s">
        <v>22</v>
      </c>
      <c r="C40" s="88" t="s">
        <v>23</v>
      </c>
      <c r="D40" s="88"/>
      <c r="E40" s="88"/>
      <c r="F40" s="88"/>
      <c r="G40" s="88"/>
      <c r="H40" s="88"/>
      <c r="I40" s="88"/>
    </row>
    <row r="41" spans="2:9" ht="70.05" customHeight="1" thickBot="1" x14ac:dyDescent="0.5">
      <c r="C41" s="1" t="s">
        <v>24</v>
      </c>
      <c r="D41" s="175"/>
      <c r="E41" s="176"/>
      <c r="F41" s="176"/>
      <c r="G41" s="176"/>
      <c r="H41" s="176"/>
      <c r="I41" s="177"/>
    </row>
  </sheetData>
  <mergeCells count="40">
    <mergeCell ref="C6:C7"/>
    <mergeCell ref="F6:I6"/>
    <mergeCell ref="F7:I7"/>
    <mergeCell ref="A1:J1"/>
    <mergeCell ref="C2:G2"/>
    <mergeCell ref="C3:D3"/>
    <mergeCell ref="E3:I3"/>
    <mergeCell ref="C5:G5"/>
    <mergeCell ref="C23:D23"/>
    <mergeCell ref="C8:D8"/>
    <mergeCell ref="C9:E10"/>
    <mergeCell ref="F9:I9"/>
    <mergeCell ref="C11:C16"/>
    <mergeCell ref="D11:D12"/>
    <mergeCell ref="D14:D15"/>
    <mergeCell ref="C17:C20"/>
    <mergeCell ref="D17:D19"/>
    <mergeCell ref="C21:D21"/>
    <mergeCell ref="C22:D22"/>
    <mergeCell ref="F22:I22"/>
    <mergeCell ref="F25:I25"/>
    <mergeCell ref="C29:G29"/>
    <mergeCell ref="E30:G30"/>
    <mergeCell ref="H30:I30"/>
    <mergeCell ref="E24:E25"/>
    <mergeCell ref="C24:D25"/>
    <mergeCell ref="C31:D31"/>
    <mergeCell ref="E31:G31"/>
    <mergeCell ref="H31:I31"/>
    <mergeCell ref="C32:D32"/>
    <mergeCell ref="E32:G32"/>
    <mergeCell ref="H32:I32"/>
    <mergeCell ref="C40:I40"/>
    <mergeCell ref="D41:I41"/>
    <mergeCell ref="C33:D33"/>
    <mergeCell ref="E33:I33"/>
    <mergeCell ref="C36:G36"/>
    <mergeCell ref="C37:C38"/>
    <mergeCell ref="E37:I37"/>
    <mergeCell ref="E38:I38"/>
  </mergeCells>
  <phoneticPr fontId="1"/>
  <pageMargins left="0.51181102362204722" right="0.11811023622047245" top="0.55118110236220474" bottom="0.19685039370078741" header="0.31496062992125984" footer="0.11811023622047245"/>
  <pageSetup paperSize="9" scale="81"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効果検証様式（県民割）（集計値）</vt:lpstr>
      <vt:lpstr>R3.4</vt:lpstr>
      <vt:lpstr>R3.5</vt:lpstr>
      <vt:lpstr>R3.6</vt:lpstr>
      <vt:lpstr>R3.7</vt:lpstr>
      <vt:lpstr>R3.8</vt:lpstr>
      <vt:lpstr>R3.9</vt:lpstr>
      <vt:lpstr>R3.10</vt:lpstr>
      <vt:lpstr>R3.11</vt:lpstr>
      <vt:lpstr>R3.12</vt:lpstr>
      <vt:lpstr>R4.1</vt:lpstr>
      <vt:lpstr>R4.2</vt:lpstr>
      <vt:lpstr>R4.3</vt:lpstr>
      <vt:lpstr>R4.４</vt:lpstr>
      <vt:lpstr>R4.5</vt:lpstr>
      <vt:lpstr>R4.6</vt:lpstr>
      <vt:lpstr>R4.7</vt:lpstr>
      <vt:lpstr>R4.8</vt:lpstr>
      <vt:lpstr>R4.9</vt:lpstr>
      <vt:lpstr>R4.10(11月以降精算分含む）</vt:lpstr>
      <vt:lpstr>R3.10!Print_Area</vt:lpstr>
      <vt:lpstr>R3.11!Print_Area</vt:lpstr>
      <vt:lpstr>R3.12!Print_Area</vt:lpstr>
      <vt:lpstr>R3.4!Print_Area</vt:lpstr>
      <vt:lpstr>R3.5!Print_Area</vt:lpstr>
      <vt:lpstr>R3.6!Print_Area</vt:lpstr>
      <vt:lpstr>R3.7!Print_Area</vt:lpstr>
      <vt:lpstr>R3.8!Print_Area</vt:lpstr>
      <vt:lpstr>R3.9!Print_Area</vt:lpstr>
      <vt:lpstr>R4.1!Print_Area</vt:lpstr>
      <vt:lpstr>'R4.10(11月以降精算分含む）'!Print_Area</vt:lpstr>
      <vt:lpstr>R4.2!Print_Area</vt:lpstr>
      <vt:lpstr>R4.3!Print_Area</vt:lpstr>
      <vt:lpstr>R4.４!Print_Area</vt:lpstr>
      <vt:lpstr>R4.5!Print_Area</vt:lpstr>
      <vt:lpstr>R4.6!Print_Area</vt:lpstr>
      <vt:lpstr>R4.7!Print_Area</vt:lpstr>
      <vt:lpstr>R4.8!Print_Area</vt:lpstr>
      <vt:lpstr>R4.9!Print_Area</vt:lpstr>
      <vt:lpstr>'効果検証様式（県民割）（集計値）'!Print_Area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2024-11-08T05:09:07Z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