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0246247\Desktop\財政状況医療集\"/>
    </mc:Choice>
  </mc:AlternateContent>
  <xr:revisionPtr revIDLastSave="0" documentId="13_ncr:101_{00ECDE3F-DC10-4B78-A69E-C440C0A7369E}"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AM35" i="10"/>
  <c r="C35" i="10"/>
  <c r="CO34" i="10"/>
  <c r="AM34" i="10"/>
  <c r="U34" i="10"/>
  <c r="U35"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<sst xmlns="http://schemas.openxmlformats.org/spreadsheetml/2006/main" count="1102" uniqueCount="620">
  <si>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</si>
  <si>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</si>
  <si>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</si>
  <si>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</si>
  <si>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</si>
  <si>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</si>
  <si>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</si>
  <si>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</si>
  <si>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</si>
  <si>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</si>
  <si>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</si>
  <si>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</si>
  <si>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</si>
  <si>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</si>
  <si>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</si>
  <si>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</si>
  <si>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</si>
  <si>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</si>
  <si>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</si>
  <si>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</si>
  <si>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</si>
  <si>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</si>
  <si>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</si>
  <si>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</si>
  <si>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</si>
  <si>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</si>
  <si>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</si>
  <si>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</si>
  <si>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</si>
  <si>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</si>
  <si>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</si>
  <si>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</si>
  <si>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</si>
  <si>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</si>
  <si>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</si>
  <si>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</si>
  <si>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</si>
  <si>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</si>
  <si>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</si>
  <si>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</si>
  <si>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</si>
  <si>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</si>
  <si>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</si>
  <si>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</si>
  <si>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</si>
  <si>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</si>
  <si>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</si>
  <si>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</si>
  <si>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</si>
  <si>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</si>
  <si>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</si>
  <si>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</si>
  <si>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</si>
  <si>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</si>
  <si>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</si>
  <si>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</si>
  <si>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</si>
  <si>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</si>
  <si>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</si>
  <si>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</si>
  <si>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</si>
  <si>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</si>
  <si>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</si>
  <si>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</si>
  <si>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</si>
  <si>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</si>
  <si>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</si>
  <si>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</si>
  <si>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</si>
  <si>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</si>
  <si>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</si>
  <si>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</si>
  <si>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</si>
  <si>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</si>
  <si>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</si>
  <si>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</si>
  <si>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</si>
  <si>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</si>
  <si>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</si>
  <si>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</si>
  <si>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</si>
  <si>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</si>
  <si>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</si>
  <si>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</si>
  <si>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</si>
  <si>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</si>
  <si>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</si>
  <si>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</si>
  <si>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</si>
  <si>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</si>
  <si>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</si>
  <si>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</si>
  <si>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</si>
  <si>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</si>
  <si>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</si>
  <si>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</si>
  <si>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</si>
  <si>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</si>
  <si>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</si>
  <si>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</si>
  <si>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</si>
  <si>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</si>
  <si>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吉野ヶ里町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</si>
  <si>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</si>
  <si>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</si>
  <si>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</si>
  <si>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</si>
  <si>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</si>
  <si>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</si>
  <si>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</si>
  <si>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</si>
  <si>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</si>
  <si>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</si>
  <si>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</si>
  <si>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</si>
  <si>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</si>
  <si>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</si>
  <si>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</si>
  <si>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</si>
  <si>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</si>
  <si>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</si>
  <si>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</si>
  <si>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</si>
  <si>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</si>
  <si>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</si>
  <si>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</si>
  <si>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</si>
  <si>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</si>
  <si>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</si>
  <si>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</si>
  <si>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</si>
  <si>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</si>
  <si>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</si>
  <si>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</si>
  <si>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</si>
  <si>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</si>
  <si>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</si>
  <si>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</si>
  <si>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</si>
  <si>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</si>
  <si>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</si>
  <si>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</si>
  <si>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</si>
  <si>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</si>
  <si>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</si>
  <si>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</si>
  <si>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</si>
  <si>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</si>
  <si>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</si>
  <si>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</si>
  <si>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</si>
  <si>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</si>
  <si>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</si>
  <si>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</si>
  <si>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</si>
  <si>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</si>
  <si>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</si>
  <si>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</si>
  <si>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</si>
  <si>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</si>
  <si>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</si>
  <si>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</si>
  <si>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</si>
  <si>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</si>
  <si>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</si>
  <si>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</si>
  <si>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</si>
  <si>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</si>
  <si>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</si>
  <si>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</si>
  <si>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</si>
  <si>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</si>
  <si>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</si>
  <si>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</si>
  <si>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</si>
  <si>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</si>
  <si>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</si>
  <si>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</si>
  <si>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</si>
  <si>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</si>
  <si>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</si>
  <si>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</si>
  <si>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</si>
  <si>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</si>
  <si>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</si>
  <si>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</si>
  <si>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</si>
  <si>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</si>
  <si>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</si>
  <si>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</si>
  <si>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</si>
  <si>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</si>
  <si>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</si>
  <si>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</si>
  <si>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</si>
  <si>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</si>
  <si>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</si>
  <si>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</si>
  <si>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</si>
  <si>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</si>
  <si>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</si>
  <si>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</si>
  <si>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</si>
  <si>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</si>
  <si>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</si>
  <si>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</si>
  <si>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</si>
  <si>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</si>
  <si>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</si>
  <si>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</si>
  <si>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</si>
  <si>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</si>
  <si>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</si>
  <si>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</si>
  <si>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</si>
  <si>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</si>
  <si>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</si>
  <si>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</si>
  <si>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</si>
  <si>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</si>
  <si>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</si>
  <si>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</si>
  <si>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</si>
  <si>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</si>
  <si>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</si>
  <si>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佐賀県吉野ヶ里町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</si>
  <si>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</si>
  <si>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</si>
  <si>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</si>
  <si>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</si>
  <si>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</si>
  <si>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</si>
  <si>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</si>
  <si>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</si>
  <si>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</si>
  <si>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</si>
  <si>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</si>
  <si>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</si>
  <si>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</si>
  <si>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</si>
  <si>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</si>
  <si>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</si>
  <si>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</si>
  <si>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</si>
  <si>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</si>
  <si>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</si>
  <si>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</si>
  <si>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</si>
  <si>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</si>
  <si>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</si>
  <si>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</si>
  <si>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</si>
  <si>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</si>
  <si>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</si>
  <si>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</si>
  <si>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</si>
  <si>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</si>
  <si>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</si>
  <si>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</si>
  <si>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</si>
  <si>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</si>
  <si>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</si>
  <si>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</si>
  <si>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</si>
  <si>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</si>
  <si>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</si>
  <si>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</si>
  <si>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</si>
  <si>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</si>
  <si>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</si>
  <si>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</si>
  <si>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</si>
  <si>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</si>
  <si>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</si>
  <si>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</si>
  <si>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</si>
  <si>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</si>
  <si>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</si>
  <si>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</si>
  <si>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</si>
  <si>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</si>
  <si>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</si>
  <si>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</si>
  <si>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</si>
  <si>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</si>
  <si>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</si>
  <si>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</si>
  <si>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</si>
  <si>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</si>
  <si>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</si>
  <si>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</si>
  <si>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</si>
  <si>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</si>
  <si>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</si>
  <si>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</si>
  <si>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</si>
  <si>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</si>
  <si>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</si>
  <si>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</si>
  <si>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</si>
  <si>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</si>
  <si>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</si>
  <si>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</si>
  <si>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</si>
  <si>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</si>
  <si>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</si>
  <si>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</si>
  <si>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</si>
  <si>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</si>
  <si>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</si>
  <si>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</si>
  <si>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</si>
  <si>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</si>
  <si>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</si>
  <si>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</si>
  <si>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</si>
  <si>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</si>
  <si>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</si>
  <si>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</si>
  <si>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</si>
  <si>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</si>
  <si>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</si>
  <si>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</si>
  <si>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</si>
  <si>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</si>
  <si>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</si>
  <si>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</si>
  <si>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</si>
  <si>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</si>
  <si>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</si>
  <si>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</si>
  <si>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</si>
  <si>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</si>
  <si>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</si>
  <si>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</si>
  <si>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</si>
  <si>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</si>
  <si>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</si>
  <si>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</si>
  <si>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</si>
  <si>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</si>
  <si>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</si>
  <si>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</si>
  <si>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</si>
  <si>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</si>
  <si>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</si>
  <si>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</si>
  <si>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</si>
  <si>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</si>
  <si>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</si>
  <si>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</si>
  <si>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</si>
  <si>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</si>
  <si>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</si>
  <si>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</si>
  <si>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</si>
  <si>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</si>
  <si>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</si>
  <si>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</si>
  <si>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</si>
  <si>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</si>
  <si>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</si>
  <si>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</si>
  <si>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</si>
  <si>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</si>
  <si>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</si>
  <si>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</si>
  <si>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</si>
  <si>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</si>
  <si>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</si>
  <si>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</si>
  <si>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</si>
  <si>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</si>
  <si>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</si>
  <si>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</si>
  <si>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</si>
  <si>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</si>
  <si>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</si>
  <si>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佐賀県吉野ヶ里町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</si>
  <si>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</si>
  <si>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</si>
  <si>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</si>
  <si>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</si>
  <si>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</si>
  <si>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</si>
  <si>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</si>
  <si>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</si>
  <si>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</si>
  <si>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</si>
  <si>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</si>
  <si>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</si>
  <si>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</si>
  <si>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</si>
  <si>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</si>
  <si>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</si>
  <si>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</si>
  <si>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</si>
  <si>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</si>
  <si>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</si>
  <si>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</si>
  <si>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</si>
  <si>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</si>
  <si>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</si>
  <si>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</si>
  <si>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</si>
  <si>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</si>
  <si>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</si>
  <si>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</si>
  <si>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</si>
  <si>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</si>
  <si>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</si>
  <si>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</si>
  <si>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</si>
  <si>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</si>
  <si>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簡易水道特別会計</t>
    <phoneticPr fontId="5"/>
  </si>
  <si>
    <t>法非適用企業</t>
    <phoneticPr fontId="5"/>
  </si>
  <si>
    <t>下水道特別会計</t>
    <phoneticPr fontId="5"/>
  </si>
  <si>
    <t>工業用地造成事業特別会計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</si>
  <si>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</si>
  <si>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</si>
  <si>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</si>
  <si>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</si>
  <si>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</si>
  <si>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</si>
  <si>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</si>
  <si>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</si>
  <si>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</si>
  <si>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</si>
  <si>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</si>
  <si>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</si>
  <si>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</si>
  <si>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</si>
  <si>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</si>
  <si>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</si>
  <si>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</si>
  <si>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</si>
  <si>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</si>
  <si>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</si>
  <si>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</si>
  <si>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</si>
  <si>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</si>
  <si>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</si>
  <si>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</si>
  <si>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</si>
  <si>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</si>
  <si>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</si>
  <si>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</si>
  <si>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</si>
  <si>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</si>
  <si>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</si>
  <si>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</si>
  <si>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</si>
  <si>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</si>
  <si>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</si>
  <si>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</si>
  <si>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</si>
  <si>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</si>
  <si>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</si>
  <si>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</si>
  <si>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</si>
  <si>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</si>
  <si>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</si>
  <si>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</si>
  <si>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</si>
  <si>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</si>
  <si>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</si>
  <si>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</si>
  <si>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</si>
  <si>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</si>
  <si>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</si>
  <si>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</si>
  <si>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</si>
  <si>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</si>
  <si>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</si>
  <si>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</si>
  <si>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</si>
  <si>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</si>
  <si>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</si>
  <si>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</si>
  <si>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</si>
  <si>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</si>
  <si>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</si>
  <si>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</si>
  <si>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</si>
  <si>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</si>
  <si>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</si>
  <si>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</si>
  <si>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</si>
  <si>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工業用地造成事業特別会計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</si>
  <si>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</si>
  <si>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</si>
  <si>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</si>
  <si>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</si>
  <si>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</si>
  <si>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</si>
  <si>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</si>
  <si>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</si>
  <si>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</si>
  <si>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</si>
  <si>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</si>
  <si>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</si>
  <si>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</si>
  <si>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</si>
  <si>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</si>
  <si>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</si>
  <si>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</si>
  <si>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</si>
  <si>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</si>
  <si>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</si>
  <si>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</si>
  <si>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</si>
  <si>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</si>
  <si>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</si>
  <si>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</si>
  <si>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</si>
  <si>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</si>
  <si>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</si>
  <si>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</si>
  <si>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</si>
  <si>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</si>
  <si>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</si>
  <si>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</si>
  <si>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</si>
  <si>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</si>
  <si>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</si>
  <si>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</si>
  <si>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</si>
  <si>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</si>
  <si>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</si>
  <si>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</si>
  <si>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</si>
  <si>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</si>
  <si>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</si>
  <si>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</si>
  <si>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</si>
  <si>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</si>
  <si>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</si>
  <si>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</si>
  <si>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</si>
  <si>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</si>
  <si>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</si>
  <si>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</si>
  <si>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</si>
  <si>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</si>
  <si>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</si>
  <si>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</si>
  <si>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</si>
  <si>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</si>
  <si>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</si>
  <si>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</si>
  <si>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</si>
  <si>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</si>
  <si>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</si>
  <si>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</si>
  <si>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</si>
  <si>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</si>
  <si>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</si>
  <si>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</si>
  <si>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</si>
  <si>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</si>
  <si>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</si>
  <si>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</si>
  <si>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</si>
  <si>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</si>
  <si>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</si>
  <si>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</si>
  <si>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</si>
  <si>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</si>
  <si>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</si>
  <si>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</si>
  <si>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</si>
  <si>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</si>
  <si>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</si>
  <si>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</si>
  <si>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</si>
  <si>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</si>
  <si>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</si>
  <si>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</si>
  <si>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1.92</t>
  </si>
  <si>
    <t>▲ 5.27</t>
  </si>
  <si>
    <t>▲ 5.01</t>
  </si>
  <si>
    <t>▲ 3.64</t>
  </si>
  <si>
    <t>一般会計</t>
  </si>
  <si>
    <t>国民健康保険特別会計</t>
  </si>
  <si>
    <t>下水道特別会計</t>
  </si>
  <si>
    <t>後期高齢者医療特別会計</t>
  </si>
  <si>
    <t>簡易水道特別会計</t>
  </si>
  <si>
    <t>工業用地造成事業特別会計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</si>
  <si>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</si>
  <si>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</si>
  <si>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</si>
  <si>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</si>
  <si>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</si>
  <si>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</si>
  <si>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</si>
  <si>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</si>
  <si>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</si>
  <si>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佐賀中部広域連合（一般会計）</t>
    <rPh sb="0" eb="8">
      <t>サガチュウブコウイキレンゴウ</t>
    </rPh>
    <rPh sb="9" eb="13">
      <t>イッパンカイケイ</t>
    </rPh>
    <phoneticPr fontId="2"/>
  </si>
  <si>
    <t>佐賀中部広域連合（介護特別会計）</t>
    <rPh sb="0" eb="8">
      <t>サガチュウブコウイキレンゴウ</t>
    </rPh>
    <rPh sb="9" eb="15">
      <t>カイゴトクベツカイケイ</t>
    </rPh>
    <phoneticPr fontId="2"/>
  </si>
  <si>
    <t>佐賀県後期高齢者医療広域連合（一般会計）</t>
    <rPh sb="0" eb="3">
      <t>サガケン</t>
    </rPh>
    <rPh sb="3" eb="10">
      <t>コウキコウレイシャイリョウ</t>
    </rPh>
    <rPh sb="10" eb="12">
      <t>コウイキ</t>
    </rPh>
    <rPh sb="12" eb="14">
      <t>レンゴウ</t>
    </rPh>
    <rPh sb="15" eb="19">
      <t>イッパンカイケイ</t>
    </rPh>
    <phoneticPr fontId="2"/>
  </si>
  <si>
    <t>佐賀県後期高齢者医療広域連合（後期高齢者医療特別会計）</t>
    <rPh sb="0" eb="3">
      <t>サガケン</t>
    </rPh>
    <rPh sb="3" eb="10">
      <t>コウキコウレイシャイリョウ</t>
    </rPh>
    <rPh sb="10" eb="12">
      <t>コウイキ</t>
    </rPh>
    <rPh sb="12" eb="14">
      <t>レンゴウ</t>
    </rPh>
    <rPh sb="15" eb="22">
      <t>コウキコウレイシャイリョウ</t>
    </rPh>
    <rPh sb="22" eb="26">
      <t>トクベツカイケイ</t>
    </rPh>
    <phoneticPr fontId="2"/>
  </si>
  <si>
    <t>佐賀東部水道企業団（用水供給事業会計）</t>
    <rPh sb="0" eb="9">
      <t>サガトウブスイドウキギョウダン</t>
    </rPh>
    <rPh sb="10" eb="12">
      <t>ヨウスイ</t>
    </rPh>
    <rPh sb="12" eb="16">
      <t>キョウキュウジギョウ</t>
    </rPh>
    <rPh sb="16" eb="18">
      <t>カイケイ</t>
    </rPh>
    <phoneticPr fontId="2"/>
  </si>
  <si>
    <t>佐賀東部水道企業団（水道事業会計）</t>
    <rPh sb="0" eb="9">
      <t>サガトウブスイドウキギョウダン</t>
    </rPh>
    <rPh sb="10" eb="14">
      <t>スイドウジギョウ</t>
    </rPh>
    <rPh sb="14" eb="16">
      <t>カイケイ</t>
    </rPh>
    <phoneticPr fontId="2"/>
  </si>
  <si>
    <t>脊振共同塵芥処理組合</t>
    <rPh sb="0" eb="6">
      <t>セフリキョウドウジンカイ</t>
    </rPh>
    <rPh sb="6" eb="10">
      <t>ショリクミアイ</t>
    </rPh>
    <phoneticPr fontId="2"/>
  </si>
  <si>
    <t>三神地区環境事務組合</t>
    <rPh sb="0" eb="2">
      <t>サンシン</t>
    </rPh>
    <rPh sb="2" eb="4">
      <t>チク</t>
    </rPh>
    <rPh sb="4" eb="10">
      <t>カンキョウジムクミアイ</t>
    </rPh>
    <phoneticPr fontId="2"/>
  </si>
  <si>
    <t>佐賀県市町総合事務組合（一般会計）</t>
    <rPh sb="0" eb="3">
      <t>サガケン</t>
    </rPh>
    <rPh sb="3" eb="5">
      <t>シマチ</t>
    </rPh>
    <rPh sb="5" eb="7">
      <t>ソウゴウ</t>
    </rPh>
    <rPh sb="7" eb="9">
      <t>ジム</t>
    </rPh>
    <rPh sb="9" eb="11">
      <t>クミアイ</t>
    </rPh>
    <rPh sb="12" eb="16">
      <t>イッパンカイケイ</t>
    </rPh>
    <phoneticPr fontId="2"/>
  </si>
  <si>
    <t>佐賀県市町総合事務組合（交通災害事業特別会計）</t>
    <rPh sb="0" eb="3">
      <t>サガケン</t>
    </rPh>
    <rPh sb="3" eb="5">
      <t>シマチ</t>
    </rPh>
    <rPh sb="5" eb="7">
      <t>ソウゴウ</t>
    </rPh>
    <rPh sb="7" eb="9">
      <t>ジム</t>
    </rPh>
    <rPh sb="9" eb="11">
      <t>クミアイ</t>
    </rPh>
    <rPh sb="12" eb="18">
      <t>コウツウサイガイジギョウ</t>
    </rPh>
    <rPh sb="18" eb="22">
      <t>トクベツカイケイ</t>
    </rPh>
    <phoneticPr fontId="2"/>
  </si>
  <si>
    <t>神埼市・吉野ヶ里町葬祭組合</t>
    <rPh sb="0" eb="3">
      <t>カンザキシ</t>
    </rPh>
    <rPh sb="4" eb="9">
      <t>ヨシノガリチョウ</t>
    </rPh>
    <rPh sb="9" eb="11">
      <t>ソウサイ</t>
    </rPh>
    <rPh sb="11" eb="13">
      <t>クミアイ</t>
    </rPh>
    <phoneticPr fontId="2"/>
  </si>
  <si>
    <t>佐賀県東部環境施設組合</t>
    <rPh sb="0" eb="9">
      <t>サガケントウブカンキョウシセツ</t>
    </rPh>
    <rPh sb="9" eb="11">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</si>
  <si>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</si>
  <si>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</si>
  <si>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</si>
  <si>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</si>
  <si>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</si>
  <si>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</si>
  <si>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</si>
  <si>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</si>
  <si>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</si>
  <si>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将来負担に対し充当可能財源が上回っている状態であるため、将来負担比率の算出が不可となっている。
有形固定資産減価償却率も類似団体平均値より低い水準を保っており、類似団体内でも将来世代への負担を増やさずに資産の更新等を行えていると捉えることが出来るが</t>
    </r>
    <r>
      <rPr>
        <sz val="11"/>
        <rFont val="ＭＳ Ｐゴシック"/>
        <family val="3"/>
        <charset val="128"/>
      </rPr>
      <t>、令和元年度以降有形固定資産減価償却率は依然増加傾向にある。</t>
    </r>
    <rPh sb="0" eb="4">
      <t>ショウライフタン</t>
    </rPh>
    <rPh sb="5" eb="6">
      <t>タイ</t>
    </rPh>
    <rPh sb="7" eb="13">
      <t>ジュウトウカノウザイゲン</t>
    </rPh>
    <rPh sb="14" eb="16">
      <t>ウワマワ</t>
    </rPh>
    <rPh sb="20" eb="22">
      <t>ジョウタイ</t>
    </rPh>
    <rPh sb="28" eb="34">
      <t>ショウライフタンヒリツ</t>
    </rPh>
    <rPh sb="35" eb="37">
      <t>サンシュツ</t>
    </rPh>
    <rPh sb="48" eb="59">
      <t>ユウケイコテイシサンゲンカショウキャクリツ</t>
    </rPh>
    <rPh sb="60" eb="67">
      <t>ルイジダンタイヘイキンチ</t>
    </rPh>
    <rPh sb="69" eb="70">
      <t>ヒク</t>
    </rPh>
    <rPh sb="71" eb="73">
      <t>スイジュン</t>
    </rPh>
    <rPh sb="74" eb="75">
      <t>タモ</t>
    </rPh>
    <rPh sb="80" eb="84">
      <t>ルイジダンタイ</t>
    </rPh>
    <rPh sb="84" eb="85">
      <t>ナイ</t>
    </rPh>
    <rPh sb="87" eb="91">
      <t>ショウライセダイ</t>
    </rPh>
    <rPh sb="93" eb="95">
      <t>フタン</t>
    </rPh>
    <rPh sb="96" eb="97">
      <t>フ</t>
    </rPh>
    <rPh sb="101" eb="103">
      <t>シサン</t>
    </rPh>
    <rPh sb="104" eb="107">
      <t>コウシントウ</t>
    </rPh>
    <rPh sb="108" eb="109">
      <t>オコナ</t>
    </rPh>
    <rPh sb="114" eb="115">
      <t>トラ</t>
    </rPh>
    <rPh sb="120" eb="122">
      <t>デキ</t>
    </rPh>
    <rPh sb="125" eb="127">
      <t>レイワ</t>
    </rPh>
    <rPh sb="127" eb="130">
      <t>ガンネンド</t>
    </rPh>
    <rPh sb="130" eb="132">
      <t>イコウ</t>
    </rPh>
    <rPh sb="132" eb="143">
      <t>ユウケイコテイシサンゲンカショウキャクリツ</t>
    </rPh>
    <rPh sb="144" eb="146">
      <t>イゼン</t>
    </rPh>
    <rPh sb="146" eb="148">
      <t>ゾウカ</t>
    </rPh>
    <rPh sb="148" eb="150">
      <t>ケイコウ</t>
    </rPh>
    <phoneticPr fontId="5"/>
  </si>
  <si>
    <r>
      <t>将来負担に対し充当可能財源が上回っている状態のため、将来負担比率の算出が不可となっている。
実質公債</t>
    </r>
    <r>
      <rPr>
        <sz val="11"/>
        <rFont val="ＭＳ Ｐゴシック"/>
        <family val="3"/>
        <charset val="128"/>
      </rPr>
      <t>比</t>
    </r>
    <r>
      <rPr>
        <sz val="11"/>
        <color indexed="8"/>
        <rFont val="ＭＳ Ｐゴシック"/>
        <family val="3"/>
        <charset val="128"/>
      </rPr>
      <t>率は類似団体平均値よりも高い水準にあるものの、元利償還金の減少に伴い減少傾向にある。令和4年度では令和3年度より0.7％減少している。</t>
    </r>
    <rPh sb="0" eb="4">
      <t>ショウライフタン</t>
    </rPh>
    <rPh sb="5" eb="6">
      <t>タイ</t>
    </rPh>
    <rPh sb="7" eb="13">
      <t>ジュウトウカノウザイゲン</t>
    </rPh>
    <rPh sb="14" eb="16">
      <t>ウワマワ</t>
    </rPh>
    <rPh sb="20" eb="22">
      <t>ジョウタイ</t>
    </rPh>
    <rPh sb="26" eb="32">
      <t>ショウライフタンヒリツ</t>
    </rPh>
    <rPh sb="33" eb="35">
      <t>サンシュツ</t>
    </rPh>
    <rPh sb="36" eb="38">
      <t>フカ</t>
    </rPh>
    <rPh sb="46" eb="48">
      <t>ジッシツ</t>
    </rPh>
    <rPh sb="50" eb="51">
      <t>ヒ</t>
    </rPh>
    <rPh sb="63" eb="64">
      <t>タカ</t>
    </rPh>
    <rPh sb="65" eb="67">
      <t>スイジュン</t>
    </rPh>
    <rPh sb="74" eb="79">
      <t>ガンリショウカンキン</t>
    </rPh>
    <rPh sb="80" eb="82">
      <t>ゲンショウ</t>
    </rPh>
    <rPh sb="83" eb="84">
      <t>トモナ</t>
    </rPh>
    <rPh sb="85" eb="89">
      <t>ゲンショウケイコウ</t>
    </rPh>
    <rPh sb="93" eb="95">
      <t>レイワ</t>
    </rPh>
    <rPh sb="96" eb="97">
      <t>ネン</t>
    </rPh>
    <rPh sb="97" eb="98">
      <t>ド</t>
    </rPh>
    <rPh sb="100" eb="102">
      <t>レイワ</t>
    </rPh>
    <rPh sb="103" eb="10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</si>
</sst>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4E28-46A1-AF08-7103518309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18440</c:v>
                </c:pt>
                <c:pt idx="1">
                  <c:v>54662</c:v>
                </c:pt>
                <c:pt idx="2">
                  <c:v>175599</c:v>
                </c:pt>
                <c:pt idx="3">
                  <c:v>65562</c:v>
                </c:pt>
                <c:pt idx="4">
                  <c:v>27464</c:v>
                </c:pt>
              </c:numCache>
            </c:numRef>
          </c:val>
          <c:smooth val="0"/>
          <c:extLst>
            <c:ext xmlns:c16="http://schemas.microsoft.com/office/drawing/2014/chart" uri="{C3380CC4-5D6E-409C-BE32-E72D297353CC}">
              <c16:uniqueId val="{00000001-4E28-46A1-AF08-7103518309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1.49</c:v>
                </c:pt>
                <c:pt idx="1">
                  <c:v>3.18</c:v>
                </c:pt>
                <c:pt idx="2">
                  <c:v>1.07</c:v>
                </c:pt>
                <c:pt idx="3">
                  <c:v>7.57</c:v>
                </c:pt>
                <c:pt idx="4">
                  <c:v>3.9</c:v>
                </c:pt>
              </c:numCache>
            </c:numRef>
          </c:val>
          <c:extLst>
            <c:ext xmlns:c16="http://schemas.microsoft.com/office/drawing/2014/chart" uri="{C3380CC4-5D6E-409C-BE32-E72D297353CC}">
              <c16:uniqueId val="{00000000-3B39-44C7-959E-2E820F54AE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57.29</c:v>
                </c:pt>
                <c:pt idx="1">
                  <c:v>50.61</c:v>
                </c:pt>
                <c:pt idx="2">
                  <c:v>47.11</c:v>
                </c:pt>
                <c:pt idx="3">
                  <c:v>46.91</c:v>
                </c:pt>
                <c:pt idx="4">
                  <c:v>51.75</c:v>
                </c:pt>
              </c:numCache>
            </c:numRef>
          </c:val>
          <c:extLst>
            <c:ext xmlns:c16="http://schemas.microsoft.com/office/drawing/2014/chart" uri="{C3380CC4-5D6E-409C-BE32-E72D297353CC}">
              <c16:uniqueId val="{00000001-3B39-44C7-959E-2E820F54AE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-1.92</c:v>
                </c:pt>
                <c:pt idx="1">
                  <c:v>-5.27</c:v>
                </c:pt>
                <c:pt idx="2">
                  <c:v>-5.01</c:v>
                </c:pt>
                <c:pt idx="3">
                  <c:v>8.17</c:v>
                </c:pt>
                <c:pt idx="4">
                  <c:v>-3.64</c:v>
                </c:pt>
              </c:numCache>
            </c:numRef>
          </c:val>
          <c:smooth val="0"/>
          <c:extLst>
            <c:ext xmlns:c16="http://schemas.microsoft.com/office/drawing/2014/chart" uri="{C3380CC4-5D6E-409C-BE32-E72D297353CC}">
              <c16:uniqueId val="{00000002-3B39-44C7-959E-2E820F54AE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B6-4745-9193-7ADA32AE5B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B6-4745-9193-7ADA32AE5B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B6-4745-9193-7ADA32AE5BE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B6-4745-9193-7ADA32AE5BEF}"/>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EB6-4745-9193-7ADA32AE5BEF}"/>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9EB6-4745-9193-7ADA32AE5BE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0.01</c:v>
                </c:pt>
                <c:pt idx="4">
                  <c:v>#N/A</c:v>
                </c:pt>
                <c:pt idx="5">
                  <c:v>0</c:v>
                </c:pt>
                <c:pt idx="6">
                  <c:v>#N/A</c:v>
                </c:pt>
                <c:pt idx="7">
                  <c:v>0</c:v>
                </c:pt>
                <c:pt idx="8">
                  <c:v>#N/A</c:v>
                </c:pt>
                <c:pt idx="9">
                  <c:v>0.04</c:v>
                </c:pt>
              </c:numCache>
            </c:numRef>
          </c:val>
          <c:extLst>
            <c:ext xmlns:c16="http://schemas.microsoft.com/office/drawing/2014/chart" uri="{C3380CC4-5D6E-409C-BE32-E72D297353CC}">
              <c16:uniqueId val="{00000006-9EB6-4745-9193-7ADA32AE5BEF}"/>
            </c:ext>
          </c:extLst>
        </c:ser>
        <c:ser>
          <c:idx val="7"/>
          <c:order val="7"/>
          <c:tx>
            <c:strRef>
              <c:f>データシート!$A$34</c:f>
              <c:strCache>
                <c:ptCount val="1"/>
                <c:pt idx="0">
                  <c:v>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0.08</c:v>
                </c:pt>
                <c:pt idx="2">
                  <c:v>#N/A</c:v>
                </c:pt>
                <c:pt idx="3">
                  <c:v>1.44</c:v>
                </c:pt>
                <c:pt idx="4">
                  <c:v>#N/A</c:v>
                </c:pt>
                <c:pt idx="5">
                  <c:v>0.17</c:v>
                </c:pt>
                <c:pt idx="6">
                  <c:v>#N/A</c:v>
                </c:pt>
                <c:pt idx="7">
                  <c:v>0.14000000000000001</c:v>
                </c:pt>
                <c:pt idx="8">
                  <c:v>#N/A</c:v>
                </c:pt>
                <c:pt idx="9">
                  <c:v>0.15</c:v>
                </c:pt>
              </c:numCache>
            </c:numRef>
          </c:val>
          <c:extLst>
            <c:ext xmlns:c16="http://schemas.microsoft.com/office/drawing/2014/chart" uri="{C3380CC4-5D6E-409C-BE32-E72D297353CC}">
              <c16:uniqueId val="{00000007-9EB6-4745-9193-7ADA32AE5BE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1.75</c:v>
                </c:pt>
                <c:pt idx="2">
                  <c:v>#N/A</c:v>
                </c:pt>
                <c:pt idx="3">
                  <c:v>1.04</c:v>
                </c:pt>
                <c:pt idx="4">
                  <c:v>#N/A</c:v>
                </c:pt>
                <c:pt idx="5">
                  <c:v>0.36</c:v>
                </c:pt>
                <c:pt idx="6">
                  <c:v>#N/A</c:v>
                </c:pt>
                <c:pt idx="7">
                  <c:v>0.32</c:v>
                </c:pt>
                <c:pt idx="8">
                  <c:v>#N/A</c:v>
                </c:pt>
                <c:pt idx="9">
                  <c:v>0.27</c:v>
                </c:pt>
              </c:numCache>
            </c:numRef>
          </c:val>
          <c:extLst>
            <c:ext xmlns:c16="http://schemas.microsoft.com/office/drawing/2014/chart" uri="{C3380CC4-5D6E-409C-BE32-E72D297353CC}">
              <c16:uniqueId val="{00000008-9EB6-4745-9193-7ADA32AE5B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1.48</c:v>
                </c:pt>
                <c:pt idx="2">
                  <c:v>#N/A</c:v>
                </c:pt>
                <c:pt idx="3">
                  <c:v>3.17</c:v>
                </c:pt>
                <c:pt idx="4">
                  <c:v>#N/A</c:v>
                </c:pt>
                <c:pt idx="5">
                  <c:v>1.06</c:v>
                </c:pt>
                <c:pt idx="6">
                  <c:v>#N/A</c:v>
                </c:pt>
                <c:pt idx="7">
                  <c:v>7.56</c:v>
                </c:pt>
                <c:pt idx="8">
                  <c:v>#N/A</c:v>
                </c:pt>
                <c:pt idx="9">
                  <c:v>3.89</c:v>
                </c:pt>
              </c:numCache>
            </c:numRef>
          </c:val>
          <c:extLst>
            <c:ext xmlns:c16="http://schemas.microsoft.com/office/drawing/2014/chart" uri="{C3380CC4-5D6E-409C-BE32-E72D297353CC}">
              <c16:uniqueId val="{00000009-9EB6-4745-9193-7ADA32AE5B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973</c:v>
                </c:pt>
                <c:pt idx="5">
                  <c:v>972</c:v>
                </c:pt>
                <c:pt idx="8">
                  <c:v>959</c:v>
                </c:pt>
                <c:pt idx="11">
                  <c:v>940</c:v>
                </c:pt>
                <c:pt idx="14">
                  <c:v>882</c:v>
                </c:pt>
              </c:numCache>
            </c:numRef>
          </c:val>
          <c:extLst>
            <c:ext xmlns:c16="http://schemas.microsoft.com/office/drawing/2014/chart" uri="{C3380CC4-5D6E-409C-BE32-E72D297353CC}">
              <c16:uniqueId val="{00000000-CBFC-4614-A558-D1B97730B5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FC-4614-A558-D1B97730B5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29</c:v>
                </c:pt>
                <c:pt idx="3">
                  <c:v>26</c:v>
                </c:pt>
                <c:pt idx="6">
                  <c:v>22</c:v>
                </c:pt>
                <c:pt idx="9">
                  <c:v>16</c:v>
                </c:pt>
                <c:pt idx="12">
                  <c:v>10</c:v>
                </c:pt>
              </c:numCache>
            </c:numRef>
          </c:val>
          <c:extLst>
            <c:ext xmlns:c16="http://schemas.microsoft.com/office/drawing/2014/chart" uri="{C3380CC4-5D6E-409C-BE32-E72D297353CC}">
              <c16:uniqueId val="{00000002-CBFC-4614-A558-D1B97730B5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50</c:v>
                </c:pt>
                <c:pt idx="3">
                  <c:v>52</c:v>
                </c:pt>
                <c:pt idx="6">
                  <c:v>49</c:v>
                </c:pt>
                <c:pt idx="9">
                  <c:v>50</c:v>
                </c:pt>
                <c:pt idx="12">
                  <c:v>44</c:v>
                </c:pt>
              </c:numCache>
            </c:numRef>
          </c:val>
          <c:extLst>
            <c:ext xmlns:c16="http://schemas.microsoft.com/office/drawing/2014/chart" uri="{C3380CC4-5D6E-409C-BE32-E72D297353CC}">
              <c16:uniqueId val="{00000003-CBFC-4614-A558-D1B97730B5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323</c:v>
                </c:pt>
                <c:pt idx="3">
                  <c:v>362</c:v>
                </c:pt>
                <c:pt idx="6">
                  <c:v>277</c:v>
                </c:pt>
                <c:pt idx="9">
                  <c:v>295</c:v>
                </c:pt>
                <c:pt idx="12">
                  <c:v>319</c:v>
                </c:pt>
              </c:numCache>
            </c:numRef>
          </c:val>
          <c:extLst>
            <c:ext xmlns:c16="http://schemas.microsoft.com/office/drawing/2014/chart" uri="{C3380CC4-5D6E-409C-BE32-E72D297353CC}">
              <c16:uniqueId val="{00000004-CBFC-4614-A558-D1B97730B5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C-4614-A558-D1B97730B5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FC-4614-A558-D1B97730B5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959</c:v>
                </c:pt>
                <c:pt idx="3">
                  <c:v>975</c:v>
                </c:pt>
                <c:pt idx="6">
                  <c:v>952</c:v>
                </c:pt>
                <c:pt idx="9">
                  <c:v>947</c:v>
                </c:pt>
                <c:pt idx="12">
                  <c:v>912</c:v>
                </c:pt>
              </c:numCache>
            </c:numRef>
          </c:val>
          <c:extLst>
            <c:ext xmlns:c16="http://schemas.microsoft.com/office/drawing/2014/chart" uri="{C3380CC4-5D6E-409C-BE32-E72D297353CC}">
              <c16:uniqueId val="{00000007-CBFC-4614-A558-D1B97730B5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388</c:v>
                </c:pt>
                <c:pt idx="2">
                  <c:v>#N/A</c:v>
                </c:pt>
                <c:pt idx="3">
                  <c:v>#N/A</c:v>
                </c:pt>
                <c:pt idx="4">
                  <c:v>443</c:v>
                </c:pt>
                <c:pt idx="5">
                  <c:v>#N/A</c:v>
                </c:pt>
                <c:pt idx="6">
                  <c:v>#N/A</c:v>
                </c:pt>
                <c:pt idx="7">
                  <c:v>341</c:v>
                </c:pt>
                <c:pt idx="8">
                  <c:v>#N/A</c:v>
                </c:pt>
                <c:pt idx="9">
                  <c:v>#N/A</c:v>
                </c:pt>
                <c:pt idx="10">
                  <c:v>368</c:v>
                </c:pt>
                <c:pt idx="11">
                  <c:v>#N/A</c:v>
                </c:pt>
                <c:pt idx="12">
                  <c:v>#N/A</c:v>
                </c:pt>
                <c:pt idx="13">
                  <c:v>403</c:v>
                </c:pt>
                <c:pt idx="14">
                  <c:v>#N/A</c:v>
                </c:pt>
              </c:numCache>
            </c:numRef>
          </c:val>
          <c:smooth val="0"/>
          <c:extLst>
            <c:ext xmlns:c16="http://schemas.microsoft.com/office/drawing/2014/chart" uri="{C3380CC4-5D6E-409C-BE32-E72D297353CC}">
              <c16:uniqueId val="{00000008-CBFC-4614-A558-D1B97730B5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8695</c:v>
                </c:pt>
                <c:pt idx="5">
                  <c:v>8513</c:v>
                </c:pt>
                <c:pt idx="8">
                  <c:v>8165</c:v>
                </c:pt>
                <c:pt idx="11">
                  <c:v>7795</c:v>
                </c:pt>
                <c:pt idx="14">
                  <c:v>7383</c:v>
                </c:pt>
              </c:numCache>
            </c:numRef>
          </c:val>
          <c:extLst>
            <c:ext xmlns:c16="http://schemas.microsoft.com/office/drawing/2014/chart" uri="{C3380CC4-5D6E-409C-BE32-E72D297353CC}">
              <c16:uniqueId val="{00000000-37BE-4F22-BE2F-45212B1562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735</c:v>
                </c:pt>
                <c:pt idx="5">
                  <c:v>640</c:v>
                </c:pt>
                <c:pt idx="8">
                  <c:v>561</c:v>
                </c:pt>
                <c:pt idx="11">
                  <c:v>473</c:v>
                </c:pt>
                <c:pt idx="14">
                  <c:v>392</c:v>
                </c:pt>
              </c:numCache>
            </c:numRef>
          </c:val>
          <c:extLst>
            <c:ext xmlns:c16="http://schemas.microsoft.com/office/drawing/2014/chart" uri="{C3380CC4-5D6E-409C-BE32-E72D297353CC}">
              <c16:uniqueId val="{00000001-37BE-4F22-BE2F-45212B1562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7000</c:v>
                </c:pt>
                <c:pt idx="5">
                  <c:v>6730</c:v>
                </c:pt>
                <c:pt idx="8">
                  <c:v>7079</c:v>
                </c:pt>
                <c:pt idx="11">
                  <c:v>7825</c:v>
                </c:pt>
                <c:pt idx="14">
                  <c:v>9040</c:v>
                </c:pt>
              </c:numCache>
            </c:numRef>
          </c:val>
          <c:extLst>
            <c:ext xmlns:c16="http://schemas.microsoft.com/office/drawing/2014/chart" uri="{C3380CC4-5D6E-409C-BE32-E72D297353CC}">
              <c16:uniqueId val="{00000002-37BE-4F22-BE2F-45212B1562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BE-4F22-BE2F-45212B1562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BE-4F22-BE2F-45212B1562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BE-4F22-BE2F-45212B1562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551</c:v>
                </c:pt>
                <c:pt idx="3">
                  <c:v>507</c:v>
                </c:pt>
                <c:pt idx="6">
                  <c:v>475</c:v>
                </c:pt>
                <c:pt idx="9">
                  <c:v>431</c:v>
                </c:pt>
                <c:pt idx="12">
                  <c:v>437</c:v>
                </c:pt>
              </c:numCache>
            </c:numRef>
          </c:val>
          <c:extLst>
            <c:ext xmlns:c16="http://schemas.microsoft.com/office/drawing/2014/chart" uri="{C3380CC4-5D6E-409C-BE32-E72D297353CC}">
              <c16:uniqueId val="{00000006-37BE-4F22-BE2F-45212B1562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198</c:v>
                </c:pt>
                <c:pt idx="3">
                  <c:v>202</c:v>
                </c:pt>
                <c:pt idx="6">
                  <c:v>280</c:v>
                </c:pt>
                <c:pt idx="9">
                  <c:v>246</c:v>
                </c:pt>
                <c:pt idx="12">
                  <c:v>206</c:v>
                </c:pt>
              </c:numCache>
            </c:numRef>
          </c:val>
          <c:extLst>
            <c:ext xmlns:c16="http://schemas.microsoft.com/office/drawing/2014/chart" uri="{C3380CC4-5D6E-409C-BE32-E72D297353CC}">
              <c16:uniqueId val="{00000007-37BE-4F22-BE2F-45212B1562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2749</c:v>
                </c:pt>
                <c:pt idx="3">
                  <c:v>2569</c:v>
                </c:pt>
                <c:pt idx="6">
                  <c:v>2211</c:v>
                </c:pt>
                <c:pt idx="9">
                  <c:v>2097</c:v>
                </c:pt>
                <c:pt idx="12">
                  <c:v>1839</c:v>
                </c:pt>
              </c:numCache>
            </c:numRef>
          </c:val>
          <c:extLst>
            <c:ext xmlns:c16="http://schemas.microsoft.com/office/drawing/2014/chart" uri="{C3380CC4-5D6E-409C-BE32-E72D297353CC}">
              <c16:uniqueId val="{00000008-37BE-4F22-BE2F-45212B1562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98</c:v>
                </c:pt>
                <c:pt idx="3">
                  <c:v>71</c:v>
                </c:pt>
                <c:pt idx="6">
                  <c:v>49</c:v>
                </c:pt>
                <c:pt idx="9">
                  <c:v>32</c:v>
                </c:pt>
                <c:pt idx="12">
                  <c:v>7</c:v>
                </c:pt>
              </c:numCache>
            </c:numRef>
          </c:val>
          <c:extLst>
            <c:ext xmlns:c16="http://schemas.microsoft.com/office/drawing/2014/chart" uri="{C3380CC4-5D6E-409C-BE32-E72D297353CC}">
              <c16:uniqueId val="{00000009-37BE-4F22-BE2F-45212B1562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9396</c:v>
                </c:pt>
                <c:pt idx="3">
                  <c:v>9218</c:v>
                </c:pt>
                <c:pt idx="6">
                  <c:v>8769</c:v>
                </c:pt>
                <c:pt idx="9">
                  <c:v>8399</c:v>
                </c:pt>
                <c:pt idx="12">
                  <c:v>7712</c:v>
                </c:pt>
              </c:numCache>
            </c:numRef>
          </c:val>
          <c:extLst>
            <c:ext xmlns:c16="http://schemas.microsoft.com/office/drawing/2014/chart" uri="{C3380CC4-5D6E-409C-BE32-E72D297353CC}">
              <c16:uniqueId val="{0000000A-37BE-4F22-BE2F-45212B1562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BE-4F22-BE2F-45212B1562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2293</c:v>
                </c:pt>
                <c:pt idx="1">
                  <c:v>2403</c:v>
                </c:pt>
                <c:pt idx="2">
                  <c:v>2605</c:v>
                </c:pt>
              </c:numCache>
            </c:numRef>
          </c:val>
          <c:extLst>
            <c:ext xmlns:c16="http://schemas.microsoft.com/office/drawing/2014/chart" uri="{C3380CC4-5D6E-409C-BE32-E72D297353CC}">
              <c16:uniqueId val="{00000000-9E4A-4AF1-9438-78DFBEBA12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1126</c:v>
                </c:pt>
                <c:pt idx="1">
                  <c:v>1130</c:v>
                </c:pt>
                <c:pt idx="2">
                  <c:v>1133</c:v>
                </c:pt>
              </c:numCache>
            </c:numRef>
          </c:val>
          <c:extLst>
            <c:ext xmlns:c16="http://schemas.microsoft.com/office/drawing/2014/chart" uri="{C3380CC4-5D6E-409C-BE32-E72D297353CC}">
              <c16:uniqueId val="{00000001-9E4A-4AF1-9438-78DFBEBA12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4550</c:v>
                </c:pt>
                <c:pt idx="1">
                  <c:v>5154</c:v>
                </c:pt>
                <c:pt idx="2">
                  <c:v>6188</c:v>
                </c:pt>
              </c:numCache>
            </c:numRef>
          </c:val>
          <c:extLst>
            <c:ext xmlns:c16="http://schemas.microsoft.com/office/drawing/2014/chart" uri="{C3380CC4-5D6E-409C-BE32-E72D297353CC}">
              <c16:uniqueId val="{00000002-9E4A-4AF1-9438-78DFBEBA12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{1773B5EA-A9C4-46FD-A230-014C63044077}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CBD-445B-945B-8DD6A67F67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{0B34A791-5AD0-4C17-AD16-6414AA291DBD}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BD-445B-945B-8DD6A67F67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{16487F86-700C-4E44-990C-853AD14894B5}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BD-445B-945B-8DD6A67F67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{3C390013-4C60-4EA7-9C3D-D277BBC869F7}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BD-445B-945B-8DD6A67F67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{C8A813D0-4B31-4381-9443-41763167AA33}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BD-445B-945B-8DD6A67F672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{F3BF6292-9BD0-418C-A59C-3B5804AC4AEF}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CBD-445B-945B-8DD6A67F672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{701284EB-1597-4239-9FFB-0D9FA7F53BF1}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CBD-445B-945B-8DD6A67F672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{C2F3CC83-33A9-4617-96CC-44B4AB245329}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CBD-445B-945B-8DD6A67F672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{62FDE6FA-C9C7-4F36-982E-61E57779AB24}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CBD-445B-945B-8DD6A67F67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56.3</c:v>
                </c:pt>
                <c:pt idx="16">
                  <c:v>55.1</c:v>
                </c:pt>
                <c:pt idx="24">
                  <c:v>56.9</c:v>
                </c:pt>
                <c:pt idx="32">
                  <c:v>58.9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CBD-445B-945B-8DD6A67F67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{DEB28ABC-128D-4150-9F3B-867FF502E71B}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CBD-445B-945B-8DD6A67F67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{6FF922E2-37DA-45AD-A424-4BE9244D1E9A}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BD-445B-945B-8DD6A67F67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{E697A576-B53B-497B-9F35-C76775FEBFE6}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BD-445B-945B-8DD6A67F67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{E1724860-84A8-4561-81B6-0EAD5E49B9E3}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BD-445B-945B-8DD6A67F67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{97BCA348-B2C8-4EC2-BC38-AADA11696A40}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BD-445B-945B-8DD6A67F672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{B9A2A16B-B058-484E-8FEC-1382A5FC1BD1}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CBD-445B-945B-8DD6A67F672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{1E6109C1-5D9E-41CE-88A8-18B6735D778E}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CBD-445B-945B-8DD6A67F672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{78345F1C-D873-4D95-B832-6B7DF1A545B9}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CBD-445B-945B-8DD6A67F672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{4C963587-76E6-4BBB-BB30-5F40E7CF50EA}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CBD-445B-945B-8DD6A67F67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2CBD-445B-945B-8DD6A67F672C}"/>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{97F24D5B-81EB-42A8-93D1-3BCECDAB2B40}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3EC-4ED0-ACE7-30E0B9A5D6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{C00347E2-90D5-4F9B-A059-1F6886DDBEBA}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EC-4ED0-ACE7-30E0B9A5D6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{3DAB222F-6168-446D-902E-AF7B1B84EFB2}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EC-4ED0-ACE7-30E0B9A5D6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{253AEDD9-2277-4BA5-952B-BBA76B52E857}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EC-4ED0-ACE7-30E0B9A5D6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{56B0F60E-21D4-46F0-9BBC-CE8A12341A24}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EC-4ED0-ACE7-30E0B9A5D6E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{738CB9F0-F2DA-4EC2-AF55-29C4626D6BAB}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3EC-4ED0-ACE7-30E0B9A5D6E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{AB8FAD3F-34FF-40E4-B491-A528EB967957}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3EC-4ED0-ACE7-30E0B9A5D6E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{7054F8AB-C907-4110-B29A-F1B224C44C9D}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3EC-4ED0-ACE7-30E0B9A5D6E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{F8253BEA-BDE8-474B-B72E-9CECAD763768}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3EC-4ED0-ACE7-30E0B9A5D6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10.9</c:v>
                </c:pt>
                <c:pt idx="16">
                  <c:v>10.1</c:v>
                </c:pt>
                <c:pt idx="24">
                  <c:v>9.6</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3EC-4ED0-ACE7-30E0B9A5D6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{A2411534-B933-48CC-8F11-153FC0903DAE}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3EC-4ED0-ACE7-30E0B9A5D6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{576E0D28-1D60-4415-A117-8C320E6D30E0}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EC-4ED0-ACE7-30E0B9A5D6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{D17F799C-B972-4ECF-85FA-8EAD2D511AC4}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EC-4ED0-ACE7-30E0B9A5D6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{7DF6BDC6-2307-40E4-A10E-9706E4D1D13F}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EC-4ED0-ACE7-30E0B9A5D6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{9025F1FF-254E-461F-9902-16DE6896FC0B}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EC-4ED0-ACE7-30E0B9A5D6E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{3B1765FF-42FD-42C9-A01E-1FD50601C30F}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3EC-4ED0-ACE7-30E0B9A5D6E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{A51EAEE8-8C40-420F-B840-86B299551014}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3EC-4ED0-ACE7-30E0B9A5D6EB}"/>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{ADE39DCF-A270-4D57-9A2F-85E5E3252836}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3EC-4ED0-ACE7-30E0B9A5D6EB}"/>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{3607C85A-9D4C-4FB4-9932-683645EA5608}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3EC-4ED0-ACE7-30E0B9A5D6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13EC-4ED0-ACE7-30E0B9A5D6EB}"/>
            </c:ext>
          </c:extLst>
        </c:ser>
        <c:dLbls>
          <c:showLegendKey val="0"/>
          <c:showVal val="1"/>
          <c:showCatName val="0"/>
          <c:showSerName val="0"/>
          <c:showPercent val="0"/>
          <c:showBubbleSize val="0"/>
        </c:dLbls>
        <c:axId val="84219776"/>
        <c:axId val="84234240"/>
      </c:scatterChart>
      <c:valAx>
        <c:axId val="84219776"/>
        <c:scaling>
          <c:orientation val="maxMin"/>
          <c:max val="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公営企業債の元利償還金に対する繰入金（下水道特別会計）が増加したものの、元利償還金等全体では前年度に比べ</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算入公債費等のうち普通交付税に算入された元利償還金は、町営住宅使用料の減収により特定財源の額が減少し、算入公債費等は</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引き続き交付税措置のある有利な起債を活用するとともに、町営住宅の入居者増及び維持管理費の抑制に努め住宅使用料の公債費充当率の引き上げを図る。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うち、一般会計の地方債現在高は定期償還額が新規発行額を上回ったため減少。下水道特別会計における地方債現在高や組合負担等見込み額等も減少したこともあり、退職手当負担見込額の微増はあったものの全体的な将来負担額は前年度に比べ</a:t>
          </a:r>
          <a:r>
            <a:rPr kumimoji="1" lang="en-US" altLang="ja-JP" sz="1200">
              <a:latin typeface="ＭＳ ゴシック" pitchFamily="49" charset="-128"/>
              <a:ea typeface="ＭＳ ゴシック" pitchFamily="49" charset="-128"/>
            </a:rPr>
            <a:t>1,004</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将来負担額から控除する充当可能財源等のうち、基準財政需要額算入見込額は事業費補正算入額の減などにより減少。充当可能特定歳入は住宅使用料の減収により減少。一方で、ふるさと応援寄附金基金等の基金残高の増により、充当可能財源等全体では前年度に比べて</a:t>
          </a:r>
          <a:r>
            <a:rPr kumimoji="1" lang="en-US" altLang="ja-JP" sz="1200">
              <a:latin typeface="ＭＳ ゴシック" pitchFamily="49" charset="-128"/>
              <a:ea typeface="ＭＳ ゴシック" pitchFamily="49" charset="-128"/>
            </a:rPr>
            <a:t>722</a:t>
          </a:r>
          <a:r>
            <a:rPr kumimoji="1" lang="ja-JP" altLang="en-US" sz="1200">
              <a:latin typeface="ＭＳ ゴシック" pitchFamily="49" charset="-128"/>
              <a:ea typeface="ＭＳ ゴシック" pitchFamily="49" charset="-128"/>
            </a:rPr>
            <a:t>百万円の増となっている。</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年度も将来負担額を充当可能財源額が上回ったため分子はマイナスとなっている。</a:t>
          </a:r>
        </a:p>
        <a:p>
          <a:r>
            <a:rPr kumimoji="1" lang="ja-JP" altLang="en-US" sz="1200">
              <a:latin typeface="ＭＳ ゴシック" pitchFamily="49" charset="-128"/>
              <a:ea typeface="ＭＳ ゴシック" pitchFamily="49" charset="-128"/>
            </a:rPr>
            <a:t>　今後も、持続可能な財政運営のため歳出全般にわたって行財政改革に取組み、財政の健全化に努める。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佐賀県吉野ヶ里町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ふれあい交流施設整備事業や定住奨励事業、学校給食費補助等により「ふるさと応援寄附金基金」を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千円取り崩し、温浴ボイラー設備機器改修工事のため「東脊振温浴施設維持整備基金」を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積立は、ふるさと応援寄附金の増収により返礼品等事業に要した経費を除いた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1,074,605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千円を「ふるさと応援寄附金基金」に積み立てたほか、決算剰余金等により「財政調整基金」に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147,873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1,387,093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1,239,220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今後の新庁舎建設事業や町の中心地づくり事業といった大規模事業にあわせて、基金の使途の明確化を図るべく既存の基金の整理を検討している。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公用及び公共用施設建設基金：公用及び公共用施設の建設事業費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合併振興基金：本町における町民の連帯強化及び地域振興を図るための事業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東脊振温浴施設維持整備基金：東脊振温浴施設の維持整備に要する事業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ふるさと応援寄附金基金：ふるさと応援寄附金から返礼品等事業に要した経費を除いた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1,074,605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公用及び公共用施設建設基金：今後の個別施設計画に基づく公共施設等の改修事業及びまちの中心地づくり事業等の財源として積極的に積み立てる。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合併振興基金：合併特例債に代わる振興事業費の財源として、合併による特例措置の適用期限終了後は減少していく見込み。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東脊振温浴施設維持整備基金：長寿命化に伴う大規模改修及びリニューアル経費として、毎年、一定額を確保していく予定。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基金運用利子及び決算剰余金等により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今後は町単独事業の増加や特定目的基金への積立により、財政調整基金の残高は減少していく見込み。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合併特例債及び下水度事業債の償還財源として引き続き積立を行っていく。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16,228
16,030
43.99
10,530,965
10,203,119
196,170
5,034,669
7,711,868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吉野ヶ里町の減価償却率は類似団体内平均値より低い水準を保っているため、他団体よりも資産の更新を行えていると捉えることが出来る。</a:t>
          </a:r>
          <a:endParaRPr kumimoji="1" lang="en-US" altLang="ja-JP" sz="1100" strike="sngStrike"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27093</xdr:rowOff>
    </xdr:from>
    <xdr:to>
      <xdr:col>23</xdr:col>
      <xdr:colOff>136525</xdr:colOff>
      <xdr:row>30</xdr:row>
      <xdr:rowOff>128693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49970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79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126577</xdr:rowOff>
    </xdr:from>
    <xdr:to>
      <xdr:col>19</xdr:col>
      <xdr:colOff>187325</xdr:colOff>
      <xdr:row>30</xdr:row>
      <xdr:rowOff>56727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5927</xdr:rowOff>
    </xdr:from>
    <xdr:to>
      <xdr:col>23</xdr:col>
      <xdr:colOff>85725</xdr:colOff>
      <xdr:row>30</xdr:row>
      <xdr:rowOff>77893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920952"/>
          <a:ext cx="7112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61807</xdr:rowOff>
    </xdr:from>
    <xdr:to>
      <xdr:col>15</xdr:col>
      <xdr:colOff>187325</xdr:colOff>
      <xdr:row>29</xdr:row>
      <xdr:rowOff>163407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112607</xdr:rowOff>
    </xdr:from>
    <xdr:to>
      <xdr:col>19</xdr:col>
      <xdr:colOff>136525</xdr:colOff>
      <xdr:row>30</xdr:row>
      <xdr:rowOff>5927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85618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112607</xdr:rowOff>
    </xdr:from>
    <xdr:to>
      <xdr:col>15</xdr:col>
      <xdr:colOff>136525</xdr:colOff>
      <xdr:row>29</xdr:row>
      <xdr:rowOff>155787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527300" y="585618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47413</xdr:rowOff>
    </xdr:from>
    <xdr:to>
      <xdr:col>7</xdr:col>
      <xdr:colOff>187325</xdr:colOff>
      <xdr:row>29</xdr:row>
      <xdr:rowOff>149013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98213</xdr:rowOff>
    </xdr:from>
    <xdr:to>
      <xdr:col>11</xdr:col>
      <xdr:colOff>136525</xdr:colOff>
      <xdr:row>29</xdr:row>
      <xdr:rowOff>155787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84178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73254</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8484</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165540</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債務償還比率が減少傾向にある主な要因は、基金の積み立てが増加していることで充当可能財源が増加していることである。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strike="noStrike" baseline="0">
              <a:latin typeface="ＭＳ Ｐゴシック" panose="020B0600070205080204" pitchFamily="50" charset="-128"/>
              <a:ea typeface="ＭＳ Ｐゴシック" panose="020B0600070205080204" pitchFamily="50" charset="-128"/>
            </a:rPr>
            <a:t>債務の返済に割く予算が少なく済むため、</a:t>
          </a:r>
          <a:r>
            <a:rPr kumimoji="1" lang="ja-JP" altLang="en-US" sz="1100">
              <a:latin typeface="ＭＳ Ｐゴシック" panose="020B0600070205080204" pitchFamily="50" charset="-128"/>
              <a:ea typeface="ＭＳ Ｐゴシック" panose="020B0600070205080204" pitchFamily="50" charset="-128"/>
            </a:rPr>
            <a:t>新たな事業の投資に財源を回すことが出来る。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71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109990</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8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50800</xdr:rowOff>
    </xdr:from>
    <xdr:to>
      <xdr:col>76</xdr:col>
      <xdr:colOff>73025</xdr:colOff>
      <xdr:row>26</xdr:row>
      <xdr:rowOff>152400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2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137177</xdr:rowOff>
    </xdr:from>
    <xdr:ext cx="405111"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23232</xdr:rowOff>
    </xdr:from>
    <xdr:to>
      <xdr:col>72</xdr:col>
      <xdr:colOff>123825</xdr:colOff>
      <xdr:row>27</xdr:row>
      <xdr:rowOff>124832</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4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101600</xdr:rowOff>
    </xdr:from>
    <xdr:to>
      <xdr:col>76</xdr:col>
      <xdr:colOff>22225</xdr:colOff>
      <xdr:row>27</xdr:row>
      <xdr:rowOff>74032</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5330825"/>
          <a:ext cx="711200" cy="14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29437</xdr:rowOff>
    </xdr:from>
    <xdr:to>
      <xdr:col>68</xdr:col>
      <xdr:colOff>123825</xdr:colOff>
      <xdr:row>28</xdr:row>
      <xdr:rowOff>131037</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6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74032</xdr:rowOff>
    </xdr:from>
    <xdr:to>
      <xdr:col>72</xdr:col>
      <xdr:colOff>73025</xdr:colOff>
      <xdr:row>28</xdr:row>
      <xdr:rowOff>80237</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5474707"/>
          <a:ext cx="762000" cy="1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134919</xdr:rowOff>
    </xdr:from>
    <xdr:to>
      <xdr:col>64</xdr:col>
      <xdr:colOff>123825</xdr:colOff>
      <xdr:row>29</xdr:row>
      <xdr:rowOff>65069</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70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80237</xdr:rowOff>
    </xdr:from>
    <xdr:to>
      <xdr:col>68</xdr:col>
      <xdr:colOff>73025</xdr:colOff>
      <xdr:row>29</xdr:row>
      <xdr:rowOff>14269</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652362"/>
          <a:ext cx="7620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129213</xdr:rowOff>
    </xdr:from>
    <xdr:to>
      <xdr:col>60</xdr:col>
      <xdr:colOff>123825</xdr:colOff>
      <xdr:row>29</xdr:row>
      <xdr:rowOff>59363</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7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8563</xdr:rowOff>
    </xdr:from>
    <xdr:to>
      <xdr:col>64</xdr:col>
      <xdr:colOff>73025</xdr:colOff>
      <xdr:row>29</xdr:row>
      <xdr:rowOff>14269</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752138"/>
          <a:ext cx="7620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76934</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125665</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141359</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19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147564</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37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81596</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48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75890</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47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16,228
16,030
43.99
10,530,965
10,203,119
196,170
5,034,669
7,711,868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17780</xdr:rowOff>
    </xdr:from>
    <xdr:to>
      <xdr:col>24</xdr:col>
      <xdr:colOff>114300</xdr:colOff>
      <xdr:row>37</xdr:row>
      <xdr:rowOff>119380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40657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160655</xdr:rowOff>
    </xdr:from>
    <xdr:to>
      <xdr:col>20</xdr:col>
      <xdr:colOff>38100</xdr:colOff>
      <xdr:row>37</xdr:row>
      <xdr:rowOff>90805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40005</xdr:rowOff>
    </xdr:from>
    <xdr:to>
      <xdr:col>24</xdr:col>
      <xdr:colOff>63500</xdr:colOff>
      <xdr:row>37</xdr:row>
      <xdr:rowOff>68580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836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23495</xdr:rowOff>
    </xdr:from>
    <xdr:to>
      <xdr:col>15</xdr:col>
      <xdr:colOff>101600</xdr:colOff>
      <xdr:row>37</xdr:row>
      <xdr:rowOff>125095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40005</xdr:rowOff>
    </xdr:from>
    <xdr:to>
      <xdr:col>19</xdr:col>
      <xdr:colOff>177800</xdr:colOff>
      <xdr:row>37</xdr:row>
      <xdr:rowOff>74295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38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154940</xdr:rowOff>
    </xdr:from>
    <xdr:to>
      <xdr:col>10</xdr:col>
      <xdr:colOff>165100</xdr:colOff>
      <xdr:row>37</xdr:row>
      <xdr:rowOff>85090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34290</xdr:rowOff>
    </xdr:from>
    <xdr:to>
      <xdr:col>15</xdr:col>
      <xdr:colOff>50800</xdr:colOff>
      <xdr:row>37</xdr:row>
      <xdr:rowOff>74295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779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114935</xdr:rowOff>
    </xdr:from>
    <xdr:to>
      <xdr:col>6</xdr:col>
      <xdr:colOff>38100</xdr:colOff>
      <xdr:row>37</xdr:row>
      <xdr:rowOff>45085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165735</xdr:rowOff>
    </xdr:from>
    <xdr:to>
      <xdr:col>10</xdr:col>
      <xdr:colOff>114300</xdr:colOff>
      <xdr:row>37</xdr:row>
      <xdr:rowOff>34290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379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107332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141622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101617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70757</xdr:rowOff>
    </xdr:from>
    <xdr:to>
      <xdr:col>55</xdr:col>
      <xdr:colOff>50800</xdr:colOff>
      <xdr:row>42</xdr:row>
      <xdr:rowOff>907</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10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70762</xdr:rowOff>
    </xdr:from>
    <xdr:to>
      <xdr:col>50</xdr:col>
      <xdr:colOff>165100</xdr:colOff>
      <xdr:row>42</xdr:row>
      <xdr:rowOff>912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10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121557</xdr:rowOff>
    </xdr:from>
    <xdr:to>
      <xdr:col>55</xdr:col>
      <xdr:colOff>0</xdr:colOff>
      <xdr:row>41</xdr:row>
      <xdr:rowOff>121562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51007"/>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70694</xdr:rowOff>
    </xdr:from>
    <xdr:to>
      <xdr:col>46</xdr:col>
      <xdr:colOff>38100</xdr:colOff>
      <xdr:row>42</xdr:row>
      <xdr:rowOff>844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10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121494</xdr:rowOff>
    </xdr:from>
    <xdr:to>
      <xdr:col>50</xdr:col>
      <xdr:colOff>114300</xdr:colOff>
      <xdr:row>41</xdr:row>
      <xdr:rowOff>121562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7150944"/>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70707</xdr:rowOff>
    </xdr:from>
    <xdr:to>
      <xdr:col>41</xdr:col>
      <xdr:colOff>101600</xdr:colOff>
      <xdr:row>42</xdr:row>
      <xdr:rowOff>857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1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121494</xdr:rowOff>
    </xdr:from>
    <xdr:to>
      <xdr:col>45</xdr:col>
      <xdr:colOff>177800</xdr:colOff>
      <xdr:row>41</xdr:row>
      <xdr:rowOff>121507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150944"/>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66710</xdr:rowOff>
    </xdr:from>
    <xdr:to>
      <xdr:col>36</xdr:col>
      <xdr:colOff>165100</xdr:colOff>
      <xdr:row>41</xdr:row>
      <xdr:rowOff>168310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9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117510</xdr:rowOff>
    </xdr:from>
    <xdr:to>
      <xdr:col>41</xdr:col>
      <xdr:colOff>50800</xdr:colOff>
      <xdr:row>41</xdr:row>
      <xdr:rowOff>121507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7146960"/>
          <a:ext cx="889000" cy="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163489</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9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163421</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9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163434</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9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159437</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1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50182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xdr:rowOff>
    </xdr:from>
    <xdr:to>
      <xdr:col>20</xdr:col>
      <xdr:colOff>38100</xdr:colOff>
      <xdr:row>59</xdr:row>
      <xdr:rowOff>102235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51435</xdr:rowOff>
    </xdr:from>
    <xdr:to>
      <xdr:col>24</xdr:col>
      <xdr:colOff>63500</xdr:colOff>
      <xdr:row>59</xdr:row>
      <xdr:rowOff>78105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1669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40005</xdr:rowOff>
    </xdr:from>
    <xdr:to>
      <xdr:col>19</xdr:col>
      <xdr:colOff>177800</xdr:colOff>
      <xdr:row>59</xdr:row>
      <xdr:rowOff>51435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1555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122555</xdr:rowOff>
    </xdr:from>
    <xdr:to>
      <xdr:col>10</xdr:col>
      <xdr:colOff>165100</xdr:colOff>
      <xdr:row>59</xdr:row>
      <xdr:rowOff>52705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xdr:rowOff>
    </xdr:from>
    <xdr:to>
      <xdr:col>15</xdr:col>
      <xdr:colOff>50800</xdr:colOff>
      <xdr:row>59</xdr:row>
      <xdr:rowOff>40005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11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82550</xdr:rowOff>
    </xdr:from>
    <xdr:to>
      <xdr:col>6</xdr:col>
      <xdr:colOff>38100</xdr:colOff>
      <xdr:row>59</xdr:row>
      <xdr:rowOff>12700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133350</xdr:rowOff>
    </xdr:from>
    <xdr:to>
      <xdr:col>10</xdr:col>
      <xdr:colOff>114300</xdr:colOff>
      <xdr:row>59</xdr:row>
      <xdr:rowOff>1905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077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118762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107332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69232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29227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57885</xdr:rowOff>
    </xdr:from>
    <xdr:to>
      <xdr:col>55</xdr:col>
      <xdr:colOff>50800</xdr:colOff>
      <xdr:row>63</xdr:row>
      <xdr:rowOff>159485</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8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153224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78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58302</xdr:rowOff>
    </xdr:from>
    <xdr:to>
      <xdr:col>50</xdr:col>
      <xdr:colOff>165100</xdr:colOff>
      <xdr:row>63</xdr:row>
      <xdr:rowOff>159902</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8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108685</xdr:rowOff>
    </xdr:from>
    <xdr:to>
      <xdr:col>55</xdr:col>
      <xdr:colOff>0</xdr:colOff>
      <xdr:row>63</xdr:row>
      <xdr:rowOff>109102</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0910035"/>
          <a:ext cx="8382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59688</xdr:rowOff>
    </xdr:from>
    <xdr:to>
      <xdr:col>46</xdr:col>
      <xdr:colOff>38100</xdr:colOff>
      <xdr:row>63</xdr:row>
      <xdr:rowOff>161288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8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109102</xdr:rowOff>
    </xdr:from>
    <xdr:to>
      <xdr:col>50</xdr:col>
      <xdr:colOff>114300</xdr:colOff>
      <xdr:row>63</xdr:row>
      <xdr:rowOff>110488</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910452"/>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59756</xdr:rowOff>
    </xdr:from>
    <xdr:to>
      <xdr:col>41</xdr:col>
      <xdr:colOff>101600</xdr:colOff>
      <xdr:row>63</xdr:row>
      <xdr:rowOff>161356</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86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110488</xdr:rowOff>
    </xdr:from>
    <xdr:to>
      <xdr:col>45</xdr:col>
      <xdr:colOff>177800</xdr:colOff>
      <xdr:row>63</xdr:row>
      <xdr:rowOff>110556</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861300" y="1091183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59809</xdr:rowOff>
    </xdr:from>
    <xdr:to>
      <xdr:col>36</xdr:col>
      <xdr:colOff>165100</xdr:colOff>
      <xdr:row>63</xdr:row>
      <xdr:rowOff>161409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86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110556</xdr:rowOff>
    </xdr:from>
    <xdr:to>
      <xdr:col>41</xdr:col>
      <xdr:colOff>50800</xdr:colOff>
      <xdr:row>63</xdr:row>
      <xdr:rowOff>110609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911906"/>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151029</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95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152415</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95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152483</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9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152536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95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429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34289</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2170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82</xdr:row>
      <xdr:rowOff>158114</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1693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110489</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1198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133986</xdr:rowOff>
    </xdr:from>
    <xdr:to>
      <xdr:col>6</xdr:col>
      <xdr:colOff>38100</xdr:colOff>
      <xdr:row>82</xdr:row>
      <xdr:rowOff>64136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13336</xdr:rowOff>
    </xdr:from>
    <xdr:to>
      <xdr:col>10</xdr:col>
      <xdr:colOff>114300</xdr:colOff>
      <xdr:row>82</xdr:row>
      <xdr:rowOff>60961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0722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53991</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58655</xdr:rowOff>
    </xdr:from>
    <xdr:to>
      <xdr:col>55</xdr:col>
      <xdr:colOff>50800</xdr:colOff>
      <xdr:row>84</xdr:row>
      <xdr:rowOff>160255</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46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81532</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31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58820</xdr:rowOff>
    </xdr:from>
    <xdr:to>
      <xdr:col>50</xdr:col>
      <xdr:colOff>165100</xdr:colOff>
      <xdr:row>84</xdr:row>
      <xdr:rowOff>160420</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4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109455</xdr:rowOff>
    </xdr:from>
    <xdr:to>
      <xdr:col>55</xdr:col>
      <xdr:colOff>0</xdr:colOff>
      <xdr:row>84</xdr:row>
      <xdr:rowOff>109620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9639300" y="14511255"/>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57186</xdr:rowOff>
    </xdr:from>
    <xdr:to>
      <xdr:col>46</xdr:col>
      <xdr:colOff>38100</xdr:colOff>
      <xdr:row>84</xdr:row>
      <xdr:rowOff>158786</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4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107986</xdr:rowOff>
    </xdr:from>
    <xdr:to>
      <xdr:col>50</xdr:col>
      <xdr:colOff>114300</xdr:colOff>
      <xdr:row>84</xdr:row>
      <xdr:rowOff>109620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8750300" y="14509786"/>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57676</xdr:rowOff>
    </xdr:from>
    <xdr:to>
      <xdr:col>41</xdr:col>
      <xdr:colOff>101600</xdr:colOff>
      <xdr:row>84</xdr:row>
      <xdr:rowOff>159276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107986</xdr:rowOff>
    </xdr:from>
    <xdr:to>
      <xdr:col>45</xdr:col>
      <xdr:colOff>177800</xdr:colOff>
      <xdr:row>84</xdr:row>
      <xdr:rowOff>108476</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50978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58003</xdr:rowOff>
    </xdr:from>
    <xdr:to>
      <xdr:col>36</xdr:col>
      <xdr:colOff>165100</xdr:colOff>
      <xdr:row>84</xdr:row>
      <xdr:rowOff>159603</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4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108476</xdr:rowOff>
    </xdr:from>
    <xdr:to>
      <xdr:col>41</xdr:col>
      <xdr:colOff>50800</xdr:colOff>
      <xdr:row>84</xdr:row>
      <xdr:rowOff>108803</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451027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167059</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170814</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5497</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23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3863</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23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4353</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23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4680</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23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56441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40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17235</xdr:rowOff>
    </xdr:from>
    <xdr:to>
      <xdr:col>81</xdr:col>
      <xdr:colOff>101600</xdr:colOff>
      <xdr:row>40</xdr:row>
      <xdr:rowOff>118835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68035</xdr:rowOff>
    </xdr:from>
    <xdr:to>
      <xdr:col>85</xdr:col>
      <xdr:colOff>127000</xdr:colOff>
      <xdr:row>40</xdr:row>
      <xdr:rowOff>130084</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92603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131535</xdr:rowOff>
    </xdr:from>
    <xdr:to>
      <xdr:col>76</xdr:col>
      <xdr:colOff>165100</xdr:colOff>
      <xdr:row>40</xdr:row>
      <xdr:rowOff>61685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xdr:rowOff>
    </xdr:from>
    <xdr:to>
      <xdr:col>81</xdr:col>
      <xdr:colOff>50800</xdr:colOff>
      <xdr:row>40</xdr:row>
      <xdr:rowOff>68035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68688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69487</xdr:rowOff>
    </xdr:from>
    <xdr:to>
      <xdr:col>72</xdr:col>
      <xdr:colOff>38100</xdr:colOff>
      <xdr:row>39</xdr:row>
      <xdr:rowOff>171087</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120287</xdr:rowOff>
    </xdr:from>
    <xdr:to>
      <xdr:col>76</xdr:col>
      <xdr:colOff>114300</xdr:colOff>
      <xdr:row>40</xdr:row>
      <xdr:rowOff>10885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3703300" y="6806837"/>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5806</xdr:rowOff>
    </xdr:from>
    <xdr:to>
      <xdr:col>67</xdr:col>
      <xdr:colOff>101600</xdr:colOff>
      <xdr:row>39</xdr:row>
      <xdr:rowOff>107406</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56606</xdr:rowOff>
    </xdr:from>
    <xdr:to>
      <xdr:col>71</xdr:col>
      <xdr:colOff>177800</xdr:colOff>
      <xdr:row>39</xdr:row>
      <xdr:rowOff>120287</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674315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109962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52812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162214</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54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97246</xdr:rowOff>
    </xdr:from>
    <xdr:to>
      <xdr:col>116</xdr:col>
      <xdr:colOff>114300</xdr:colOff>
      <xdr:row>41</xdr:row>
      <xdr:rowOff>27396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75673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9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97246</xdr:rowOff>
    </xdr:from>
    <xdr:to>
      <xdr:col>112</xdr:col>
      <xdr:colOff>38100</xdr:colOff>
      <xdr:row>41</xdr:row>
      <xdr:rowOff>27396</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148046</xdr:rowOff>
    </xdr:from>
    <xdr:to>
      <xdr:col>116</xdr:col>
      <xdr:colOff>63500</xdr:colOff>
      <xdr:row>40</xdr:row>
      <xdr:rowOff>148046</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1323300" y="7006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148046</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700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144780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79846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18523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103649</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90932</xdr:rowOff>
    </xdr:from>
    <xdr:to>
      <xdr:col>81</xdr:col>
      <xdr:colOff>101600</xdr:colOff>
      <xdr:row>60</xdr:row>
      <xdr:rowOff>21082</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141732</xdr:rowOff>
    </xdr:from>
    <xdr:to>
      <xdr:col>85</xdr:col>
      <xdr:colOff>127000</xdr:colOff>
      <xdr:row>60</xdr:row>
      <xdr:rowOff>4572</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5481300" y="1025728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141732</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4592300" y="102298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66294</xdr:rowOff>
    </xdr:from>
    <xdr:to>
      <xdr:col>76</xdr:col>
      <xdr:colOff>114300</xdr:colOff>
      <xdr:row>59</xdr:row>
      <xdr:rowOff>114300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703300" y="101818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134366</xdr:rowOff>
    </xdr:from>
    <xdr:to>
      <xdr:col>67</xdr:col>
      <xdr:colOff>101600</xdr:colOff>
      <xdr:row>59</xdr:row>
      <xdr:rowOff>64516</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xdr:rowOff>
    </xdr:from>
    <xdr:to>
      <xdr:col>71</xdr:col>
      <xdr:colOff>177800</xdr:colOff>
      <xdr:row>59</xdr:row>
      <xdr:rowOff>66294</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14300" y="1012926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57929</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12209</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81043</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35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117907</xdr:rowOff>
    </xdr:from>
    <xdr:to>
      <xdr:col>116</xdr:col>
      <xdr:colOff>114300</xdr:colOff>
      <xdr:row>63</xdr:row>
      <xdr:rowOff>48057</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7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32834</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6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117907</xdr:rowOff>
    </xdr:from>
    <xdr:to>
      <xdr:col>112</xdr:col>
      <xdr:colOff>38100</xdr:colOff>
      <xdr:row>63</xdr:row>
      <xdr:rowOff>48057</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7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168707</xdr:rowOff>
    </xdr:from>
    <xdr:to>
      <xdr:col>116</xdr:col>
      <xdr:colOff>63500</xdr:colOff>
      <xdr:row>62</xdr:row>
      <xdr:rowOff>168707</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21323300" y="10798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115621</xdr:rowOff>
    </xdr:from>
    <xdr:to>
      <xdr:col>107</xdr:col>
      <xdr:colOff>101600</xdr:colOff>
      <xdr:row>63</xdr:row>
      <xdr:rowOff>45771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166421</xdr:rowOff>
    </xdr:from>
    <xdr:to>
      <xdr:col>111</xdr:col>
      <xdr:colOff>177800</xdr:colOff>
      <xdr:row>62</xdr:row>
      <xdr:rowOff>168707</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20434300" y="1079632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116078</xdr:rowOff>
    </xdr:from>
    <xdr:to>
      <xdr:col>102</xdr:col>
      <xdr:colOff>165100</xdr:colOff>
      <xdr:row>63</xdr:row>
      <xdr:rowOff>46228</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166421</xdr:rowOff>
    </xdr:from>
    <xdr:to>
      <xdr:col>107</xdr:col>
      <xdr:colOff>50800</xdr:colOff>
      <xdr:row>62</xdr:row>
      <xdr:rowOff>166878</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9545300" y="1079632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94132</xdr:rowOff>
    </xdr:from>
    <xdr:to>
      <xdr:col>98</xdr:col>
      <xdr:colOff>38100</xdr:colOff>
      <xdr:row>63</xdr:row>
      <xdr:rowOff>24282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7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144932</xdr:rowOff>
    </xdr:from>
    <xdr:to>
      <xdr:col>102</xdr:col>
      <xdr:colOff>114300</xdr:colOff>
      <xdr:row>62</xdr:row>
      <xdr:rowOff>166878</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656300" y="1077483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2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39184</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84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36898</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08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37355</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15409</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E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6318864" y="1333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00000000-0008-0000-0E00-00008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49" name="【児童館】&#10;有形固定資産減価償却率最大値テキスト">
          <a:extLst>
            <a:ext uri="{FF2B5EF4-FFF2-40B4-BE49-F238E27FC236}">
              <a16:creationId xmlns:a16="http://schemas.microsoft.com/office/drawing/2014/main" id="{00000000-0008-0000-0E00-000089020000}"/>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108602</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E00-00008B020000}"/>
            </a:ext>
          </a:extLst>
        </xdr:cNvPr>
        <xdr:cNvSpPr txBox="1"/>
      </xdr:nvSpPr>
      <xdr:spPr>
        <a:xfrm>
          <a:off x="16357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4541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3652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2763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61595</xdr:rowOff>
    </xdr:from>
    <xdr:to>
      <xdr:col>85</xdr:col>
      <xdr:colOff>177800</xdr:colOff>
      <xdr:row>79</xdr:row>
      <xdr:rowOff>163195</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62687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84472</xdr:rowOff>
    </xdr:from>
    <xdr:ext cx="405111" cy="259045"/>
    <xdr:sp macro="" textlink="">
      <xdr:nvSpPr>
        <xdr:cNvPr id="663" name="【児童館】&#10;有形固定資産減価償却率該当値テキスト">
          <a:extLst>
            <a:ext uri="{FF2B5EF4-FFF2-40B4-BE49-F238E27FC236}">
              <a16:creationId xmlns:a16="http://schemas.microsoft.com/office/drawing/2014/main" id="{00000000-0008-0000-0E00-000097020000}"/>
            </a:ext>
          </a:extLst>
        </xdr:cNvPr>
        <xdr:cNvSpPr txBox="1"/>
      </xdr:nvSpPr>
      <xdr:spPr>
        <a:xfrm>
          <a:off x="16357600"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6350</xdr:rowOff>
    </xdr:from>
    <xdr:to>
      <xdr:col>81</xdr:col>
      <xdr:colOff>101600</xdr:colOff>
      <xdr:row>79</xdr:row>
      <xdr:rowOff>107950</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543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57150</xdr:rowOff>
    </xdr:from>
    <xdr:to>
      <xdr:col>85</xdr:col>
      <xdr:colOff>127000</xdr:colOff>
      <xdr:row>79</xdr:row>
      <xdr:rowOff>112395</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5481300" y="1360170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62230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4541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11430</xdr:rowOff>
    </xdr:from>
    <xdr:to>
      <xdr:col>81</xdr:col>
      <xdr:colOff>50800</xdr:colOff>
      <xdr:row>79</xdr:row>
      <xdr:rowOff>57150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4592300" y="13555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78739</xdr:rowOff>
    </xdr:from>
    <xdr:to>
      <xdr:col>72</xdr:col>
      <xdr:colOff>38100</xdr:colOff>
      <xdr:row>79</xdr:row>
      <xdr:rowOff>8889</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3652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129539</xdr:rowOff>
    </xdr:from>
    <xdr:to>
      <xdr:col>76</xdr:col>
      <xdr:colOff>114300</xdr:colOff>
      <xdr:row>79</xdr:row>
      <xdr:rowOff>11430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3703300" y="135026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27305</xdr:rowOff>
    </xdr:from>
    <xdr:to>
      <xdr:col>67</xdr:col>
      <xdr:colOff>101600</xdr:colOff>
      <xdr:row>78</xdr:row>
      <xdr:rowOff>128905</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7635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78105</xdr:rowOff>
    </xdr:from>
    <xdr:to>
      <xdr:col>71</xdr:col>
      <xdr:colOff>177800</xdr:colOff>
      <xdr:row>78</xdr:row>
      <xdr:rowOff>129539</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814300" y="134512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9541</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20972</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104791</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382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124477</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78757</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25416</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145432</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317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E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E00-0000BE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E00-0000C002000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97045</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E00-0000C2020000}"/>
            </a:ext>
          </a:extLst>
        </xdr:cNvPr>
        <xdr:cNvSpPr txBox="1"/>
      </xdr:nvSpPr>
      <xdr:spPr>
        <a:xfrm>
          <a:off x="22199600" y="1432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2110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9494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718" name="【児童館】&#10;一人当たり面積該当値テキスト">
          <a:extLst>
            <a:ext uri="{FF2B5EF4-FFF2-40B4-BE49-F238E27FC236}">
              <a16:creationId xmlns:a16="http://schemas.microsoft.com/office/drawing/2014/main" id="{00000000-0008-0000-0E00-0000CE020000}"/>
            </a:ext>
          </a:extLst>
        </xdr:cNvPr>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727" name="n_1aveValue【児童館】&#10;一人当たり面積">
          <a:extLst>
            <a:ext uri="{FF2B5EF4-FFF2-40B4-BE49-F238E27FC236}">
              <a16:creationId xmlns:a16="http://schemas.microsoft.com/office/drawing/2014/main" id="{00000000-0008-0000-0E00-0000D7020000}"/>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25416</xdr:rowOff>
    </xdr:from>
    <xdr:ext cx="469744" cy="259045"/>
    <xdr:sp macro="" textlink="">
      <xdr:nvSpPr>
        <xdr:cNvPr id="728" name="n_2aveValue【児童館】&#10;一人当たり面積">
          <a:extLst>
            <a:ext uri="{FF2B5EF4-FFF2-40B4-BE49-F238E27FC236}">
              <a16:creationId xmlns:a16="http://schemas.microsoft.com/office/drawing/2014/main" id="{00000000-0008-0000-0E00-0000D8020000}"/>
            </a:ext>
          </a:extLst>
        </xdr:cNvPr>
        <xdr:cNvSpPr txBox="1"/>
      </xdr:nvSpPr>
      <xdr:spPr>
        <a:xfrm>
          <a:off x="20199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34562</xdr:rowOff>
    </xdr:from>
    <xdr:ext cx="469744" cy="259045"/>
    <xdr:sp macro="" textlink="">
      <xdr:nvSpPr>
        <xdr:cNvPr id="729" name="n_3aveValue【児童館】&#10;一人当たり面積">
          <a:extLst>
            <a:ext uri="{FF2B5EF4-FFF2-40B4-BE49-F238E27FC236}">
              <a16:creationId xmlns:a16="http://schemas.microsoft.com/office/drawing/2014/main" id="{00000000-0008-0000-0E00-0000D9020000}"/>
            </a:ext>
          </a:extLst>
        </xdr:cNvPr>
        <xdr:cNvSpPr txBox="1"/>
      </xdr:nvSpPr>
      <xdr:spPr>
        <a:xfrm>
          <a:off x="19310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730" name="n_4aveValue【児童館】&#10;一人当たり面積">
          <a:extLst>
            <a:ext uri="{FF2B5EF4-FFF2-40B4-BE49-F238E27FC236}">
              <a16:creationId xmlns:a16="http://schemas.microsoft.com/office/drawing/2014/main" id="{00000000-0008-0000-0E00-0000DA020000}"/>
            </a:ext>
          </a:extLst>
        </xdr:cNvPr>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731" name="n_1mainValue【児童館】&#10;一人当たり面積">
          <a:extLst>
            <a:ext uri="{FF2B5EF4-FFF2-40B4-BE49-F238E27FC236}">
              <a16:creationId xmlns:a16="http://schemas.microsoft.com/office/drawing/2014/main" id="{00000000-0008-0000-0E00-0000DB020000}"/>
            </a:ext>
          </a:extLst>
        </xdr:cNvPr>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32" name="n_2mainValue【児童館】&#10;一人当たり面積">
          <a:extLst>
            <a:ext uri="{FF2B5EF4-FFF2-40B4-BE49-F238E27FC236}">
              <a16:creationId xmlns:a16="http://schemas.microsoft.com/office/drawing/2014/main" id="{00000000-0008-0000-0E00-0000DC020000}"/>
            </a:ext>
          </a:extLst>
        </xdr:cNvPr>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33" name="n_3mainValue【児童館】&#10;一人当たり面積">
          <a:extLst>
            <a:ext uri="{FF2B5EF4-FFF2-40B4-BE49-F238E27FC236}">
              <a16:creationId xmlns:a16="http://schemas.microsoft.com/office/drawing/2014/main" id="{00000000-0008-0000-0E00-0000DD020000}"/>
            </a:ext>
          </a:extLst>
        </xdr:cNvPr>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34" name="n_4mainValue【児童館】&#10;一人当たり面積">
          <a:extLst>
            <a:ext uri="{FF2B5EF4-FFF2-40B4-BE49-F238E27FC236}">
              <a16:creationId xmlns:a16="http://schemas.microsoft.com/office/drawing/2014/main" id="{00000000-0008-0000-0E00-0000DE020000}"/>
            </a:ext>
          </a:extLst>
        </xdr:cNvPr>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E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8" name="【公民館】&#10;有形固定資産減価償却率最小値テキスト">
          <a:extLst>
            <a:ext uri="{FF2B5EF4-FFF2-40B4-BE49-F238E27FC236}">
              <a16:creationId xmlns:a16="http://schemas.microsoft.com/office/drawing/2014/main" id="{00000000-0008-0000-0E00-0000F6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E00-0000F8020000}"/>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E00-0000FA020000}"/>
            </a:ext>
          </a:extLst>
        </xdr:cNvPr>
        <xdr:cNvSpPr txBox="1"/>
      </xdr:nvSpPr>
      <xdr:spPr>
        <a:xfrm>
          <a:off x="16357600" y="1774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137413</xdr:rowOff>
    </xdr:from>
    <xdr:to>
      <xdr:col>85</xdr:col>
      <xdr:colOff>177800</xdr:colOff>
      <xdr:row>107</xdr:row>
      <xdr:rowOff>67563</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62687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115840</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E00-000006030000}"/>
            </a:ext>
          </a:extLst>
        </xdr:cNvPr>
        <xdr:cNvSpPr txBox="1"/>
      </xdr:nvSpPr>
      <xdr:spPr>
        <a:xfrm>
          <a:off x="16357600" y="1828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84837</xdr:rowOff>
    </xdr:from>
    <xdr:to>
      <xdr:col>81</xdr:col>
      <xdr:colOff>101600</xdr:colOff>
      <xdr:row>107</xdr:row>
      <xdr:rowOff>14987</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5430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135637</xdr:rowOff>
    </xdr:from>
    <xdr:to>
      <xdr:col>85</xdr:col>
      <xdr:colOff>127000</xdr:colOff>
      <xdr:row>107</xdr:row>
      <xdr:rowOff>16763</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5481300" y="18309337"/>
          <a:ext cx="8382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50546</xdr:rowOff>
    </xdr:from>
    <xdr:to>
      <xdr:col>76</xdr:col>
      <xdr:colOff>165100</xdr:colOff>
      <xdr:row>106</xdr:row>
      <xdr:rowOff>152146</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4541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101346</xdr:rowOff>
    </xdr:from>
    <xdr:to>
      <xdr:col>81</xdr:col>
      <xdr:colOff>50800</xdr:colOff>
      <xdr:row>106</xdr:row>
      <xdr:rowOff>135637</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4592300" y="1827504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xdr:rowOff>
    </xdr:from>
    <xdr:to>
      <xdr:col>72</xdr:col>
      <xdr:colOff>38100</xdr:colOff>
      <xdr:row>106</xdr:row>
      <xdr:rowOff>106426</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3652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55626</xdr:rowOff>
    </xdr:from>
    <xdr:to>
      <xdr:col>76</xdr:col>
      <xdr:colOff>114300</xdr:colOff>
      <xdr:row>106</xdr:row>
      <xdr:rowOff>101346</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3703300" y="182293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125985</xdr:rowOff>
    </xdr:from>
    <xdr:to>
      <xdr:col>67</xdr:col>
      <xdr:colOff>101600</xdr:colOff>
      <xdr:row>106</xdr:row>
      <xdr:rowOff>56135</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2763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5335</xdr:rowOff>
    </xdr:from>
    <xdr:to>
      <xdr:col>71</xdr:col>
      <xdr:colOff>177800</xdr:colOff>
      <xdr:row>106</xdr:row>
      <xdr:rowOff>55626</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2814300" y="1817903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E00-00000F030000}"/>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E00-000010030000}"/>
            </a:ext>
          </a:extLst>
        </xdr:cNvPr>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E00-000011030000}"/>
            </a:ext>
          </a:extLst>
        </xdr:cNvPr>
        <xdr:cNvSpPr txBox="1"/>
      </xdr:nvSpPr>
      <xdr:spPr>
        <a:xfrm>
          <a:off x="13500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159529</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E00-000012030000}"/>
            </a:ext>
          </a:extLst>
        </xdr:cNvPr>
        <xdr:cNvSpPr txBox="1"/>
      </xdr:nvSpPr>
      <xdr:spPr>
        <a:xfrm>
          <a:off x="12611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6114</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835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143273</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831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97553</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82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47262</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822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00000000-0008-0000-0E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17" name="【公民館】&#10;一人当たり面積最小値テキスト">
          <a:extLst>
            <a:ext uri="{FF2B5EF4-FFF2-40B4-BE49-F238E27FC236}">
              <a16:creationId xmlns:a16="http://schemas.microsoft.com/office/drawing/2014/main" id="{00000000-0008-0000-0E00-000031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819" name="【公民館】&#10;一人当たり面積最大値テキスト">
          <a:extLst>
            <a:ext uri="{FF2B5EF4-FFF2-40B4-BE49-F238E27FC236}">
              <a16:creationId xmlns:a16="http://schemas.microsoft.com/office/drawing/2014/main" id="{00000000-0008-0000-0E00-000033030000}"/>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821" name="【公民館】&#10;一人当たり面積平均値テキスト">
          <a:extLst>
            <a:ext uri="{FF2B5EF4-FFF2-40B4-BE49-F238E27FC236}">
              <a16:creationId xmlns:a16="http://schemas.microsoft.com/office/drawing/2014/main" id="{00000000-0008-0000-0E00-000035030000}"/>
            </a:ext>
          </a:extLst>
        </xdr:cNvPr>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2110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150784</xdr:rowOff>
    </xdr:from>
    <xdr:ext cx="469744" cy="259045"/>
    <xdr:sp macro="" textlink="">
      <xdr:nvSpPr>
        <xdr:cNvPr id="833" name="【公民館】&#10;一人当たり面積該当値テキスト">
          <a:extLst>
            <a:ext uri="{FF2B5EF4-FFF2-40B4-BE49-F238E27FC236}">
              <a16:creationId xmlns:a16="http://schemas.microsoft.com/office/drawing/2014/main" id="{00000000-0008-0000-0E00-000041030000}"/>
            </a:ext>
          </a:extLst>
        </xdr:cNvPr>
        <xdr:cNvSpPr txBox="1"/>
      </xdr:nvSpPr>
      <xdr:spPr>
        <a:xfrm>
          <a:off x="22199600"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51707</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21323300" y="1839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50074</xdr:rowOff>
    </xdr:from>
    <xdr:to>
      <xdr:col>111</xdr:col>
      <xdr:colOff>177800</xdr:colOff>
      <xdr:row>107</xdr:row>
      <xdr:rowOff>51707</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20434300" y="183952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9494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50074</xdr:rowOff>
    </xdr:from>
    <xdr:to>
      <xdr:col>107</xdr:col>
      <xdr:colOff>50800</xdr:colOff>
      <xdr:row>107</xdr:row>
      <xdr:rowOff>51707</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9545300" y="183952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167458</xdr:rowOff>
    </xdr:from>
    <xdr:to>
      <xdr:col>98</xdr:col>
      <xdr:colOff>38100</xdr:colOff>
      <xdr:row>107</xdr:row>
      <xdr:rowOff>97608</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8605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46808</xdr:rowOff>
    </xdr:from>
    <xdr:to>
      <xdr:col>102</xdr:col>
      <xdr:colOff>114300</xdr:colOff>
      <xdr:row>107</xdr:row>
      <xdr:rowOff>51707</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8656300" y="1839195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42" name="n_1aveValue【公民館】&#10;一人当たり面積">
          <a:extLst>
            <a:ext uri="{FF2B5EF4-FFF2-40B4-BE49-F238E27FC236}">
              <a16:creationId xmlns:a16="http://schemas.microsoft.com/office/drawing/2014/main" id="{00000000-0008-0000-0E00-00004A03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43" name="n_2aveValue【公民館】&#10;一人当たり面積">
          <a:extLst>
            <a:ext uri="{FF2B5EF4-FFF2-40B4-BE49-F238E27FC236}">
              <a16:creationId xmlns:a16="http://schemas.microsoft.com/office/drawing/2014/main" id="{00000000-0008-0000-0E00-00004B030000}"/>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844" name="n_3aveValue【公民館】&#10;一人当たり面積">
          <a:extLst>
            <a:ext uri="{FF2B5EF4-FFF2-40B4-BE49-F238E27FC236}">
              <a16:creationId xmlns:a16="http://schemas.microsoft.com/office/drawing/2014/main" id="{00000000-0008-0000-0E00-00004C030000}"/>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845" name="n_4aveValue【公民館】&#10;一人当たり面積">
          <a:extLst>
            <a:ext uri="{FF2B5EF4-FFF2-40B4-BE49-F238E27FC236}">
              <a16:creationId xmlns:a16="http://schemas.microsoft.com/office/drawing/2014/main" id="{00000000-0008-0000-0E00-00004D030000}"/>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846" name="n_1mainValue【公民館】&#10;一人当たり面積">
          <a:extLst>
            <a:ext uri="{FF2B5EF4-FFF2-40B4-BE49-F238E27FC236}">
              <a16:creationId xmlns:a16="http://schemas.microsoft.com/office/drawing/2014/main" id="{00000000-0008-0000-0E00-00004E030000}"/>
            </a:ext>
          </a:extLst>
        </xdr:cNvPr>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847" name="n_2mainValue【公民館】&#10;一人当たり面積">
          <a:extLst>
            <a:ext uri="{FF2B5EF4-FFF2-40B4-BE49-F238E27FC236}">
              <a16:creationId xmlns:a16="http://schemas.microsoft.com/office/drawing/2014/main" id="{00000000-0008-0000-0E00-00004F030000}"/>
            </a:ext>
          </a:extLst>
        </xdr:cNvPr>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848" name="n_3mainValue【公民館】&#10;一人当たり面積">
          <a:extLst>
            <a:ext uri="{FF2B5EF4-FFF2-40B4-BE49-F238E27FC236}">
              <a16:creationId xmlns:a16="http://schemas.microsoft.com/office/drawing/2014/main" id="{00000000-0008-0000-0E00-000050030000}"/>
            </a:ext>
          </a:extLst>
        </xdr:cNvPr>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88735</xdr:rowOff>
    </xdr:from>
    <xdr:ext cx="469744" cy="259045"/>
    <xdr:sp macro="" textlink="">
      <xdr:nvSpPr>
        <xdr:cNvPr id="849" name="n_4mainValue【公民館】&#10;一人当たり面積">
          <a:extLst>
            <a:ext uri="{FF2B5EF4-FFF2-40B4-BE49-F238E27FC236}">
              <a16:creationId xmlns:a16="http://schemas.microsoft.com/office/drawing/2014/main" id="{00000000-0008-0000-0E00-000051030000}"/>
            </a:ext>
          </a:extLst>
        </xdr:cNvPr>
        <xdr:cNvSpPr txBox="1"/>
      </xdr:nvSpPr>
      <xdr:spPr>
        <a:xfrm>
          <a:off x="18421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である。それぞれの有形固定資産減価償却率は</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89.9</a:t>
          </a:r>
          <a:r>
            <a:rPr kumimoji="1" lang="ja-JP" altLang="en-US" sz="1300">
              <a:latin typeface="ＭＳ Ｐゴシック" panose="020B0600070205080204" pitchFamily="50" charset="-128"/>
              <a:ea typeface="ＭＳ Ｐゴシック" panose="020B0600070205080204" pitchFamily="50" charset="-128"/>
            </a:rPr>
            <a:t>％となっており、いずれも老朽化が進行している。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町立幼稚園・保育所の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施設の内、</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保育園</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年に建築されており、</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老朽化が著しく、</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施設の維持管理・更新の検討が必要である。また</a:t>
          </a:r>
          <a:r>
            <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の一人当たり面積が類似団体内平均値の半分程度となっていることから、施設保有量についても検討する必要がある。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施設はどちらも</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昭和</a:t>
          </a:r>
          <a:r>
            <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年代</a:t>
          </a:r>
          <a:r>
            <a:rPr kumimoji="1" lang="ja-JP" altLang="en-US" sz="1300">
              <a:latin typeface="ＭＳ Ｐゴシック" panose="020B0600070205080204" pitchFamily="50" charset="-128"/>
              <a:ea typeface="ＭＳ Ｐゴシック" panose="020B0600070205080204" pitchFamily="50" charset="-128"/>
            </a:rPr>
            <a:t>に建築されており、緊急時には避難所となる施設でもあるため、施設の維持管理・更新の検討を行う必要がある。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16,228
16,030
43.99
10,530,965
10,203,119
196,170
5,034,669
7,711,868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49547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124460</xdr:rowOff>
    </xdr:from>
    <xdr:to>
      <xdr:col>24</xdr:col>
      <xdr:colOff>114300</xdr:colOff>
      <xdr:row>56</xdr:row>
      <xdr:rowOff>54610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39387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61595</xdr:rowOff>
    </xdr:from>
    <xdr:to>
      <xdr:col>20</xdr:col>
      <xdr:colOff>38100</xdr:colOff>
      <xdr:row>55</xdr:row>
      <xdr:rowOff>163195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112395</xdr:rowOff>
    </xdr:from>
    <xdr:to>
      <xdr:col>24</xdr:col>
      <xdr:colOff>63500</xdr:colOff>
      <xdr:row>56</xdr:row>
      <xdr:rowOff>3810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954214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168275</xdr:rowOff>
    </xdr:from>
    <xdr:to>
      <xdr:col>15</xdr:col>
      <xdr:colOff>101600</xdr:colOff>
      <xdr:row>56</xdr:row>
      <xdr:rowOff>98425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112395</xdr:rowOff>
    </xdr:from>
    <xdr:to>
      <xdr:col>19</xdr:col>
      <xdr:colOff>177800</xdr:colOff>
      <xdr:row>56</xdr:row>
      <xdr:rowOff>47625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flipV="1">
          <a:off x="2908300" y="954214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47625</xdr:rowOff>
    </xdr:from>
    <xdr:to>
      <xdr:col>15</xdr:col>
      <xdr:colOff>50800</xdr:colOff>
      <xdr:row>62</xdr:row>
      <xdr:rowOff>19050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2019300" y="9648825"/>
          <a:ext cx="889000" cy="100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19050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612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127652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8272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114952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60977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F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F00-000085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F00-000087000000}"/>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162214</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F00-000089000000}"/>
            </a:ext>
          </a:extLst>
        </xdr:cNvPr>
        <xdr:cNvSpPr txBox="1"/>
      </xdr:nvSpPr>
      <xdr:spPr>
        <a:xfrm>
          <a:off x="10515600" y="10620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39007</xdr:rowOff>
    </xdr:from>
    <xdr:to>
      <xdr:col>55</xdr:col>
      <xdr:colOff>50800</xdr:colOff>
      <xdr:row>61</xdr:row>
      <xdr:rowOff>140607</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10426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61884</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F00-000095000000}"/>
            </a:ext>
          </a:extLst>
        </xdr:cNvPr>
        <xdr:cNvSpPr txBox="1"/>
      </xdr:nvSpPr>
      <xdr:spPr>
        <a:xfrm>
          <a:off x="10515600"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39007</xdr:rowOff>
    </xdr:from>
    <xdr:to>
      <xdr:col>50</xdr:col>
      <xdr:colOff>165100</xdr:colOff>
      <xdr:row>61</xdr:row>
      <xdr:rowOff>140607</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958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89807</xdr:rowOff>
    </xdr:from>
    <xdr:to>
      <xdr:col>55</xdr:col>
      <xdr:colOff>0</xdr:colOff>
      <xdr:row>61</xdr:row>
      <xdr:rowOff>89807</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9639300" y="1054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36830</xdr:rowOff>
    </xdr:from>
    <xdr:to>
      <xdr:col>46</xdr:col>
      <xdr:colOff>38100</xdr:colOff>
      <xdr:row>61</xdr:row>
      <xdr:rowOff>138430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8699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87630</xdr:rowOff>
    </xdr:from>
    <xdr:to>
      <xdr:col>50</xdr:col>
      <xdr:colOff>114300</xdr:colOff>
      <xdr:row>61</xdr:row>
      <xdr:rowOff>89807</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8750300" y="105460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47716</xdr:rowOff>
    </xdr:from>
    <xdr:to>
      <xdr:col>41</xdr:col>
      <xdr:colOff>101600</xdr:colOff>
      <xdr:row>63</xdr:row>
      <xdr:rowOff>149316</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7810500" y="108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87630</xdr:rowOff>
    </xdr:from>
    <xdr:to>
      <xdr:col>45</xdr:col>
      <xdr:colOff>177800</xdr:colOff>
      <xdr:row>63</xdr:row>
      <xdr:rowOff>98516</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7861300" y="10546080"/>
          <a:ext cx="889000" cy="3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47716</xdr:rowOff>
    </xdr:from>
    <xdr:to>
      <xdr:col>36</xdr:col>
      <xdr:colOff>165100</xdr:colOff>
      <xdr:row>63</xdr:row>
      <xdr:rowOff>149316</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6921500" y="108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98516</xdr:rowOff>
    </xdr:from>
    <xdr:to>
      <xdr:col>41</xdr:col>
      <xdr:colOff>50800</xdr:colOff>
      <xdr:row>63</xdr:row>
      <xdr:rowOff>98516</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972300" y="10899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F00-00009E000000}"/>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82204</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F00-00009F000000}"/>
            </a:ext>
          </a:extLst>
        </xdr:cNvPr>
        <xdr:cNvSpPr txBox="1"/>
      </xdr:nvSpPr>
      <xdr:spPr>
        <a:xfrm>
          <a:off x="8515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F00-0000A0000000}"/>
            </a:ext>
          </a:extLst>
        </xdr:cNvPr>
        <xdr:cNvSpPr txBox="1"/>
      </xdr:nvSpPr>
      <xdr:spPr>
        <a:xfrm>
          <a:off x="7626427"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141350</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F00-0000A1000000}"/>
            </a:ext>
          </a:extLst>
        </xdr:cNvPr>
        <xdr:cNvSpPr txBox="1"/>
      </xdr:nvSpPr>
      <xdr:spPr>
        <a:xfrm>
          <a:off x="6737427" y="104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157134</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F00-0000A2000000}"/>
            </a:ext>
          </a:extLst>
        </xdr:cNvPr>
        <xdr:cNvSpPr txBox="1"/>
      </xdr:nvSpPr>
      <xdr:spPr>
        <a:xfrm>
          <a:off x="9391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154957</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F00-0000A3000000}"/>
            </a:ext>
          </a:extLst>
        </xdr:cNvPr>
        <xdr:cNvSpPr txBox="1"/>
      </xdr:nvSpPr>
      <xdr:spPr>
        <a:xfrm>
          <a:off x="8515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140443</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F00-0000A4000000}"/>
            </a:ext>
          </a:extLst>
        </xdr:cNvPr>
        <xdr:cNvSpPr txBox="1"/>
      </xdr:nvSpPr>
      <xdr:spPr>
        <a:xfrm>
          <a:off x="7626427" y="1094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140443</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F00-0000A5000000}"/>
            </a:ext>
          </a:extLst>
        </xdr:cNvPr>
        <xdr:cNvSpPr txBox="1"/>
      </xdr:nvSpPr>
      <xdr:spPr>
        <a:xfrm>
          <a:off x="6737427" y="1094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2" name="【一般廃棄物処理施設】&#10;有形固定資産減価償却率グラフ枠">
          <a:extLst>
            <a:ext uri="{FF2B5EF4-FFF2-40B4-BE49-F238E27FC236}">
              <a16:creationId xmlns:a16="http://schemas.microsoft.com/office/drawing/2014/main" id="{00000000-0008-0000-0F00-0000DE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224" name="【一般廃棄物処理施設】&#10;有形固定資産減価償却率最小値テキスト">
          <a:extLst>
            <a:ext uri="{FF2B5EF4-FFF2-40B4-BE49-F238E27FC236}">
              <a16:creationId xmlns:a16="http://schemas.microsoft.com/office/drawing/2014/main" id="{00000000-0008-0000-0F00-0000E0000000}"/>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226" name="【一般廃棄物処理施設】&#10;有形固定資産減価償却率最大値テキスト">
          <a:extLst>
            <a:ext uri="{FF2B5EF4-FFF2-40B4-BE49-F238E27FC236}">
              <a16:creationId xmlns:a16="http://schemas.microsoft.com/office/drawing/2014/main" id="{00000000-0008-0000-0F00-0000E200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228" name="【一般廃棄物処理施設】&#10;有形固定資産減価償却率平均値テキスト">
          <a:extLst>
            <a:ext uri="{FF2B5EF4-FFF2-40B4-BE49-F238E27FC236}">
              <a16:creationId xmlns:a16="http://schemas.microsoft.com/office/drawing/2014/main" id="{00000000-0008-0000-0F00-0000E4000000}"/>
            </a:ext>
          </a:extLst>
        </xdr:cNvPr>
        <xdr:cNvSpPr txBox="1"/>
      </xdr:nvSpPr>
      <xdr:spPr>
        <a:xfrm>
          <a:off x="16357600" y="666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170724</xdr:rowOff>
    </xdr:from>
    <xdr:to>
      <xdr:col>85</xdr:col>
      <xdr:colOff>177800</xdr:colOff>
      <xdr:row>39</xdr:row>
      <xdr:rowOff>100874</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162687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22151</xdr:rowOff>
    </xdr:from>
    <xdr:ext cx="405111" cy="259045"/>
    <xdr:sp macro="" textlink="">
      <xdr:nvSpPr>
        <xdr:cNvPr id="240" name="【一般廃棄物処理施設】&#10;有形固定資産減価償却率該当値テキスト">
          <a:extLst>
            <a:ext uri="{FF2B5EF4-FFF2-40B4-BE49-F238E27FC236}">
              <a16:creationId xmlns:a16="http://schemas.microsoft.com/office/drawing/2014/main" id="{00000000-0008-0000-0F00-0000F0000000}"/>
            </a:ext>
          </a:extLst>
        </xdr:cNvPr>
        <xdr:cNvSpPr txBox="1"/>
      </xdr:nvSpPr>
      <xdr:spPr>
        <a:xfrm>
          <a:off x="16357600" y="653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125004</xdr:rowOff>
    </xdr:from>
    <xdr:to>
      <xdr:col>81</xdr:col>
      <xdr:colOff>101600</xdr:colOff>
      <xdr:row>39</xdr:row>
      <xdr:rowOff>55154</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5430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4354</xdr:rowOff>
    </xdr:from>
    <xdr:to>
      <xdr:col>85</xdr:col>
      <xdr:colOff>127000</xdr:colOff>
      <xdr:row>39</xdr:row>
      <xdr:rowOff>50074</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5481300" y="66909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74385</xdr:rowOff>
    </xdr:from>
    <xdr:to>
      <xdr:col>76</xdr:col>
      <xdr:colOff>165100</xdr:colOff>
      <xdr:row>39</xdr:row>
      <xdr:rowOff>4535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14541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125185</xdr:rowOff>
    </xdr:from>
    <xdr:to>
      <xdr:col>81</xdr:col>
      <xdr:colOff>50800</xdr:colOff>
      <xdr:row>39</xdr:row>
      <xdr:rowOff>4354</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4592300" y="664028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20501</xdr:rowOff>
    </xdr:from>
    <xdr:to>
      <xdr:col>72</xdr:col>
      <xdr:colOff>38100</xdr:colOff>
      <xdr:row>38</xdr:row>
      <xdr:rowOff>122101</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3652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71301</xdr:rowOff>
    </xdr:from>
    <xdr:to>
      <xdr:col>76</xdr:col>
      <xdr:colOff>114300</xdr:colOff>
      <xdr:row>38</xdr:row>
      <xdr:rowOff>125185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13703300" y="658640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38</xdr:row>
      <xdr:rowOff>71301</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12814300" y="654558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249" name="n_1aveValue【一般廃棄物処理施設】&#10;有形固定資産減価償却率">
          <a:extLst>
            <a:ext uri="{FF2B5EF4-FFF2-40B4-BE49-F238E27FC236}">
              <a16:creationId xmlns:a16="http://schemas.microsoft.com/office/drawing/2014/main" id="{00000000-0008-0000-0F00-0000F9000000}"/>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250" name="n_2aveValue【一般廃棄物処理施設】&#10;有形固定資産減価償却率">
          <a:extLst>
            <a:ext uri="{FF2B5EF4-FFF2-40B4-BE49-F238E27FC236}">
              <a16:creationId xmlns:a16="http://schemas.microsoft.com/office/drawing/2014/main" id="{00000000-0008-0000-0F00-0000FA000000}"/>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251" name="n_3aveValue【一般廃棄物処理施設】&#10;有形固定資産減価償却率">
          <a:extLst>
            <a:ext uri="{FF2B5EF4-FFF2-40B4-BE49-F238E27FC236}">
              <a16:creationId xmlns:a16="http://schemas.microsoft.com/office/drawing/2014/main" id="{00000000-0008-0000-0F00-0000FB000000}"/>
            </a:ext>
          </a:extLst>
        </xdr:cNvPr>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252" name="n_4aveValue【一般廃棄物処理施設】&#10;有形固定資産減価償却率">
          <a:extLst>
            <a:ext uri="{FF2B5EF4-FFF2-40B4-BE49-F238E27FC236}">
              <a16:creationId xmlns:a16="http://schemas.microsoft.com/office/drawing/2014/main" id="{00000000-0008-0000-0F00-0000FC000000}"/>
            </a:ext>
          </a:extLst>
        </xdr:cNvPr>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71681</xdr:rowOff>
    </xdr:from>
    <xdr:ext cx="405111" cy="259045"/>
    <xdr:sp macro="" textlink="">
      <xdr:nvSpPr>
        <xdr:cNvPr id="253" name="n_1mainValue【一般廃棄物処理施設】&#10;有形固定資産減価償却率">
          <a:extLst>
            <a:ext uri="{FF2B5EF4-FFF2-40B4-BE49-F238E27FC236}">
              <a16:creationId xmlns:a16="http://schemas.microsoft.com/office/drawing/2014/main" id="{00000000-0008-0000-0F00-0000FD000000}"/>
            </a:ext>
          </a:extLst>
        </xdr:cNvPr>
        <xdr:cNvSpPr txBox="1"/>
      </xdr:nvSpPr>
      <xdr:spPr>
        <a:xfrm>
          <a:off x="15266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254" name="n_2mainValue【一般廃棄物処理施設】&#10;有形固定資産減価償却率">
          <a:extLst>
            <a:ext uri="{FF2B5EF4-FFF2-40B4-BE49-F238E27FC236}">
              <a16:creationId xmlns:a16="http://schemas.microsoft.com/office/drawing/2014/main" id="{00000000-0008-0000-0F00-0000FE000000}"/>
            </a:ext>
          </a:extLst>
        </xdr:cNvPr>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138628</xdr:rowOff>
    </xdr:from>
    <xdr:ext cx="405111" cy="259045"/>
    <xdr:sp macro="" textlink="">
      <xdr:nvSpPr>
        <xdr:cNvPr id="255" name="n_3mainValue【一般廃棄物処理施設】&#10;有形固定資産減価償却率">
          <a:extLst>
            <a:ext uri="{FF2B5EF4-FFF2-40B4-BE49-F238E27FC236}">
              <a16:creationId xmlns:a16="http://schemas.microsoft.com/office/drawing/2014/main" id="{00000000-0008-0000-0F00-0000FF000000}"/>
            </a:ext>
          </a:extLst>
        </xdr:cNvPr>
        <xdr:cNvSpPr txBox="1"/>
      </xdr:nvSpPr>
      <xdr:spPr>
        <a:xfrm>
          <a:off x="13500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256" name="n_4mainValue【一般廃棄物処理施設】&#10;有形固定資産減価償却率">
          <a:extLst>
            <a:ext uri="{FF2B5EF4-FFF2-40B4-BE49-F238E27FC236}">
              <a16:creationId xmlns:a16="http://schemas.microsoft.com/office/drawing/2014/main" id="{00000000-0008-0000-0F00-000000010000}"/>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1" name="【一般廃棄物処理施設】&#10;一人当たり有形固定資産（償却資産）額グラフ枠">
          <a:extLst>
            <a:ext uri="{FF2B5EF4-FFF2-40B4-BE49-F238E27FC236}">
              <a16:creationId xmlns:a16="http://schemas.microsoft.com/office/drawing/2014/main" id="{00000000-0008-0000-0F00-00001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283" name="【一般廃棄物処理施設】&#10;一人当たり有形固定資産（償却資産）額最小値テキスト">
          <a:extLst>
            <a:ext uri="{FF2B5EF4-FFF2-40B4-BE49-F238E27FC236}">
              <a16:creationId xmlns:a16="http://schemas.microsoft.com/office/drawing/2014/main" id="{00000000-0008-0000-0F00-00001B010000}"/>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285" name="【一般廃棄物処理施設】&#10;一人当たり有形固定資産（償却資産）額最大値テキスト">
          <a:extLst>
            <a:ext uri="{FF2B5EF4-FFF2-40B4-BE49-F238E27FC236}">
              <a16:creationId xmlns:a16="http://schemas.microsoft.com/office/drawing/2014/main" id="{00000000-0008-0000-0F00-00001D010000}"/>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148286</xdr:rowOff>
    </xdr:from>
    <xdr:ext cx="599010" cy="259045"/>
    <xdr:sp macro="" textlink="">
      <xdr:nvSpPr>
        <xdr:cNvPr id="287" name="【一般廃棄物処理施設】&#10;一人当たり有形固定資産（償却資産）額平均値テキスト">
          <a:extLst>
            <a:ext uri="{FF2B5EF4-FFF2-40B4-BE49-F238E27FC236}">
              <a16:creationId xmlns:a16="http://schemas.microsoft.com/office/drawing/2014/main" id="{00000000-0008-0000-0F00-00001F010000}"/>
            </a:ext>
          </a:extLst>
        </xdr:cNvPr>
        <xdr:cNvSpPr txBox="1"/>
      </xdr:nvSpPr>
      <xdr:spPr>
        <a:xfrm>
          <a:off x="22199600" y="6834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139945</xdr:rowOff>
    </xdr:from>
    <xdr:to>
      <xdr:col>116</xdr:col>
      <xdr:colOff>114300</xdr:colOff>
      <xdr:row>40</xdr:row>
      <xdr:rowOff>70095</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22110700" y="68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162822</xdr:rowOff>
    </xdr:from>
    <xdr:ext cx="599010" cy="259045"/>
    <xdr:sp macro="" textlink="">
      <xdr:nvSpPr>
        <xdr:cNvPr id="299" name="【一般廃棄物処理施設】&#10;一人当たり有形固定資産（償却資産）額該当値テキスト">
          <a:extLst>
            <a:ext uri="{FF2B5EF4-FFF2-40B4-BE49-F238E27FC236}">
              <a16:creationId xmlns:a16="http://schemas.microsoft.com/office/drawing/2014/main" id="{00000000-0008-0000-0F00-00002B010000}"/>
            </a:ext>
          </a:extLst>
        </xdr:cNvPr>
        <xdr:cNvSpPr txBox="1"/>
      </xdr:nvSpPr>
      <xdr:spPr>
        <a:xfrm>
          <a:off x="22199600" y="667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143913</xdr:rowOff>
    </xdr:from>
    <xdr:to>
      <xdr:col>112</xdr:col>
      <xdr:colOff>38100</xdr:colOff>
      <xdr:row>40</xdr:row>
      <xdr:rowOff>74063</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21272500" y="683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19295</xdr:rowOff>
    </xdr:from>
    <xdr:to>
      <xdr:col>116</xdr:col>
      <xdr:colOff>63500</xdr:colOff>
      <xdr:row>40</xdr:row>
      <xdr:rowOff>23263</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21323300" y="6877295"/>
          <a:ext cx="838200" cy="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127905</xdr:rowOff>
    </xdr:from>
    <xdr:to>
      <xdr:col>107</xdr:col>
      <xdr:colOff>101600</xdr:colOff>
      <xdr:row>40</xdr:row>
      <xdr:rowOff>58055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0383500" y="681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7255</xdr:rowOff>
    </xdr:from>
    <xdr:to>
      <xdr:col>111</xdr:col>
      <xdr:colOff>177800</xdr:colOff>
      <xdr:row>40</xdr:row>
      <xdr:rowOff>23263</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0434300" y="6865255"/>
          <a:ext cx="889000" cy="1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106745</xdr:rowOff>
    </xdr:from>
    <xdr:to>
      <xdr:col>102</xdr:col>
      <xdr:colOff>165100</xdr:colOff>
      <xdr:row>40</xdr:row>
      <xdr:rowOff>36895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9494500" y="679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157545</xdr:rowOff>
    </xdr:from>
    <xdr:to>
      <xdr:col>107</xdr:col>
      <xdr:colOff>50800</xdr:colOff>
      <xdr:row>40</xdr:row>
      <xdr:rowOff>7255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9545300" y="6844095"/>
          <a:ext cx="889000" cy="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122796</xdr:rowOff>
    </xdr:from>
    <xdr:to>
      <xdr:col>98</xdr:col>
      <xdr:colOff>38100</xdr:colOff>
      <xdr:row>40</xdr:row>
      <xdr:rowOff>52946</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8605500" y="68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157545</xdr:rowOff>
    </xdr:from>
    <xdr:to>
      <xdr:col>102</xdr:col>
      <xdr:colOff>114300</xdr:colOff>
      <xdr:row>40</xdr:row>
      <xdr:rowOff>2146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18656300" y="6844095"/>
          <a:ext cx="889000" cy="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96188</xdr:rowOff>
    </xdr:from>
    <xdr:ext cx="599010" cy="259045"/>
    <xdr:sp macro="" textlink="">
      <xdr:nvSpPr>
        <xdr:cNvPr id="308" name="n_1aveValue【一般廃棄物処理施設】&#10;一人当たり有形固定資産（償却資産）額">
          <a:extLst>
            <a:ext uri="{FF2B5EF4-FFF2-40B4-BE49-F238E27FC236}">
              <a16:creationId xmlns:a16="http://schemas.microsoft.com/office/drawing/2014/main" id="{00000000-0008-0000-0F00-000034010000}"/>
            </a:ext>
          </a:extLst>
        </xdr:cNvPr>
        <xdr:cNvSpPr txBox="1"/>
      </xdr:nvSpPr>
      <xdr:spPr>
        <a:xfrm>
          <a:off x="21011095" y="69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78560</xdr:rowOff>
    </xdr:from>
    <xdr:ext cx="599010" cy="259045"/>
    <xdr:sp macro="" textlink="">
      <xdr:nvSpPr>
        <xdr:cNvPr id="309" name="n_2aveValue【一般廃棄物処理施設】&#10;一人当たり有形固定資産（償却資産）額">
          <a:extLst>
            <a:ext uri="{FF2B5EF4-FFF2-40B4-BE49-F238E27FC236}">
              <a16:creationId xmlns:a16="http://schemas.microsoft.com/office/drawing/2014/main" id="{00000000-0008-0000-0F00-000035010000}"/>
            </a:ext>
          </a:extLst>
        </xdr:cNvPr>
        <xdr:cNvSpPr txBox="1"/>
      </xdr:nvSpPr>
      <xdr:spPr>
        <a:xfrm>
          <a:off x="20134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104235</xdr:rowOff>
    </xdr:from>
    <xdr:ext cx="599010" cy="259045"/>
    <xdr:sp macro="" textlink="">
      <xdr:nvSpPr>
        <xdr:cNvPr id="310" name="n_3aveValue【一般廃棄物処理施設】&#10;一人当たり有形固定資産（償却資産）額">
          <a:extLst>
            <a:ext uri="{FF2B5EF4-FFF2-40B4-BE49-F238E27FC236}">
              <a16:creationId xmlns:a16="http://schemas.microsoft.com/office/drawing/2014/main" id="{00000000-0008-0000-0F00-000036010000}"/>
            </a:ext>
          </a:extLst>
        </xdr:cNvPr>
        <xdr:cNvSpPr txBox="1"/>
      </xdr:nvSpPr>
      <xdr:spPr>
        <a:xfrm>
          <a:off x="19245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110433</xdr:rowOff>
    </xdr:from>
    <xdr:ext cx="599010" cy="259045"/>
    <xdr:sp macro="" textlink="">
      <xdr:nvSpPr>
        <xdr:cNvPr id="311" name="n_4aveValue【一般廃棄物処理施設】&#10;一人当たり有形固定資産（償却資産）額">
          <a:extLst>
            <a:ext uri="{FF2B5EF4-FFF2-40B4-BE49-F238E27FC236}">
              <a16:creationId xmlns:a16="http://schemas.microsoft.com/office/drawing/2014/main" id="{00000000-0008-0000-0F00-000037010000}"/>
            </a:ext>
          </a:extLst>
        </xdr:cNvPr>
        <xdr:cNvSpPr txBox="1"/>
      </xdr:nvSpPr>
      <xdr:spPr>
        <a:xfrm>
          <a:off x="18356795" y="696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90590</xdr:rowOff>
    </xdr:from>
    <xdr:ext cx="599010" cy="259045"/>
    <xdr:sp macro="" textlink="">
      <xdr:nvSpPr>
        <xdr:cNvPr id="312" name="n_1mainValue【一般廃棄物処理施設】&#10;一人当たり有形固定資産（償却資産）額">
          <a:extLst>
            <a:ext uri="{FF2B5EF4-FFF2-40B4-BE49-F238E27FC236}">
              <a16:creationId xmlns:a16="http://schemas.microsoft.com/office/drawing/2014/main" id="{00000000-0008-0000-0F00-000038010000}"/>
            </a:ext>
          </a:extLst>
        </xdr:cNvPr>
        <xdr:cNvSpPr txBox="1"/>
      </xdr:nvSpPr>
      <xdr:spPr>
        <a:xfrm>
          <a:off x="21011095" y="660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74582</xdr:rowOff>
    </xdr:from>
    <xdr:ext cx="599010" cy="259045"/>
    <xdr:sp macro="" textlink="">
      <xdr:nvSpPr>
        <xdr:cNvPr id="313" name="n_2mainValue【一般廃棄物処理施設】&#10;一人当たり有形固定資産（償却資産）額">
          <a:extLst>
            <a:ext uri="{FF2B5EF4-FFF2-40B4-BE49-F238E27FC236}">
              <a16:creationId xmlns:a16="http://schemas.microsoft.com/office/drawing/2014/main" id="{00000000-0008-0000-0F00-000039010000}"/>
            </a:ext>
          </a:extLst>
        </xdr:cNvPr>
        <xdr:cNvSpPr txBox="1"/>
      </xdr:nvSpPr>
      <xdr:spPr>
        <a:xfrm>
          <a:off x="20134795" y="658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53422</xdr:rowOff>
    </xdr:from>
    <xdr:ext cx="599010" cy="259045"/>
    <xdr:sp macro="" textlink="">
      <xdr:nvSpPr>
        <xdr:cNvPr id="314" name="n_3mainValue【一般廃棄物処理施設】&#10;一人当たり有形固定資産（償却資産）額">
          <a:extLst>
            <a:ext uri="{FF2B5EF4-FFF2-40B4-BE49-F238E27FC236}">
              <a16:creationId xmlns:a16="http://schemas.microsoft.com/office/drawing/2014/main" id="{00000000-0008-0000-0F00-00003A010000}"/>
            </a:ext>
          </a:extLst>
        </xdr:cNvPr>
        <xdr:cNvSpPr txBox="1"/>
      </xdr:nvSpPr>
      <xdr:spPr>
        <a:xfrm>
          <a:off x="19245795" y="656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69473</xdr:rowOff>
    </xdr:from>
    <xdr:ext cx="599010" cy="259045"/>
    <xdr:sp macro="" textlink="">
      <xdr:nvSpPr>
        <xdr:cNvPr id="315" name="n_4mainValue【一般廃棄物処理施設】&#10;一人当たり有形固定資産（償却資産）額">
          <a:extLst>
            <a:ext uri="{FF2B5EF4-FFF2-40B4-BE49-F238E27FC236}">
              <a16:creationId xmlns:a16="http://schemas.microsoft.com/office/drawing/2014/main" id="{00000000-0008-0000-0F00-00003B010000}"/>
            </a:ext>
          </a:extLst>
        </xdr:cNvPr>
        <xdr:cNvSpPr txBox="1"/>
      </xdr:nvSpPr>
      <xdr:spPr>
        <a:xfrm>
          <a:off x="18356795" y="65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9" name="【保健センター・保健所】&#10;有形固定資産減価償却率グラフ枠">
          <a:extLst>
            <a:ext uri="{FF2B5EF4-FFF2-40B4-BE49-F238E27FC236}">
              <a16:creationId xmlns:a16="http://schemas.microsoft.com/office/drawing/2014/main" id="{00000000-0008-0000-0F00-00005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341" name="【保健センター・保健所】&#10;有形固定資産減価償却率最小値テキスト">
          <a:extLst>
            <a:ext uri="{FF2B5EF4-FFF2-40B4-BE49-F238E27FC236}">
              <a16:creationId xmlns:a16="http://schemas.microsoft.com/office/drawing/2014/main" id="{00000000-0008-0000-0F00-00005501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343" name="【保健センター・保健所】&#10;有形固定資産減価償却率最大値テキスト">
          <a:extLst>
            <a:ext uri="{FF2B5EF4-FFF2-40B4-BE49-F238E27FC236}">
              <a16:creationId xmlns:a16="http://schemas.microsoft.com/office/drawing/2014/main" id="{00000000-0008-0000-0F00-00005701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345" name="【保健センター・保健所】&#10;有形固定資産減価償却率平均値テキスト">
          <a:extLst>
            <a:ext uri="{FF2B5EF4-FFF2-40B4-BE49-F238E27FC236}">
              <a16:creationId xmlns:a16="http://schemas.microsoft.com/office/drawing/2014/main" id="{00000000-0008-0000-0F00-00005901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357" name="【保健センター・保健所】&#10;有形固定資産減価償却率該当値テキスト">
          <a:extLst>
            <a:ext uri="{FF2B5EF4-FFF2-40B4-BE49-F238E27FC236}">
              <a16:creationId xmlns:a16="http://schemas.microsoft.com/office/drawing/2014/main" id="{00000000-0008-0000-0F00-000065010000}"/>
            </a:ext>
          </a:extLst>
        </xdr:cNvPr>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80010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5481300" y="10321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113030</xdr:rowOff>
    </xdr:from>
    <xdr:to>
      <xdr:col>76</xdr:col>
      <xdr:colOff>165100</xdr:colOff>
      <xdr:row>60</xdr:row>
      <xdr:rowOff>43180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4541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60</xdr:row>
      <xdr:rowOff>34290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4592300" y="10279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69215</xdr:rowOff>
    </xdr:from>
    <xdr:to>
      <xdr:col>72</xdr:col>
      <xdr:colOff>38100</xdr:colOff>
      <xdr:row>59</xdr:row>
      <xdr:rowOff>170815</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13652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120015</xdr:rowOff>
    </xdr:from>
    <xdr:to>
      <xdr:col>76</xdr:col>
      <xdr:colOff>114300</xdr:colOff>
      <xdr:row>59</xdr:row>
      <xdr:rowOff>163830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3703300" y="102355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25400</xdr:rowOff>
    </xdr:from>
    <xdr:to>
      <xdr:col>67</xdr:col>
      <xdr:colOff>101600</xdr:colOff>
      <xdr:row>59</xdr:row>
      <xdr:rowOff>127000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12763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76200</xdr:rowOff>
    </xdr:from>
    <xdr:to>
      <xdr:col>71</xdr:col>
      <xdr:colOff>177800</xdr:colOff>
      <xdr:row>59</xdr:row>
      <xdr:rowOff>120015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2814300" y="101917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366" name="n_1aveValue【保健センター・保健所】&#10;有形固定資産減価償却率">
          <a:extLst>
            <a:ext uri="{FF2B5EF4-FFF2-40B4-BE49-F238E27FC236}">
              <a16:creationId xmlns:a16="http://schemas.microsoft.com/office/drawing/2014/main" id="{00000000-0008-0000-0F00-00006E010000}"/>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367" name="n_2aveValue【保健センター・保健所】&#10;有形固定資産減価償却率">
          <a:extLst>
            <a:ext uri="{FF2B5EF4-FFF2-40B4-BE49-F238E27FC236}">
              <a16:creationId xmlns:a16="http://schemas.microsoft.com/office/drawing/2014/main" id="{00000000-0008-0000-0F00-00006F010000}"/>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368" name="n_3aveValue【保健センター・保健所】&#10;有形固定資産減価償却率">
          <a:extLst>
            <a:ext uri="{FF2B5EF4-FFF2-40B4-BE49-F238E27FC236}">
              <a16:creationId xmlns:a16="http://schemas.microsoft.com/office/drawing/2014/main" id="{00000000-0008-0000-0F00-000070010000}"/>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369" name="n_4aveValue【保健センター・保健所】&#10;有形固定資産減価償却率">
          <a:extLst>
            <a:ext uri="{FF2B5EF4-FFF2-40B4-BE49-F238E27FC236}">
              <a16:creationId xmlns:a16="http://schemas.microsoft.com/office/drawing/2014/main" id="{00000000-0008-0000-0F00-000071010000}"/>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76217</xdr:rowOff>
    </xdr:from>
    <xdr:ext cx="405111" cy="259045"/>
    <xdr:sp macro="" textlink="">
      <xdr:nvSpPr>
        <xdr:cNvPr id="370" name="n_1mainValue【保健センター・保健所】&#10;有形固定資産減価償却率">
          <a:extLst>
            <a:ext uri="{FF2B5EF4-FFF2-40B4-BE49-F238E27FC236}">
              <a16:creationId xmlns:a16="http://schemas.microsoft.com/office/drawing/2014/main" id="{00000000-0008-0000-0F00-000072010000}"/>
            </a:ext>
          </a:extLst>
        </xdr:cNvPr>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34307</xdr:rowOff>
    </xdr:from>
    <xdr:ext cx="405111" cy="259045"/>
    <xdr:sp macro="" textlink="">
      <xdr:nvSpPr>
        <xdr:cNvPr id="371" name="n_2mainValue【保健センター・保健所】&#10;有形固定資産減価償却率">
          <a:extLst>
            <a:ext uri="{FF2B5EF4-FFF2-40B4-BE49-F238E27FC236}">
              <a16:creationId xmlns:a16="http://schemas.microsoft.com/office/drawing/2014/main" id="{00000000-0008-0000-0F00-000073010000}"/>
            </a:ext>
          </a:extLst>
        </xdr:cNvPr>
        <xdr:cNvSpPr txBox="1"/>
      </xdr:nvSpPr>
      <xdr:spPr>
        <a:xfrm>
          <a:off x="14389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161942</xdr:rowOff>
    </xdr:from>
    <xdr:ext cx="405111" cy="259045"/>
    <xdr:sp macro="" textlink="">
      <xdr:nvSpPr>
        <xdr:cNvPr id="372" name="n_3mainValue【保健センター・保健所】&#10;有形固定資産減価償却率">
          <a:extLst>
            <a:ext uri="{FF2B5EF4-FFF2-40B4-BE49-F238E27FC236}">
              <a16:creationId xmlns:a16="http://schemas.microsoft.com/office/drawing/2014/main" id="{00000000-0008-0000-0F00-000074010000}"/>
            </a:ext>
          </a:extLst>
        </xdr:cNvPr>
        <xdr:cNvSpPr txBox="1"/>
      </xdr:nvSpPr>
      <xdr:spPr>
        <a:xfrm>
          <a:off x="13500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118127</xdr:rowOff>
    </xdr:from>
    <xdr:ext cx="405111" cy="259045"/>
    <xdr:sp macro="" textlink="">
      <xdr:nvSpPr>
        <xdr:cNvPr id="373" name="n_4mainValue【保健センター・保健所】&#10;有形固定資産減価償却率">
          <a:extLst>
            <a:ext uri="{FF2B5EF4-FFF2-40B4-BE49-F238E27FC236}">
              <a16:creationId xmlns:a16="http://schemas.microsoft.com/office/drawing/2014/main" id="{00000000-0008-0000-0F00-000075010000}"/>
            </a:ext>
          </a:extLst>
        </xdr:cNvPr>
        <xdr:cNvSpPr txBox="1"/>
      </xdr:nvSpPr>
      <xdr:spPr>
        <a:xfrm>
          <a:off x="12611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6" name="【保健センター・保健所】&#10;一人当たり面積グラフ枠">
          <a:extLst>
            <a:ext uri="{FF2B5EF4-FFF2-40B4-BE49-F238E27FC236}">
              <a16:creationId xmlns:a16="http://schemas.microsoft.com/office/drawing/2014/main" id="{00000000-0008-0000-0F00-00008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398" name="【保健センター・保健所】&#10;一人当たり面積最小値テキスト">
          <a:extLst>
            <a:ext uri="{FF2B5EF4-FFF2-40B4-BE49-F238E27FC236}">
              <a16:creationId xmlns:a16="http://schemas.microsoft.com/office/drawing/2014/main" id="{00000000-0008-0000-0F00-00008E010000}"/>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400" name="【保健センター・保健所】&#10;一人当たり面積最大値テキスト">
          <a:extLst>
            <a:ext uri="{FF2B5EF4-FFF2-40B4-BE49-F238E27FC236}">
              <a16:creationId xmlns:a16="http://schemas.microsoft.com/office/drawing/2014/main" id="{00000000-0008-0000-0F00-000090010000}"/>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402" name="【保健センター・保健所】&#10;一人当たり面積平均値テキスト">
          <a:extLst>
            <a:ext uri="{FF2B5EF4-FFF2-40B4-BE49-F238E27FC236}">
              <a16:creationId xmlns:a16="http://schemas.microsoft.com/office/drawing/2014/main" id="{00000000-0008-0000-0F00-000092010000}"/>
            </a:ext>
          </a:extLst>
        </xdr:cNvPr>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22110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52087</xdr:rowOff>
    </xdr:from>
    <xdr:ext cx="469744" cy="259045"/>
    <xdr:sp macro="" textlink="">
      <xdr:nvSpPr>
        <xdr:cNvPr id="414" name="【保健センター・保健所】&#10;一人当たり面積該当値テキスト">
          <a:extLst>
            <a:ext uri="{FF2B5EF4-FFF2-40B4-BE49-F238E27FC236}">
              <a16:creationId xmlns:a16="http://schemas.microsoft.com/office/drawing/2014/main" id="{00000000-0008-0000-0F00-00009E010000}"/>
            </a:ext>
          </a:extLst>
        </xdr:cNvPr>
        <xdr:cNvSpPr txBox="1"/>
      </xdr:nvSpPr>
      <xdr:spPr>
        <a:xfrm>
          <a:off x="22199600"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29210</xdr:rowOff>
    </xdr:from>
    <xdr:to>
      <xdr:col>112</xdr:col>
      <xdr:colOff>38100</xdr:colOff>
      <xdr:row>60</xdr:row>
      <xdr:rowOff>130810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2127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80010</xdr:rowOff>
    </xdr:from>
    <xdr:to>
      <xdr:col>116</xdr:col>
      <xdr:colOff>63500</xdr:colOff>
      <xdr:row>60</xdr:row>
      <xdr:rowOff>80010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21323300" y="10367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29210</xdr:rowOff>
    </xdr:from>
    <xdr:to>
      <xdr:col>107</xdr:col>
      <xdr:colOff>101600</xdr:colOff>
      <xdr:row>60</xdr:row>
      <xdr:rowOff>130810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038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80010</xdr:rowOff>
    </xdr:from>
    <xdr:to>
      <xdr:col>111</xdr:col>
      <xdr:colOff>177800</xdr:colOff>
      <xdr:row>60</xdr:row>
      <xdr:rowOff>80010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0434300" y="1036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29210</xdr:rowOff>
    </xdr:from>
    <xdr:to>
      <xdr:col>102</xdr:col>
      <xdr:colOff>165100</xdr:colOff>
      <xdr:row>60</xdr:row>
      <xdr:rowOff>130810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494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80010</xdr:rowOff>
    </xdr:from>
    <xdr:to>
      <xdr:col>107</xdr:col>
      <xdr:colOff>50800</xdr:colOff>
      <xdr:row>60</xdr:row>
      <xdr:rowOff>80010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9545300" y="1036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29210</xdr:rowOff>
    </xdr:from>
    <xdr:to>
      <xdr:col>98</xdr:col>
      <xdr:colOff>38100</xdr:colOff>
      <xdr:row>60</xdr:row>
      <xdr:rowOff>130810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8605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80010</xdr:rowOff>
    </xdr:from>
    <xdr:to>
      <xdr:col>102</xdr:col>
      <xdr:colOff>114300</xdr:colOff>
      <xdr:row>60</xdr:row>
      <xdr:rowOff>80010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8656300" y="1036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423" name="n_1aveValue【保健センター・保健所】&#10;一人当たり面積">
          <a:extLst>
            <a:ext uri="{FF2B5EF4-FFF2-40B4-BE49-F238E27FC236}">
              <a16:creationId xmlns:a16="http://schemas.microsoft.com/office/drawing/2014/main" id="{00000000-0008-0000-0F00-0000A7010000}"/>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91457</xdr:rowOff>
    </xdr:from>
    <xdr:ext cx="469744" cy="259045"/>
    <xdr:sp macro="" textlink="">
      <xdr:nvSpPr>
        <xdr:cNvPr id="424" name="n_2aveValue【保健センター・保健所】&#10;一人当たり面積">
          <a:extLst>
            <a:ext uri="{FF2B5EF4-FFF2-40B4-BE49-F238E27FC236}">
              <a16:creationId xmlns:a16="http://schemas.microsoft.com/office/drawing/2014/main" id="{00000000-0008-0000-0F00-0000A8010000}"/>
            </a:ext>
          </a:extLst>
        </xdr:cNvPr>
        <xdr:cNvSpPr txBox="1"/>
      </xdr:nvSpPr>
      <xdr:spPr>
        <a:xfrm>
          <a:off x="20199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425" name="n_3aveValue【保健センター・保健所】&#10;一人当たり面積">
          <a:extLst>
            <a:ext uri="{FF2B5EF4-FFF2-40B4-BE49-F238E27FC236}">
              <a16:creationId xmlns:a16="http://schemas.microsoft.com/office/drawing/2014/main" id="{00000000-0008-0000-0F00-0000A9010000}"/>
            </a:ext>
          </a:extLst>
        </xdr:cNvPr>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426" name="n_4aveValue【保健センター・保健所】&#10;一人当たり面積">
          <a:extLst>
            <a:ext uri="{FF2B5EF4-FFF2-40B4-BE49-F238E27FC236}">
              <a16:creationId xmlns:a16="http://schemas.microsoft.com/office/drawing/2014/main" id="{00000000-0008-0000-0F00-0000AA010000}"/>
            </a:ext>
          </a:extLst>
        </xdr:cNvPr>
        <xdr:cNvSpPr txBox="1"/>
      </xdr:nvSpPr>
      <xdr:spPr>
        <a:xfrm>
          <a:off x="18421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147337</xdr:rowOff>
    </xdr:from>
    <xdr:ext cx="469744" cy="259045"/>
    <xdr:sp macro="" textlink="">
      <xdr:nvSpPr>
        <xdr:cNvPr id="427" name="n_1mainValue【保健センター・保健所】&#10;一人当たり面積">
          <a:extLst>
            <a:ext uri="{FF2B5EF4-FFF2-40B4-BE49-F238E27FC236}">
              <a16:creationId xmlns:a16="http://schemas.microsoft.com/office/drawing/2014/main" id="{00000000-0008-0000-0F00-0000AB010000}"/>
            </a:ext>
          </a:extLst>
        </xdr:cNvPr>
        <xdr:cNvSpPr txBox="1"/>
      </xdr:nvSpPr>
      <xdr:spPr>
        <a:xfrm>
          <a:off x="210757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147337</xdr:rowOff>
    </xdr:from>
    <xdr:ext cx="469744" cy="259045"/>
    <xdr:sp macro="" textlink="">
      <xdr:nvSpPr>
        <xdr:cNvPr id="428" name="n_2mainValue【保健センター・保健所】&#10;一人当たり面積">
          <a:extLst>
            <a:ext uri="{FF2B5EF4-FFF2-40B4-BE49-F238E27FC236}">
              <a16:creationId xmlns:a16="http://schemas.microsoft.com/office/drawing/2014/main" id="{00000000-0008-0000-0F00-0000AC010000}"/>
            </a:ext>
          </a:extLst>
        </xdr:cNvPr>
        <xdr:cNvSpPr txBox="1"/>
      </xdr:nvSpPr>
      <xdr:spPr>
        <a:xfrm>
          <a:off x="20199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147337</xdr:rowOff>
    </xdr:from>
    <xdr:ext cx="469744" cy="259045"/>
    <xdr:sp macro="" textlink="">
      <xdr:nvSpPr>
        <xdr:cNvPr id="429" name="n_3mainValue【保健センター・保健所】&#10;一人当たり面積">
          <a:extLst>
            <a:ext uri="{FF2B5EF4-FFF2-40B4-BE49-F238E27FC236}">
              <a16:creationId xmlns:a16="http://schemas.microsoft.com/office/drawing/2014/main" id="{00000000-0008-0000-0F00-0000AD010000}"/>
            </a:ext>
          </a:extLst>
        </xdr:cNvPr>
        <xdr:cNvSpPr txBox="1"/>
      </xdr:nvSpPr>
      <xdr:spPr>
        <a:xfrm>
          <a:off x="19310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147337</xdr:rowOff>
    </xdr:from>
    <xdr:ext cx="469744" cy="259045"/>
    <xdr:sp macro="" textlink="">
      <xdr:nvSpPr>
        <xdr:cNvPr id="430" name="n_4mainValue【保健センター・保健所】&#10;一人当たり面積">
          <a:extLst>
            <a:ext uri="{FF2B5EF4-FFF2-40B4-BE49-F238E27FC236}">
              <a16:creationId xmlns:a16="http://schemas.microsoft.com/office/drawing/2014/main" id="{00000000-0008-0000-0F00-0000AE010000}"/>
            </a:ext>
          </a:extLst>
        </xdr:cNvPr>
        <xdr:cNvSpPr txBox="1"/>
      </xdr:nvSpPr>
      <xdr:spPr>
        <a:xfrm>
          <a:off x="18421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4" name="【消防施設】&#10;有形固定資産減価償却率グラフ枠">
          <a:extLst>
            <a:ext uri="{FF2B5EF4-FFF2-40B4-BE49-F238E27FC236}">
              <a16:creationId xmlns:a16="http://schemas.microsoft.com/office/drawing/2014/main" id="{00000000-0008-0000-0F00-0000C6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6" name="【消防施設】&#10;有形固定資産減価償却率最小値テキスト">
          <a:extLst>
            <a:ext uri="{FF2B5EF4-FFF2-40B4-BE49-F238E27FC236}">
              <a16:creationId xmlns:a16="http://schemas.microsoft.com/office/drawing/2014/main" id="{00000000-0008-0000-0F00-0000C801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458" name="【消防施設】&#10;有形固定資産減価償却率最大値テキスト">
          <a:extLst>
            <a:ext uri="{FF2B5EF4-FFF2-40B4-BE49-F238E27FC236}">
              <a16:creationId xmlns:a16="http://schemas.microsoft.com/office/drawing/2014/main" id="{00000000-0008-0000-0F00-0000CA010000}"/>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460" name="【消防施設】&#10;有形固定資産減価償却率平均値テキスト">
          <a:extLst>
            <a:ext uri="{FF2B5EF4-FFF2-40B4-BE49-F238E27FC236}">
              <a16:creationId xmlns:a16="http://schemas.microsoft.com/office/drawing/2014/main" id="{00000000-0008-0000-0F00-0000CC010000}"/>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6268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41927</xdr:rowOff>
    </xdr:from>
    <xdr:ext cx="405111" cy="259045"/>
    <xdr:sp macro="" textlink="">
      <xdr:nvSpPr>
        <xdr:cNvPr id="472" name="【消防施設】&#10;有形固定資産減価償却率該当値テキスト">
          <a:extLst>
            <a:ext uri="{FF2B5EF4-FFF2-40B4-BE49-F238E27FC236}">
              <a16:creationId xmlns:a16="http://schemas.microsoft.com/office/drawing/2014/main" id="{00000000-0008-0000-0F00-0000D8010000}"/>
            </a:ext>
          </a:extLst>
        </xdr:cNvPr>
        <xdr:cNvSpPr txBox="1"/>
      </xdr:nvSpPr>
      <xdr:spPr>
        <a:xfrm>
          <a:off x="16357600"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25400</xdr:rowOff>
    </xdr:from>
    <xdr:to>
      <xdr:col>81</xdr:col>
      <xdr:colOff>101600</xdr:colOff>
      <xdr:row>82</xdr:row>
      <xdr:rowOff>127000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543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76200</xdr:rowOff>
    </xdr:from>
    <xdr:to>
      <xdr:col>85</xdr:col>
      <xdr:colOff>127000</xdr:colOff>
      <xdr:row>82</xdr:row>
      <xdr:rowOff>114300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5481300" y="1413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160655</xdr:rowOff>
    </xdr:from>
    <xdr:to>
      <xdr:col>76</xdr:col>
      <xdr:colOff>165100</xdr:colOff>
      <xdr:row>82</xdr:row>
      <xdr:rowOff>90805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4541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76200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4592300" y="140989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365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40005</xdr:rowOff>
    </xdr:from>
    <xdr:to>
      <xdr:col>76</xdr:col>
      <xdr:colOff>114300</xdr:colOff>
      <xdr:row>83</xdr:row>
      <xdr:rowOff>76200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13703300" y="14098905"/>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149225</xdr:rowOff>
    </xdr:from>
    <xdr:to>
      <xdr:col>67</xdr:col>
      <xdr:colOff>101600</xdr:colOff>
      <xdr:row>83</xdr:row>
      <xdr:rowOff>79375</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12763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28575</xdr:rowOff>
    </xdr:from>
    <xdr:to>
      <xdr:col>71</xdr:col>
      <xdr:colOff>177800</xdr:colOff>
      <xdr:row>83</xdr:row>
      <xdr:rowOff>76200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2814300" y="14258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481" name="n_1aveValue【消防施設】&#10;有形固定資産減価償却率">
          <a:extLst>
            <a:ext uri="{FF2B5EF4-FFF2-40B4-BE49-F238E27FC236}">
              <a16:creationId xmlns:a16="http://schemas.microsoft.com/office/drawing/2014/main" id="{00000000-0008-0000-0F00-0000E101000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482" name="n_2aveValue【消防施設】&#10;有形固定資産減価償却率">
          <a:extLst>
            <a:ext uri="{FF2B5EF4-FFF2-40B4-BE49-F238E27FC236}">
              <a16:creationId xmlns:a16="http://schemas.microsoft.com/office/drawing/2014/main" id="{00000000-0008-0000-0F00-0000E2010000}"/>
            </a:ext>
          </a:extLst>
        </xdr:cNvPr>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483" name="n_3aveValue【消防施設】&#10;有形固定資産減価償却率">
          <a:extLst>
            <a:ext uri="{FF2B5EF4-FFF2-40B4-BE49-F238E27FC236}">
              <a16:creationId xmlns:a16="http://schemas.microsoft.com/office/drawing/2014/main" id="{00000000-0008-0000-0F00-0000E3010000}"/>
            </a:ext>
          </a:extLst>
        </xdr:cNvPr>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484" name="n_4aveValue【消防施設】&#10;有形固定資産減価償却率">
          <a:extLst>
            <a:ext uri="{FF2B5EF4-FFF2-40B4-BE49-F238E27FC236}">
              <a16:creationId xmlns:a16="http://schemas.microsoft.com/office/drawing/2014/main" id="{00000000-0008-0000-0F00-0000E4010000}"/>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118127</xdr:rowOff>
    </xdr:from>
    <xdr:ext cx="405111" cy="259045"/>
    <xdr:sp macro="" textlink="">
      <xdr:nvSpPr>
        <xdr:cNvPr id="485" name="n_1mainValue【消防施設】&#10;有形固定資産減価償却率">
          <a:extLst>
            <a:ext uri="{FF2B5EF4-FFF2-40B4-BE49-F238E27FC236}">
              <a16:creationId xmlns:a16="http://schemas.microsoft.com/office/drawing/2014/main" id="{00000000-0008-0000-0F00-0000E5010000}"/>
            </a:ext>
          </a:extLst>
        </xdr:cNvPr>
        <xdr:cNvSpPr txBox="1"/>
      </xdr:nvSpPr>
      <xdr:spPr>
        <a:xfrm>
          <a:off x="15266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81932</xdr:rowOff>
    </xdr:from>
    <xdr:ext cx="405111" cy="259045"/>
    <xdr:sp macro="" textlink="">
      <xdr:nvSpPr>
        <xdr:cNvPr id="486" name="n_2mainValue【消防施設】&#10;有形固定資産減価償却率">
          <a:extLst>
            <a:ext uri="{FF2B5EF4-FFF2-40B4-BE49-F238E27FC236}">
              <a16:creationId xmlns:a16="http://schemas.microsoft.com/office/drawing/2014/main" id="{00000000-0008-0000-0F00-0000E6010000}"/>
            </a:ext>
          </a:extLst>
        </xdr:cNvPr>
        <xdr:cNvSpPr txBox="1"/>
      </xdr:nvSpPr>
      <xdr:spPr>
        <a:xfrm>
          <a:off x="14389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118127</xdr:rowOff>
    </xdr:from>
    <xdr:ext cx="405111" cy="259045"/>
    <xdr:sp macro="" textlink="">
      <xdr:nvSpPr>
        <xdr:cNvPr id="487" name="n_3mainValue【消防施設】&#10;有形固定資産減価償却率">
          <a:extLst>
            <a:ext uri="{FF2B5EF4-FFF2-40B4-BE49-F238E27FC236}">
              <a16:creationId xmlns:a16="http://schemas.microsoft.com/office/drawing/2014/main" id="{00000000-0008-0000-0F00-0000E7010000}"/>
            </a:ext>
          </a:extLst>
        </xdr:cNvPr>
        <xdr:cNvSpPr txBox="1"/>
      </xdr:nvSpPr>
      <xdr:spPr>
        <a:xfrm>
          <a:off x="13500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70502</xdr:rowOff>
    </xdr:from>
    <xdr:ext cx="405111" cy="259045"/>
    <xdr:sp macro="" textlink="">
      <xdr:nvSpPr>
        <xdr:cNvPr id="488" name="n_4mainValue【消防施設】&#10;有形固定資産減価償却率">
          <a:extLst>
            <a:ext uri="{FF2B5EF4-FFF2-40B4-BE49-F238E27FC236}">
              <a16:creationId xmlns:a16="http://schemas.microsoft.com/office/drawing/2014/main" id="{00000000-0008-0000-0F00-0000E8010000}"/>
            </a:ext>
          </a:extLst>
        </xdr:cNvPr>
        <xdr:cNvSpPr txBox="1"/>
      </xdr:nvSpPr>
      <xdr:spPr>
        <a:xfrm>
          <a:off x="12611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00000000-0008-0000-0F00-0000FD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11" name="【消防施設】&#10;一人当たり面積最小値テキスト">
          <a:extLst>
            <a:ext uri="{FF2B5EF4-FFF2-40B4-BE49-F238E27FC236}">
              <a16:creationId xmlns:a16="http://schemas.microsoft.com/office/drawing/2014/main" id="{00000000-0008-0000-0F00-0000FF010000}"/>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513" name="【消防施設】&#10;一人当たり面積最大値テキスト">
          <a:extLst>
            <a:ext uri="{FF2B5EF4-FFF2-40B4-BE49-F238E27FC236}">
              <a16:creationId xmlns:a16="http://schemas.microsoft.com/office/drawing/2014/main" id="{00000000-0008-0000-0F00-00000102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515" name="【消防施設】&#10;一人当たり面積平均値テキスト">
          <a:extLst>
            <a:ext uri="{FF2B5EF4-FFF2-40B4-BE49-F238E27FC236}">
              <a16:creationId xmlns:a16="http://schemas.microsoft.com/office/drawing/2014/main" id="{00000000-0008-0000-0F00-000003020000}"/>
            </a:ext>
          </a:extLst>
        </xdr:cNvPr>
        <xdr:cNvSpPr txBox="1"/>
      </xdr:nvSpPr>
      <xdr:spPr>
        <a:xfrm>
          <a:off x="22199600" y="1432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149606</xdr:rowOff>
    </xdr:from>
    <xdr:to>
      <xdr:col>116</xdr:col>
      <xdr:colOff>114300</xdr:colOff>
      <xdr:row>86</xdr:row>
      <xdr:rowOff>79756</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221107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64533</xdr:rowOff>
    </xdr:from>
    <xdr:ext cx="469744" cy="259045"/>
    <xdr:sp macro="" textlink="">
      <xdr:nvSpPr>
        <xdr:cNvPr id="527" name="【消防施設】&#10;一人当たり面積該当値テキスト">
          <a:extLst>
            <a:ext uri="{FF2B5EF4-FFF2-40B4-BE49-F238E27FC236}">
              <a16:creationId xmlns:a16="http://schemas.microsoft.com/office/drawing/2014/main" id="{00000000-0008-0000-0F00-00000F020000}"/>
            </a:ext>
          </a:extLst>
        </xdr:cNvPr>
        <xdr:cNvSpPr txBox="1"/>
      </xdr:nvSpPr>
      <xdr:spPr>
        <a:xfrm>
          <a:off x="22199600" y="1463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115315</xdr:rowOff>
    </xdr:from>
    <xdr:to>
      <xdr:col>112</xdr:col>
      <xdr:colOff>38100</xdr:colOff>
      <xdr:row>86</xdr:row>
      <xdr:rowOff>45465</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21272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166115</xdr:rowOff>
    </xdr:from>
    <xdr:to>
      <xdr:col>116</xdr:col>
      <xdr:colOff>63500</xdr:colOff>
      <xdr:row>86</xdr:row>
      <xdr:rowOff>28956</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21323300" y="1473936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115315</xdr:rowOff>
    </xdr:from>
    <xdr:to>
      <xdr:col>107</xdr:col>
      <xdr:colOff>101600</xdr:colOff>
      <xdr:row>86</xdr:row>
      <xdr:rowOff>45465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20383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166115</xdr:rowOff>
    </xdr:from>
    <xdr:to>
      <xdr:col>111</xdr:col>
      <xdr:colOff>177800</xdr:colOff>
      <xdr:row>85</xdr:row>
      <xdr:rowOff>166115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20434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115315</xdr:rowOff>
    </xdr:from>
    <xdr:to>
      <xdr:col>102</xdr:col>
      <xdr:colOff>165100</xdr:colOff>
      <xdr:row>86</xdr:row>
      <xdr:rowOff>45465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9494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166115</xdr:rowOff>
    </xdr:from>
    <xdr:to>
      <xdr:col>107</xdr:col>
      <xdr:colOff>50800</xdr:colOff>
      <xdr:row>85</xdr:row>
      <xdr:rowOff>166115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9545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115315</xdr:rowOff>
    </xdr:from>
    <xdr:to>
      <xdr:col>98</xdr:col>
      <xdr:colOff>38100</xdr:colOff>
      <xdr:row>86</xdr:row>
      <xdr:rowOff>45465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8605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166115</xdr:rowOff>
    </xdr:from>
    <xdr:to>
      <xdr:col>102</xdr:col>
      <xdr:colOff>114300</xdr:colOff>
      <xdr:row>85</xdr:row>
      <xdr:rowOff>166115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8656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536" name="n_1aveValue【消防施設】&#10;一人当たり面積">
          <a:extLst>
            <a:ext uri="{FF2B5EF4-FFF2-40B4-BE49-F238E27FC236}">
              <a16:creationId xmlns:a16="http://schemas.microsoft.com/office/drawing/2014/main" id="{00000000-0008-0000-0F00-000018020000}"/>
            </a:ext>
          </a:extLst>
        </xdr:cNvPr>
        <xdr:cNvSpPr txBox="1"/>
      </xdr:nvSpPr>
      <xdr:spPr>
        <a:xfrm>
          <a:off x="21075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537" name="n_2aveValue【消防施設】&#10;一人当たり面積">
          <a:extLst>
            <a:ext uri="{FF2B5EF4-FFF2-40B4-BE49-F238E27FC236}">
              <a16:creationId xmlns:a16="http://schemas.microsoft.com/office/drawing/2014/main" id="{00000000-0008-0000-0F00-000019020000}"/>
            </a:ext>
          </a:extLst>
        </xdr:cNvPr>
        <xdr:cNvSpPr txBox="1"/>
      </xdr:nvSpPr>
      <xdr:spPr>
        <a:xfrm>
          <a:off x="20199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538" name="n_3aveValue【消防施設】&#10;一人当たり面積">
          <a:extLst>
            <a:ext uri="{FF2B5EF4-FFF2-40B4-BE49-F238E27FC236}">
              <a16:creationId xmlns:a16="http://schemas.microsoft.com/office/drawing/2014/main" id="{00000000-0008-0000-0F00-00001A020000}"/>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539" name="n_4aveValue【消防施設】&#10;一人当たり面積">
          <a:extLst>
            <a:ext uri="{FF2B5EF4-FFF2-40B4-BE49-F238E27FC236}">
              <a16:creationId xmlns:a16="http://schemas.microsoft.com/office/drawing/2014/main" id="{00000000-0008-0000-0F00-00001B020000}"/>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36592</xdr:rowOff>
    </xdr:from>
    <xdr:ext cx="469744" cy="259045"/>
    <xdr:sp macro="" textlink="">
      <xdr:nvSpPr>
        <xdr:cNvPr id="540" name="n_1mainValue【消防施設】&#10;一人当たり面積">
          <a:extLst>
            <a:ext uri="{FF2B5EF4-FFF2-40B4-BE49-F238E27FC236}">
              <a16:creationId xmlns:a16="http://schemas.microsoft.com/office/drawing/2014/main" id="{00000000-0008-0000-0F00-00001C020000}"/>
            </a:ext>
          </a:extLst>
        </xdr:cNvPr>
        <xdr:cNvSpPr txBox="1"/>
      </xdr:nvSpPr>
      <xdr:spPr>
        <a:xfrm>
          <a:off x="21075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36592</xdr:rowOff>
    </xdr:from>
    <xdr:ext cx="469744" cy="259045"/>
    <xdr:sp macro="" textlink="">
      <xdr:nvSpPr>
        <xdr:cNvPr id="541" name="n_2mainValue【消防施設】&#10;一人当たり面積">
          <a:extLst>
            <a:ext uri="{FF2B5EF4-FFF2-40B4-BE49-F238E27FC236}">
              <a16:creationId xmlns:a16="http://schemas.microsoft.com/office/drawing/2014/main" id="{00000000-0008-0000-0F00-00001D020000}"/>
            </a:ext>
          </a:extLst>
        </xdr:cNvPr>
        <xdr:cNvSpPr txBox="1"/>
      </xdr:nvSpPr>
      <xdr:spPr>
        <a:xfrm>
          <a:off x="20199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36592</xdr:rowOff>
    </xdr:from>
    <xdr:ext cx="469744" cy="259045"/>
    <xdr:sp macro="" textlink="">
      <xdr:nvSpPr>
        <xdr:cNvPr id="542" name="n_3mainValue【消防施設】&#10;一人当たり面積">
          <a:extLst>
            <a:ext uri="{FF2B5EF4-FFF2-40B4-BE49-F238E27FC236}">
              <a16:creationId xmlns:a16="http://schemas.microsoft.com/office/drawing/2014/main" id="{00000000-0008-0000-0F00-00001E020000}"/>
            </a:ext>
          </a:extLst>
        </xdr:cNvPr>
        <xdr:cNvSpPr txBox="1"/>
      </xdr:nvSpPr>
      <xdr:spPr>
        <a:xfrm>
          <a:off x="19310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36592</xdr:rowOff>
    </xdr:from>
    <xdr:ext cx="469744" cy="259045"/>
    <xdr:sp macro="" textlink="">
      <xdr:nvSpPr>
        <xdr:cNvPr id="543" name="n_4mainValue【消防施設】&#10;一人当たり面積">
          <a:extLst>
            <a:ext uri="{FF2B5EF4-FFF2-40B4-BE49-F238E27FC236}">
              <a16:creationId xmlns:a16="http://schemas.microsoft.com/office/drawing/2014/main" id="{00000000-0008-0000-0F00-00001F020000}"/>
            </a:ext>
          </a:extLst>
        </xdr:cNvPr>
        <xdr:cNvSpPr txBox="1"/>
      </xdr:nvSpPr>
      <xdr:spPr>
        <a:xfrm>
          <a:off x="18421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00000000-0008-0000-0F00-00003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庁舎】&#10;有形固定資産減価償却率最小値テキスト">
          <a:extLst>
            <a:ext uri="{FF2B5EF4-FFF2-40B4-BE49-F238E27FC236}">
              <a16:creationId xmlns:a16="http://schemas.microsoft.com/office/drawing/2014/main" id="{00000000-0008-0000-0F00-00003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72" name="【庁舎】&#10;有形固定資産減価償却率最大値テキスト">
          <a:extLst>
            <a:ext uri="{FF2B5EF4-FFF2-40B4-BE49-F238E27FC236}">
              <a16:creationId xmlns:a16="http://schemas.microsoft.com/office/drawing/2014/main" id="{00000000-0008-0000-0F00-00003C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574" name="【庁舎】&#10;有形固定資産減価償却率平均値テキスト">
          <a:extLst>
            <a:ext uri="{FF2B5EF4-FFF2-40B4-BE49-F238E27FC236}">
              <a16:creationId xmlns:a16="http://schemas.microsoft.com/office/drawing/2014/main" id="{00000000-0008-0000-0F00-00003E02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10705</xdr:rowOff>
    </xdr:from>
    <xdr:to>
      <xdr:col>85</xdr:col>
      <xdr:colOff>177800</xdr:colOff>
      <xdr:row>106</xdr:row>
      <xdr:rowOff>112305</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62687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160582</xdr:rowOff>
    </xdr:from>
    <xdr:ext cx="405111" cy="259045"/>
    <xdr:sp macro="" textlink="">
      <xdr:nvSpPr>
        <xdr:cNvPr id="586" name="【庁舎】&#10;有形固定資産減価償却率該当値テキスト">
          <a:extLst>
            <a:ext uri="{FF2B5EF4-FFF2-40B4-BE49-F238E27FC236}">
              <a16:creationId xmlns:a16="http://schemas.microsoft.com/office/drawing/2014/main" id="{00000000-0008-0000-0F00-00004A020000}"/>
            </a:ext>
          </a:extLst>
        </xdr:cNvPr>
        <xdr:cNvSpPr txBox="1"/>
      </xdr:nvSpPr>
      <xdr:spPr>
        <a:xfrm>
          <a:off x="16357600"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144599</xdr:rowOff>
    </xdr:from>
    <xdr:to>
      <xdr:col>81</xdr:col>
      <xdr:colOff>101600</xdr:colOff>
      <xdr:row>106</xdr:row>
      <xdr:rowOff>74749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5430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23949</xdr:rowOff>
    </xdr:from>
    <xdr:to>
      <xdr:col>85</xdr:col>
      <xdr:colOff>127000</xdr:colOff>
      <xdr:row>106</xdr:row>
      <xdr:rowOff>61505</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5481300" y="1819764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454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20682</xdr:rowOff>
    </xdr:from>
    <xdr:to>
      <xdr:col>81</xdr:col>
      <xdr:colOff>50800</xdr:colOff>
      <xdr:row>106</xdr:row>
      <xdr:rowOff>23949</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4592300" y="181943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20682</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3703300" y="181568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66221</xdr:rowOff>
    </xdr:from>
    <xdr:to>
      <xdr:col>67</xdr:col>
      <xdr:colOff>101600</xdr:colOff>
      <xdr:row>105</xdr:row>
      <xdr:rowOff>167821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276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117021</xdr:rowOff>
    </xdr:from>
    <xdr:to>
      <xdr:col>71</xdr:col>
      <xdr:colOff>177800</xdr:colOff>
      <xdr:row>105</xdr:row>
      <xdr:rowOff>154577</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2814300" y="181192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595" name="n_1aveValue【庁舎】&#10;有形固定資産減価償却率">
          <a:extLst>
            <a:ext uri="{FF2B5EF4-FFF2-40B4-BE49-F238E27FC236}">
              <a16:creationId xmlns:a16="http://schemas.microsoft.com/office/drawing/2014/main" id="{00000000-0008-0000-0F00-000053020000}"/>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596" name="n_2aveValue【庁舎】&#10;有形固定資産減価償却率">
          <a:extLst>
            <a:ext uri="{FF2B5EF4-FFF2-40B4-BE49-F238E27FC236}">
              <a16:creationId xmlns:a16="http://schemas.microsoft.com/office/drawing/2014/main" id="{00000000-0008-0000-0F00-00005402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597" name="n_3aveValue【庁舎】&#10;有形固定資産減価償却率">
          <a:extLst>
            <a:ext uri="{FF2B5EF4-FFF2-40B4-BE49-F238E27FC236}">
              <a16:creationId xmlns:a16="http://schemas.microsoft.com/office/drawing/2014/main" id="{00000000-0008-0000-0F00-000055020000}"/>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598" name="n_4aveValue【庁舎】&#10;有形固定資産減価償却率">
          <a:extLst>
            <a:ext uri="{FF2B5EF4-FFF2-40B4-BE49-F238E27FC236}">
              <a16:creationId xmlns:a16="http://schemas.microsoft.com/office/drawing/2014/main" id="{00000000-0008-0000-0F00-000056020000}"/>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65876</xdr:rowOff>
    </xdr:from>
    <xdr:ext cx="405111" cy="259045"/>
    <xdr:sp macro="" textlink="">
      <xdr:nvSpPr>
        <xdr:cNvPr id="599" name="n_1mainValue【庁舎】&#10;有形固定資産減価償却率">
          <a:extLst>
            <a:ext uri="{FF2B5EF4-FFF2-40B4-BE49-F238E27FC236}">
              <a16:creationId xmlns:a16="http://schemas.microsoft.com/office/drawing/2014/main" id="{00000000-0008-0000-0F00-000057020000}"/>
            </a:ext>
          </a:extLst>
        </xdr:cNvPr>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600" name="n_2mainValue【庁舎】&#10;有形固定資産減価償却率">
          <a:extLst>
            <a:ext uri="{FF2B5EF4-FFF2-40B4-BE49-F238E27FC236}">
              <a16:creationId xmlns:a16="http://schemas.microsoft.com/office/drawing/2014/main" id="{00000000-0008-0000-0F00-000058020000}"/>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601" name="n_3mainValue【庁舎】&#10;有形固定資産減価償却率">
          <a:extLst>
            <a:ext uri="{FF2B5EF4-FFF2-40B4-BE49-F238E27FC236}">
              <a16:creationId xmlns:a16="http://schemas.microsoft.com/office/drawing/2014/main" id="{00000000-0008-0000-0F00-000059020000}"/>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158948</xdr:rowOff>
    </xdr:from>
    <xdr:ext cx="405111" cy="259045"/>
    <xdr:sp macro="" textlink="">
      <xdr:nvSpPr>
        <xdr:cNvPr id="602" name="n_4mainValue【庁舎】&#10;有形固定資産減価償却率">
          <a:extLst>
            <a:ext uri="{FF2B5EF4-FFF2-40B4-BE49-F238E27FC236}">
              <a16:creationId xmlns:a16="http://schemas.microsoft.com/office/drawing/2014/main" id="{00000000-0008-0000-0F00-00005A020000}"/>
            </a:ext>
          </a:extLst>
        </xdr:cNvPr>
        <xdr:cNvSpPr txBox="1"/>
      </xdr:nvSpPr>
      <xdr:spPr>
        <a:xfrm>
          <a:off x="12611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00000000-0008-0000-0F00-00007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629" name="【庁舎】&#10;一人当たり面積最小値テキスト">
          <a:extLst>
            <a:ext uri="{FF2B5EF4-FFF2-40B4-BE49-F238E27FC236}">
              <a16:creationId xmlns:a16="http://schemas.microsoft.com/office/drawing/2014/main" id="{00000000-0008-0000-0F00-00007502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631" name="【庁舎】&#10;一人当たり面積最大値テキスト">
          <a:extLst>
            <a:ext uri="{FF2B5EF4-FFF2-40B4-BE49-F238E27FC236}">
              <a16:creationId xmlns:a16="http://schemas.microsoft.com/office/drawing/2014/main" id="{00000000-0008-0000-0F00-000077020000}"/>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633" name="【庁舎】&#10;一人当たり面積平均値テキスト">
          <a:extLst>
            <a:ext uri="{FF2B5EF4-FFF2-40B4-BE49-F238E27FC236}">
              <a16:creationId xmlns:a16="http://schemas.microsoft.com/office/drawing/2014/main" id="{00000000-0008-0000-0F00-000079020000}"/>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645" name="【庁舎】&#10;一人当たり面積該当値テキスト">
          <a:extLst>
            <a:ext uri="{FF2B5EF4-FFF2-40B4-BE49-F238E27FC236}">
              <a16:creationId xmlns:a16="http://schemas.microsoft.com/office/drawing/2014/main" id="{00000000-0008-0000-0F00-000085020000}"/>
            </a:ext>
          </a:extLst>
        </xdr:cNvPr>
        <xdr:cNvSpPr txBox="1"/>
      </xdr:nvSpPr>
      <xdr:spPr>
        <a:xfrm>
          <a:off x="22199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105592</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21323300" y="18279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53158</xdr:rowOff>
    </xdr:from>
    <xdr:to>
      <xdr:col>107</xdr:col>
      <xdr:colOff>101600</xdr:colOff>
      <xdr:row>106</xdr:row>
      <xdr:rowOff>154758</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20383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103958</xdr:rowOff>
    </xdr:from>
    <xdr:to>
      <xdr:col>111</xdr:col>
      <xdr:colOff>177800</xdr:colOff>
      <xdr:row>106</xdr:row>
      <xdr:rowOff>105592</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20434300" y="182776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9494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103958</xdr:rowOff>
    </xdr:from>
    <xdr:to>
      <xdr:col>107</xdr:col>
      <xdr:colOff>50800</xdr:colOff>
      <xdr:row>106</xdr:row>
      <xdr:rowOff>105592</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9545300" y="182776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8605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105592</xdr:rowOff>
    </xdr:from>
    <xdr:to>
      <xdr:col>102</xdr:col>
      <xdr:colOff>114300</xdr:colOff>
      <xdr:row>106</xdr:row>
      <xdr:rowOff>105592</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8656300" y="18279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654" name="n_1aveValue【庁舎】&#10;一人当たり面積">
          <a:extLst>
            <a:ext uri="{FF2B5EF4-FFF2-40B4-BE49-F238E27FC236}">
              <a16:creationId xmlns:a16="http://schemas.microsoft.com/office/drawing/2014/main" id="{00000000-0008-0000-0F00-00008E020000}"/>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655" name="n_2aveValue【庁舎】&#10;一人当たり面積">
          <a:extLst>
            <a:ext uri="{FF2B5EF4-FFF2-40B4-BE49-F238E27FC236}">
              <a16:creationId xmlns:a16="http://schemas.microsoft.com/office/drawing/2014/main" id="{00000000-0008-0000-0F00-00008F020000}"/>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656" name="n_3aveValue【庁舎】&#10;一人当たり面積">
          <a:extLst>
            <a:ext uri="{FF2B5EF4-FFF2-40B4-BE49-F238E27FC236}">
              <a16:creationId xmlns:a16="http://schemas.microsoft.com/office/drawing/2014/main" id="{00000000-0008-0000-0F00-000090020000}"/>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657" name="n_4aveValue【庁舎】&#10;一人当たり面積">
          <a:extLst>
            <a:ext uri="{FF2B5EF4-FFF2-40B4-BE49-F238E27FC236}">
              <a16:creationId xmlns:a16="http://schemas.microsoft.com/office/drawing/2014/main" id="{00000000-0008-0000-0F00-000091020000}"/>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147519</xdr:rowOff>
    </xdr:from>
    <xdr:ext cx="469744" cy="259045"/>
    <xdr:sp macro="" textlink="">
      <xdr:nvSpPr>
        <xdr:cNvPr id="658" name="n_1mainValue【庁舎】&#10;一人当たり面積">
          <a:extLst>
            <a:ext uri="{FF2B5EF4-FFF2-40B4-BE49-F238E27FC236}">
              <a16:creationId xmlns:a16="http://schemas.microsoft.com/office/drawing/2014/main" id="{00000000-0008-0000-0F00-000092020000}"/>
            </a:ext>
          </a:extLst>
        </xdr:cNvPr>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145885</xdr:rowOff>
    </xdr:from>
    <xdr:ext cx="469744" cy="259045"/>
    <xdr:sp macro="" textlink="">
      <xdr:nvSpPr>
        <xdr:cNvPr id="659" name="n_2mainValue【庁舎】&#10;一人当たり面積">
          <a:extLst>
            <a:ext uri="{FF2B5EF4-FFF2-40B4-BE49-F238E27FC236}">
              <a16:creationId xmlns:a16="http://schemas.microsoft.com/office/drawing/2014/main" id="{00000000-0008-0000-0F00-000093020000}"/>
            </a:ext>
          </a:extLst>
        </xdr:cNvPr>
        <xdr:cNvSpPr txBox="1"/>
      </xdr:nvSpPr>
      <xdr:spPr>
        <a:xfrm>
          <a:off x="20199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660" name="n_3mainValue【庁舎】&#10;一人当たり面積">
          <a:extLst>
            <a:ext uri="{FF2B5EF4-FFF2-40B4-BE49-F238E27FC236}">
              <a16:creationId xmlns:a16="http://schemas.microsoft.com/office/drawing/2014/main" id="{00000000-0008-0000-0F00-000094020000}"/>
            </a:ext>
          </a:extLst>
        </xdr:cNvPr>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661" name="n_4mainValue【庁舎】&#10;一人当たり面積">
          <a:extLst>
            <a:ext uri="{FF2B5EF4-FFF2-40B4-BE49-F238E27FC236}">
              <a16:creationId xmlns:a16="http://schemas.microsoft.com/office/drawing/2014/main" id="{00000000-0008-0000-0F00-000095020000}"/>
            </a:ext>
          </a:extLst>
        </xdr:cNvPr>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類似団体平均値と比較して有形固定資産減価償却率が高くなっているのは、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である。それぞれの有形固定資産減価償却率は</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70.1</a:t>
          </a:r>
          <a:r>
            <a:rPr kumimoji="1" lang="ja-JP" altLang="en-US" sz="1300">
              <a:latin typeface="ＭＳ Ｐゴシック" panose="020B0600070205080204" pitchFamily="50" charset="-128"/>
              <a:ea typeface="ＭＳ Ｐゴシック" panose="020B0600070205080204" pitchFamily="50" charset="-128"/>
            </a:rPr>
            <a:t>％となっており、特に庁舎は老朽化が進行している。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庁舎の有形固定資産減価償却率は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％を超えており、老朽化が進んでいるといえる。現在、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つの庁舎を統合した新庁舎建築の計画を進めており、今後は有形固定資産減価償却率が減少する予定である。</a:t>
          </a:r>
        </a:p>
        <a:p>
          <a:r>
            <a:rPr kumimoji="1" lang="ja-JP" altLang="en-US" sz="1300">
              <a:latin typeface="ＭＳ Ｐゴシック" panose="020B0600070205080204" pitchFamily="50" charset="-128"/>
              <a:ea typeface="ＭＳ Ｐゴシック" panose="020B0600070205080204" pitchFamily="50" charset="-128"/>
            </a:rPr>
            <a:t>体育館・プールの有形固定資産減価償却率が令和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年度に大幅に減少しているのは、吉野ヶ里文化体育館の建設が行われたためである。令和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年度も吉野ヶ里文化体育館の外構工事を行ったため有形固定資産減価償却率は減少したが、令和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年からは増加に転じた。ただし、プールについては有形固定資産減価償却率が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％を超えているため、住民のニーズによって施設の更新・廃止等の検討が必要になる。保健センターの一人当たり面積は類似団体内平均値の約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倍となっている。一方で消防施設の一人当たり面積は類似団体内平均値の約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しかない。今後の維持管理・更新の際に施設の保有量が適切であるかの検討も行っていく必要がある。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16,228
16,030
43.99
10,530,965
10,203,119
196,170
5,034,669
7,711,868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基準財政収入額、基準財政需要額が共に増加したことにより単年度指数は前年度より</a:t>
          </a:r>
          <a:r>
            <a:rPr kumimoji="1" lang="en-US" altLang="ja-JP" sz="1300">
              <a:latin typeface="ＭＳ Ｐゴシック" panose="020B0600070205080204" pitchFamily="50" charset="-128"/>
              <a:ea typeface="ＭＳ Ｐゴシック" panose="020B0600070205080204" pitchFamily="50" charset="-128"/>
            </a:rPr>
            <a:t>0.034</a:t>
          </a:r>
          <a:r>
            <a:rPr kumimoji="1" lang="ja-JP" altLang="en-US" sz="1300">
              <a:latin typeface="ＭＳ Ｐゴシック" panose="020B0600070205080204" pitchFamily="50" charset="-128"/>
              <a:ea typeface="ＭＳ Ｐゴシック" panose="020B0600070205080204" pitchFamily="50" charset="-128"/>
            </a:rPr>
            <a:t>ポイント上昇しているが、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ヶ年平均の財政力指数については前年度から増減なく横ばいとなった。</a:t>
          </a:r>
        </a:p>
        <a:p>
          <a:r>
            <a:rPr kumimoji="1" lang="ja-JP" altLang="en-US" sz="1300">
              <a:latin typeface="ＭＳ Ｐゴシック" panose="020B0600070205080204" pitchFamily="50" charset="-128"/>
              <a:ea typeface="ＭＳ Ｐゴシック" panose="020B0600070205080204" pitchFamily="50" charset="-128"/>
            </a:rPr>
            <a:t>　類似団体の平均と同数値となっているものの、今後より一層の行財政改革を推進し、企業の誘致活動や定住促進事業等による税収の確保を図り、財政力の強化に努める。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48381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492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36891</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36891</xdr:rowOff>
    </xdr:from>
    <xdr:to>
      <xdr:col>15</xdr:col>
      <xdr:colOff>82550</xdr:colOff>
      <xdr:row>42</xdr:row>
      <xdr:rowOff>48381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48381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157541</xdr:rowOff>
    </xdr:from>
    <xdr:to>
      <xdr:col>15</xdr:col>
      <xdr:colOff>133350</xdr:colOff>
      <xdr:row>42</xdr:row>
      <xdr:rowOff>87691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83958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83958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ポイント後退し</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％となっているが、前年の数値好転は一過性のものであって例年並みの数値に落ち着いたと捉えている。</a:t>
          </a:r>
        </a:p>
        <a:p>
          <a:r>
            <a:rPr kumimoji="1" lang="ja-JP" altLang="en-US" sz="1300">
              <a:latin typeface="ＭＳ Ｐゴシック" panose="020B0600070205080204" pitchFamily="50" charset="-128"/>
              <a:ea typeface="ＭＳ Ｐゴシック" panose="020B0600070205080204" pitchFamily="50" charset="-128"/>
            </a:rPr>
            <a:t>　公債費や人件費、物件費等の経常経費削減に努める一方、町税や住宅使用料の徴収強化等による歳入の確保を図る。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6604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64</xdr:row>
      <xdr:rowOff>87630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66044"/>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27178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6043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27178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6043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ふるさと納税の増収に伴い、昨年度と同様に返礼品や委託料等が増加したことに加え、地方創生臨時交付金を活用した事業における物件費の増加により、前年度に比べて</a:t>
          </a:r>
          <a:r>
            <a:rPr kumimoji="1" lang="en-US" altLang="ja-JP" sz="1300">
              <a:latin typeface="ＭＳ Ｐゴシック" panose="020B0600070205080204" pitchFamily="50" charset="-128"/>
              <a:ea typeface="ＭＳ Ｐゴシック" panose="020B0600070205080204" pitchFamily="50" charset="-128"/>
            </a:rPr>
            <a:t>23,248</a:t>
          </a:r>
          <a:r>
            <a:rPr kumimoji="1" lang="ja-JP" altLang="en-US" sz="1300">
              <a:latin typeface="ＭＳ Ｐゴシック" panose="020B0600070205080204" pitchFamily="50" charset="-128"/>
              <a:ea typeface="ＭＳ Ｐゴシック" panose="020B0600070205080204" pitchFamily="50" charset="-128"/>
            </a:rPr>
            <a:t>円の増となり類似団体平均を</a:t>
          </a:r>
          <a:r>
            <a:rPr kumimoji="1" lang="en-US" altLang="ja-JP" sz="1300">
              <a:latin typeface="ＭＳ Ｐゴシック" panose="020B0600070205080204" pitchFamily="50" charset="-128"/>
              <a:ea typeface="ＭＳ Ｐゴシック" panose="020B0600070205080204" pitchFamily="50" charset="-128"/>
            </a:rPr>
            <a:t>39,759</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232,588</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106874</xdr:rowOff>
    </xdr:from>
    <xdr:to>
      <xdr:col>23</xdr:col>
      <xdr:colOff>133350</xdr:colOff>
      <xdr:row>86</xdr:row>
      <xdr:rowOff>122416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680124"/>
          <a:ext cx="838200" cy="1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125259</xdr:rowOff>
    </xdr:from>
    <xdr:to>
      <xdr:col>19</xdr:col>
      <xdr:colOff>133350</xdr:colOff>
      <xdr:row>85</xdr:row>
      <xdr:rowOff>106874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55609"/>
          <a:ext cx="889000" cy="3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117061</xdr:rowOff>
    </xdr:from>
    <xdr:to>
      <xdr:col>15</xdr:col>
      <xdr:colOff>82550</xdr:colOff>
      <xdr:row>83</xdr:row>
      <xdr:rowOff>125259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75961"/>
          <a:ext cx="889000" cy="17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117061</xdr:rowOff>
    </xdr:from>
    <xdr:to>
      <xdr:col>11</xdr:col>
      <xdr:colOff>31750</xdr:colOff>
      <xdr:row>84</xdr:row>
      <xdr:rowOff>107766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175961"/>
          <a:ext cx="889000" cy="3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41956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71616</xdr:rowOff>
    </xdr:from>
    <xdr:to>
      <xdr:col>23</xdr:col>
      <xdr:colOff>184150</xdr:colOff>
      <xdr:row>87</xdr:row>
      <xdr:rowOff>1766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8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43693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78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56074</xdr:rowOff>
    </xdr:from>
    <xdr:to>
      <xdr:col>19</xdr:col>
      <xdr:colOff>184150</xdr:colOff>
      <xdr:row>85</xdr:row>
      <xdr:rowOff>157674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6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142451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1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74459</xdr:rowOff>
    </xdr:from>
    <xdr:to>
      <xdr:col>15</xdr:col>
      <xdr:colOff>133350</xdr:colOff>
      <xdr:row>84</xdr:row>
      <xdr:rowOff>4609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14786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66261</xdr:rowOff>
    </xdr:from>
    <xdr:to>
      <xdr:col>11</xdr:col>
      <xdr:colOff>82550</xdr:colOff>
      <xdr:row>82</xdr:row>
      <xdr:rowOff>167861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9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56966</xdr:rowOff>
    </xdr:from>
    <xdr:to>
      <xdr:col>7</xdr:col>
      <xdr:colOff>31750</xdr:colOff>
      <xdr:row>84</xdr:row>
      <xdr:rowOff>158566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143343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4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社会人枠採用者の退職や育休者復職時調整の実施及び階層間変動により、前年度</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に対し今年度は</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となっている。引き続き国の給与水準との均衡を図りながら給与の適正化に努める。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658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87</xdr:row>
      <xdr:rowOff>104422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52461"/>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定年前退職による突発的な職員減があり、採用によって職員数を確保できていないため前年度から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54892</xdr:rowOff>
    </xdr:from>
    <xdr:to>
      <xdr:col>81</xdr:col>
      <xdr:colOff>44450</xdr:colOff>
      <xdr:row>60</xdr:row>
      <xdr:rowOff>56233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41892"/>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54892</xdr:rowOff>
    </xdr:from>
    <xdr:to>
      <xdr:col>77</xdr:col>
      <xdr:colOff>44450</xdr:colOff>
      <xdr:row>60</xdr:row>
      <xdr:rowOff>60254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4189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60254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12400"/>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16016</xdr:rowOff>
    </xdr:from>
    <xdr:to>
      <xdr:col>68</xdr:col>
      <xdr:colOff>152400</xdr:colOff>
      <xdr:row>60</xdr:row>
      <xdr:rowOff>25400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03016"/>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5433</xdr:rowOff>
    </xdr:from>
    <xdr:to>
      <xdr:col>81</xdr:col>
      <xdr:colOff>95250</xdr:colOff>
      <xdr:row>60</xdr:row>
      <xdr:rowOff>107033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21960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3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4092</xdr:rowOff>
    </xdr:from>
    <xdr:to>
      <xdr:col>77</xdr:col>
      <xdr:colOff>95250</xdr:colOff>
      <xdr:row>60</xdr:row>
      <xdr:rowOff>105692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115869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5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9454</xdr:rowOff>
    </xdr:from>
    <xdr:to>
      <xdr:col>73</xdr:col>
      <xdr:colOff>44450</xdr:colOff>
      <xdr:row>60</xdr:row>
      <xdr:rowOff>111054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121231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6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136666</xdr:rowOff>
    </xdr:from>
    <xdr:to>
      <xdr:col>64</xdr:col>
      <xdr:colOff>152400</xdr:colOff>
      <xdr:row>60</xdr:row>
      <xdr:rowOff>66816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76993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2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ヶ年平均の実質公債比率は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％となっているが、依然として類似団体平均値を下回っている状況にあるため楽観視はできない。</a:t>
          </a:r>
        </a:p>
        <a:p>
          <a:r>
            <a:rPr kumimoji="1" lang="ja-JP" altLang="en-US" sz="1300">
              <a:latin typeface="ＭＳ Ｐゴシック" panose="020B0600070205080204" pitchFamily="50" charset="-128"/>
              <a:ea typeface="ＭＳ Ｐゴシック" panose="020B0600070205080204" pitchFamily="50" charset="-128"/>
            </a:rPr>
            <a:t>　建設物価の高騰する中、新庁舎建設をはじめとする大規模建設事業や個別施設計画に基づく公共施設の改修が控えているため、有利な起債の選択や繰上償還の活用等により指標の抑制に努める。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154094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9869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22860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87206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952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79163</xdr:rowOff>
    </xdr:from>
    <xdr:to>
      <xdr:col>68</xdr:col>
      <xdr:colOff>152400</xdr:colOff>
      <xdr:row>43</xdr:row>
      <xdr:rowOff>87206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控除後の将来負担額は今年度もマイナスのため、将来負担比率は「算定なし」となっている。新庁舎建設事業やごみ処理施設建設事業、既存の施設の解体撤去等により比率の上昇が懸念されるため、当該事業に限らず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16,228
16,030
43.99
10,530,965
10,203,119
196,170
5,034,669
7,711,868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一般職給与の増により、人件費に要する経常収支比率は前年度を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％となった。類似団体平均は下回っているものの、人件費は増加傾向にあるため引き続き適切な定員の管理に努める。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94343</xdr:rowOff>
    </xdr:from>
    <xdr:to>
      <xdr:col>24</xdr:col>
      <xdr:colOff>25400</xdr:colOff>
      <xdr:row>35</xdr:row>
      <xdr:rowOff>129722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236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94343</xdr:rowOff>
    </xdr:from>
    <xdr:to>
      <xdr:col>19</xdr:col>
      <xdr:colOff>187325</xdr:colOff>
      <xdr:row>35</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236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53522</xdr:rowOff>
    </xdr:from>
    <xdr:to>
      <xdr:col>15</xdr:col>
      <xdr:colOff>98425</xdr:colOff>
      <xdr:row>35</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5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35</xdr:row>
      <xdr:rowOff>75293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5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78922</xdr:rowOff>
    </xdr:from>
    <xdr:to>
      <xdr:col>24</xdr:col>
      <xdr:colOff>76200</xdr:colOff>
      <xdr:row>36</xdr:row>
      <xdr:rowOff>9072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95449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43543</xdr:rowOff>
    </xdr:from>
    <xdr:to>
      <xdr:col>20</xdr:col>
      <xdr:colOff>38100</xdr:colOff>
      <xdr:row>34</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155320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2722</xdr:rowOff>
    </xdr:from>
    <xdr:to>
      <xdr:col>11</xdr:col>
      <xdr:colOff>60325</xdr:colOff>
      <xdr:row>35</xdr:row>
      <xdr:rowOff>104322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114499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24493</xdr:rowOff>
    </xdr:from>
    <xdr:to>
      <xdr:col>6</xdr:col>
      <xdr:colOff>171450</xdr:colOff>
      <xdr:row>35</xdr:row>
      <xdr:rowOff>126093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136270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ふるさと納税の増収に伴う寄附礼品の増や体育施設の指定管理料の増により前年度に比べ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ポイント上昇している。システム使用料や各種リース料も増加傾向にあるため、業務の改善・効率化を図り経費の抑制に努める。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1270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168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73660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0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104140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子育て世帯への臨時特別給付金給付費の減により扶助費は減少しているものの、障害者福祉等の経常一般財源を充当する歳出が増加したことから、前年度に比べて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県内平均は下回っているものの、依然として類似団体平均を上回る数値となっているため、制度の改正等による給付費の動向に注視するとともに単独扶助や独自加算等を見直すなど経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057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58</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9731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59872</xdr:rowOff>
    </xdr:from>
    <xdr:to>
      <xdr:col>11</xdr:col>
      <xdr:colOff>60325</xdr:colOff>
      <xdr:row>58</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温浴施設や町営住宅、保育園などの公立施設の老朽化等による維持補修費の増加に加え、下水道特別会計への繰出金も増加したことによりその他の経常一般財源充当経費は増加。前年度に比べ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ポイント上昇した。今後、維持補修費等の抑制に加え住宅使用料等の特定財源確保に努める。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9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9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100330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04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100330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96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一部事務組合の運営に係る負担金の増により前年度より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％となった。今後も組合への運営費負担金等により増加が見込まれるため一部事務組合の運営状況等を注視し、補助費等の抑制に努める。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125367</xdr:rowOff>
    </xdr:from>
    <xdr:to>
      <xdr:col>82</xdr:col>
      <xdr:colOff>107950</xdr:colOff>
      <xdr:row>36</xdr:row>
      <xdr:rowOff>19231</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2611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125367</xdr:rowOff>
    </xdr:from>
    <xdr:to>
      <xdr:col>78</xdr:col>
      <xdr:colOff>69850</xdr:colOff>
      <xdr:row>36</xdr:row>
      <xdr:rowOff>71483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2611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71483</xdr:rowOff>
    </xdr:from>
    <xdr:to>
      <xdr:col>73</xdr:col>
      <xdr:colOff>180975</xdr:colOff>
      <xdr:row>36</xdr:row>
      <xdr:rowOff>117203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2436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117203</xdr:rowOff>
    </xdr:from>
    <xdr:to>
      <xdr:col>69</xdr:col>
      <xdr:colOff>92075</xdr:colOff>
      <xdr:row>36</xdr:row>
      <xdr:rowOff>123734</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2894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139881</xdr:rowOff>
    </xdr:from>
    <xdr:to>
      <xdr:col>82</xdr:col>
      <xdr:colOff>158750</xdr:colOff>
      <xdr:row>36</xdr:row>
      <xdr:rowOff>70031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156408</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8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74567</xdr:rowOff>
    </xdr:from>
    <xdr:to>
      <xdr:col>78</xdr:col>
      <xdr:colOff>120650</xdr:colOff>
      <xdr:row>36</xdr:row>
      <xdr:rowOff>4717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14894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4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20683</xdr:rowOff>
    </xdr:from>
    <xdr:to>
      <xdr:col>74</xdr:col>
      <xdr:colOff>31750</xdr:colOff>
      <xdr:row>36</xdr:row>
      <xdr:rowOff>122283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132460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6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66403</xdr:rowOff>
    </xdr:from>
    <xdr:to>
      <xdr:col>69</xdr:col>
      <xdr:colOff>142875</xdr:colOff>
      <xdr:row>36</xdr:row>
      <xdr:rowOff>168003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152780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72934</xdr:rowOff>
    </xdr:from>
    <xdr:to>
      <xdr:col>65</xdr:col>
      <xdr:colOff>53975</xdr:colOff>
      <xdr:row>37</xdr:row>
      <xdr:rowOff>3084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159311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％となった。償還額の大部分は普通交付税措置対象であるが、平成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年度以降、類似団体を毎年上回っているため、元金据置期間や償還期間の短縮による借入利子の抑制、民間資金等の繰上償還などに取組み公債費抑制に努める。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77</xdr:row>
      <xdr:rowOff>143002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35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78</xdr:row>
      <xdr:rowOff>17272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40132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390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40132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公債費を除く経常一般財源充当経費は全て増加。地方交付税をはじめとした経常収入の減もあり、前年度に比べて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73.2</a:t>
          </a:r>
          <a:r>
            <a:rPr kumimoji="1" lang="ja-JP" altLang="en-US" sz="1300">
              <a:latin typeface="ＭＳ Ｐゴシック" panose="020B0600070205080204" pitchFamily="50" charset="-128"/>
              <a:ea typeface="ＭＳ Ｐゴシック" panose="020B0600070205080204" pitchFamily="50" charset="-128"/>
            </a:rPr>
            <a:t>％となった。類似団体平均値と同じ数値であるものの、全ての経費が増加しているため、今後は行政経費の効率的な運営を図り、経費の節減に努める。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159004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951460"/>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145287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951460"/>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56135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1754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56135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1663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80281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160249</xdr:rowOff>
    </xdr:from>
    <xdr:to>
      <xdr:col>29</xdr:col>
      <xdr:colOff>127000</xdr:colOff>
      <xdr:row>18</xdr:row>
      <xdr:rowOff>26886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2524"/>
          <a:ext cx="647700" cy="38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26886</xdr:rowOff>
    </xdr:from>
    <xdr:to>
      <xdr:col>26</xdr:col>
      <xdr:colOff>50800</xdr:colOff>
      <xdr:row>18</xdr:row>
      <xdr:rowOff>27826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611"/>
          <a:ext cx="698500" cy="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165</xdr:rowOff>
    </xdr:from>
    <xdr:to>
      <xdr:col>22</xdr:col>
      <xdr:colOff>114300</xdr:colOff>
      <xdr:row>18</xdr:row>
      <xdr:rowOff>27826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3890"/>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xdr:rowOff>
    </xdr:from>
    <xdr:to>
      <xdr:col>18</xdr:col>
      <xdr:colOff>177800</xdr:colOff>
      <xdr:row>18</xdr:row>
      <xdr:rowOff>29743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3890"/>
          <a:ext cx="698500" cy="2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109449</xdr:rowOff>
    </xdr:from>
    <xdr:to>
      <xdr:col>29</xdr:col>
      <xdr:colOff>177800</xdr:colOff>
      <xdr:row>18</xdr:row>
      <xdr:rowOff>39599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1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81526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147536</xdr:rowOff>
    </xdr:from>
    <xdr:to>
      <xdr:col>26</xdr:col>
      <xdr:colOff>101600</xdr:colOff>
      <xdr:row>18</xdr:row>
      <xdr:rowOff>77686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62463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6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148476</xdr:rowOff>
    </xdr:from>
    <xdr:to>
      <xdr:col>22</xdr:col>
      <xdr:colOff>165100</xdr:colOff>
      <xdr:row>18</xdr:row>
      <xdr:rowOff>78626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63403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120815</xdr:rowOff>
    </xdr:from>
    <xdr:to>
      <xdr:col>19</xdr:col>
      <xdr:colOff>38100</xdr:colOff>
      <xdr:row>18</xdr:row>
      <xdr:rowOff>50965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35742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150393</xdr:rowOff>
    </xdr:from>
    <xdr:to>
      <xdr:col>15</xdr:col>
      <xdr:colOff>101600</xdr:colOff>
      <xdr:row>18</xdr:row>
      <xdr:rowOff>80543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65321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302313</xdr:rowOff>
    </xdr:from>
    <xdr:to>
      <xdr:col>29</xdr:col>
      <xdr:colOff>127000</xdr:colOff>
      <xdr:row>36</xdr:row>
      <xdr:rowOff>8471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12663"/>
          <a:ext cx="647700" cy="4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8471</xdr:rowOff>
    </xdr:from>
    <xdr:to>
      <xdr:col>26</xdr:col>
      <xdr:colOff>50800</xdr:colOff>
      <xdr:row>36</xdr:row>
      <xdr:rowOff>46121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61721"/>
          <a:ext cx="698500" cy="37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246215</xdr:rowOff>
    </xdr:from>
    <xdr:to>
      <xdr:col>22</xdr:col>
      <xdr:colOff>114300</xdr:colOff>
      <xdr:row>36</xdr:row>
      <xdr:rowOff>46121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56565"/>
          <a:ext cx="698500" cy="14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246215</xdr:rowOff>
    </xdr:from>
    <xdr:to>
      <xdr:col>18</xdr:col>
      <xdr:colOff>177800</xdr:colOff>
      <xdr:row>35</xdr:row>
      <xdr:rowOff>323459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56565"/>
          <a:ext cx="698500" cy="77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251513</xdr:rowOff>
    </xdr:from>
    <xdr:to>
      <xdr:col>29</xdr:col>
      <xdr:colOff>177800</xdr:colOff>
      <xdr:row>36</xdr:row>
      <xdr:rowOff>10213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96590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0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300571</xdr:rowOff>
    </xdr:from>
    <xdr:to>
      <xdr:col>26</xdr:col>
      <xdr:colOff>101600</xdr:colOff>
      <xdr:row>36</xdr:row>
      <xdr:rowOff>59271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0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69448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79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338221</xdr:rowOff>
    </xdr:from>
    <xdr:to>
      <xdr:col>22</xdr:col>
      <xdr:colOff>165100</xdr:colOff>
      <xdr:row>36</xdr:row>
      <xdr:rowOff>96921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107098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1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195415</xdr:rowOff>
    </xdr:from>
    <xdr:to>
      <xdr:col>19</xdr:col>
      <xdr:colOff>38100</xdr:colOff>
      <xdr:row>35</xdr:row>
      <xdr:rowOff>297015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05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307192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272659</xdr:rowOff>
    </xdr:from>
    <xdr:to>
      <xdr:col>15</xdr:col>
      <xdr:colOff>101600</xdr:colOff>
      <xdr:row>36</xdr:row>
      <xdr:rowOff>31359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8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41536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5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16,228
16,030
43.99
10,530,965
10,203,119
196,170
5,034,669
7,711,868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58990</xdr:rowOff>
    </xdr:from>
    <xdr:to>
      <xdr:col>24</xdr:col>
      <xdr:colOff>63500</xdr:colOff>
      <xdr:row>36</xdr:row>
      <xdr:rowOff>119683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231190"/>
          <a:ext cx="8382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119683</xdr:rowOff>
    </xdr:from>
    <xdr:to>
      <xdr:col>19</xdr:col>
      <xdr:colOff>177800</xdr:colOff>
      <xdr:row>36</xdr:row>
      <xdr:rowOff>120883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291883"/>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120883</xdr:rowOff>
    </xdr:from>
    <xdr:to>
      <xdr:col>15</xdr:col>
      <xdr:colOff>50800</xdr:colOff>
      <xdr:row>37</xdr:row>
      <xdr:rowOff>7769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293083"/>
          <a:ext cx="8890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7769</xdr:rowOff>
    </xdr:from>
    <xdr:to>
      <xdr:col>10</xdr:col>
      <xdr:colOff>114300</xdr:colOff>
      <xdr:row>37</xdr:row>
      <xdr:rowOff>11984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351419"/>
          <a:ext cx="8890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8190</xdr:rowOff>
    </xdr:from>
    <xdr:to>
      <xdr:col>24</xdr:col>
      <xdr:colOff>114300</xdr:colOff>
      <xdr:row>36</xdr:row>
      <xdr:rowOff>109790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1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158067</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15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68883</xdr:rowOff>
    </xdr:from>
    <xdr:to>
      <xdr:col>20</xdr:col>
      <xdr:colOff>38100</xdr:colOff>
      <xdr:row>36</xdr:row>
      <xdr:rowOff>170483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2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161610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3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70083</xdr:rowOff>
    </xdr:from>
    <xdr:to>
      <xdr:col>15</xdr:col>
      <xdr:colOff>101600</xdr:colOff>
      <xdr:row>37</xdr:row>
      <xdr:rowOff>233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2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162810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3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128419</xdr:rowOff>
    </xdr:from>
    <xdr:to>
      <xdr:col>10</xdr:col>
      <xdr:colOff>165100</xdr:colOff>
      <xdr:row>37</xdr:row>
      <xdr:rowOff>58569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3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49696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39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132634</xdr:rowOff>
    </xdr:from>
    <xdr:to>
      <xdr:col>6</xdr:col>
      <xdr:colOff>38100</xdr:colOff>
      <xdr:row>37</xdr:row>
      <xdr:rowOff>62784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30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53911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39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50292</xdr:rowOff>
    </xdr:from>
    <xdr:to>
      <xdr:col>24</xdr:col>
      <xdr:colOff>63500</xdr:colOff>
      <xdr:row>53</xdr:row>
      <xdr:rowOff>135141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965692"/>
          <a:ext cx="838200" cy="25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135141</xdr:rowOff>
    </xdr:from>
    <xdr:to>
      <xdr:col>19</xdr:col>
      <xdr:colOff>177800</xdr:colOff>
      <xdr:row>56</xdr:row>
      <xdr:rowOff>133541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21991"/>
          <a:ext cx="889000" cy="5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133541</xdr:rowOff>
    </xdr:from>
    <xdr:to>
      <xdr:col>15</xdr:col>
      <xdr:colOff>50800</xdr:colOff>
      <xdr:row>57</xdr:row>
      <xdr:rowOff>167996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4741"/>
          <a:ext cx="889000" cy="2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152451</xdr:rowOff>
    </xdr:from>
    <xdr:to>
      <xdr:col>10</xdr:col>
      <xdr:colOff>114300</xdr:colOff>
      <xdr:row>57</xdr:row>
      <xdr:rowOff>167996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410751"/>
          <a:ext cx="889000" cy="5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30307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0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170942</xdr:rowOff>
    </xdr:from>
    <xdr:to>
      <xdr:col>24</xdr:col>
      <xdr:colOff>114300</xdr:colOff>
      <xdr:row>52</xdr:row>
      <xdr:rowOff>101092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9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22369</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7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84341</xdr:rowOff>
    </xdr:from>
    <xdr:to>
      <xdr:col>20</xdr:col>
      <xdr:colOff>38100</xdr:colOff>
      <xdr:row>54</xdr:row>
      <xdr:rowOff>14491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7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31018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94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82741</xdr:rowOff>
    </xdr:from>
    <xdr:to>
      <xdr:col>15</xdr:col>
      <xdr:colOff>101600</xdr:colOff>
      <xdr:row>57</xdr:row>
      <xdr:rowOff>12891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117196</xdr:rowOff>
    </xdr:from>
    <xdr:to>
      <xdr:col>10</xdr:col>
      <xdr:colOff>165100</xdr:colOff>
      <xdr:row>58</xdr:row>
      <xdr:rowOff>47346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38473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8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101651</xdr:rowOff>
    </xdr:from>
    <xdr:to>
      <xdr:col>6</xdr:col>
      <xdr:colOff>38100</xdr:colOff>
      <xdr:row>55</xdr:row>
      <xdr:rowOff>31801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48328</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3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79418</xdr:rowOff>
    </xdr:from>
    <xdr:to>
      <xdr:col>24</xdr:col>
      <xdr:colOff>63500</xdr:colOff>
      <xdr:row>78</xdr:row>
      <xdr:rowOff>84356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52518"/>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79418</xdr:rowOff>
    </xdr:from>
    <xdr:to>
      <xdr:col>19</xdr:col>
      <xdr:colOff>177800</xdr:colOff>
      <xdr:row>78</xdr:row>
      <xdr:rowOff>83167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25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83167</xdr:rowOff>
    </xdr:from>
    <xdr:to>
      <xdr:col>15</xdr:col>
      <xdr:colOff>50800</xdr:colOff>
      <xdr:row>78</xdr:row>
      <xdr:rowOff>85020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56267"/>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69703</xdr:rowOff>
    </xdr:from>
    <xdr:to>
      <xdr:col>10</xdr:col>
      <xdr:colOff>114300</xdr:colOff>
      <xdr:row>78</xdr:row>
      <xdr:rowOff>85020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4280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33556</xdr:rowOff>
    </xdr:from>
    <xdr:to>
      <xdr:col>24</xdr:col>
      <xdr:colOff>114300</xdr:colOff>
      <xdr:row>78</xdr:row>
      <xdr:rowOff>135156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119933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28618</xdr:rowOff>
    </xdr:from>
    <xdr:to>
      <xdr:col>20</xdr:col>
      <xdr:colOff>38100</xdr:colOff>
      <xdr:row>78</xdr:row>
      <xdr:rowOff>130218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121345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32367</xdr:rowOff>
    </xdr:from>
    <xdr:to>
      <xdr:col>15</xdr:col>
      <xdr:colOff>101600</xdr:colOff>
      <xdr:row>78</xdr:row>
      <xdr:rowOff>133967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125094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34220</xdr:rowOff>
    </xdr:from>
    <xdr:to>
      <xdr:col>10</xdr:col>
      <xdr:colOff>165100</xdr:colOff>
      <xdr:row>78</xdr:row>
      <xdr:rowOff>135820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126947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18903</xdr:rowOff>
    </xdr:from>
    <xdr:to>
      <xdr:col>6</xdr:col>
      <xdr:colOff>38100</xdr:colOff>
      <xdr:row>78</xdr:row>
      <xdr:rowOff>120503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9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111630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8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123470</xdr:rowOff>
    </xdr:from>
    <xdr:to>
      <xdr:col>24</xdr:col>
      <xdr:colOff>63500</xdr:colOff>
      <xdr:row>93</xdr:row>
      <xdr:rowOff>109310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896870"/>
          <a:ext cx="838200" cy="15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123470</xdr:rowOff>
    </xdr:from>
    <xdr:to>
      <xdr:col>19</xdr:col>
      <xdr:colOff>177800</xdr:colOff>
      <xdr:row>94</xdr:row>
      <xdr:rowOff>98386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896870"/>
          <a:ext cx="889000" cy="3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98386</xdr:rowOff>
    </xdr:from>
    <xdr:to>
      <xdr:col>15</xdr:col>
      <xdr:colOff>50800</xdr:colOff>
      <xdr:row>94</xdr:row>
      <xdr:rowOff>160947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14686"/>
          <a:ext cx="889000" cy="6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160947</xdr:rowOff>
    </xdr:from>
    <xdr:to>
      <xdr:col>10</xdr:col>
      <xdr:colOff>114300</xdr:colOff>
      <xdr:row>95</xdr:row>
      <xdr:rowOff>77127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77247"/>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58510</xdr:rowOff>
    </xdr:from>
    <xdr:to>
      <xdr:col>24</xdr:col>
      <xdr:colOff>114300</xdr:colOff>
      <xdr:row>93</xdr:row>
      <xdr:rowOff>160110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81387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5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72670</xdr:rowOff>
    </xdr:from>
    <xdr:to>
      <xdr:col>20</xdr:col>
      <xdr:colOff>38100</xdr:colOff>
      <xdr:row>93</xdr:row>
      <xdr:rowOff>2820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8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19347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6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47586</xdr:rowOff>
    </xdr:from>
    <xdr:to>
      <xdr:col>15</xdr:col>
      <xdr:colOff>101600</xdr:colOff>
      <xdr:row>94</xdr:row>
      <xdr:rowOff>149186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165713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93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110147</xdr:rowOff>
    </xdr:from>
    <xdr:to>
      <xdr:col>10</xdr:col>
      <xdr:colOff>165100</xdr:colOff>
      <xdr:row>95</xdr:row>
      <xdr:rowOff>40297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56824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0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26327</xdr:rowOff>
    </xdr:from>
    <xdr:to>
      <xdr:col>6</xdr:col>
      <xdr:colOff>38100</xdr:colOff>
      <xdr:row>95</xdr:row>
      <xdr:rowOff>127927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144454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0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21715</xdr:rowOff>
    </xdr:from>
    <xdr:to>
      <xdr:col>55</xdr:col>
      <xdr:colOff>0</xdr:colOff>
      <xdr:row>37</xdr:row>
      <xdr:rowOff>31001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65365"/>
          <a:ext cx="8382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64024</xdr:rowOff>
    </xdr:from>
    <xdr:to>
      <xdr:col>50</xdr:col>
      <xdr:colOff>114300</xdr:colOff>
      <xdr:row>37</xdr:row>
      <xdr:rowOff>31001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93324"/>
          <a:ext cx="889000" cy="48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64024</xdr:rowOff>
    </xdr:from>
    <xdr:to>
      <xdr:col>45</xdr:col>
      <xdr:colOff>177800</xdr:colOff>
      <xdr:row>36</xdr:row>
      <xdr:rowOff>107243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93324"/>
          <a:ext cx="889000" cy="38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107243</xdr:rowOff>
    </xdr:from>
    <xdr:to>
      <xdr:col>41</xdr:col>
      <xdr:colOff>50800</xdr:colOff>
      <xdr:row>36</xdr:row>
      <xdr:rowOff>162715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79443"/>
          <a:ext cx="889000" cy="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142365</xdr:rowOff>
    </xdr:from>
    <xdr:to>
      <xdr:col>55</xdr:col>
      <xdr:colOff>50800</xdr:colOff>
      <xdr:row>37</xdr:row>
      <xdr:rowOff>72515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57292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151651</xdr:rowOff>
    </xdr:from>
    <xdr:to>
      <xdr:col>50</xdr:col>
      <xdr:colOff>165100</xdr:colOff>
      <xdr:row>37</xdr:row>
      <xdr:rowOff>81801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2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72928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13224</xdr:rowOff>
    </xdr:from>
    <xdr:to>
      <xdr:col>46</xdr:col>
      <xdr:colOff>38100</xdr:colOff>
      <xdr:row>34</xdr:row>
      <xdr:rowOff>114824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105951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56443</xdr:rowOff>
    </xdr:from>
    <xdr:to>
      <xdr:col>41</xdr:col>
      <xdr:colOff>101600</xdr:colOff>
      <xdr:row>36</xdr:row>
      <xdr:rowOff>158043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3120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111915</xdr:rowOff>
    </xdr:from>
    <xdr:to>
      <xdr:col>36</xdr:col>
      <xdr:colOff>165100</xdr:colOff>
      <xdr:row>37</xdr:row>
      <xdr:rowOff>42065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58592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59217</xdr:rowOff>
    </xdr:from>
    <xdr:to>
      <xdr:col>55</xdr:col>
      <xdr:colOff>0</xdr:colOff>
      <xdr:row>58</xdr:row>
      <xdr:rowOff>6624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60417"/>
          <a:ext cx="838200" cy="29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77986</xdr:rowOff>
    </xdr:from>
    <xdr:to>
      <xdr:col>50</xdr:col>
      <xdr:colOff>114300</xdr:colOff>
      <xdr:row>56</xdr:row>
      <xdr:rowOff>59217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8821936"/>
          <a:ext cx="889000" cy="8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77986</xdr:rowOff>
    </xdr:from>
    <xdr:to>
      <xdr:col>45</xdr:col>
      <xdr:colOff>177800</xdr:colOff>
      <xdr:row>56</xdr:row>
      <xdr:rowOff>142276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8821936"/>
          <a:ext cx="889000" cy="9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38768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142276</xdr:rowOff>
    </xdr:from>
    <xdr:to>
      <xdr:col>41</xdr:col>
      <xdr:colOff>50800</xdr:colOff>
      <xdr:row>58</xdr:row>
      <xdr:rowOff>75387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43476"/>
          <a:ext cx="889000" cy="27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127274</xdr:rowOff>
    </xdr:from>
    <xdr:to>
      <xdr:col>55</xdr:col>
      <xdr:colOff>50800</xdr:colOff>
      <xdr:row>58</xdr:row>
      <xdr:rowOff>57424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42201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8417</xdr:rowOff>
    </xdr:from>
    <xdr:to>
      <xdr:col>50</xdr:col>
      <xdr:colOff>165100</xdr:colOff>
      <xdr:row>56</xdr:row>
      <xdr:rowOff>110017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0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101144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0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27186</xdr:rowOff>
    </xdr:from>
    <xdr:to>
      <xdr:col>46</xdr:col>
      <xdr:colOff>38100</xdr:colOff>
      <xdr:row>51</xdr:row>
      <xdr:rowOff>128786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87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145313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54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91476</xdr:rowOff>
    </xdr:from>
    <xdr:to>
      <xdr:col>41</xdr:col>
      <xdr:colOff>101600</xdr:colOff>
      <xdr:row>57</xdr:row>
      <xdr:rowOff>21626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24587</xdr:rowOff>
    </xdr:from>
    <xdr:to>
      <xdr:col>36</xdr:col>
      <xdr:colOff>165100</xdr:colOff>
      <xdr:row>58</xdr:row>
      <xdr:rowOff>126187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117314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31866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719166"/>
          <a:ext cx="1270" cy="9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149993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4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31866</xdr:rowOff>
    </xdr:from>
    <xdr:to>
      <xdr:col>55</xdr:col>
      <xdr:colOff>88900</xdr:colOff>
      <xdr:row>74</xdr:row>
      <xdr:rowOff>31866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71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15331</xdr:rowOff>
    </xdr:from>
    <xdr:to>
      <xdr:col>55</xdr:col>
      <xdr:colOff>0</xdr:colOff>
      <xdr:row>79</xdr:row>
      <xdr:rowOff>91956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59881"/>
          <a:ext cx="838200" cy="7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90126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1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67249</xdr:rowOff>
    </xdr:from>
    <xdr:to>
      <xdr:col>55</xdr:col>
      <xdr:colOff>50800</xdr:colOff>
      <xdr:row>78</xdr:row>
      <xdr:rowOff>168849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3302</xdr:rowOff>
    </xdr:from>
    <xdr:to>
      <xdr:col>50</xdr:col>
      <xdr:colOff>114300</xdr:colOff>
      <xdr:row>79</xdr:row>
      <xdr:rowOff>15331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176252"/>
          <a:ext cx="889000" cy="13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22409</xdr:rowOff>
    </xdr:from>
    <xdr:to>
      <xdr:col>50</xdr:col>
      <xdr:colOff>165100</xdr:colOff>
      <xdr:row>78</xdr:row>
      <xdr:rowOff>124009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140536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3302</xdr:rowOff>
    </xdr:from>
    <xdr:to>
      <xdr:col>45</xdr:col>
      <xdr:colOff>177800</xdr:colOff>
      <xdr:row>78</xdr:row>
      <xdr:rowOff>110232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176252"/>
          <a:ext cx="889000" cy="13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65692</xdr:rowOff>
    </xdr:from>
    <xdr:to>
      <xdr:col>46</xdr:col>
      <xdr:colOff>38100</xdr:colOff>
      <xdr:row>77</xdr:row>
      <xdr:rowOff>167292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110232</xdr:rowOff>
    </xdr:from>
    <xdr:to>
      <xdr:col>41</xdr:col>
      <xdr:colOff>50800</xdr:colOff>
      <xdr:row>79</xdr:row>
      <xdr:rowOff>61660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83332"/>
          <a:ext cx="889000" cy="12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55513</xdr:rowOff>
    </xdr:from>
    <xdr:to>
      <xdr:col>41</xdr:col>
      <xdr:colOff>101600</xdr:colOff>
      <xdr:row>77</xdr:row>
      <xdr:rowOff>157113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2190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156195</xdr:rowOff>
    </xdr:from>
    <xdr:to>
      <xdr:col>36</xdr:col>
      <xdr:colOff>165100</xdr:colOff>
      <xdr:row>78</xdr:row>
      <xdr:rowOff>86345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102872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41156</xdr:rowOff>
    </xdr:from>
    <xdr:to>
      <xdr:col>55</xdr:col>
      <xdr:colOff>50800</xdr:colOff>
      <xdr:row>79</xdr:row>
      <xdr:rowOff>142756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127533</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0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135981</xdr:rowOff>
    </xdr:from>
    <xdr:to>
      <xdr:col>50</xdr:col>
      <xdr:colOff>165100</xdr:colOff>
      <xdr:row>79</xdr:row>
      <xdr:rowOff>66131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57258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123952</xdr:rowOff>
    </xdr:from>
    <xdr:to>
      <xdr:col>46</xdr:col>
      <xdr:colOff>38100</xdr:colOff>
      <xdr:row>71</xdr:row>
      <xdr:rowOff>54102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1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70629</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50795" y="1190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59432</xdr:rowOff>
    </xdr:from>
    <xdr:to>
      <xdr:col>41</xdr:col>
      <xdr:colOff>101600</xdr:colOff>
      <xdr:row>78</xdr:row>
      <xdr:rowOff>161032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152159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2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10860</xdr:rowOff>
    </xdr:from>
    <xdr:to>
      <xdr:col>36</xdr:col>
      <xdr:colOff>165100</xdr:colOff>
      <xdr:row>79</xdr:row>
      <xdr:rowOff>112460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103587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49912</xdr:rowOff>
    </xdr:from>
    <xdr:to>
      <xdr:col>55</xdr:col>
      <xdr:colOff>0</xdr:colOff>
      <xdr:row>97</xdr:row>
      <xdr:rowOff>124867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680562"/>
          <a:ext cx="838200" cy="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55372</xdr:rowOff>
    </xdr:from>
    <xdr:to>
      <xdr:col>50</xdr:col>
      <xdr:colOff>114300</xdr:colOff>
      <xdr:row>97</xdr:row>
      <xdr:rowOff>49912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514572"/>
          <a:ext cx="889000" cy="1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55372</xdr:rowOff>
    </xdr:from>
    <xdr:to>
      <xdr:col>45</xdr:col>
      <xdr:colOff>177800</xdr:colOff>
      <xdr:row>96</xdr:row>
      <xdr:rowOff>57214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14572"/>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57214</xdr:rowOff>
    </xdr:from>
    <xdr:to>
      <xdr:col>41</xdr:col>
      <xdr:colOff>50800</xdr:colOff>
      <xdr:row>98</xdr:row>
      <xdr:rowOff>33032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516414"/>
          <a:ext cx="889000" cy="31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74067</xdr:rowOff>
    </xdr:from>
    <xdr:to>
      <xdr:col>55</xdr:col>
      <xdr:colOff>50800</xdr:colOff>
      <xdr:row>98</xdr:row>
      <xdr:rowOff>4217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52494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170562</xdr:rowOff>
    </xdr:from>
    <xdr:to>
      <xdr:col>50</xdr:col>
      <xdr:colOff>165100</xdr:colOff>
      <xdr:row>97</xdr:row>
      <xdr:rowOff>100712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91839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4572</xdr:rowOff>
    </xdr:from>
    <xdr:to>
      <xdr:col>46</xdr:col>
      <xdr:colOff>38100</xdr:colOff>
      <xdr:row>96</xdr:row>
      <xdr:rowOff>106172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97299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6414</xdr:rowOff>
    </xdr:from>
    <xdr:to>
      <xdr:col>41</xdr:col>
      <xdr:colOff>101600</xdr:colOff>
      <xdr:row>96</xdr:row>
      <xdr:rowOff>108014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99141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5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153682</xdr:rowOff>
    </xdr:from>
    <xdr:to>
      <xdr:col>36</xdr:col>
      <xdr:colOff>165100</xdr:colOff>
      <xdr:row>98</xdr:row>
      <xdr:rowOff>83832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74959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70930</xdr:rowOff>
    </xdr:from>
    <xdr:to>
      <xdr:col>85</xdr:col>
      <xdr:colOff>127000</xdr:colOff>
      <xdr:row>38</xdr:row>
      <xdr:rowOff>127724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86030"/>
          <a:ext cx="838200" cy="5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87177</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0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70930</xdr:rowOff>
    </xdr:from>
    <xdr:to>
      <xdr:col>81</xdr:col>
      <xdr:colOff>50800</xdr:colOff>
      <xdr:row>39</xdr:row>
      <xdr:rowOff>2832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586030"/>
          <a:ext cx="889000" cy="10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41953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161049</xdr:rowOff>
    </xdr:from>
    <xdr:to>
      <xdr:col>76</xdr:col>
      <xdr:colOff>114300</xdr:colOff>
      <xdr:row>39</xdr:row>
      <xdr:rowOff>2832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76149"/>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161049</xdr:rowOff>
    </xdr:from>
    <xdr:to>
      <xdr:col>71</xdr:col>
      <xdr:colOff>177800</xdr:colOff>
      <xdr:row>38</xdr:row>
      <xdr:rowOff>170485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76149"/>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76924</xdr:rowOff>
    </xdr:from>
    <xdr:to>
      <xdr:col>85</xdr:col>
      <xdr:colOff>177800</xdr:colOff>
      <xdr:row>39</xdr:row>
      <xdr:rowOff>7074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36301</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7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20130</xdr:rowOff>
    </xdr:from>
    <xdr:to>
      <xdr:col>81</xdr:col>
      <xdr:colOff>101600</xdr:colOff>
      <xdr:row>38</xdr:row>
      <xdr:rowOff>121730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138256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631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123482</xdr:rowOff>
    </xdr:from>
    <xdr:to>
      <xdr:col>76</xdr:col>
      <xdr:colOff>165100</xdr:colOff>
      <xdr:row>39</xdr:row>
      <xdr:rowOff>53632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44759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3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110249</xdr:rowOff>
    </xdr:from>
    <xdr:to>
      <xdr:col>72</xdr:col>
      <xdr:colOff>38100</xdr:colOff>
      <xdr:row>39</xdr:row>
      <xdr:rowOff>40399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31526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71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119685</xdr:rowOff>
    </xdr:from>
    <xdr:to>
      <xdr:col>67</xdr:col>
      <xdr:colOff>101600</xdr:colOff>
      <xdr:row>39</xdr:row>
      <xdr:rowOff>49835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40962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2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114333</xdr:rowOff>
    </xdr:from>
    <xdr:to>
      <xdr:col>85</xdr:col>
      <xdr:colOff>127000</xdr:colOff>
      <xdr:row>76</xdr:row>
      <xdr:rowOff>130533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44533"/>
          <a:ext cx="8382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110103</xdr:rowOff>
    </xdr:from>
    <xdr:to>
      <xdr:col>81</xdr:col>
      <xdr:colOff>50800</xdr:colOff>
      <xdr:row>76</xdr:row>
      <xdr:rowOff>114333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140303"/>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100037</xdr:rowOff>
    </xdr:from>
    <xdr:to>
      <xdr:col>76</xdr:col>
      <xdr:colOff>114300</xdr:colOff>
      <xdr:row>76</xdr:row>
      <xdr:rowOff>110103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30237"/>
          <a:ext cx="8890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100037</xdr:rowOff>
    </xdr:from>
    <xdr:to>
      <xdr:col>71</xdr:col>
      <xdr:colOff>177800</xdr:colOff>
      <xdr:row>76</xdr:row>
      <xdr:rowOff>107855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3023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79733</xdr:rowOff>
    </xdr:from>
    <xdr:to>
      <xdr:col>85</xdr:col>
      <xdr:colOff>177800</xdr:colOff>
      <xdr:row>77</xdr:row>
      <xdr:rowOff>9883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58160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63533</xdr:rowOff>
    </xdr:from>
    <xdr:to>
      <xdr:col>81</xdr:col>
      <xdr:colOff>101600</xdr:colOff>
      <xdr:row>76</xdr:row>
      <xdr:rowOff>165133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10210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59303</xdr:rowOff>
    </xdr:from>
    <xdr:to>
      <xdr:col>76</xdr:col>
      <xdr:colOff>165100</xdr:colOff>
      <xdr:row>76</xdr:row>
      <xdr:rowOff>160903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5981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49237</xdr:rowOff>
    </xdr:from>
    <xdr:to>
      <xdr:col>72</xdr:col>
      <xdr:colOff>38100</xdr:colOff>
      <xdr:row>76</xdr:row>
      <xdr:rowOff>150837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167365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8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57055</xdr:rowOff>
    </xdr:from>
    <xdr:to>
      <xdr:col>67</xdr:col>
      <xdr:colOff>101600</xdr:colOff>
      <xdr:row>76</xdr:row>
      <xdr:rowOff>158655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3733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139433</xdr:rowOff>
    </xdr:from>
    <xdr:to>
      <xdr:col>85</xdr:col>
      <xdr:colOff>127000</xdr:colOff>
      <xdr:row>95</xdr:row>
      <xdr:rowOff>65799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084283"/>
          <a:ext cx="838200" cy="2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65799</xdr:rowOff>
    </xdr:from>
    <xdr:to>
      <xdr:col>81</xdr:col>
      <xdr:colOff>50800</xdr:colOff>
      <xdr:row>96</xdr:row>
      <xdr:rowOff>109017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53549"/>
          <a:ext cx="889000" cy="2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109017</xdr:rowOff>
    </xdr:from>
    <xdr:to>
      <xdr:col>76</xdr:col>
      <xdr:colOff>114300</xdr:colOff>
      <xdr:row>97</xdr:row>
      <xdr:rowOff>73394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68217"/>
          <a:ext cx="889000" cy="1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25781</xdr:rowOff>
    </xdr:from>
    <xdr:to>
      <xdr:col>71</xdr:col>
      <xdr:colOff>177800</xdr:colOff>
      <xdr:row>97</xdr:row>
      <xdr:rowOff>73394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142081"/>
          <a:ext cx="889000" cy="56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121911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13340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88633</xdr:rowOff>
    </xdr:from>
    <xdr:to>
      <xdr:col>85</xdr:col>
      <xdr:colOff>177800</xdr:colOff>
      <xdr:row>94</xdr:row>
      <xdr:rowOff>18783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0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111510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88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14999</xdr:rowOff>
    </xdr:from>
    <xdr:to>
      <xdr:col>81</xdr:col>
      <xdr:colOff>101600</xdr:colOff>
      <xdr:row>95</xdr:row>
      <xdr:rowOff>116599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133126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7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58217</xdr:rowOff>
    </xdr:from>
    <xdr:to>
      <xdr:col>76</xdr:col>
      <xdr:colOff>165100</xdr:colOff>
      <xdr:row>96</xdr:row>
      <xdr:rowOff>159817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4894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22594</xdr:rowOff>
    </xdr:from>
    <xdr:to>
      <xdr:col>72</xdr:col>
      <xdr:colOff>38100</xdr:colOff>
      <xdr:row>97</xdr:row>
      <xdr:rowOff>124194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140721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2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146431</xdr:rowOff>
    </xdr:from>
    <xdr:to>
      <xdr:col>67</xdr:col>
      <xdr:colOff>101600</xdr:colOff>
      <xdr:row>94</xdr:row>
      <xdr:rowOff>76581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0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93108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586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43688</xdr:rowOff>
    </xdr:from>
    <xdr:to>
      <xdr:col>116</xdr:col>
      <xdr:colOff>63500</xdr:colOff>
      <xdr:row>39</xdr:row>
      <xdr:rowOff>44069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73023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44145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7306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44145</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30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79265</xdr:rowOff>
    </xdr:from>
    <xdr:ext cx="313932"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4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164795</xdr:rowOff>
    </xdr:from>
    <xdr:to>
      <xdr:col>107</xdr:col>
      <xdr:colOff>101600</xdr:colOff>
      <xdr:row>39</xdr:row>
      <xdr:rowOff>94945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86072</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91180</xdr:rowOff>
    </xdr:from>
    <xdr:to>
      <xdr:col>116</xdr:col>
      <xdr:colOff>63500</xdr:colOff>
      <xdr:row>57</xdr:row>
      <xdr:rowOff>91237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863830"/>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26636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99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90837</xdr:rowOff>
    </xdr:from>
    <xdr:to>
      <xdr:col>111</xdr:col>
      <xdr:colOff>177800</xdr:colOff>
      <xdr:row>57</xdr:row>
      <xdr:rowOff>91237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6348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90837</xdr:rowOff>
    </xdr:from>
    <xdr:to>
      <xdr:col>107</xdr:col>
      <xdr:colOff>50800</xdr:colOff>
      <xdr:row>57</xdr:row>
      <xdr:rowOff>90951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6348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90951</xdr:rowOff>
    </xdr:from>
    <xdr:to>
      <xdr:col>102</xdr:col>
      <xdr:colOff>114300</xdr:colOff>
      <xdr:row>57</xdr:row>
      <xdr:rowOff>91008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6360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139908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40380</xdr:rowOff>
    </xdr:from>
    <xdr:to>
      <xdr:col>116</xdr:col>
      <xdr:colOff>114300</xdr:colOff>
      <xdr:row>57</xdr:row>
      <xdr:rowOff>141980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171207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0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40437</xdr:rowOff>
    </xdr:from>
    <xdr:to>
      <xdr:col>112</xdr:col>
      <xdr:colOff>38100</xdr:colOff>
      <xdr:row>57</xdr:row>
      <xdr:rowOff>142037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133164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0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40037</xdr:rowOff>
    </xdr:from>
    <xdr:to>
      <xdr:col>107</xdr:col>
      <xdr:colOff>101600</xdr:colOff>
      <xdr:row>57</xdr:row>
      <xdr:rowOff>141637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132764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40151</xdr:rowOff>
    </xdr:from>
    <xdr:to>
      <xdr:col>102</xdr:col>
      <xdr:colOff>165100</xdr:colOff>
      <xdr:row>57</xdr:row>
      <xdr:rowOff>141751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158278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58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40208</xdr:rowOff>
    </xdr:from>
    <xdr:to>
      <xdr:col>98</xdr:col>
      <xdr:colOff>38100</xdr:colOff>
      <xdr:row>57</xdr:row>
      <xdr:rowOff>141808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132935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0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34593</xdr:rowOff>
    </xdr:from>
    <xdr:to>
      <xdr:col>116</xdr:col>
      <xdr:colOff>63500</xdr:colOff>
      <xdr:row>76</xdr:row>
      <xdr:rowOff>75333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64793"/>
          <a:ext cx="8382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75333</xdr:rowOff>
    </xdr:from>
    <xdr:to>
      <xdr:col>111</xdr:col>
      <xdr:colOff>177800</xdr:colOff>
      <xdr:row>76</xdr:row>
      <xdr:rowOff>110798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05533"/>
          <a:ext cx="889000" cy="3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157597</xdr:rowOff>
    </xdr:from>
    <xdr:to>
      <xdr:col>107</xdr:col>
      <xdr:colOff>50800</xdr:colOff>
      <xdr:row>76</xdr:row>
      <xdr:rowOff>110798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16347"/>
          <a:ext cx="889000" cy="1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157597</xdr:rowOff>
    </xdr:from>
    <xdr:to>
      <xdr:col>102</xdr:col>
      <xdr:colOff>114300</xdr:colOff>
      <xdr:row>76</xdr:row>
      <xdr:rowOff>63103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16347"/>
          <a:ext cx="889000" cy="7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155243</xdr:rowOff>
    </xdr:from>
    <xdr:to>
      <xdr:col>116</xdr:col>
      <xdr:colOff>114300</xdr:colOff>
      <xdr:row>76</xdr:row>
      <xdr:rowOff>85393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6670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24533</xdr:rowOff>
    </xdr:from>
    <xdr:to>
      <xdr:col>112</xdr:col>
      <xdr:colOff>38100</xdr:colOff>
      <xdr:row>76</xdr:row>
      <xdr:rowOff>126133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5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117260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4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59998</xdr:rowOff>
    </xdr:from>
    <xdr:to>
      <xdr:col>107</xdr:col>
      <xdr:colOff>101600</xdr:colOff>
      <xdr:row>76</xdr:row>
      <xdr:rowOff>161598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9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152725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8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106796</xdr:rowOff>
    </xdr:from>
    <xdr:to>
      <xdr:col>102</xdr:col>
      <xdr:colOff>165100</xdr:colOff>
      <xdr:row>76</xdr:row>
      <xdr:rowOff>36947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655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28074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5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12303</xdr:rowOff>
    </xdr:from>
    <xdr:to>
      <xdr:col>98</xdr:col>
      <xdr:colOff>38100</xdr:colOff>
      <xdr:row>76</xdr:row>
      <xdr:rowOff>113903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105030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3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628,735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7,135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・物件費、扶助費、災害復旧事業費、積立金、貸付金、繰出金が類似団体平均値を上回っている。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・ふるさと納税の増収に伴い、ふるさと応援寄付返礼品等の物件費、ふるさと応援寄付金基金への積立金は増加し続けている。</a:t>
          </a:r>
        </a:p>
        <a:p>
          <a:r>
            <a:rPr kumimoji="1" lang="ja-JP" altLang="en-US" sz="1300">
              <a:latin typeface="ＭＳ Ｐゴシック" panose="020B0600070205080204" pitchFamily="50" charset="-128"/>
              <a:ea typeface="ＭＳ Ｐゴシック" panose="020B0600070205080204" pitchFamily="50" charset="-128"/>
            </a:rPr>
            <a:t>・普通建設事業費のうち新規整備に関しては、文化体育館整備事業の完了に伴い減少の一途をたどっている。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16,228
16,030
43.99
10,530,965
10,203,119
196,170
5,034,669
7,711,868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148191</xdr:rowOff>
    </xdr:from>
    <xdr:to>
      <xdr:col>24</xdr:col>
      <xdr:colOff>63500</xdr:colOff>
      <xdr:row>36</xdr:row>
      <xdr:rowOff>15929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4894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79446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37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113901</xdr:rowOff>
    </xdr:from>
    <xdr:to>
      <xdr:col>19</xdr:col>
      <xdr:colOff>177800</xdr:colOff>
      <xdr:row>36</xdr:row>
      <xdr:rowOff>15929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14651"/>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25453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33238</xdr:rowOff>
    </xdr:from>
    <xdr:to>
      <xdr:col>15</xdr:col>
      <xdr:colOff>50800</xdr:colOff>
      <xdr:row>35</xdr:row>
      <xdr:rowOff>113901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33988"/>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33238</xdr:rowOff>
    </xdr:from>
    <xdr:to>
      <xdr:col>10</xdr:col>
      <xdr:colOff>114300</xdr:colOff>
      <xdr:row>35</xdr:row>
      <xdr:rowOff>62302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33988"/>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97391</xdr:rowOff>
    </xdr:from>
    <xdr:to>
      <xdr:col>24</xdr:col>
      <xdr:colOff>114300</xdr:colOff>
      <xdr:row>36</xdr:row>
      <xdr:rowOff>27541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75818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7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136579</xdr:rowOff>
    </xdr:from>
    <xdr:to>
      <xdr:col>20</xdr:col>
      <xdr:colOff>38100</xdr:colOff>
      <xdr:row>36</xdr:row>
      <xdr:rowOff>66729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57856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3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63101</xdr:rowOff>
    </xdr:from>
    <xdr:to>
      <xdr:col>15</xdr:col>
      <xdr:colOff>101600</xdr:colOff>
      <xdr:row>35</xdr:row>
      <xdr:rowOff>164701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155828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5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153888</xdr:rowOff>
    </xdr:from>
    <xdr:to>
      <xdr:col>10</xdr:col>
      <xdr:colOff>165100</xdr:colOff>
      <xdr:row>35</xdr:row>
      <xdr:rowOff>84038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75165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7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11502</xdr:rowOff>
    </xdr:from>
    <xdr:to>
      <xdr:col>6</xdr:col>
      <xdr:colOff>38100</xdr:colOff>
      <xdr:row>35</xdr:row>
      <xdr:rowOff>113102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104229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0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106749</xdr:rowOff>
    </xdr:from>
    <xdr:to>
      <xdr:col>24</xdr:col>
      <xdr:colOff>63500</xdr:colOff>
      <xdr:row>54</xdr:row>
      <xdr:rowOff>104532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193599"/>
          <a:ext cx="838200" cy="1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65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66329</xdr:rowOff>
    </xdr:from>
    <xdr:to>
      <xdr:col>19</xdr:col>
      <xdr:colOff>177800</xdr:colOff>
      <xdr:row>54</xdr:row>
      <xdr:rowOff>104532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153179"/>
          <a:ext cx="889000" cy="20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66329</xdr:rowOff>
    </xdr:from>
    <xdr:to>
      <xdr:col>15</xdr:col>
      <xdr:colOff>50800</xdr:colOff>
      <xdr:row>56</xdr:row>
      <xdr:rowOff>121838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153179"/>
          <a:ext cx="889000" cy="56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12950</xdr:rowOff>
    </xdr:from>
    <xdr:to>
      <xdr:col>10</xdr:col>
      <xdr:colOff>114300</xdr:colOff>
      <xdr:row>56</xdr:row>
      <xdr:rowOff>121838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1250"/>
          <a:ext cx="889000" cy="45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25525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2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55949</xdr:rowOff>
    </xdr:from>
    <xdr:to>
      <xdr:col>24</xdr:col>
      <xdr:colOff>114300</xdr:colOff>
      <xdr:row>53</xdr:row>
      <xdr:rowOff>157549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78826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9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53732</xdr:rowOff>
    </xdr:from>
    <xdr:to>
      <xdr:col>20</xdr:col>
      <xdr:colOff>38100</xdr:colOff>
      <xdr:row>54</xdr:row>
      <xdr:rowOff>155332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08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15529</xdr:rowOff>
    </xdr:from>
    <xdr:to>
      <xdr:col>15</xdr:col>
      <xdr:colOff>101600</xdr:colOff>
      <xdr:row>53</xdr:row>
      <xdr:rowOff>117129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108256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9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71038</xdr:rowOff>
    </xdr:from>
    <xdr:to>
      <xdr:col>10</xdr:col>
      <xdr:colOff>165100</xdr:colOff>
      <xdr:row>57</xdr:row>
      <xdr:rowOff>1188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163765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6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133600</xdr:rowOff>
    </xdr:from>
    <xdr:to>
      <xdr:col>6</xdr:col>
      <xdr:colOff>38100</xdr:colOff>
      <xdr:row>54</xdr:row>
      <xdr:rowOff>63750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80277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90638</xdr:rowOff>
    </xdr:from>
    <xdr:to>
      <xdr:col>24</xdr:col>
      <xdr:colOff>63500</xdr:colOff>
      <xdr:row>77</xdr:row>
      <xdr:rowOff>45103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77938"/>
          <a:ext cx="838200" cy="46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99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90638</xdr:rowOff>
    </xdr:from>
    <xdr:to>
      <xdr:col>19</xdr:col>
      <xdr:colOff>177800</xdr:colOff>
      <xdr:row>77</xdr:row>
      <xdr:rowOff>142954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77938"/>
          <a:ext cx="889000" cy="56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142954</xdr:rowOff>
    </xdr:from>
    <xdr:to>
      <xdr:col>15</xdr:col>
      <xdr:colOff>50800</xdr:colOff>
      <xdr:row>78</xdr:row>
      <xdr:rowOff>79001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4604"/>
          <a:ext cx="889000" cy="10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79001</xdr:rowOff>
    </xdr:from>
    <xdr:to>
      <xdr:col>10</xdr:col>
      <xdr:colOff>114300</xdr:colOff>
      <xdr:row>78</xdr:row>
      <xdr:rowOff>111778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2101"/>
          <a:ext cx="889000" cy="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17756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78108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165753</xdr:rowOff>
    </xdr:from>
    <xdr:to>
      <xdr:col>24</xdr:col>
      <xdr:colOff>114300</xdr:colOff>
      <xdr:row>77</xdr:row>
      <xdr:rowOff>95903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144180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39838</xdr:rowOff>
    </xdr:from>
    <xdr:to>
      <xdr:col>20</xdr:col>
      <xdr:colOff>38100</xdr:colOff>
      <xdr:row>74</xdr:row>
      <xdr:rowOff>141438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157965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0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92154</xdr:rowOff>
    </xdr:from>
    <xdr:to>
      <xdr:col>15</xdr:col>
      <xdr:colOff>101600</xdr:colOff>
      <xdr:row>78</xdr:row>
      <xdr:rowOff>22304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28201</xdr:rowOff>
    </xdr:from>
    <xdr:to>
      <xdr:col>10</xdr:col>
      <xdr:colOff>165100</xdr:colOff>
      <xdr:row>78</xdr:row>
      <xdr:rowOff>129801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120928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60978</xdr:rowOff>
    </xdr:from>
    <xdr:to>
      <xdr:col>6</xdr:col>
      <xdr:colOff>38100</xdr:colOff>
      <xdr:row>78</xdr:row>
      <xdr:rowOff>162578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153705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34003</xdr:rowOff>
    </xdr:from>
    <xdr:to>
      <xdr:col>24</xdr:col>
      <xdr:colOff>63500</xdr:colOff>
      <xdr:row>97</xdr:row>
      <xdr:rowOff>50386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64653"/>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50386</xdr:rowOff>
    </xdr:from>
    <xdr:to>
      <xdr:col>19</xdr:col>
      <xdr:colOff>177800</xdr:colOff>
      <xdr:row>97</xdr:row>
      <xdr:rowOff>75030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81036"/>
          <a:ext cx="889000" cy="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100685</xdr:rowOff>
    </xdr:from>
    <xdr:to>
      <xdr:col>15</xdr:col>
      <xdr:colOff>50800</xdr:colOff>
      <xdr:row>97</xdr:row>
      <xdr:rowOff>75030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59885"/>
          <a:ext cx="889000" cy="14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100685</xdr:rowOff>
    </xdr:from>
    <xdr:to>
      <xdr:col>10</xdr:col>
      <xdr:colOff>114300</xdr:colOff>
      <xdr:row>97</xdr:row>
      <xdr:rowOff>25408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59885"/>
          <a:ext cx="889000" cy="9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61665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154653</xdr:rowOff>
    </xdr:from>
    <xdr:to>
      <xdr:col>24</xdr:col>
      <xdr:colOff>114300</xdr:colOff>
      <xdr:row>97</xdr:row>
      <xdr:rowOff>84803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133080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171036</xdr:rowOff>
    </xdr:from>
    <xdr:to>
      <xdr:col>20</xdr:col>
      <xdr:colOff>38100</xdr:colOff>
      <xdr:row>97</xdr:row>
      <xdr:rowOff>101186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92313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24230</xdr:rowOff>
    </xdr:from>
    <xdr:to>
      <xdr:col>15</xdr:col>
      <xdr:colOff>101600</xdr:colOff>
      <xdr:row>97</xdr:row>
      <xdr:rowOff>125830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116957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49885</xdr:rowOff>
    </xdr:from>
    <xdr:to>
      <xdr:col>10</xdr:col>
      <xdr:colOff>165100</xdr:colOff>
      <xdr:row>96</xdr:row>
      <xdr:rowOff>151485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0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168012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8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146058</xdr:rowOff>
    </xdr:from>
    <xdr:to>
      <xdr:col>6</xdr:col>
      <xdr:colOff>38100</xdr:colOff>
      <xdr:row>97</xdr:row>
      <xdr:rowOff>76208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67335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169646</xdr:rowOff>
    </xdr:from>
    <xdr:to>
      <xdr:col>55</xdr:col>
      <xdr:colOff>0</xdr:colOff>
      <xdr:row>37</xdr:row>
      <xdr:rowOff>169646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13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168961</xdr:rowOff>
    </xdr:from>
    <xdr:to>
      <xdr:col>50</xdr:col>
      <xdr:colOff>114300</xdr:colOff>
      <xdr:row>37</xdr:row>
      <xdr:rowOff>169646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1261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168961</xdr:rowOff>
    </xdr:from>
    <xdr:to>
      <xdr:col>45</xdr:col>
      <xdr:colOff>177800</xdr:colOff>
      <xdr:row>37</xdr:row>
      <xdr:rowOff>169190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1261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36373</xdr:rowOff>
    </xdr:from>
    <xdr:to>
      <xdr:col>41</xdr:col>
      <xdr:colOff>50800</xdr:colOff>
      <xdr:row>37</xdr:row>
      <xdr:rowOff>169190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80023"/>
          <a:ext cx="889000" cy="1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118847</xdr:rowOff>
    </xdr:from>
    <xdr:to>
      <xdr:col>55</xdr:col>
      <xdr:colOff>50800</xdr:colOff>
      <xdr:row>38</xdr:row>
      <xdr:rowOff>48997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141724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1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118847</xdr:rowOff>
    </xdr:from>
    <xdr:to>
      <xdr:col>50</xdr:col>
      <xdr:colOff>165100</xdr:colOff>
      <xdr:row>38</xdr:row>
      <xdr:rowOff>48997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65524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118161</xdr:rowOff>
    </xdr:from>
    <xdr:to>
      <xdr:col>46</xdr:col>
      <xdr:colOff>38100</xdr:colOff>
      <xdr:row>38</xdr:row>
      <xdr:rowOff>48310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64838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37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118389</xdr:rowOff>
    </xdr:from>
    <xdr:to>
      <xdr:col>41</xdr:col>
      <xdr:colOff>101600</xdr:colOff>
      <xdr:row>38</xdr:row>
      <xdr:rowOff>48540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62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65066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157023</xdr:rowOff>
    </xdr:from>
    <xdr:to>
      <xdr:col>36</xdr:col>
      <xdr:colOff>165100</xdr:colOff>
      <xdr:row>37</xdr:row>
      <xdr:rowOff>87173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103700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0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133561</xdr:rowOff>
    </xdr:from>
    <xdr:to>
      <xdr:col>55</xdr:col>
      <xdr:colOff>0</xdr:colOff>
      <xdr:row>57</xdr:row>
      <xdr:rowOff>162315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06211"/>
          <a:ext cx="838200" cy="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133561</xdr:rowOff>
    </xdr:from>
    <xdr:to>
      <xdr:col>50</xdr:col>
      <xdr:colOff>114300</xdr:colOff>
      <xdr:row>57</xdr:row>
      <xdr:rowOff>163426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06211"/>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74468</xdr:rowOff>
    </xdr:from>
    <xdr:to>
      <xdr:col>45</xdr:col>
      <xdr:colOff>177800</xdr:colOff>
      <xdr:row>57</xdr:row>
      <xdr:rowOff>163426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47118"/>
          <a:ext cx="889000" cy="8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74468</xdr:rowOff>
    </xdr:from>
    <xdr:to>
      <xdr:col>41</xdr:col>
      <xdr:colOff>50800</xdr:colOff>
      <xdr:row>57</xdr:row>
      <xdr:rowOff>94470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47118"/>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111515</xdr:rowOff>
    </xdr:from>
    <xdr:to>
      <xdr:col>55</xdr:col>
      <xdr:colOff>50800</xdr:colOff>
      <xdr:row>58</xdr:row>
      <xdr:rowOff>41665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89942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6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82761</xdr:rowOff>
    </xdr:from>
    <xdr:to>
      <xdr:col>50</xdr:col>
      <xdr:colOff>165100</xdr:colOff>
      <xdr:row>58</xdr:row>
      <xdr:rowOff>12911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5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112626</xdr:rowOff>
    </xdr:from>
    <xdr:to>
      <xdr:col>46</xdr:col>
      <xdr:colOff>38100</xdr:colOff>
      <xdr:row>58</xdr:row>
      <xdr:rowOff>42776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33903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7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23668</xdr:rowOff>
    </xdr:from>
    <xdr:to>
      <xdr:col>41</xdr:col>
      <xdr:colOff>101600</xdr:colOff>
      <xdr:row>57</xdr:row>
      <xdr:rowOff>125268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116395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43670</xdr:rowOff>
    </xdr:from>
    <xdr:to>
      <xdr:col>36</xdr:col>
      <xdr:colOff>165100</xdr:colOff>
      <xdr:row>57</xdr:row>
      <xdr:rowOff>145270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136397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48423</xdr:rowOff>
    </xdr:from>
    <xdr:to>
      <xdr:col>55</xdr:col>
      <xdr:colOff>0</xdr:colOff>
      <xdr:row>78</xdr:row>
      <xdr:rowOff>11765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50073"/>
          <a:ext cx="838200" cy="13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91106</xdr:rowOff>
    </xdr:from>
    <xdr:to>
      <xdr:col>50</xdr:col>
      <xdr:colOff>114300</xdr:colOff>
      <xdr:row>78</xdr:row>
      <xdr:rowOff>11765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92756"/>
          <a:ext cx="889000" cy="9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91106</xdr:rowOff>
    </xdr:from>
    <xdr:to>
      <xdr:col>45</xdr:col>
      <xdr:colOff>177800</xdr:colOff>
      <xdr:row>77</xdr:row>
      <xdr:rowOff>94340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92756"/>
          <a:ext cx="8890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94340</xdr:rowOff>
    </xdr:from>
    <xdr:to>
      <xdr:col>41</xdr:col>
      <xdr:colOff>50800</xdr:colOff>
      <xdr:row>78</xdr:row>
      <xdr:rowOff>107598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95990"/>
          <a:ext cx="8890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72928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169073</xdr:rowOff>
    </xdr:from>
    <xdr:to>
      <xdr:col>55</xdr:col>
      <xdr:colOff>50800</xdr:colOff>
      <xdr:row>77</xdr:row>
      <xdr:rowOff>99223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20500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132415</xdr:rowOff>
    </xdr:from>
    <xdr:to>
      <xdr:col>50</xdr:col>
      <xdr:colOff>165100</xdr:colOff>
      <xdr:row>78</xdr:row>
      <xdr:rowOff>62565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53692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40306</xdr:rowOff>
    </xdr:from>
    <xdr:to>
      <xdr:col>46</xdr:col>
      <xdr:colOff>38100</xdr:colOff>
      <xdr:row>77</xdr:row>
      <xdr:rowOff>141906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133033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43540</xdr:rowOff>
    </xdr:from>
    <xdr:to>
      <xdr:col>41</xdr:col>
      <xdr:colOff>101600</xdr:colOff>
      <xdr:row>77</xdr:row>
      <xdr:rowOff>145140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4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161667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2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56798</xdr:rowOff>
    </xdr:from>
    <xdr:to>
      <xdr:col>36</xdr:col>
      <xdr:colOff>165100</xdr:colOff>
      <xdr:row>78</xdr:row>
      <xdr:rowOff>158398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149525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81624</xdr:rowOff>
    </xdr:from>
    <xdr:to>
      <xdr:col>55</xdr:col>
      <xdr:colOff>0</xdr:colOff>
      <xdr:row>96</xdr:row>
      <xdr:rowOff>88667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40824"/>
          <a:ext cx="8382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88667</xdr:rowOff>
    </xdr:from>
    <xdr:to>
      <xdr:col>50</xdr:col>
      <xdr:colOff>114300</xdr:colOff>
      <xdr:row>96</xdr:row>
      <xdr:rowOff>95875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47867"/>
          <a:ext cx="889000" cy="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95875</xdr:rowOff>
    </xdr:from>
    <xdr:to>
      <xdr:col>45</xdr:col>
      <xdr:colOff>177800</xdr:colOff>
      <xdr:row>96</xdr:row>
      <xdr:rowOff>115012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55075"/>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115012</xdr:rowOff>
    </xdr:from>
    <xdr:to>
      <xdr:col>41</xdr:col>
      <xdr:colOff>50800</xdr:colOff>
      <xdr:row>97</xdr:row>
      <xdr:rowOff>75964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74212"/>
          <a:ext cx="889000" cy="13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30824</xdr:rowOff>
    </xdr:from>
    <xdr:to>
      <xdr:col>55</xdr:col>
      <xdr:colOff>50800</xdr:colOff>
      <xdr:row>96</xdr:row>
      <xdr:rowOff>132424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9251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37867</xdr:rowOff>
    </xdr:from>
    <xdr:to>
      <xdr:col>50</xdr:col>
      <xdr:colOff>165100</xdr:colOff>
      <xdr:row>96</xdr:row>
      <xdr:rowOff>139467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130594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45075</xdr:rowOff>
    </xdr:from>
    <xdr:to>
      <xdr:col>46</xdr:col>
      <xdr:colOff>38100</xdr:colOff>
      <xdr:row>96</xdr:row>
      <xdr:rowOff>146675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137802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9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64212</xdr:rowOff>
    </xdr:from>
    <xdr:to>
      <xdr:col>41</xdr:col>
      <xdr:colOff>101600</xdr:colOff>
      <xdr:row>96</xdr:row>
      <xdr:rowOff>165812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156939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25164</xdr:rowOff>
    </xdr:from>
    <xdr:to>
      <xdr:col>36</xdr:col>
      <xdr:colOff>165100</xdr:colOff>
      <xdr:row>97</xdr:row>
      <xdr:rowOff>126764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117891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4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150330</xdr:rowOff>
    </xdr:from>
    <xdr:to>
      <xdr:col>85</xdr:col>
      <xdr:colOff>127000</xdr:colOff>
      <xdr:row>36</xdr:row>
      <xdr:rowOff>163208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322530"/>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126822</xdr:rowOff>
    </xdr:from>
    <xdr:to>
      <xdr:col>81</xdr:col>
      <xdr:colOff>50800</xdr:colOff>
      <xdr:row>36</xdr:row>
      <xdr:rowOff>150330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99022"/>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126822</xdr:rowOff>
    </xdr:from>
    <xdr:to>
      <xdr:col>76</xdr:col>
      <xdr:colOff>114300</xdr:colOff>
      <xdr:row>36</xdr:row>
      <xdr:rowOff>140119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99022"/>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101676</xdr:rowOff>
    </xdr:from>
    <xdr:to>
      <xdr:col>71</xdr:col>
      <xdr:colOff>177800</xdr:colOff>
      <xdr:row>36</xdr:row>
      <xdr:rowOff>140119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73876"/>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112408</xdr:rowOff>
    </xdr:from>
    <xdr:to>
      <xdr:col>85</xdr:col>
      <xdr:colOff>177800</xdr:colOff>
      <xdr:row>37</xdr:row>
      <xdr:rowOff>42558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90835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99530</xdr:rowOff>
    </xdr:from>
    <xdr:to>
      <xdr:col>81</xdr:col>
      <xdr:colOff>101600</xdr:colOff>
      <xdr:row>37</xdr:row>
      <xdr:rowOff>29680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20807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6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76022</xdr:rowOff>
    </xdr:from>
    <xdr:to>
      <xdr:col>76</xdr:col>
      <xdr:colOff>165100</xdr:colOff>
      <xdr:row>37</xdr:row>
      <xdr:rowOff>6172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168749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4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89319</xdr:rowOff>
    </xdr:from>
    <xdr:to>
      <xdr:col>72</xdr:col>
      <xdr:colOff>38100</xdr:colOff>
      <xdr:row>37</xdr:row>
      <xdr:rowOff>19469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10596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50876</xdr:rowOff>
    </xdr:from>
    <xdr:to>
      <xdr:col>67</xdr:col>
      <xdr:colOff>101600</xdr:colOff>
      <xdr:row>36</xdr:row>
      <xdr:rowOff>152476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143603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20424</xdr:rowOff>
    </xdr:from>
    <xdr:to>
      <xdr:col>85</xdr:col>
      <xdr:colOff>126364</xdr:colOff>
      <xdr:row>57</xdr:row>
      <xdr:rowOff>135471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9107274"/>
          <a:ext cx="1269" cy="800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139298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135471</xdr:rowOff>
    </xdr:from>
    <xdr:to>
      <xdr:col>86</xdr:col>
      <xdr:colOff>25400</xdr:colOff>
      <xdr:row>57</xdr:row>
      <xdr:rowOff>135471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0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138551</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88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20424</xdr:rowOff>
    </xdr:from>
    <xdr:to>
      <xdr:col>86</xdr:col>
      <xdr:colOff>25400</xdr:colOff>
      <xdr:row>53</xdr:row>
      <xdr:rowOff>20424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10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134846</xdr:rowOff>
    </xdr:from>
    <xdr:to>
      <xdr:col>85</xdr:col>
      <xdr:colOff>127000</xdr:colOff>
      <xdr:row>57</xdr:row>
      <xdr:rowOff>483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736046"/>
          <a:ext cx="8382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45193</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474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22316</xdr:rowOff>
    </xdr:from>
    <xdr:to>
      <xdr:col>85</xdr:col>
      <xdr:colOff>177800</xdr:colOff>
      <xdr:row>56</xdr:row>
      <xdr:rowOff>123916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126936</xdr:rowOff>
    </xdr:from>
    <xdr:to>
      <xdr:col>81</xdr:col>
      <xdr:colOff>50800</xdr:colOff>
      <xdr:row>56</xdr:row>
      <xdr:rowOff>134846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8699436"/>
          <a:ext cx="889000" cy="10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18941</xdr:rowOff>
    </xdr:from>
    <xdr:to>
      <xdr:col>81</xdr:col>
      <xdr:colOff>101600</xdr:colOff>
      <xdr:row>56</xdr:row>
      <xdr:rowOff>120541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137068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126936</xdr:rowOff>
    </xdr:from>
    <xdr:to>
      <xdr:col>76</xdr:col>
      <xdr:colOff>114300</xdr:colOff>
      <xdr:row>56</xdr:row>
      <xdr:rowOff>26094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8699436"/>
          <a:ext cx="889000" cy="9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140731</xdr:rowOff>
    </xdr:from>
    <xdr:to>
      <xdr:col>76</xdr:col>
      <xdr:colOff>165100</xdr:colOff>
      <xdr:row>56</xdr:row>
      <xdr:rowOff>70881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62008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26094</xdr:rowOff>
    </xdr:from>
    <xdr:to>
      <xdr:col>71</xdr:col>
      <xdr:colOff>177800</xdr:colOff>
      <xdr:row>57</xdr:row>
      <xdr:rowOff>110721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627294"/>
          <a:ext cx="889000" cy="25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29890</xdr:rowOff>
    </xdr:from>
    <xdr:to>
      <xdr:col>72</xdr:col>
      <xdr:colOff>38100</xdr:colOff>
      <xdr:row>56</xdr:row>
      <xdr:rowOff>131490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122617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34523</xdr:rowOff>
    </xdr:from>
    <xdr:to>
      <xdr:col>67</xdr:col>
      <xdr:colOff>101600</xdr:colOff>
      <xdr:row>56</xdr:row>
      <xdr:rowOff>136123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152650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121133</xdr:rowOff>
    </xdr:from>
    <xdr:to>
      <xdr:col>85</xdr:col>
      <xdr:colOff>177800</xdr:colOff>
      <xdr:row>57</xdr:row>
      <xdr:rowOff>51283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99560</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0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84046</xdr:rowOff>
    </xdr:from>
    <xdr:to>
      <xdr:col>81</xdr:col>
      <xdr:colOff>101600</xdr:colOff>
      <xdr:row>57</xdr:row>
      <xdr:rowOff>14196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76136</xdr:rowOff>
    </xdr:from>
    <xdr:to>
      <xdr:col>76</xdr:col>
      <xdr:colOff>165100</xdr:colOff>
      <xdr:row>51</xdr:row>
      <xdr:rowOff>6286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8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22813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292795" y="842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146744</xdr:rowOff>
    </xdr:from>
    <xdr:to>
      <xdr:col>72</xdr:col>
      <xdr:colOff>38100</xdr:colOff>
      <xdr:row>56</xdr:row>
      <xdr:rowOff>76894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93421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59921</xdr:rowOff>
    </xdr:from>
    <xdr:to>
      <xdr:col>67</xdr:col>
      <xdr:colOff>101600</xdr:colOff>
      <xdr:row>57</xdr:row>
      <xdr:rowOff>161521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152648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70929</xdr:rowOff>
    </xdr:from>
    <xdr:to>
      <xdr:col>85</xdr:col>
      <xdr:colOff>127000</xdr:colOff>
      <xdr:row>78</xdr:row>
      <xdr:rowOff>127724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444029"/>
          <a:ext cx="838200" cy="5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87177</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6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70929</xdr:rowOff>
    </xdr:from>
    <xdr:to>
      <xdr:col>81</xdr:col>
      <xdr:colOff>50800</xdr:colOff>
      <xdr:row>79</xdr:row>
      <xdr:rowOff>2832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444029"/>
          <a:ext cx="889000" cy="10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41952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161049</xdr:rowOff>
    </xdr:from>
    <xdr:to>
      <xdr:col>76</xdr:col>
      <xdr:colOff>114300</xdr:colOff>
      <xdr:row>79</xdr:row>
      <xdr:rowOff>2832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34149"/>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161049</xdr:rowOff>
    </xdr:from>
    <xdr:to>
      <xdr:col>71</xdr:col>
      <xdr:colOff>177800</xdr:colOff>
      <xdr:row>78</xdr:row>
      <xdr:rowOff>170484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34149"/>
          <a:ext cx="8890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76924</xdr:rowOff>
    </xdr:from>
    <xdr:to>
      <xdr:col>85</xdr:col>
      <xdr:colOff>177800</xdr:colOff>
      <xdr:row>79</xdr:row>
      <xdr:rowOff>7074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36301</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20129</xdr:rowOff>
    </xdr:from>
    <xdr:to>
      <xdr:col>81</xdr:col>
      <xdr:colOff>101600</xdr:colOff>
      <xdr:row>78</xdr:row>
      <xdr:rowOff>121729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138256</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16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123482</xdr:rowOff>
    </xdr:from>
    <xdr:to>
      <xdr:col>76</xdr:col>
      <xdr:colOff>165100</xdr:colOff>
      <xdr:row>79</xdr:row>
      <xdr:rowOff>53632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9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44759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58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110249</xdr:rowOff>
    </xdr:from>
    <xdr:to>
      <xdr:col>72</xdr:col>
      <xdr:colOff>38100</xdr:colOff>
      <xdr:row>79</xdr:row>
      <xdr:rowOff>40399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31526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5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119684</xdr:rowOff>
    </xdr:from>
    <xdr:to>
      <xdr:col>67</xdr:col>
      <xdr:colOff>101600</xdr:colOff>
      <xdr:row>79</xdr:row>
      <xdr:rowOff>49834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9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40961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58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114333</xdr:rowOff>
    </xdr:from>
    <xdr:to>
      <xdr:col>85</xdr:col>
      <xdr:colOff>127000</xdr:colOff>
      <xdr:row>96</xdr:row>
      <xdr:rowOff>130533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573533"/>
          <a:ext cx="8382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110103</xdr:rowOff>
    </xdr:from>
    <xdr:to>
      <xdr:col>81</xdr:col>
      <xdr:colOff>50800</xdr:colOff>
      <xdr:row>96</xdr:row>
      <xdr:rowOff>114333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569303"/>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100037</xdr:rowOff>
    </xdr:from>
    <xdr:to>
      <xdr:col>76</xdr:col>
      <xdr:colOff>114300</xdr:colOff>
      <xdr:row>96</xdr:row>
      <xdr:rowOff>110103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559237"/>
          <a:ext cx="8890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100037</xdr:rowOff>
    </xdr:from>
    <xdr:to>
      <xdr:col>71</xdr:col>
      <xdr:colOff>177800</xdr:colOff>
      <xdr:row>96</xdr:row>
      <xdr:rowOff>107855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5923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79733</xdr:rowOff>
    </xdr:from>
    <xdr:to>
      <xdr:col>85</xdr:col>
      <xdr:colOff>177800</xdr:colOff>
      <xdr:row>97</xdr:row>
      <xdr:rowOff>9883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53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58160</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5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63533</xdr:rowOff>
    </xdr:from>
    <xdr:to>
      <xdr:col>81</xdr:col>
      <xdr:colOff>101600</xdr:colOff>
      <xdr:row>96</xdr:row>
      <xdr:rowOff>165133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2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59303</xdr:rowOff>
    </xdr:from>
    <xdr:to>
      <xdr:col>76</xdr:col>
      <xdr:colOff>165100</xdr:colOff>
      <xdr:row>96</xdr:row>
      <xdr:rowOff>160903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5980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29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49237</xdr:rowOff>
    </xdr:from>
    <xdr:to>
      <xdr:col>72</xdr:col>
      <xdr:colOff>38100</xdr:colOff>
      <xdr:row>96</xdr:row>
      <xdr:rowOff>150837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167364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2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57055</xdr:rowOff>
    </xdr:from>
    <xdr:to>
      <xdr:col>67</xdr:col>
      <xdr:colOff>101600</xdr:colOff>
      <xdr:row>96</xdr:row>
      <xdr:rowOff>158655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29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54661</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055411"/>
          <a:ext cx="838200" cy="59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36695</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51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3861</xdr:rowOff>
    </xdr:from>
    <xdr:to>
      <xdr:col>116</xdr:col>
      <xdr:colOff>114300</xdr:colOff>
      <xdr:row>35</xdr:row>
      <xdr:rowOff>105461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0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26738</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85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・総務費は、ふるさと納税の増収に伴い、ふるさと応援寄附金基金積立金やふるさと納税寄附礼品が増加したことを主たる要因として、類似団体平均値を上回っている。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・商工費は、地方創生臨時交付金を活用したクーポン券の換金事務委託等により増加し、類似団体平均値を上回っている。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・諸支出金は、土地開発基金保有財産の一般会計での買い戻しにより増加し、類似団体平均値を上回っている。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本年度は財政調整基金を取り崩すことなく、基金残高も昨年度から</a:t>
          </a:r>
          <a:r>
            <a:rPr kumimoji="1" lang="en-US" altLang="ja-JP" sz="1400">
              <a:latin typeface="ＭＳ ゴシック" pitchFamily="49" charset="-128"/>
              <a:ea typeface="ＭＳ ゴシック" pitchFamily="49" charset="-128"/>
            </a:rPr>
            <a:t>202,231</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2,605,203</a:t>
          </a:r>
          <a:r>
            <a:rPr kumimoji="1" lang="ja-JP" altLang="en-US" sz="1400">
              <a:latin typeface="ＭＳ ゴシック" pitchFamily="49" charset="-128"/>
              <a:ea typeface="ＭＳ ゴシック" pitchFamily="49" charset="-128"/>
            </a:rPr>
            <a:t>千円となった。標準財政規模に対する財政調整基金残高比率は</a:t>
          </a:r>
          <a:r>
            <a:rPr kumimoji="1" lang="en-US" altLang="ja-JP" sz="1400">
              <a:latin typeface="ＭＳ ゴシック" pitchFamily="49" charset="-128"/>
              <a:ea typeface="ＭＳ ゴシック" pitchFamily="49" charset="-128"/>
            </a:rPr>
            <a:t>4.84</a:t>
          </a:r>
          <a:r>
            <a:rPr kumimoji="1" lang="ja-JP" altLang="en-US" sz="1400">
              <a:latin typeface="ＭＳ ゴシック" pitchFamily="49" charset="-128"/>
              <a:ea typeface="ＭＳ ゴシック" pitchFamily="49" charset="-128"/>
            </a:rPr>
            <a:t>ポイント上昇している。実質収支比率は昨年度から</a:t>
          </a:r>
          <a:r>
            <a:rPr kumimoji="1" lang="en-US" altLang="ja-JP" sz="1400">
              <a:latin typeface="ＭＳ ゴシック" pitchFamily="49" charset="-128"/>
              <a:ea typeface="ＭＳ ゴシック" pitchFamily="49" charset="-128"/>
            </a:rPr>
            <a:t>3.67</a:t>
          </a:r>
          <a:r>
            <a:rPr kumimoji="1" lang="ja-JP" altLang="en-US" sz="1400">
              <a:latin typeface="ＭＳ ゴシック" pitchFamily="49" charset="-128"/>
              <a:ea typeface="ＭＳ ゴシック" pitchFamily="49" charset="-128"/>
            </a:rPr>
            <a:t>ポイント低下して</a:t>
          </a:r>
          <a:r>
            <a:rPr kumimoji="1" lang="en-US" altLang="ja-JP" sz="1400">
              <a:latin typeface="ＭＳ ゴシック" pitchFamily="49" charset="-128"/>
              <a:ea typeface="ＭＳ ゴシック" pitchFamily="49" charset="-128"/>
            </a:rPr>
            <a:t>3.90</a:t>
          </a:r>
          <a:r>
            <a:rPr kumimoji="1" lang="ja-JP" altLang="en-US" sz="1400">
              <a:latin typeface="ＭＳ ゴシック" pitchFamily="49" charset="-128"/>
              <a:ea typeface="ＭＳ ゴシック" pitchFamily="49" charset="-128"/>
            </a:rPr>
            <a:t>％、実質収支は</a:t>
          </a:r>
          <a:r>
            <a:rPr kumimoji="1" lang="en-US" altLang="ja-JP" sz="1400">
              <a:latin typeface="ＭＳ ゴシック" pitchFamily="49" charset="-128"/>
              <a:ea typeface="ＭＳ ゴシック" pitchFamily="49" charset="-128"/>
            </a:rPr>
            <a:t>196,170</a:t>
          </a:r>
          <a:r>
            <a:rPr kumimoji="1" lang="ja-JP" altLang="en-US" sz="1400">
              <a:latin typeface="ＭＳ ゴシック" pitchFamily="49" charset="-128"/>
              <a:ea typeface="ＭＳ ゴシック" pitchFamily="49" charset="-128"/>
            </a:rPr>
            <a:t>千円。今後も町税等適切な財源の確保を図り、引き続き健全な行財政運営に努める。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全ての会計において実質赤字額及び資金不足額が発生していないため、連結実質赤字比率は算出されていない。</a:t>
          </a: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84</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85</v>
      </c>
      <c r="C2" s="182"/>
      <c r="D2" s="183"/>
    </row>
    <row r="3" spans="1:119" ht="18.75" customHeight="1" thickBot="1" x14ac:dyDescent="0.25">
      <c r="A3" s="181"/>
      <c r="B3" s="628" t="s">
        <v>86</v>
      </c>
      <c r="C3" s="629"/>
      <c r="D3" s="629"/>
      <c r="E3" s="630"/>
      <c r="F3" s="630"/>
      <c r="G3" s="630"/>
      <c r="H3" s="630"/>
      <c r="I3" s="630"/>
      <c r="J3" s="630"/>
      <c r="K3" s="630"/>
      <c r="L3" s="630" t="s">
        <v>87</v>
      </c>
      <c r="M3" s="630"/>
      <c r="N3" s="630"/>
      <c r="O3" s="630"/>
      <c r="P3" s="630"/>
      <c r="Q3" s="630"/>
      <c r="R3" s="633"/>
      <c r="S3" s="633"/>
      <c r="T3" s="633"/>
      <c r="U3" s="633"/>
      <c r="V3" s="634"/>
      <c r="W3" s="524" t="s">
        <v>88</v>
      </c>
      <c r="X3" s="525"/>
      <c r="Y3" s="525"/>
      <c r="Z3" s="525"/>
      <c r="AA3" s="525"/>
      <c r="AB3" s="629"/>
      <c r="AC3" s="633" t="s">
        <v>89</v>
      </c>
      <c r="AD3" s="525"/>
      <c r="AE3" s="525"/>
      <c r="AF3" s="525"/>
      <c r="AG3" s="525"/>
      <c r="AH3" s="525"/>
      <c r="AI3" s="525"/>
      <c r="AJ3" s="525"/>
      <c r="AK3" s="525"/>
      <c r="AL3" s="595"/>
      <c r="AM3" s="524" t="s">
        <v>90</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91</v>
      </c>
      <c r="BO3" s="525"/>
      <c r="BP3" s="525"/>
      <c r="BQ3" s="525"/>
      <c r="BR3" s="525"/>
      <c r="BS3" s="525"/>
      <c r="BT3" s="525"/>
      <c r="BU3" s="595"/>
      <c r="BV3" s="524" t="s">
        <v>92</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93</v>
      </c>
      <c r="CU3" s="525"/>
      <c r="CV3" s="525"/>
      <c r="CW3" s="525"/>
      <c r="CX3" s="525"/>
      <c r="CY3" s="525"/>
      <c r="CZ3" s="525"/>
      <c r="DA3" s="595"/>
      <c r="DB3" s="524" t="s">
        <v>94</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95</v>
      </c>
      <c r="AZ4" s="482"/>
      <c r="BA4" s="482"/>
      <c r="BB4" s="482"/>
      <c r="BC4" s="482"/>
      <c r="BD4" s="482"/>
      <c r="BE4" s="482"/>
      <c r="BF4" s="482"/>
      <c r="BG4" s="482"/>
      <c r="BH4" s="482"/>
      <c r="BI4" s="482"/>
      <c r="BJ4" s="482"/>
      <c r="BK4" s="482"/>
      <c r="BL4" s="482"/>
      <c r="BM4" s="483"/>
      <c r="BN4" s="484">
        <v>10530965</v>
      </c>
      <c r="BO4" s="485"/>
      <c r="BP4" s="485"/>
      <c r="BQ4" s="485"/>
      <c r="BR4" s="485"/>
      <c r="BS4" s="485"/>
      <c r="BT4" s="485"/>
      <c r="BU4" s="486"/>
      <c r="BV4" s="484">
        <v>10739901</v>
      </c>
      <c r="BW4" s="485"/>
      <c r="BX4" s="485"/>
      <c r="BY4" s="485"/>
      <c r="BZ4" s="485"/>
      <c r="CA4" s="485"/>
      <c r="CB4" s="485"/>
      <c r="CC4" s="486"/>
      <c r="CD4" s="621" t="s">
        <v>96</v>
      </c>
      <c r="CE4" s="622"/>
      <c r="CF4" s="622"/>
      <c r="CG4" s="622"/>
      <c r="CH4" s="622"/>
      <c r="CI4" s="622"/>
      <c r="CJ4" s="622"/>
      <c r="CK4" s="622"/>
      <c r="CL4" s="622"/>
      <c r="CM4" s="622"/>
      <c r="CN4" s="622"/>
      <c r="CO4" s="622"/>
      <c r="CP4" s="622"/>
      <c r="CQ4" s="622"/>
      <c r="CR4" s="622"/>
      <c r="CS4" s="623"/>
      <c r="CT4" s="624">
        <v>3.9</v>
      </c>
      <c r="CU4" s="625"/>
      <c r="CV4" s="625"/>
      <c r="CW4" s="625"/>
      <c r="CX4" s="625"/>
      <c r="CY4" s="625"/>
      <c r="CZ4" s="625"/>
      <c r="DA4" s="626"/>
      <c r="DB4" s="624">
        <v>7.6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97</v>
      </c>
      <c r="AN5" s="412"/>
      <c r="AO5" s="412"/>
      <c r="AP5" s="412"/>
      <c r="AQ5" s="412"/>
      <c r="AR5" s="412"/>
      <c r="AS5" s="412"/>
      <c r="AT5" s="413"/>
      <c r="AU5" s="513" t="s">
        <v>98</v>
      </c>
      <c r="AV5" s="514"/>
      <c r="AW5" s="514"/>
      <c r="AX5" s="514"/>
      <c r="AY5" s="469" t="s">
        <v>99</v>
      </c>
      <c r="AZ5" s="470"/>
      <c r="BA5" s="470"/>
      <c r="BB5" s="470"/>
      <c r="BC5" s="470"/>
      <c r="BD5" s="470"/>
      <c r="BE5" s="470"/>
      <c r="BF5" s="470"/>
      <c r="BG5" s="470"/>
      <c r="BH5" s="470"/>
      <c r="BI5" s="470"/>
      <c r="BJ5" s="470"/>
      <c r="BK5" s="470"/>
      <c r="BL5" s="470"/>
      <c r="BM5" s="471"/>
      <c r="BN5" s="455">
        <v>10203119</v>
      </c>
      <c r="BO5" s="456"/>
      <c r="BP5" s="456"/>
      <c r="BQ5" s="456"/>
      <c r="BR5" s="456"/>
      <c r="BS5" s="456"/>
      <c r="BT5" s="456"/>
      <c r="BU5" s="457"/>
      <c r="BV5" s="455">
        <v>10322710</v>
      </c>
      <c r="BW5" s="456"/>
      <c r="BX5" s="456"/>
      <c r="BY5" s="456"/>
      <c r="BZ5" s="456"/>
      <c r="CA5" s="456"/>
      <c r="CB5" s="456"/>
      <c r="CC5" s="457"/>
      <c r="CD5" s="495" t="s">
        <v>100</v>
      </c>
      <c r="CE5" s="415"/>
      <c r="CF5" s="415"/>
      <c r="CG5" s="415"/>
      <c r="CH5" s="415"/>
      <c r="CI5" s="415"/>
      <c r="CJ5" s="415"/>
      <c r="CK5" s="415"/>
      <c r="CL5" s="415"/>
      <c r="CM5" s="415"/>
      <c r="CN5" s="415"/>
      <c r="CO5" s="415"/>
      <c r="CP5" s="415"/>
      <c r="CQ5" s="415"/>
      <c r="CR5" s="415"/>
      <c r="CS5" s="496"/>
      <c r="CT5" s="452">
        <v>89.8</v>
      </c>
      <c r="CU5" s="453"/>
      <c r="CV5" s="453"/>
      <c r="CW5" s="453"/>
      <c r="CX5" s="453"/>
      <c r="CY5" s="453"/>
      <c r="CZ5" s="453"/>
      <c r="DA5" s="454"/>
      <c r="DB5" s="452">
        <v>84.4</v>
      </c>
      <c r="DC5" s="453"/>
      <c r="DD5" s="453"/>
      <c r="DE5" s="453"/>
      <c r="DF5" s="453"/>
      <c r="DG5" s="453"/>
      <c r="DH5" s="453"/>
      <c r="DI5" s="454"/>
    </row>
    <row r="6" spans="1:119" ht="18.75" customHeight="1" x14ac:dyDescent="0.2">
      <c r="A6" s="181"/>
      <c r="B6" s="601" t="s">
        <v>101</v>
      </c>
      <c r="C6" s="442"/>
      <c r="D6" s="442"/>
      <c r="E6" s="602"/>
      <c r="F6" s="602"/>
      <c r="G6" s="602"/>
      <c r="H6" s="602"/>
      <c r="I6" s="602"/>
      <c r="J6" s="602"/>
      <c r="K6" s="602"/>
      <c r="L6" s="602" t="s">
        <v>102</v>
      </c>
      <c r="M6" s="602"/>
      <c r="N6" s="602"/>
      <c r="O6" s="602"/>
      <c r="P6" s="602"/>
      <c r="Q6" s="602"/>
      <c r="R6" s="440"/>
      <c r="S6" s="440"/>
      <c r="T6" s="440"/>
      <c r="U6" s="440"/>
      <c r="V6" s="608"/>
      <c r="W6" s="545" t="s">
        <v>103</v>
      </c>
      <c r="X6" s="441"/>
      <c r="Y6" s="441"/>
      <c r="Z6" s="441"/>
      <c r="AA6" s="441"/>
      <c r="AB6" s="442"/>
      <c r="AC6" s="613" t="s">
        <v>104</v>
      </c>
      <c r="AD6" s="614"/>
      <c r="AE6" s="614"/>
      <c r="AF6" s="614"/>
      <c r="AG6" s="614"/>
      <c r="AH6" s="614"/>
      <c r="AI6" s="614"/>
      <c r="AJ6" s="614"/>
      <c r="AK6" s="614"/>
      <c r="AL6" s="615"/>
      <c r="AM6" s="512" t="s">
        <v>105</v>
      </c>
      <c r="AN6" s="412"/>
      <c r="AO6" s="412"/>
      <c r="AP6" s="412"/>
      <c r="AQ6" s="412"/>
      <c r="AR6" s="412"/>
      <c r="AS6" s="412"/>
      <c r="AT6" s="413"/>
      <c r="AU6" s="513" t="s">
        <v>98</v>
      </c>
      <c r="AV6" s="514"/>
      <c r="AW6" s="514"/>
      <c r="AX6" s="514"/>
      <c r="AY6" s="469" t="s">
        <v>106</v>
      </c>
      <c r="AZ6" s="470"/>
      <c r="BA6" s="470"/>
      <c r="BB6" s="470"/>
      <c r="BC6" s="470"/>
      <c r="BD6" s="470"/>
      <c r="BE6" s="470"/>
      <c r="BF6" s="470"/>
      <c r="BG6" s="470"/>
      <c r="BH6" s="470"/>
      <c r="BI6" s="470"/>
      <c r="BJ6" s="470"/>
      <c r="BK6" s="470"/>
      <c r="BL6" s="470"/>
      <c r="BM6" s="471"/>
      <c r="BN6" s="455">
        <v>327846</v>
      </c>
      <c r="BO6" s="456"/>
      <c r="BP6" s="456"/>
      <c r="BQ6" s="456"/>
      <c r="BR6" s="456"/>
      <c r="BS6" s="456"/>
      <c r="BT6" s="456"/>
      <c r="BU6" s="457"/>
      <c r="BV6" s="455">
        <v>417191</v>
      </c>
      <c r="BW6" s="456"/>
      <c r="BX6" s="456"/>
      <c r="BY6" s="456"/>
      <c r="BZ6" s="456"/>
      <c r="CA6" s="456"/>
      <c r="CB6" s="456"/>
      <c r="CC6" s="457"/>
      <c r="CD6" s="495" t="s">
        <v>107</v>
      </c>
      <c r="CE6" s="415"/>
      <c r="CF6" s="415"/>
      <c r="CG6" s="415"/>
      <c r="CH6" s="415"/>
      <c r="CI6" s="415"/>
      <c r="CJ6" s="415"/>
      <c r="CK6" s="415"/>
      <c r="CL6" s="415"/>
      <c r="CM6" s="415"/>
      <c r="CN6" s="415"/>
      <c r="CO6" s="415"/>
      <c r="CP6" s="415"/>
      <c r="CQ6" s="415"/>
      <c r="CR6" s="415"/>
      <c r="CS6" s="496"/>
      <c r="CT6" s="598">
        <v>91.2</v>
      </c>
      <c r="CU6" s="599"/>
      <c r="CV6" s="599"/>
      <c r="CW6" s="599"/>
      <c r="CX6" s="599"/>
      <c r="CY6" s="599"/>
      <c r="CZ6" s="599"/>
      <c r="DA6" s="600"/>
      <c r="DB6" s="598">
        <v>87.8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108</v>
      </c>
      <c r="AN7" s="412"/>
      <c r="AO7" s="412"/>
      <c r="AP7" s="412"/>
      <c r="AQ7" s="412"/>
      <c r="AR7" s="412"/>
      <c r="AS7" s="412"/>
      <c r="AT7" s="413"/>
      <c r="AU7" s="513" t="s">
        <v>109</v>
      </c>
      <c r="AV7" s="514"/>
      <c r="AW7" s="514"/>
      <c r="AX7" s="514"/>
      <c r="AY7" s="469" t="s">
        <v>110</v>
      </c>
      <c r="AZ7" s="470"/>
      <c r="BA7" s="470"/>
      <c r="BB7" s="470"/>
      <c r="BC7" s="470"/>
      <c r="BD7" s="470"/>
      <c r="BE7" s="470"/>
      <c r="BF7" s="470"/>
      <c r="BG7" s="470"/>
      <c r="BH7" s="470"/>
      <c r="BI7" s="470"/>
      <c r="BJ7" s="470"/>
      <c r="BK7" s="470"/>
      <c r="BL7" s="470"/>
      <c r="BM7" s="471"/>
      <c r="BN7" s="455">
        <v>131676</v>
      </c>
      <c r="BO7" s="456"/>
      <c r="BP7" s="456"/>
      <c r="BQ7" s="456"/>
      <c r="BR7" s="456"/>
      <c r="BS7" s="456"/>
      <c r="BT7" s="456"/>
      <c r="BU7" s="457"/>
      <c r="BV7" s="455">
        <v>29635</v>
      </c>
      <c r="BW7" s="456"/>
      <c r="BX7" s="456"/>
      <c r="BY7" s="456"/>
      <c r="BZ7" s="456"/>
      <c r="CA7" s="456"/>
      <c r="CB7" s="456"/>
      <c r="CC7" s="457"/>
      <c r="CD7" s="495" t="s">
        <v>111</v>
      </c>
      <c r="CE7" s="415"/>
      <c r="CF7" s="415"/>
      <c r="CG7" s="415"/>
      <c r="CH7" s="415"/>
      <c r="CI7" s="415"/>
      <c r="CJ7" s="415"/>
      <c r="CK7" s="415"/>
      <c r="CL7" s="415"/>
      <c r="CM7" s="415"/>
      <c r="CN7" s="415"/>
      <c r="CO7" s="415"/>
      <c r="CP7" s="415"/>
      <c r="CQ7" s="415"/>
      <c r="CR7" s="415"/>
      <c r="CS7" s="496"/>
      <c r="CT7" s="455">
        <v>5034669</v>
      </c>
      <c r="CU7" s="456"/>
      <c r="CV7" s="456"/>
      <c r="CW7" s="456"/>
      <c r="CX7" s="456"/>
      <c r="CY7" s="456"/>
      <c r="CZ7" s="456"/>
      <c r="DA7" s="457"/>
      <c r="DB7" s="455">
        <v>5122623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112</v>
      </c>
      <c r="AN8" s="412"/>
      <c r="AO8" s="412"/>
      <c r="AP8" s="412"/>
      <c r="AQ8" s="412"/>
      <c r="AR8" s="412"/>
      <c r="AS8" s="412"/>
      <c r="AT8" s="413"/>
      <c r="AU8" s="513" t="s">
        <v>98</v>
      </c>
      <c r="AV8" s="514"/>
      <c r="AW8" s="514"/>
      <c r="AX8" s="514"/>
      <c r="AY8" s="469" t="s">
        <v>113</v>
      </c>
      <c r="AZ8" s="470"/>
      <c r="BA8" s="470"/>
      <c r="BB8" s="470"/>
      <c r="BC8" s="470"/>
      <c r="BD8" s="470"/>
      <c r="BE8" s="470"/>
      <c r="BF8" s="470"/>
      <c r="BG8" s="470"/>
      <c r="BH8" s="470"/>
      <c r="BI8" s="470"/>
      <c r="BJ8" s="470"/>
      <c r="BK8" s="470"/>
      <c r="BL8" s="470"/>
      <c r="BM8" s="471"/>
      <c r="BN8" s="455">
        <v>196170</v>
      </c>
      <c r="BO8" s="456"/>
      <c r="BP8" s="456"/>
      <c r="BQ8" s="456"/>
      <c r="BR8" s="456"/>
      <c r="BS8" s="456"/>
      <c r="BT8" s="456"/>
      <c r="BU8" s="457"/>
      <c r="BV8" s="455">
        <v>387556</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0.52</v>
      </c>
      <c r="CU8" s="559"/>
      <c r="CV8" s="559"/>
      <c r="CW8" s="559"/>
      <c r="CX8" s="559"/>
      <c r="CY8" s="559"/>
      <c r="CZ8" s="559"/>
      <c r="DA8" s="560"/>
      <c r="DB8" s="558">
        <v>0.52</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16323</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98</v>
      </c>
      <c r="AV9" s="514"/>
      <c r="AW9" s="514"/>
      <c r="AX9" s="514"/>
      <c r="AY9" s="469" t="s">
        <v>119</v>
      </c>
      <c r="AZ9" s="470"/>
      <c r="BA9" s="470"/>
      <c r="BB9" s="470"/>
      <c r="BC9" s="470"/>
      <c r="BD9" s="470"/>
      <c r="BE9" s="470"/>
      <c r="BF9" s="470"/>
      <c r="BG9" s="470"/>
      <c r="BH9" s="470"/>
      <c r="BI9" s="470"/>
      <c r="BJ9" s="470"/>
      <c r="BK9" s="470"/>
      <c r="BL9" s="470"/>
      <c r="BM9" s="471"/>
      <c r="BN9" s="455">
        <v>-191386</v>
      </c>
      <c r="BO9" s="456"/>
      <c r="BP9" s="456"/>
      <c r="BQ9" s="456"/>
      <c r="BR9" s="456"/>
      <c r="BS9" s="456"/>
      <c r="BT9" s="456"/>
      <c r="BU9" s="457"/>
      <c r="BV9" s="455">
        <v>335527</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14.5</v>
      </c>
      <c r="CU9" s="453"/>
      <c r="CV9" s="453"/>
      <c r="CW9" s="453"/>
      <c r="CX9" s="453"/>
      <c r="CY9" s="453"/>
      <c r="CZ9" s="453"/>
      <c r="DA9" s="454"/>
      <c r="DB9" s="452">
        <v>14.7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16411</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8232</v>
      </c>
      <c r="BO10" s="456"/>
      <c r="BP10" s="456"/>
      <c r="BQ10" s="456"/>
      <c r="BR10" s="456"/>
      <c r="BS10" s="456"/>
      <c r="BT10" s="456"/>
      <c r="BU10" s="457"/>
      <c r="BV10" s="455">
        <v>83085</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133</v>
      </c>
      <c r="DC11" s="559"/>
      <c r="DD11" s="559"/>
      <c r="DE11" s="559"/>
      <c r="DF11" s="559"/>
      <c r="DG11" s="559"/>
      <c r="DH11" s="559"/>
      <c r="DI11" s="560"/>
    </row>
    <row r="12" spans="1:119" ht="18.75" customHeight="1" x14ac:dyDescent="0.2">
      <c r="A12" s="181"/>
      <c r="B12" s="561" t="s">
        <v>134</v>
      </c>
      <c r="C12" s="562"/>
      <c r="D12" s="562"/>
      <c r="E12" s="562"/>
      <c r="F12" s="562"/>
      <c r="G12" s="562"/>
      <c r="H12" s="562"/>
      <c r="I12" s="562"/>
      <c r="J12" s="562"/>
      <c r="K12" s="563"/>
      <c r="L12" s="570" t="s">
        <v>135</v>
      </c>
      <c r="M12" s="571"/>
      <c r="N12" s="571"/>
      <c r="O12" s="571"/>
      <c r="P12" s="571"/>
      <c r="Q12" s="572"/>
      <c r="R12" s="573">
        <v>16228</v>
      </c>
      <c r="S12" s="574"/>
      <c r="T12" s="574"/>
      <c r="U12" s="574"/>
      <c r="V12" s="575"/>
      <c r="W12" s="576" t="s">
        <v>1</v>
      </c>
      <c r="X12" s="514"/>
      <c r="Y12" s="514"/>
      <c r="Z12" s="514"/>
      <c r="AA12" s="514"/>
      <c r="AB12" s="577"/>
      <c r="AC12" s="578" t="s">
        <v>136</v>
      </c>
      <c r="AD12" s="579"/>
      <c r="AE12" s="579"/>
      <c r="AF12" s="579"/>
      <c r="AG12" s="580"/>
      <c r="AH12" s="578" t="s">
        <v>137</v>
      </c>
      <c r="AI12" s="579"/>
      <c r="AJ12" s="579"/>
      <c r="AK12" s="579"/>
      <c r="AL12" s="581"/>
      <c r="AM12" s="512" t="s">
        <v>138</v>
      </c>
      <c r="AN12" s="412"/>
      <c r="AO12" s="412"/>
      <c r="AP12" s="412"/>
      <c r="AQ12" s="412"/>
      <c r="AR12" s="412"/>
      <c r="AS12" s="412"/>
      <c r="AT12" s="413"/>
      <c r="AU12" s="513" t="s">
        <v>139</v>
      </c>
      <c r="AV12" s="514"/>
      <c r="AW12" s="514"/>
      <c r="AX12" s="514"/>
      <c r="AY12" s="469" t="s">
        <v>140</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141</v>
      </c>
      <c r="CE12" s="415"/>
      <c r="CF12" s="415"/>
      <c r="CG12" s="415"/>
      <c r="CH12" s="415"/>
      <c r="CI12" s="415"/>
      <c r="CJ12" s="415"/>
      <c r="CK12" s="415"/>
      <c r="CL12" s="415"/>
      <c r="CM12" s="415"/>
      <c r="CN12" s="415"/>
      <c r="CO12" s="415"/>
      <c r="CP12" s="415"/>
      <c r="CQ12" s="415"/>
      <c r="CR12" s="415"/>
      <c r="CS12" s="496"/>
      <c r="CT12" s="558" t="s">
        <v>133</v>
      </c>
      <c r="CU12" s="559"/>
      <c r="CV12" s="559"/>
      <c r="CW12" s="559"/>
      <c r="CX12" s="559"/>
      <c r="CY12" s="559"/>
      <c r="CZ12" s="559"/>
      <c r="DA12" s="560"/>
      <c r="DB12" s="558" t="s">
        <v>132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16030</v>
      </c>
      <c r="S13" s="543"/>
      <c r="T13" s="543"/>
      <c r="U13" s="543"/>
      <c r="V13" s="544"/>
      <c r="W13" s="545" t="s">
        <v>143</v>
      </c>
      <c r="X13" s="441"/>
      <c r="Y13" s="441"/>
      <c r="Z13" s="441"/>
      <c r="AA13" s="441"/>
      <c r="AB13" s="442"/>
      <c r="AC13" s="408">
        <v>382</v>
      </c>
      <c r="AD13" s="409"/>
      <c r="AE13" s="409"/>
      <c r="AF13" s="409"/>
      <c r="AG13" s="410"/>
      <c r="AH13" s="408">
        <v>398</v>
      </c>
      <c r="AI13" s="409"/>
      <c r="AJ13" s="409"/>
      <c r="AK13" s="409"/>
      <c r="AL13" s="468"/>
      <c r="AM13" s="512" t="s">
        <v>144</v>
      </c>
      <c r="AN13" s="412"/>
      <c r="AO13" s="412"/>
      <c r="AP13" s="412"/>
      <c r="AQ13" s="412"/>
      <c r="AR13" s="412"/>
      <c r="AS13" s="412"/>
      <c r="AT13" s="413"/>
      <c r="AU13" s="513" t="s">
        <v>139</v>
      </c>
      <c r="AV13" s="514"/>
      <c r="AW13" s="514"/>
      <c r="AX13" s="514"/>
      <c r="AY13" s="469" t="s">
        <v>145</v>
      </c>
      <c r="AZ13" s="470"/>
      <c r="BA13" s="470"/>
      <c r="BB13" s="470"/>
      <c r="BC13" s="470"/>
      <c r="BD13" s="470"/>
      <c r="BE13" s="470"/>
      <c r="BF13" s="470"/>
      <c r="BG13" s="470"/>
      <c r="BH13" s="470"/>
      <c r="BI13" s="470"/>
      <c r="BJ13" s="470"/>
      <c r="BK13" s="470"/>
      <c r="BL13" s="470"/>
      <c r="BM13" s="471"/>
      <c r="BN13" s="455">
        <v>-183154</v>
      </c>
      <c r="BO13" s="456"/>
      <c r="BP13" s="456"/>
      <c r="BQ13" s="456"/>
      <c r="BR13" s="456"/>
      <c r="BS13" s="456"/>
      <c r="BT13" s="456"/>
      <c r="BU13" s="457"/>
      <c r="BV13" s="455">
        <v>418612</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9.6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16234</v>
      </c>
      <c r="S14" s="543"/>
      <c r="T14" s="543"/>
      <c r="U14" s="543"/>
      <c r="V14" s="544"/>
      <c r="W14" s="546"/>
      <c r="X14" s="444"/>
      <c r="Y14" s="444"/>
      <c r="Z14" s="444"/>
      <c r="AA14" s="444"/>
      <c r="AB14" s="445"/>
      <c r="AC14" s="535">
        <v>4.8</v>
      </c>
      <c r="AD14" s="536"/>
      <c r="AE14" s="536"/>
      <c r="AF14" s="536"/>
      <c r="AG14" s="537"/>
      <c r="AH14" s="535">
        <v>5.0999999999999996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t="s">
        <v>149</v>
      </c>
      <c r="CU14" s="553"/>
      <c r="CV14" s="553"/>
      <c r="CW14" s="553"/>
      <c r="CX14" s="553"/>
      <c r="CY14" s="553"/>
      <c r="CZ14" s="553"/>
      <c r="DA14" s="554"/>
      <c r="DB14" s="552" t="s">
        <v>150</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151</v>
      </c>
      <c r="N15" s="540"/>
      <c r="O15" s="540"/>
      <c r="P15" s="540"/>
      <c r="Q15" s="541"/>
      <c r="R15" s="542">
        <v>16049</v>
      </c>
      <c r="S15" s="543"/>
      <c r="T15" s="543"/>
      <c r="U15" s="543"/>
      <c r="V15" s="544"/>
      <c r="W15" s="545" t="s">
        <v>152</v>
      </c>
      <c r="X15" s="441"/>
      <c r="Y15" s="441"/>
      <c r="Z15" s="441"/>
      <c r="AA15" s="441"/>
      <c r="AB15" s="442"/>
      <c r="AC15" s="408">
        <v>2175</v>
      </c>
      <c r="AD15" s="409"/>
      <c r="AE15" s="409"/>
      <c r="AF15" s="409"/>
      <c r="AG15" s="410"/>
      <c r="AH15" s="408">
        <v>2221</v>
      </c>
      <c r="AI15" s="409"/>
      <c r="AJ15" s="409"/>
      <c r="AK15" s="409"/>
      <c r="AL15" s="468"/>
      <c r="AM15" s="512"/>
      <c r="AN15" s="412"/>
      <c r="AO15" s="412"/>
      <c r="AP15" s="412"/>
      <c r="AQ15" s="412"/>
      <c r="AR15" s="412"/>
      <c r="AS15" s="412"/>
      <c r="AT15" s="413"/>
      <c r="AU15" s="513"/>
      <c r="AV15" s="514"/>
      <c r="AW15" s="514"/>
      <c r="AX15" s="514"/>
      <c r="AY15" s="481" t="s">
        <v>153</v>
      </c>
      <c r="AZ15" s="482"/>
      <c r="BA15" s="482"/>
      <c r="BB15" s="482"/>
      <c r="BC15" s="482"/>
      <c r="BD15" s="482"/>
      <c r="BE15" s="482"/>
      <c r="BF15" s="482"/>
      <c r="BG15" s="482"/>
      <c r="BH15" s="482"/>
      <c r="BI15" s="482"/>
      <c r="BJ15" s="482"/>
      <c r="BK15" s="482"/>
      <c r="BL15" s="482"/>
      <c r="BM15" s="483"/>
      <c r="BN15" s="484">
        <v>2275153</v>
      </c>
      <c r="BO15" s="485"/>
      <c r="BP15" s="485"/>
      <c r="BQ15" s="485"/>
      <c r="BR15" s="485"/>
      <c r="BS15" s="485"/>
      <c r="BT15" s="485"/>
      <c r="BU15" s="486"/>
      <c r="BV15" s="484">
        <v>2094248</v>
      </c>
      <c r="BW15" s="485"/>
      <c r="BX15" s="485"/>
      <c r="BY15" s="485"/>
      <c r="BZ15" s="485"/>
      <c r="CA15" s="485"/>
      <c r="CB15" s="485"/>
      <c r="CC15" s="486"/>
      <c r="CD15" s="555" t="s">
        <v>154</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155</v>
      </c>
      <c r="M16" s="530"/>
      <c r="N16" s="530"/>
      <c r="O16" s="530"/>
      <c r="P16" s="530"/>
      <c r="Q16" s="531"/>
      <c r="R16" s="532" t="s">
        <v>156</v>
      </c>
      <c r="S16" s="533"/>
      <c r="T16" s="533"/>
      <c r="U16" s="533"/>
      <c r="V16" s="534"/>
      <c r="W16" s="546"/>
      <c r="X16" s="444"/>
      <c r="Y16" s="444"/>
      <c r="Z16" s="444"/>
      <c r="AA16" s="444"/>
      <c r="AB16" s="445"/>
      <c r="AC16" s="535">
        <v>27.2</v>
      </c>
      <c r="AD16" s="536"/>
      <c r="AE16" s="536"/>
      <c r="AF16" s="536"/>
      <c r="AG16" s="537"/>
      <c r="AH16" s="535">
        <v>28.4</v>
      </c>
      <c r="AI16" s="536"/>
      <c r="AJ16" s="536"/>
      <c r="AK16" s="536"/>
      <c r="AL16" s="538"/>
      <c r="AM16" s="512"/>
      <c r="AN16" s="412"/>
      <c r="AO16" s="412"/>
      <c r="AP16" s="412"/>
      <c r="AQ16" s="412"/>
      <c r="AR16" s="412"/>
      <c r="AS16" s="412"/>
      <c r="AT16" s="413"/>
      <c r="AU16" s="513"/>
      <c r="AV16" s="514"/>
      <c r="AW16" s="514"/>
      <c r="AX16" s="514"/>
      <c r="AY16" s="469" t="s">
        <v>157</v>
      </c>
      <c r="AZ16" s="470"/>
      <c r="BA16" s="470"/>
      <c r="BB16" s="470"/>
      <c r="BC16" s="470"/>
      <c r="BD16" s="470"/>
      <c r="BE16" s="470"/>
      <c r="BF16" s="470"/>
      <c r="BG16" s="470"/>
      <c r="BH16" s="470"/>
      <c r="BI16" s="470"/>
      <c r="BJ16" s="470"/>
      <c r="BK16" s="470"/>
      <c r="BL16" s="470"/>
      <c r="BM16" s="471"/>
      <c r="BN16" s="455">
        <v>4353297</v>
      </c>
      <c r="BO16" s="456"/>
      <c r="BP16" s="456"/>
      <c r="BQ16" s="456"/>
      <c r="BR16" s="456"/>
      <c r="BS16" s="456"/>
      <c r="BT16" s="456"/>
      <c r="BU16" s="457"/>
      <c r="BV16" s="455">
        <v>4283485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158</v>
      </c>
      <c r="N17" s="549"/>
      <c r="O17" s="549"/>
      <c r="P17" s="549"/>
      <c r="Q17" s="550"/>
      <c r="R17" s="532" t="s">
        <v>159</v>
      </c>
      <c r="S17" s="533"/>
      <c r="T17" s="533"/>
      <c r="U17" s="533"/>
      <c r="V17" s="534"/>
      <c r="W17" s="545" t="s">
        <v>160</v>
      </c>
      <c r="X17" s="441"/>
      <c r="Y17" s="441"/>
      <c r="Z17" s="441"/>
      <c r="AA17" s="441"/>
      <c r="AB17" s="442"/>
      <c r="AC17" s="408">
        <v>5429</v>
      </c>
      <c r="AD17" s="409"/>
      <c r="AE17" s="409"/>
      <c r="AF17" s="409"/>
      <c r="AG17" s="410"/>
      <c r="AH17" s="408">
        <v>5189</v>
      </c>
      <c r="AI17" s="409"/>
      <c r="AJ17" s="409"/>
      <c r="AK17" s="409"/>
      <c r="AL17" s="468"/>
      <c r="AM17" s="512"/>
      <c r="AN17" s="412"/>
      <c r="AO17" s="412"/>
      <c r="AP17" s="412"/>
      <c r="AQ17" s="412"/>
      <c r="AR17" s="412"/>
      <c r="AS17" s="412"/>
      <c r="AT17" s="413"/>
      <c r="AU17" s="513"/>
      <c r="AV17" s="514"/>
      <c r="AW17" s="514"/>
      <c r="AX17" s="514"/>
      <c r="AY17" s="469" t="s">
        <v>161</v>
      </c>
      <c r="AZ17" s="470"/>
      <c r="BA17" s="470"/>
      <c r="BB17" s="470"/>
      <c r="BC17" s="470"/>
      <c r="BD17" s="470"/>
      <c r="BE17" s="470"/>
      <c r="BF17" s="470"/>
      <c r="BG17" s="470"/>
      <c r="BH17" s="470"/>
      <c r="BI17" s="470"/>
      <c r="BJ17" s="470"/>
      <c r="BK17" s="470"/>
      <c r="BL17" s="470"/>
      <c r="BM17" s="471"/>
      <c r="BN17" s="455">
        <v>2877562</v>
      </c>
      <c r="BO17" s="456"/>
      <c r="BP17" s="456"/>
      <c r="BQ17" s="456"/>
      <c r="BR17" s="456"/>
      <c r="BS17" s="456"/>
      <c r="BT17" s="456"/>
      <c r="BU17" s="457"/>
      <c r="BV17" s="455">
        <v>2645723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162</v>
      </c>
      <c r="C18" s="506"/>
      <c r="D18" s="506"/>
      <c r="E18" s="507"/>
      <c r="F18" s="507"/>
      <c r="G18" s="507"/>
      <c r="H18" s="507"/>
      <c r="I18" s="507"/>
      <c r="J18" s="507"/>
      <c r="K18" s="507"/>
      <c r="L18" s="508">
        <v>43.99</v>
      </c>
      <c r="M18" s="508"/>
      <c r="N18" s="508"/>
      <c r="O18" s="508"/>
      <c r="P18" s="508"/>
      <c r="Q18" s="508"/>
      <c r="R18" s="509"/>
      <c r="S18" s="509"/>
      <c r="T18" s="509"/>
      <c r="U18" s="509"/>
      <c r="V18" s="510"/>
      <c r="W18" s="526"/>
      <c r="X18" s="527"/>
      <c r="Y18" s="527"/>
      <c r="Z18" s="527"/>
      <c r="AA18" s="527"/>
      <c r="AB18" s="551"/>
      <c r="AC18" s="425">
        <v>68</v>
      </c>
      <c r="AD18" s="426"/>
      <c r="AE18" s="426"/>
      <c r="AF18" s="426"/>
      <c r="AG18" s="511"/>
      <c r="AH18" s="425">
        <v>66.5</v>
      </c>
      <c r="AI18" s="426"/>
      <c r="AJ18" s="426"/>
      <c r="AK18" s="426"/>
      <c r="AL18" s="427"/>
      <c r="AM18" s="512"/>
      <c r="AN18" s="412"/>
      <c r="AO18" s="412"/>
      <c r="AP18" s="412"/>
      <c r="AQ18" s="412"/>
      <c r="AR18" s="412"/>
      <c r="AS18" s="412"/>
      <c r="AT18" s="413"/>
      <c r="AU18" s="513"/>
      <c r="AV18" s="514"/>
      <c r="AW18" s="514"/>
      <c r="AX18" s="514"/>
      <c r="AY18" s="469" t="s">
        <v>163</v>
      </c>
      <c r="AZ18" s="470"/>
      <c r="BA18" s="470"/>
      <c r="BB18" s="470"/>
      <c r="BC18" s="470"/>
      <c r="BD18" s="470"/>
      <c r="BE18" s="470"/>
      <c r="BF18" s="470"/>
      <c r="BG18" s="470"/>
      <c r="BH18" s="470"/>
      <c r="BI18" s="470"/>
      <c r="BJ18" s="470"/>
      <c r="BK18" s="470"/>
      <c r="BL18" s="470"/>
      <c r="BM18" s="471"/>
      <c r="BN18" s="455">
        <v>4594639</v>
      </c>
      <c r="BO18" s="456"/>
      <c r="BP18" s="456"/>
      <c r="BQ18" s="456"/>
      <c r="BR18" s="456"/>
      <c r="BS18" s="456"/>
      <c r="BT18" s="456"/>
      <c r="BU18" s="457"/>
      <c r="BV18" s="455">
        <v>4478469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164</v>
      </c>
      <c r="C19" s="506"/>
      <c r="D19" s="506"/>
      <c r="E19" s="507"/>
      <c r="F19" s="507"/>
      <c r="G19" s="507"/>
      <c r="H19" s="507"/>
      <c r="I19" s="507"/>
      <c r="J19" s="507"/>
      <c r="K19" s="507"/>
      <c r="L19" s="515">
        <v>371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165</v>
      </c>
      <c r="AZ19" s="470"/>
      <c r="BA19" s="470"/>
      <c r="BB19" s="470"/>
      <c r="BC19" s="470"/>
      <c r="BD19" s="470"/>
      <c r="BE19" s="470"/>
      <c r="BF19" s="470"/>
      <c r="BG19" s="470"/>
      <c r="BH19" s="470"/>
      <c r="BI19" s="470"/>
      <c r="BJ19" s="470"/>
      <c r="BK19" s="470"/>
      <c r="BL19" s="470"/>
      <c r="BM19" s="471"/>
      <c r="BN19" s="455">
        <v>5863027</v>
      </c>
      <c r="BO19" s="456"/>
      <c r="BP19" s="456"/>
      <c r="BQ19" s="456"/>
      <c r="BR19" s="456"/>
      <c r="BS19" s="456"/>
      <c r="BT19" s="456"/>
      <c r="BU19" s="457"/>
      <c r="BV19" s="455">
        <v>5940348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166</v>
      </c>
      <c r="C20" s="506"/>
      <c r="D20" s="506"/>
      <c r="E20" s="507"/>
      <c r="F20" s="507"/>
      <c r="G20" s="507"/>
      <c r="H20" s="507"/>
      <c r="I20" s="507"/>
      <c r="J20" s="507"/>
      <c r="K20" s="507"/>
      <c r="L20" s="515">
        <v>6137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167</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168</v>
      </c>
      <c r="C22" s="432"/>
      <c r="D22" s="433"/>
      <c r="E22" s="440" t="s">
        <v>1</v>
      </c>
      <c r="F22" s="441"/>
      <c r="G22" s="441"/>
      <c r="H22" s="441"/>
      <c r="I22" s="441"/>
      <c r="J22" s="441"/>
      <c r="K22" s="442"/>
      <c r="L22" s="440" t="s">
        <v>169</v>
      </c>
      <c r="M22" s="441"/>
      <c r="N22" s="441"/>
      <c r="O22" s="441"/>
      <c r="P22" s="442"/>
      <c r="Q22" s="446" t="s">
        <v>170</v>
      </c>
      <c r="R22" s="447"/>
      <c r="S22" s="447"/>
      <c r="T22" s="447"/>
      <c r="U22" s="447"/>
      <c r="V22" s="448"/>
      <c r="W22" s="497" t="s">
        <v>171</v>
      </c>
      <c r="X22" s="432"/>
      <c r="Y22" s="433"/>
      <c r="Z22" s="440" t="s">
        <v>1</v>
      </c>
      <c r="AA22" s="441"/>
      <c r="AB22" s="441"/>
      <c r="AC22" s="441"/>
      <c r="AD22" s="441"/>
      <c r="AE22" s="441"/>
      <c r="AF22" s="441"/>
      <c r="AG22" s="442"/>
      <c r="AH22" s="458" t="s">
        <v>172</v>
      </c>
      <c r="AI22" s="441"/>
      <c r="AJ22" s="441"/>
      <c r="AK22" s="441"/>
      <c r="AL22" s="442"/>
      <c r="AM22" s="458" t="s">
        <v>173</v>
      </c>
      <c r="AN22" s="459"/>
      <c r="AO22" s="459"/>
      <c r="AP22" s="459"/>
      <c r="AQ22" s="459"/>
      <c r="AR22" s="460"/>
      <c r="AS22" s="446" t="s">
        <v>170</v>
      </c>
      <c r="AT22" s="447"/>
      <c r="AU22" s="447"/>
      <c r="AV22" s="447"/>
      <c r="AW22" s="447"/>
      <c r="AX22" s="464"/>
      <c r="AY22" s="481" t="s">
        <v>174</v>
      </c>
      <c r="AZ22" s="482"/>
      <c r="BA22" s="482"/>
      <c r="BB22" s="482"/>
      <c r="BC22" s="482"/>
      <c r="BD22" s="482"/>
      <c r="BE22" s="482"/>
      <c r="BF22" s="482"/>
      <c r="BG22" s="482"/>
      <c r="BH22" s="482"/>
      <c r="BI22" s="482"/>
      <c r="BJ22" s="482"/>
      <c r="BK22" s="482"/>
      <c r="BL22" s="482"/>
      <c r="BM22" s="483"/>
      <c r="BN22" s="484">
        <v>7711868</v>
      </c>
      <c r="BO22" s="485"/>
      <c r="BP22" s="485"/>
      <c r="BQ22" s="485"/>
      <c r="BR22" s="485"/>
      <c r="BS22" s="485"/>
      <c r="BT22" s="485"/>
      <c r="BU22" s="486"/>
      <c r="BV22" s="484">
        <v>8399242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175</v>
      </c>
      <c r="AZ23" s="470"/>
      <c r="BA23" s="470"/>
      <c r="BB23" s="470"/>
      <c r="BC23" s="470"/>
      <c r="BD23" s="470"/>
      <c r="BE23" s="470"/>
      <c r="BF23" s="470"/>
      <c r="BG23" s="470"/>
      <c r="BH23" s="470"/>
      <c r="BI23" s="470"/>
      <c r="BJ23" s="470"/>
      <c r="BK23" s="470"/>
      <c r="BL23" s="470"/>
      <c r="BM23" s="471"/>
      <c r="BN23" s="455">
        <v>6848348</v>
      </c>
      <c r="BO23" s="456"/>
      <c r="BP23" s="456"/>
      <c r="BQ23" s="456"/>
      <c r="BR23" s="456"/>
      <c r="BS23" s="456"/>
      <c r="BT23" s="456"/>
      <c r="BU23" s="457"/>
      <c r="BV23" s="455">
        <v>7475905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176</v>
      </c>
      <c r="F24" s="412"/>
      <c r="G24" s="412"/>
      <c r="H24" s="412"/>
      <c r="I24" s="412"/>
      <c r="J24" s="412"/>
      <c r="K24" s="413"/>
      <c r="L24" s="408">
        <v>1</v>
      </c>
      <c r="M24" s="409"/>
      <c r="N24" s="409"/>
      <c r="O24" s="409"/>
      <c r="P24" s="410"/>
      <c r="Q24" s="408">
        <v>7500</v>
      </c>
      <c r="R24" s="409"/>
      <c r="S24" s="409"/>
      <c r="T24" s="409"/>
      <c r="U24" s="409"/>
      <c r="V24" s="410"/>
      <c r="W24" s="498"/>
      <c r="X24" s="435"/>
      <c r="Y24" s="436"/>
      <c r="Z24" s="411" t="s">
        <v>177</v>
      </c>
      <c r="AA24" s="412"/>
      <c r="AB24" s="412"/>
      <c r="AC24" s="412"/>
      <c r="AD24" s="412"/>
      <c r="AE24" s="412"/>
      <c r="AF24" s="412"/>
      <c r="AG24" s="413"/>
      <c r="AH24" s="408">
        <v>132</v>
      </c>
      <c r="AI24" s="409"/>
      <c r="AJ24" s="409"/>
      <c r="AK24" s="409"/>
      <c r="AL24" s="410"/>
      <c r="AM24" s="408">
        <v>400224</v>
      </c>
      <c r="AN24" s="409"/>
      <c r="AO24" s="409"/>
      <c r="AP24" s="409"/>
      <c r="AQ24" s="409"/>
      <c r="AR24" s="410"/>
      <c r="AS24" s="408">
        <v>3032</v>
      </c>
      <c r="AT24" s="409"/>
      <c r="AU24" s="409"/>
      <c r="AV24" s="409"/>
      <c r="AW24" s="409"/>
      <c r="AX24" s="468"/>
      <c r="AY24" s="428" t="s">
        <v>178</v>
      </c>
      <c r="AZ24" s="429"/>
      <c r="BA24" s="429"/>
      <c r="BB24" s="429"/>
      <c r="BC24" s="429"/>
      <c r="BD24" s="429"/>
      <c r="BE24" s="429"/>
      <c r="BF24" s="429"/>
      <c r="BG24" s="429"/>
      <c r="BH24" s="429"/>
      <c r="BI24" s="429"/>
      <c r="BJ24" s="429"/>
      <c r="BK24" s="429"/>
      <c r="BL24" s="429"/>
      <c r="BM24" s="430"/>
      <c r="BN24" s="455">
        <v>4318692</v>
      </c>
      <c r="BO24" s="456"/>
      <c r="BP24" s="456"/>
      <c r="BQ24" s="456"/>
      <c r="BR24" s="456"/>
      <c r="BS24" s="456"/>
      <c r="BT24" s="456"/>
      <c r="BU24" s="457"/>
      <c r="BV24" s="455">
        <v>4750690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179</v>
      </c>
      <c r="F25" s="412"/>
      <c r="G25" s="412"/>
      <c r="H25" s="412"/>
      <c r="I25" s="412"/>
      <c r="J25" s="412"/>
      <c r="K25" s="413"/>
      <c r="L25" s="408">
        <v>1</v>
      </c>
      <c r="M25" s="409"/>
      <c r="N25" s="409"/>
      <c r="O25" s="409"/>
      <c r="P25" s="410"/>
      <c r="Q25" s="408">
        <v>6000</v>
      </c>
      <c r="R25" s="409"/>
      <c r="S25" s="409"/>
      <c r="T25" s="409"/>
      <c r="U25" s="409"/>
      <c r="V25" s="410"/>
      <c r="W25" s="498"/>
      <c r="X25" s="435"/>
      <c r="Y25" s="436"/>
      <c r="Z25" s="411" t="s">
        <v>180</v>
      </c>
      <c r="AA25" s="412"/>
      <c r="AB25" s="412"/>
      <c r="AC25" s="412"/>
      <c r="AD25" s="412"/>
      <c r="AE25" s="412"/>
      <c r="AF25" s="412"/>
      <c r="AG25" s="413"/>
      <c r="AH25" s="408" t="s">
        <v>133</v>
      </c>
      <c r="AI25" s="409"/>
      <c r="AJ25" s="409"/>
      <c r="AK25" s="409"/>
      <c r="AL25" s="410"/>
      <c r="AM25" s="408" t="s">
        <v>149</v>
      </c>
      <c r="AN25" s="409"/>
      <c r="AO25" s="409"/>
      <c r="AP25" s="409"/>
      <c r="AQ25" s="409"/>
      <c r="AR25" s="410"/>
      <c r="AS25" s="408" t="s">
        <v>149</v>
      </c>
      <c r="AT25" s="409"/>
      <c r="AU25" s="409"/>
      <c r="AV25" s="409"/>
      <c r="AW25" s="409"/>
      <c r="AX25" s="468"/>
      <c r="AY25" s="481" t="s">
        <v>181</v>
      </c>
      <c r="AZ25" s="482"/>
      <c r="BA25" s="482"/>
      <c r="BB25" s="482"/>
      <c r="BC25" s="482"/>
      <c r="BD25" s="482"/>
      <c r="BE25" s="482"/>
      <c r="BF25" s="482"/>
      <c r="BG25" s="482"/>
      <c r="BH25" s="482"/>
      <c r="BI25" s="482"/>
      <c r="BJ25" s="482"/>
      <c r="BK25" s="482"/>
      <c r="BL25" s="482"/>
      <c r="BM25" s="483"/>
      <c r="BN25" s="484">
        <v>663497</v>
      </c>
      <c r="BO25" s="485"/>
      <c r="BP25" s="485"/>
      <c r="BQ25" s="485"/>
      <c r="BR25" s="485"/>
      <c r="BS25" s="485"/>
      <c r="BT25" s="485"/>
      <c r="BU25" s="486"/>
      <c r="BV25" s="484">
        <v>328718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182</v>
      </c>
      <c r="F26" s="412"/>
      <c r="G26" s="412"/>
      <c r="H26" s="412"/>
      <c r="I26" s="412"/>
      <c r="J26" s="412"/>
      <c r="K26" s="413"/>
      <c r="L26" s="408">
        <v>1</v>
      </c>
      <c r="M26" s="409"/>
      <c r="N26" s="409"/>
      <c r="O26" s="409"/>
      <c r="P26" s="410"/>
      <c r="Q26" s="408">
        <v>5250</v>
      </c>
      <c r="R26" s="409"/>
      <c r="S26" s="409"/>
      <c r="T26" s="409"/>
      <c r="U26" s="409"/>
      <c r="V26" s="410"/>
      <c r="W26" s="498"/>
      <c r="X26" s="435"/>
      <c r="Y26" s="436"/>
      <c r="Z26" s="411" t="s">
        <v>183</v>
      </c>
      <c r="AA26" s="466"/>
      <c r="AB26" s="466"/>
      <c r="AC26" s="466"/>
      <c r="AD26" s="466"/>
      <c r="AE26" s="466"/>
      <c r="AF26" s="466"/>
      <c r="AG26" s="467"/>
      <c r="AH26" s="408" t="s">
        <v>150</v>
      </c>
      <c r="AI26" s="409"/>
      <c r="AJ26" s="409"/>
      <c r="AK26" s="409"/>
      <c r="AL26" s="410"/>
      <c r="AM26" s="408" t="s">
        <v>133</v>
      </c>
      <c r="AN26" s="409"/>
      <c r="AO26" s="409"/>
      <c r="AP26" s="409"/>
      <c r="AQ26" s="409"/>
      <c r="AR26" s="410"/>
      <c r="AS26" s="408" t="s">
        <v>133</v>
      </c>
      <c r="AT26" s="409"/>
      <c r="AU26" s="409"/>
      <c r="AV26" s="409"/>
      <c r="AW26" s="409"/>
      <c r="AX26" s="468"/>
      <c r="AY26" s="495" t="s">
        <v>184</v>
      </c>
      <c r="AZ26" s="415"/>
      <c r="BA26" s="415"/>
      <c r="BB26" s="415"/>
      <c r="BC26" s="415"/>
      <c r="BD26" s="415"/>
      <c r="BE26" s="415"/>
      <c r="BF26" s="415"/>
      <c r="BG26" s="415"/>
      <c r="BH26" s="415"/>
      <c r="BI26" s="415"/>
      <c r="BJ26" s="415"/>
      <c r="BK26" s="415"/>
      <c r="BL26" s="415"/>
      <c r="BM26" s="496"/>
      <c r="BN26" s="455" t="s">
        <v>133</v>
      </c>
      <c r="BO26" s="456"/>
      <c r="BP26" s="456"/>
      <c r="BQ26" s="456"/>
      <c r="BR26" s="456"/>
      <c r="BS26" s="456"/>
      <c r="BT26" s="456"/>
      <c r="BU26" s="457"/>
      <c r="BV26" s="455" t="s">
        <v>133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185</v>
      </c>
      <c r="F27" s="412"/>
      <c r="G27" s="412"/>
      <c r="H27" s="412"/>
      <c r="I27" s="412"/>
      <c r="J27" s="412"/>
      <c r="K27" s="413"/>
      <c r="L27" s="408">
        <v>1</v>
      </c>
      <c r="M27" s="409"/>
      <c r="N27" s="409"/>
      <c r="O27" s="409"/>
      <c r="P27" s="410"/>
      <c r="Q27" s="408">
        <v>3100</v>
      </c>
      <c r="R27" s="409"/>
      <c r="S27" s="409"/>
      <c r="T27" s="409"/>
      <c r="U27" s="409"/>
      <c r="V27" s="410"/>
      <c r="W27" s="498"/>
      <c r="X27" s="435"/>
      <c r="Y27" s="436"/>
      <c r="Z27" s="411" t="s">
        <v>186</v>
      </c>
      <c r="AA27" s="412"/>
      <c r="AB27" s="412"/>
      <c r="AC27" s="412"/>
      <c r="AD27" s="412"/>
      <c r="AE27" s="412"/>
      <c r="AF27" s="412"/>
      <c r="AG27" s="413"/>
      <c r="AH27" s="408">
        <v>6</v>
      </c>
      <c r="AI27" s="409"/>
      <c r="AJ27" s="409"/>
      <c r="AK27" s="409"/>
      <c r="AL27" s="410"/>
      <c r="AM27" s="408">
        <v>20074</v>
      </c>
      <c r="AN27" s="409"/>
      <c r="AO27" s="409"/>
      <c r="AP27" s="409"/>
      <c r="AQ27" s="409"/>
      <c r="AR27" s="410"/>
      <c r="AS27" s="408">
        <v>3346</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v>321274</v>
      </c>
      <c r="BO27" s="490"/>
      <c r="BP27" s="490"/>
      <c r="BQ27" s="490"/>
      <c r="BR27" s="490"/>
      <c r="BS27" s="490"/>
      <c r="BT27" s="490"/>
      <c r="BU27" s="491"/>
      <c r="BV27" s="489">
        <v>319665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188</v>
      </c>
      <c r="F28" s="412"/>
      <c r="G28" s="412"/>
      <c r="H28" s="412"/>
      <c r="I28" s="412"/>
      <c r="J28" s="412"/>
      <c r="K28" s="413"/>
      <c r="L28" s="408">
        <v>1</v>
      </c>
      <c r="M28" s="409"/>
      <c r="N28" s="409"/>
      <c r="O28" s="409"/>
      <c r="P28" s="410"/>
      <c r="Q28" s="408">
        <v>2500</v>
      </c>
      <c r="R28" s="409"/>
      <c r="S28" s="409"/>
      <c r="T28" s="409"/>
      <c r="U28" s="409"/>
      <c r="V28" s="410"/>
      <c r="W28" s="498"/>
      <c r="X28" s="435"/>
      <c r="Y28" s="436"/>
      <c r="Z28" s="411" t="s">
        <v>189</v>
      </c>
      <c r="AA28" s="412"/>
      <c r="AB28" s="412"/>
      <c r="AC28" s="412"/>
      <c r="AD28" s="412"/>
      <c r="AE28" s="412"/>
      <c r="AF28" s="412"/>
      <c r="AG28" s="413"/>
      <c r="AH28" s="408">
        <v>2</v>
      </c>
      <c r="AI28" s="409"/>
      <c r="AJ28" s="409"/>
      <c r="AK28" s="409"/>
      <c r="AL28" s="410"/>
      <c r="AM28" s="408" t="s">
        <v>190</v>
      </c>
      <c r="AN28" s="409"/>
      <c r="AO28" s="409"/>
      <c r="AP28" s="409"/>
      <c r="AQ28" s="409"/>
      <c r="AR28" s="410"/>
      <c r="AS28" s="408" t="s">
        <v>191</v>
      </c>
      <c r="AT28" s="409"/>
      <c r="AU28" s="409"/>
      <c r="AV28" s="409"/>
      <c r="AW28" s="409"/>
      <c r="AX28" s="468"/>
      <c r="AY28" s="472" t="s">
        <v>192</v>
      </c>
      <c r="AZ28" s="473"/>
      <c r="BA28" s="473"/>
      <c r="BB28" s="474"/>
      <c r="BC28" s="481" t="s">
        <v>50</v>
      </c>
      <c r="BD28" s="482"/>
      <c r="BE28" s="482"/>
      <c r="BF28" s="482"/>
      <c r="BG28" s="482"/>
      <c r="BH28" s="482"/>
      <c r="BI28" s="482"/>
      <c r="BJ28" s="482"/>
      <c r="BK28" s="482"/>
      <c r="BL28" s="482"/>
      <c r="BM28" s="483"/>
      <c r="BN28" s="484">
        <v>2605203</v>
      </c>
      <c r="BO28" s="485"/>
      <c r="BP28" s="485"/>
      <c r="BQ28" s="485"/>
      <c r="BR28" s="485"/>
      <c r="BS28" s="485"/>
      <c r="BT28" s="485"/>
      <c r="BU28" s="486"/>
      <c r="BV28" s="484">
        <v>2402972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193</v>
      </c>
      <c r="F29" s="412"/>
      <c r="G29" s="412"/>
      <c r="H29" s="412"/>
      <c r="I29" s="412"/>
      <c r="J29" s="412"/>
      <c r="K29" s="413"/>
      <c r="L29" s="408">
        <v>10</v>
      </c>
      <c r="M29" s="409"/>
      <c r="N29" s="409"/>
      <c r="O29" s="409"/>
      <c r="P29" s="410"/>
      <c r="Q29" s="408">
        <v>2330</v>
      </c>
      <c r="R29" s="409"/>
      <c r="S29" s="409"/>
      <c r="T29" s="409"/>
      <c r="U29" s="409"/>
      <c r="V29" s="410"/>
      <c r="W29" s="499"/>
      <c r="X29" s="500"/>
      <c r="Y29" s="501"/>
      <c r="Z29" s="411" t="s">
        <v>194</v>
      </c>
      <c r="AA29" s="412"/>
      <c r="AB29" s="412"/>
      <c r="AC29" s="412"/>
      <c r="AD29" s="412"/>
      <c r="AE29" s="412"/>
      <c r="AF29" s="412"/>
      <c r="AG29" s="413"/>
      <c r="AH29" s="408">
        <v>140</v>
      </c>
      <c r="AI29" s="409"/>
      <c r="AJ29" s="409"/>
      <c r="AK29" s="409"/>
      <c r="AL29" s="410"/>
      <c r="AM29" s="408">
        <v>425934</v>
      </c>
      <c r="AN29" s="409"/>
      <c r="AO29" s="409"/>
      <c r="AP29" s="409"/>
      <c r="AQ29" s="409"/>
      <c r="AR29" s="410"/>
      <c r="AS29" s="408">
        <v>3042</v>
      </c>
      <c r="AT29" s="409"/>
      <c r="AU29" s="409"/>
      <c r="AV29" s="409"/>
      <c r="AW29" s="409"/>
      <c r="AX29" s="468"/>
      <c r="AY29" s="475"/>
      <c r="AZ29" s="476"/>
      <c r="BA29" s="476"/>
      <c r="BB29" s="477"/>
      <c r="BC29" s="469" t="s">
        <v>195</v>
      </c>
      <c r="BD29" s="470"/>
      <c r="BE29" s="470"/>
      <c r="BF29" s="470"/>
      <c r="BG29" s="470"/>
      <c r="BH29" s="470"/>
      <c r="BI29" s="470"/>
      <c r="BJ29" s="470"/>
      <c r="BK29" s="470"/>
      <c r="BL29" s="470"/>
      <c r="BM29" s="471"/>
      <c r="BN29" s="455">
        <v>1133376</v>
      </c>
      <c r="BO29" s="456"/>
      <c r="BP29" s="456"/>
      <c r="BQ29" s="456"/>
      <c r="BR29" s="456"/>
      <c r="BS29" s="456"/>
      <c r="BT29" s="456"/>
      <c r="BU29" s="457"/>
      <c r="BV29" s="455">
        <v>1129794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196</v>
      </c>
      <c r="X30" s="423"/>
      <c r="Y30" s="423"/>
      <c r="Z30" s="423"/>
      <c r="AA30" s="423"/>
      <c r="AB30" s="423"/>
      <c r="AC30" s="423"/>
      <c r="AD30" s="423"/>
      <c r="AE30" s="423"/>
      <c r="AF30" s="423"/>
      <c r="AG30" s="424"/>
      <c r="AH30" s="425">
        <v>97.8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6187625</v>
      </c>
      <c r="BO30" s="490"/>
      <c r="BP30" s="490"/>
      <c r="BQ30" s="490"/>
      <c r="BR30" s="490"/>
      <c r="BS30" s="490"/>
      <c r="BT30" s="490"/>
      <c r="BU30" s="491"/>
      <c r="BV30" s="489">
        <v>5154218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197</v>
      </c>
      <c r="D32" s="414"/>
      <c r="E32" s="414"/>
      <c r="F32" s="414"/>
      <c r="G32" s="414"/>
      <c r="H32" s="414"/>
      <c r="I32" s="414"/>
      <c r="J32" s="414"/>
      <c r="K32" s="414"/>
      <c r="L32" s="414"/>
      <c r="M32" s="414"/>
      <c r="N32" s="414"/>
      <c r="O32" s="414"/>
      <c r="P32" s="414"/>
      <c r="Q32" s="414"/>
      <c r="R32" s="414"/>
      <c r="S32" s="414"/>
      <c r="U32" s="415" t="s">
        <v>198</v>
      </c>
      <c r="V32" s="415"/>
      <c r="W32" s="415"/>
      <c r="X32" s="415"/>
      <c r="Y32" s="415"/>
      <c r="Z32" s="415"/>
      <c r="AA32" s="415"/>
      <c r="AB32" s="415"/>
      <c r="AC32" s="415"/>
      <c r="AD32" s="415"/>
      <c r="AE32" s="415"/>
      <c r="AF32" s="415"/>
      <c r="AG32" s="415"/>
      <c r="AH32" s="415"/>
      <c r="AI32" s="415"/>
      <c r="AJ32" s="415"/>
      <c r="AK32" s="415"/>
      <c r="AM32" s="415" t="s">
        <v>199</v>
      </c>
      <c r="AN32" s="415"/>
      <c r="AO32" s="415"/>
      <c r="AP32" s="415"/>
      <c r="AQ32" s="415"/>
      <c r="AR32" s="415"/>
      <c r="AS32" s="415"/>
      <c r="AT32" s="415"/>
      <c r="AU32" s="415"/>
      <c r="AV32" s="415"/>
      <c r="AW32" s="415"/>
      <c r="AX32" s="415"/>
      <c r="AY32" s="415"/>
      <c r="AZ32" s="415"/>
      <c r="BA32" s="415"/>
      <c r="BB32" s="415"/>
      <c r="BC32" s="415"/>
      <c r="BE32" s="415" t="s">
        <v>200</v>
      </c>
      <c r="BF32" s="415"/>
      <c r="BG32" s="415"/>
      <c r="BH32" s="415"/>
      <c r="BI32" s="415"/>
      <c r="BJ32" s="415"/>
      <c r="BK32" s="415"/>
      <c r="BL32" s="415"/>
      <c r="BM32" s="415"/>
      <c r="BN32" s="415"/>
      <c r="BO32" s="415"/>
      <c r="BP32" s="415"/>
      <c r="BQ32" s="415"/>
      <c r="BR32" s="415"/>
      <c r="BS32" s="415"/>
      <c r="BT32" s="415"/>
      <c r="BU32" s="415"/>
      <c r="BW32" s="415" t="s">
        <v>201</v>
      </c>
      <c r="BX32" s="415"/>
      <c r="BY32" s="415"/>
      <c r="BZ32" s="415"/>
      <c r="CA32" s="415"/>
      <c r="CB32" s="415"/>
      <c r="CC32" s="415"/>
      <c r="CD32" s="415"/>
      <c r="CE32" s="415"/>
      <c r="CF32" s="415"/>
      <c r="CG32" s="415"/>
      <c r="CH32" s="415"/>
      <c r="CI32" s="415"/>
      <c r="CJ32" s="415"/>
      <c r="CK32" s="415"/>
      <c r="CL32" s="415"/>
      <c r="CM32" s="415"/>
      <c r="CO32" s="415" t="s">
        <v>202</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203</v>
      </c>
      <c r="D33" s="407"/>
      <c r="E33" s="406" t="s">
        <v>204</v>
      </c>
      <c r="F33" s="406"/>
      <c r="G33" s="406"/>
      <c r="H33" s="406"/>
      <c r="I33" s="406"/>
      <c r="J33" s="406"/>
      <c r="K33" s="406"/>
      <c r="L33" s="406"/>
      <c r="M33" s="406"/>
      <c r="N33" s="406"/>
      <c r="O33" s="406"/>
      <c r="P33" s="406"/>
      <c r="Q33" s="406"/>
      <c r="R33" s="406"/>
      <c r="S33" s="406"/>
      <c r="T33" s="206"/>
      <c r="U33" s="407" t="s">
        <v>205</v>
      </c>
      <c r="V33" s="407"/>
      <c r="W33" s="406" t="s">
        <v>206</v>
      </c>
      <c r="X33" s="406"/>
      <c r="Y33" s="406"/>
      <c r="Z33" s="406"/>
      <c r="AA33" s="406"/>
      <c r="AB33" s="406"/>
      <c r="AC33" s="406"/>
      <c r="AD33" s="406"/>
      <c r="AE33" s="406"/>
      <c r="AF33" s="406"/>
      <c r="AG33" s="406"/>
      <c r="AH33" s="406"/>
      <c r="AI33" s="406"/>
      <c r="AJ33" s="406"/>
      <c r="AK33" s="406"/>
      <c r="AL33" s="206"/>
      <c r="AM33" s="407" t="s">
        <v>207</v>
      </c>
      <c r="AN33" s="407"/>
      <c r="AO33" s="406" t="s">
        <v>208</v>
      </c>
      <c r="AP33" s="406"/>
      <c r="AQ33" s="406"/>
      <c r="AR33" s="406"/>
      <c r="AS33" s="406"/>
      <c r="AT33" s="406"/>
      <c r="AU33" s="406"/>
      <c r="AV33" s="406"/>
      <c r="AW33" s="406"/>
      <c r="AX33" s="406"/>
      <c r="AY33" s="406"/>
      <c r="AZ33" s="406"/>
      <c r="BA33" s="406"/>
      <c r="BB33" s="406"/>
      <c r="BC33" s="406"/>
      <c r="BD33" s="207"/>
      <c r="BE33" s="406" t="s">
        <v>209</v>
      </c>
      <c r="BF33" s="406"/>
      <c r="BG33" s="406" t="s">
        <v>210</v>
      </c>
      <c r="BH33" s="406"/>
      <c r="BI33" s="406"/>
      <c r="BJ33" s="406"/>
      <c r="BK33" s="406"/>
      <c r="BL33" s="406"/>
      <c r="BM33" s="406"/>
      <c r="BN33" s="406"/>
      <c r="BO33" s="406"/>
      <c r="BP33" s="406"/>
      <c r="BQ33" s="406"/>
      <c r="BR33" s="406"/>
      <c r="BS33" s="406"/>
      <c r="BT33" s="406"/>
      <c r="BU33" s="406"/>
      <c r="BV33" s="207"/>
      <c r="BW33" s="407" t="s">
        <v>209</v>
      </c>
      <c r="BX33" s="407"/>
      <c r="BY33" s="406" t="s">
        <v>211</v>
      </c>
      <c r="BZ33" s="406"/>
      <c r="CA33" s="406"/>
      <c r="CB33" s="406"/>
      <c r="CC33" s="406"/>
      <c r="CD33" s="406"/>
      <c r="CE33" s="406"/>
      <c r="CF33" s="406"/>
      <c r="CG33" s="406"/>
      <c r="CH33" s="406"/>
      <c r="CI33" s="406"/>
      <c r="CJ33" s="406"/>
      <c r="CK33" s="406"/>
      <c r="CL33" s="406"/>
      <c r="CM33" s="406"/>
      <c r="CN33" s="206"/>
      <c r="CO33" s="407" t="s">
        <v>212</v>
      </c>
      <c r="CP33" s="407"/>
      <c r="CQ33" s="406" t="s">
        <v>213</v>
      </c>
      <c r="CR33" s="406"/>
      <c r="CS33" s="406"/>
      <c r="CT33" s="406"/>
      <c r="CU33" s="406"/>
      <c r="CV33" s="406"/>
      <c r="CW33" s="406"/>
      <c r="CX33" s="406"/>
      <c r="CY33" s="406"/>
      <c r="CZ33" s="406"/>
      <c r="DA33" s="406"/>
      <c r="DB33" s="406"/>
      <c r="DC33" s="406"/>
      <c r="DD33" s="406"/>
      <c r="DE33" s="406"/>
      <c r="DF33" s="206"/>
      <c r="DG33" s="405" t="s">
        <v>214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4</v>
      </c>
      <c r="BF34" s="403"/>
      <c r="BG34" s="404" t="str">
        <f>IF('各会計、関係団体の財政状況及び健全化判断比率'!B30="","",'各会計、関係団体の財政状況及び健全化判断比率'!B30)</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佐賀中部広域連合（一般会計）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5</v>
      </c>
      <c r="BF35" s="403"/>
      <c r="BG35" s="404" t="str">
        <f>IF('各会計、関係団体の財政状況及び健全化判断比率'!B31="","",'各会計、関係団体の財政状況及び健全化判断比率'!B31)</f>
        <v>下水道特別会計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佐賀中部広域連合（介護特別会計）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6</v>
      </c>
      <c r="BF36" s="403"/>
      <c r="BG36" s="404" t="str">
        <f>IF('各会計、関係団体の財政状況及び健全化判断比率'!B32="","",'各会計、関係団体の財政状況及び健全化判断比率'!B32)</f>
        <v>工業用地造成事業特別会計</v>
      </c>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佐賀県後期高齢者医療広域連合（一般会計）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佐賀県後期高齢者医療広域連合（後期高齢者医療特別会計）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佐賀東部水道企業団（用水供給事業会計）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佐賀東部水道企業団（水道事業会計）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脊振共同塵芥処理組合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三神地区環境事務組合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佐賀県市町総合事務組合（一般会計）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佐賀県市町総合事務組合（交通災害事業特別会計）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215</v>
      </c>
      <c r="E46" s="400" t="s">
        <v>216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220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221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222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sQxITggPIkRyAoM62tSaQLFpm8v/q2YKCEn80h1ft5u/JR/qYfl7xbhNK/RU7sojWKg3v74JtwtzXj8IaeMJOg==" saltValue="xfkAbLoloZOTsxvB7jab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2">
      <c r="A34" s="22"/>
      <c r="B34" s="31"/>
      <c r="C34" s="1187" t="s">
        <v>582</v>
      </c>
      <c r="D34" s="1187"/>
      <c r="E34" s="1188"/>
      <c r="F34" s="32">
        <v>1.48</v>
      </c>
      <c r="G34" s="33">
        <v>3.17</v>
      </c>
      <c r="H34" s="33">
        <v>1.06</v>
      </c>
      <c r="I34" s="33">
        <v>7.56</v>
      </c>
      <c r="J34" s="34">
        <v>3.89</v>
      </c>
      <c r="K34" s="22"/>
      <c r="L34" s="22"/>
      <c r="M34" s="22"/>
      <c r="N34" s="22"/>
      <c r="O34" s="22"/>
      <c r="P34" s="22"/>
    </row>
    <row r="35" spans="1:16" ht="39" customHeight="1" x14ac:dyDescent="0.2">
      <c r="A35" s="22"/>
      <c r="B35" s="35"/>
      <c r="C35" s="1181" t="s">
        <v>583</v>
      </c>
      <c r="D35" s="1182"/>
      <c r="E35" s="1183"/>
      <c r="F35" s="36">
        <v>1.75</v>
      </c>
      <c r="G35" s="37">
        <v>1.04</v>
      </c>
      <c r="H35" s="37">
        <v>0.36</v>
      </c>
      <c r="I35" s="37">
        <v>0.32</v>
      </c>
      <c r="J35" s="38">
        <v>0.27</v>
      </c>
      <c r="K35" s="22"/>
      <c r="L35" s="22"/>
      <c r="M35" s="22"/>
      <c r="N35" s="22"/>
      <c r="O35" s="22"/>
      <c r="P35" s="22"/>
    </row>
    <row r="36" spans="1:16" ht="39" customHeight="1" x14ac:dyDescent="0.2">
      <c r="A36" s="22"/>
      <c r="B36" s="35"/>
      <c r="C36" s="1181" t="s">
        <v>584</v>
      </c>
      <c r="D36" s="1182"/>
      <c r="E36" s="1183"/>
      <c r="F36" s="36">
        <v>0.08</v>
      </c>
      <c r="G36" s="37">
        <v>1.44</v>
      </c>
      <c r="H36" s="37">
        <v>0.17</v>
      </c>
      <c r="I36" s="37">
        <v>0.14000000000000001</v>
      </c>
      <c r="J36" s="38">
        <v>0.15</v>
      </c>
      <c r="K36" s="22"/>
      <c r="L36" s="22"/>
      <c r="M36" s="22"/>
      <c r="N36" s="22"/>
      <c r="O36" s="22"/>
      <c r="P36" s="22"/>
    </row>
    <row r="37" spans="1:16" ht="39" customHeight="1" x14ac:dyDescent="0.2">
      <c r="A37" s="22"/>
      <c r="B37" s="35"/>
      <c r="C37" s="1181" t="s">
        <v>585</v>
      </c>
      <c r="D37" s="1182"/>
      <c r="E37" s="1183"/>
      <c r="F37" s="36">
        <v>0</v>
      </c>
      <c r="G37" s="37">
        <v>0.01</v>
      </c>
      <c r="H37" s="37">
        <v>0</v>
      </c>
      <c r="I37" s="37">
        <v>0</v>
      </c>
      <c r="J37" s="38">
        <v>0.04</v>
      </c>
      <c r="K37" s="22"/>
      <c r="L37" s="22"/>
      <c r="M37" s="22"/>
      <c r="N37" s="22"/>
      <c r="O37" s="22"/>
      <c r="P37" s="22"/>
    </row>
    <row r="38" spans="1:16" ht="39" customHeight="1" x14ac:dyDescent="0.2">
      <c r="A38" s="22"/>
      <c r="B38" s="35"/>
      <c r="C38" s="1181" t="s">
        <v>586</v>
      </c>
      <c r="D38" s="1182"/>
      <c r="E38" s="1183"/>
      <c r="F38" s="36">
        <v>0</v>
      </c>
      <c r="G38" s="37">
        <v>0</v>
      </c>
      <c r="H38" s="37">
        <v>0</v>
      </c>
      <c r="I38" s="37">
        <v>0.01</v>
      </c>
      <c r="J38" s="38">
        <v>0</v>
      </c>
      <c r="K38" s="22"/>
      <c r="L38" s="22"/>
      <c r="M38" s="22"/>
      <c r="N38" s="22"/>
      <c r="O38" s="22"/>
      <c r="P38" s="22"/>
    </row>
    <row r="39" spans="1:16" ht="39" customHeight="1" x14ac:dyDescent="0.2">
      <c r="A39" s="22"/>
      <c r="B39" s="35"/>
      <c r="C39" s="1181" t="s">
        <v>587</v>
      </c>
      <c r="D39" s="1182"/>
      <c r="E39" s="1183"/>
      <c r="F39" s="36">
        <v>0</v>
      </c>
      <c r="G39" s="37">
        <v>0</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588</v>
      </c>
      <c r="D42" s="1182"/>
      <c r="E42" s="1183"/>
      <c r="F42" s="36" t="s">
        <v>531</v>
      </c>
      <c r="G42" s="37" t="s">
        <v>531</v>
      </c>
      <c r="H42" s="37" t="s">
        <v>531</v>
      </c>
      <c r="I42" s="37" t="s">
        <v>531</v>
      </c>
      <c r="J42" s="38" t="s">
        <v>531</v>
      </c>
      <c r="K42" s="22"/>
      <c r="L42" s="22"/>
      <c r="M42" s="22"/>
      <c r="N42" s="22"/>
      <c r="O42" s="22"/>
      <c r="P42" s="22"/>
    </row>
    <row r="43" spans="1:16" ht="39" customHeight="1" thickBot="1" x14ac:dyDescent="0.25">
      <c r="A43" s="22"/>
      <c r="B43" s="40"/>
      <c r="C43" s="1184" t="s">
        <v>589</v>
      </c>
      <c r="D43" s="1185"/>
      <c r="E43" s="1186"/>
      <c r="F43" s="41" t="s">
        <v>531</v>
      </c>
      <c r="G43" s="42" t="s">
        <v>531</v>
      </c>
      <c r="H43" s="42" t="s">
        <v>531</v>
      </c>
      <c r="I43" s="42" t="s">
        <v>531</v>
      </c>
      <c r="J43" s="43" t="s">
        <v>531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UMOkyUqjL98szDkhqLK3wxy/n+wvgH60FUozOJx2puxq9+8yR2Eo/HQXRYfcAS+dDPGljkBZ6j8cPusyPZxKg==" saltValue="e8NfUlL3NIQ+Z+8iLeIJ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959</v>
      </c>
      <c r="L45" s="60">
        <v>975</v>
      </c>
      <c r="M45" s="60">
        <v>952</v>
      </c>
      <c r="N45" s="60">
        <v>947</v>
      </c>
      <c r="O45" s="61">
        <v>912</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531</v>
      </c>
      <c r="L46" s="64" t="s">
        <v>531</v>
      </c>
      <c r="M46" s="64" t="s">
        <v>531</v>
      </c>
      <c r="N46" s="64" t="s">
        <v>531</v>
      </c>
      <c r="O46" s="65" t="s">
        <v>531</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531</v>
      </c>
      <c r="L47" s="64" t="s">
        <v>531</v>
      </c>
      <c r="M47" s="64" t="s">
        <v>531</v>
      </c>
      <c r="N47" s="64" t="s">
        <v>531</v>
      </c>
      <c r="O47" s="65" t="s">
        <v>531</v>
      </c>
      <c r="P47" s="48"/>
      <c r="Q47" s="48"/>
      <c r="R47" s="48"/>
      <c r="S47" s="48"/>
      <c r="T47" s="48"/>
      <c r="U47" s="48"/>
    </row>
    <row r="48" spans="1:21" ht="30.75" customHeight="1" x14ac:dyDescent="0.2">
      <c r="A48" s="48"/>
      <c r="B48" s="1214"/>
      <c r="C48" s="1215"/>
      <c r="D48" s="62"/>
      <c r="E48" s="1191" t="s">
        <v>15</v>
      </c>
      <c r="F48" s="1191"/>
      <c r="G48" s="1191"/>
      <c r="H48" s="1191"/>
      <c r="I48" s="1191"/>
      <c r="J48" s="1192"/>
      <c r="K48" s="63">
        <v>323</v>
      </c>
      <c r="L48" s="64">
        <v>362</v>
      </c>
      <c r="M48" s="64">
        <v>277</v>
      </c>
      <c r="N48" s="64">
        <v>295</v>
      </c>
      <c r="O48" s="65">
        <v>319</v>
      </c>
      <c r="P48" s="48"/>
      <c r="Q48" s="48"/>
      <c r="R48" s="48"/>
      <c r="S48" s="48"/>
      <c r="T48" s="48"/>
      <c r="U48" s="48"/>
    </row>
    <row r="49" spans="1:21" ht="30.75" customHeight="1" x14ac:dyDescent="0.2">
      <c r="A49" s="48"/>
      <c r="B49" s="1214"/>
      <c r="C49" s="1215"/>
      <c r="D49" s="62"/>
      <c r="E49" s="1191" t="s">
        <v>16</v>
      </c>
      <c r="F49" s="1191"/>
      <c r="G49" s="1191"/>
      <c r="H49" s="1191"/>
      <c r="I49" s="1191"/>
      <c r="J49" s="1192"/>
      <c r="K49" s="63">
        <v>50</v>
      </c>
      <c r="L49" s="64">
        <v>52</v>
      </c>
      <c r="M49" s="64">
        <v>49</v>
      </c>
      <c r="N49" s="64">
        <v>50</v>
      </c>
      <c r="O49" s="65">
        <v>44</v>
      </c>
      <c r="P49" s="48"/>
      <c r="Q49" s="48"/>
      <c r="R49" s="48"/>
      <c r="S49" s="48"/>
      <c r="T49" s="48"/>
      <c r="U49" s="48"/>
    </row>
    <row r="50" spans="1:21" ht="30.75" customHeight="1" x14ac:dyDescent="0.2">
      <c r="A50" s="48"/>
      <c r="B50" s="1214"/>
      <c r="C50" s="1215"/>
      <c r="D50" s="62"/>
      <c r="E50" s="1191" t="s">
        <v>17</v>
      </c>
      <c r="F50" s="1191"/>
      <c r="G50" s="1191"/>
      <c r="H50" s="1191"/>
      <c r="I50" s="1191"/>
      <c r="J50" s="1192"/>
      <c r="K50" s="63">
        <v>29</v>
      </c>
      <c r="L50" s="64">
        <v>26</v>
      </c>
      <c r="M50" s="64">
        <v>22</v>
      </c>
      <c r="N50" s="64">
        <v>16</v>
      </c>
      <c r="O50" s="65">
        <v>10</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531</v>
      </c>
      <c r="L51" s="64" t="s">
        <v>531</v>
      </c>
      <c r="M51" s="64" t="s">
        <v>531</v>
      </c>
      <c r="N51" s="64" t="s">
        <v>531</v>
      </c>
      <c r="O51" s="65" t="s">
        <v>531</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973</v>
      </c>
      <c r="L52" s="64">
        <v>972</v>
      </c>
      <c r="M52" s="64">
        <v>959</v>
      </c>
      <c r="N52" s="64">
        <v>940</v>
      </c>
      <c r="O52" s="65">
        <v>882</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388</v>
      </c>
      <c r="L53" s="69">
        <v>443</v>
      </c>
      <c r="M53" s="69">
        <v>341</v>
      </c>
      <c r="N53" s="69">
        <v>368</v>
      </c>
      <c r="O53" s="70">
        <v>403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25">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DTjiCBeM6BqBw6UfmoKsnRSf6f+12Hoh42LxNjAhzNW8ltl4vVf5fCl/dQg1dOCPosK/9kx0p+ba6j8FDfgwA==" saltValue="JOILhLSeb9tPZXG6hYN7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573</v>
      </c>
      <c r="J40" s="103" t="s">
        <v>574</v>
      </c>
      <c r="K40" s="103" t="s">
        <v>575</v>
      </c>
      <c r="L40" s="103" t="s">
        <v>576</v>
      </c>
      <c r="M40" s="104" t="s">
        <v>577</v>
      </c>
    </row>
    <row r="41" spans="2:13" ht="27.75" customHeight="1" x14ac:dyDescent="0.2">
      <c r="B41" s="1232" t="s">
        <v>32</v>
      </c>
      <c r="C41" s="1233"/>
      <c r="D41" s="105"/>
      <c r="E41" s="1234" t="s">
        <v>33</v>
      </c>
      <c r="F41" s="1234"/>
      <c r="G41" s="1234"/>
      <c r="H41" s="1235"/>
      <c r="I41" s="355">
        <v>9396</v>
      </c>
      <c r="J41" s="356">
        <v>9218</v>
      </c>
      <c r="K41" s="356">
        <v>8769</v>
      </c>
      <c r="L41" s="356">
        <v>8399</v>
      </c>
      <c r="M41" s="357">
        <v>7712</v>
      </c>
    </row>
    <row r="42" spans="2:13" ht="27.75" customHeight="1" x14ac:dyDescent="0.2">
      <c r="B42" s="1222"/>
      <c r="C42" s="1223"/>
      <c r="D42" s="106"/>
      <c r="E42" s="1226" t="s">
        <v>34</v>
      </c>
      <c r="F42" s="1226"/>
      <c r="G42" s="1226"/>
      <c r="H42" s="1227"/>
      <c r="I42" s="358">
        <v>98</v>
      </c>
      <c r="J42" s="359">
        <v>71</v>
      </c>
      <c r="K42" s="359">
        <v>49</v>
      </c>
      <c r="L42" s="359">
        <v>32</v>
      </c>
      <c r="M42" s="360">
        <v>7</v>
      </c>
    </row>
    <row r="43" spans="2:13" ht="27.75" customHeight="1" x14ac:dyDescent="0.2">
      <c r="B43" s="1222"/>
      <c r="C43" s="1223"/>
      <c r="D43" s="106"/>
      <c r="E43" s="1226" t="s">
        <v>35</v>
      </c>
      <c r="F43" s="1226"/>
      <c r="G43" s="1226"/>
      <c r="H43" s="1227"/>
      <c r="I43" s="358">
        <v>2749</v>
      </c>
      <c r="J43" s="359">
        <v>2569</v>
      </c>
      <c r="K43" s="359">
        <v>2211</v>
      </c>
      <c r="L43" s="359">
        <v>2097</v>
      </c>
      <c r="M43" s="360">
        <v>1839</v>
      </c>
    </row>
    <row r="44" spans="2:13" ht="27.75" customHeight="1" x14ac:dyDescent="0.2">
      <c r="B44" s="1222"/>
      <c r="C44" s="1223"/>
      <c r="D44" s="106"/>
      <c r="E44" s="1226" t="s">
        <v>36</v>
      </c>
      <c r="F44" s="1226"/>
      <c r="G44" s="1226"/>
      <c r="H44" s="1227"/>
      <c r="I44" s="358">
        <v>198</v>
      </c>
      <c r="J44" s="359">
        <v>202</v>
      </c>
      <c r="K44" s="359">
        <v>280</v>
      </c>
      <c r="L44" s="359">
        <v>246</v>
      </c>
      <c r="M44" s="360">
        <v>206</v>
      </c>
    </row>
    <row r="45" spans="2:13" ht="27.75" customHeight="1" x14ac:dyDescent="0.2">
      <c r="B45" s="1222"/>
      <c r="C45" s="1223"/>
      <c r="D45" s="106"/>
      <c r="E45" s="1226" t="s">
        <v>37</v>
      </c>
      <c r="F45" s="1226"/>
      <c r="G45" s="1226"/>
      <c r="H45" s="1227"/>
      <c r="I45" s="358">
        <v>551</v>
      </c>
      <c r="J45" s="359">
        <v>507</v>
      </c>
      <c r="K45" s="359">
        <v>475</v>
      </c>
      <c r="L45" s="359">
        <v>431</v>
      </c>
      <c r="M45" s="360">
        <v>437</v>
      </c>
    </row>
    <row r="46" spans="2:13" ht="27.75" customHeight="1" x14ac:dyDescent="0.2">
      <c r="B46" s="1222"/>
      <c r="C46" s="1223"/>
      <c r="D46" s="107"/>
      <c r="E46" s="1226" t="s">
        <v>38</v>
      </c>
      <c r="F46" s="1226"/>
      <c r="G46" s="1226"/>
      <c r="H46" s="1227"/>
      <c r="I46" s="358" t="s">
        <v>531</v>
      </c>
      <c r="J46" s="359" t="s">
        <v>531</v>
      </c>
      <c r="K46" s="359" t="s">
        <v>531</v>
      </c>
      <c r="L46" s="359" t="s">
        <v>531</v>
      </c>
      <c r="M46" s="360" t="s">
        <v>531</v>
      </c>
    </row>
    <row r="47" spans="2:13" ht="27.75" customHeight="1" x14ac:dyDescent="0.2">
      <c r="B47" s="1222"/>
      <c r="C47" s="1223"/>
      <c r="D47" s="108"/>
      <c r="E47" s="1236" t="s">
        <v>39</v>
      </c>
      <c r="F47" s="1237"/>
      <c r="G47" s="1237"/>
      <c r="H47" s="1238"/>
      <c r="I47" s="358" t="s">
        <v>531</v>
      </c>
      <c r="J47" s="359" t="s">
        <v>531</v>
      </c>
      <c r="K47" s="359" t="s">
        <v>531</v>
      </c>
      <c r="L47" s="359" t="s">
        <v>531</v>
      </c>
      <c r="M47" s="360" t="s">
        <v>531</v>
      </c>
    </row>
    <row r="48" spans="2:13" ht="27.75" customHeight="1" x14ac:dyDescent="0.2">
      <c r="B48" s="1222"/>
      <c r="C48" s="1223"/>
      <c r="D48" s="106"/>
      <c r="E48" s="1226" t="s">
        <v>40</v>
      </c>
      <c r="F48" s="1226"/>
      <c r="G48" s="1226"/>
      <c r="H48" s="1227"/>
      <c r="I48" s="358" t="s">
        <v>531</v>
      </c>
      <c r="J48" s="359" t="s">
        <v>531</v>
      </c>
      <c r="K48" s="359" t="s">
        <v>531</v>
      </c>
      <c r="L48" s="359" t="s">
        <v>531</v>
      </c>
      <c r="M48" s="360" t="s">
        <v>531</v>
      </c>
    </row>
    <row r="49" spans="2:13" ht="27.75" customHeight="1" x14ac:dyDescent="0.2">
      <c r="B49" s="1224"/>
      <c r="C49" s="1225"/>
      <c r="D49" s="106"/>
      <c r="E49" s="1226" t="s">
        <v>41</v>
      </c>
      <c r="F49" s="1226"/>
      <c r="G49" s="1226"/>
      <c r="H49" s="1227"/>
      <c r="I49" s="358" t="s">
        <v>531</v>
      </c>
      <c r="J49" s="359" t="s">
        <v>531</v>
      </c>
      <c r="K49" s="359" t="s">
        <v>531</v>
      </c>
      <c r="L49" s="359" t="s">
        <v>531</v>
      </c>
      <c r="M49" s="360" t="s">
        <v>531</v>
      </c>
    </row>
    <row r="50" spans="2:13" ht="27.75" customHeight="1" x14ac:dyDescent="0.2">
      <c r="B50" s="1220" t="s">
        <v>42</v>
      </c>
      <c r="C50" s="1221"/>
      <c r="D50" s="109"/>
      <c r="E50" s="1226" t="s">
        <v>43</v>
      </c>
      <c r="F50" s="1226"/>
      <c r="G50" s="1226"/>
      <c r="H50" s="1227"/>
      <c r="I50" s="358">
        <v>7000</v>
      </c>
      <c r="J50" s="359">
        <v>6730</v>
      </c>
      <c r="K50" s="359">
        <v>7079</v>
      </c>
      <c r="L50" s="359">
        <v>7825</v>
      </c>
      <c r="M50" s="360">
        <v>9040</v>
      </c>
    </row>
    <row r="51" spans="2:13" ht="27.75" customHeight="1" x14ac:dyDescent="0.2">
      <c r="B51" s="1222"/>
      <c r="C51" s="1223"/>
      <c r="D51" s="106"/>
      <c r="E51" s="1226" t="s">
        <v>44</v>
      </c>
      <c r="F51" s="1226"/>
      <c r="G51" s="1226"/>
      <c r="H51" s="1227"/>
      <c r="I51" s="358">
        <v>735</v>
      </c>
      <c r="J51" s="359">
        <v>640</v>
      </c>
      <c r="K51" s="359">
        <v>561</v>
      </c>
      <c r="L51" s="359">
        <v>473</v>
      </c>
      <c r="M51" s="360">
        <v>392</v>
      </c>
    </row>
    <row r="52" spans="2:13" ht="27.75" customHeight="1" x14ac:dyDescent="0.2">
      <c r="B52" s="1224"/>
      <c r="C52" s="1225"/>
      <c r="D52" s="106"/>
      <c r="E52" s="1226" t="s">
        <v>45</v>
      </c>
      <c r="F52" s="1226"/>
      <c r="G52" s="1226"/>
      <c r="H52" s="1227"/>
      <c r="I52" s="358">
        <v>8695</v>
      </c>
      <c r="J52" s="359">
        <v>8513</v>
      </c>
      <c r="K52" s="359">
        <v>8165</v>
      </c>
      <c r="L52" s="359">
        <v>7795</v>
      </c>
      <c r="M52" s="360">
        <v>7383</v>
      </c>
    </row>
    <row r="53" spans="2:13" ht="27.75" customHeight="1" thickBot="1" x14ac:dyDescent="0.25">
      <c r="B53" s="1228" t="s">
        <v>46</v>
      </c>
      <c r="C53" s="1229"/>
      <c r="D53" s="110"/>
      <c r="E53" s="1230" t="s">
        <v>47</v>
      </c>
      <c r="F53" s="1230"/>
      <c r="G53" s="1230"/>
      <c r="H53" s="1231"/>
      <c r="I53" s="361">
        <v>-3437</v>
      </c>
      <c r="J53" s="362">
        <v>-3316</v>
      </c>
      <c r="K53" s="362">
        <v>-4021</v>
      </c>
      <c r="L53" s="362">
        <v>-4887</v>
      </c>
      <c r="M53" s="363">
        <v>-6616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um74bVuiWlmx+Csii4DROiO1vB5I2cr3tZFG4hVMs37EuMTy0a4Qs3jvwSCSm8pIqVPobsFwwUVl3zgMn7kp/A==" saltValue="thqcr/PM1fRqU2TwRa+3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575</v>
      </c>
      <c r="G54" s="119" t="s">
        <v>576</v>
      </c>
      <c r="H54" s="120" t="s">
        <v>577</v>
      </c>
    </row>
    <row r="55" spans="2:8" ht="52.5" customHeight="1" x14ac:dyDescent="0.2">
      <c r="B55" s="121"/>
      <c r="C55" s="1247" t="s">
        <v>50</v>
      </c>
      <c r="D55" s="1247"/>
      <c r="E55" s="1248"/>
      <c r="F55" s="122">
        <v>2293</v>
      </c>
      <c r="G55" s="122">
        <v>2403</v>
      </c>
      <c r="H55" s="123">
        <v>2605</v>
      </c>
    </row>
    <row r="56" spans="2:8" ht="52.5" customHeight="1" x14ac:dyDescent="0.2">
      <c r="B56" s="124"/>
      <c r="C56" s="1249" t="s">
        <v>51</v>
      </c>
      <c r="D56" s="1249"/>
      <c r="E56" s="1250"/>
      <c r="F56" s="125">
        <v>1126</v>
      </c>
      <c r="G56" s="125">
        <v>1130</v>
      </c>
      <c r="H56" s="126">
        <v>1133</v>
      </c>
    </row>
    <row r="57" spans="2:8" ht="53.25" customHeight="1" x14ac:dyDescent="0.2">
      <c r="B57" s="124"/>
      <c r="C57" s="1251" t="s">
        <v>52</v>
      </c>
      <c r="D57" s="1251"/>
      <c r="E57" s="1252"/>
      <c r="F57" s="127">
        <v>4550</v>
      </c>
      <c r="G57" s="127">
        <v>5154</v>
      </c>
      <c r="H57" s="128">
        <v>6188</v>
      </c>
    </row>
    <row r="58" spans="2:8" ht="45.75" customHeight="1" x14ac:dyDescent="0.2">
      <c r="B58" s="129"/>
      <c r="C58" s="1239" t="s">
        <v>53</v>
      </c>
      <c r="D58" s="1240"/>
      <c r="E58" s="1241"/>
      <c r="F58" s="130"/>
      <c r="G58" s="130"/>
      <c r="H58" s="131"/>
    </row>
    <row r="59" spans="2:8" ht="45.75" customHeight="1" x14ac:dyDescent="0.2">
      <c r="B59" s="129"/>
      <c r="C59" s="1239" t="s">
        <v>54</v>
      </c>
      <c r="D59" s="1240"/>
      <c r="E59" s="1241"/>
      <c r="F59" s="130"/>
      <c r="G59" s="130"/>
      <c r="H59" s="131"/>
    </row>
    <row r="60" spans="2:8" ht="45.75" customHeight="1" x14ac:dyDescent="0.2">
      <c r="B60" s="129"/>
      <c r="C60" s="1239" t="s">
        <v>54</v>
      </c>
      <c r="D60" s="1240"/>
      <c r="E60" s="1241"/>
      <c r="F60" s="130"/>
      <c r="G60" s="130"/>
      <c r="H60" s="131"/>
    </row>
    <row r="61" spans="2:8" ht="45.75" customHeight="1" x14ac:dyDescent="0.2">
      <c r="B61" s="129"/>
      <c r="C61" s="1239" t="s">
        <v>54</v>
      </c>
      <c r="D61" s="1240"/>
      <c r="E61" s="1241"/>
      <c r="F61" s="130"/>
      <c r="G61" s="130"/>
      <c r="H61" s="131"/>
    </row>
    <row r="62" spans="2:8" ht="45.75" customHeight="1" thickBot="1" x14ac:dyDescent="0.25">
      <c r="B62" s="132"/>
      <c r="C62" s="1242" t="s">
        <v>54</v>
      </c>
      <c r="D62" s="1243"/>
      <c r="E62" s="1244"/>
      <c r="F62" s="133"/>
      <c r="G62" s="133"/>
      <c r="H62" s="134"/>
    </row>
    <row r="63" spans="2:8" ht="52.5" customHeight="1" thickBot="1" x14ac:dyDescent="0.25">
      <c r="B63" s="135"/>
      <c r="C63" s="1245" t="s">
        <v>55</v>
      </c>
      <c r="D63" s="1245"/>
      <c r="E63" s="1246"/>
      <c r="F63" s="136">
        <v>7969</v>
      </c>
      <c r="G63" s="136">
        <v>8687</v>
      </c>
      <c r="H63" s="137">
        <v>9926</v>
      </c>
    </row>
    <row r="64" spans="2:8" ht="13.2" x14ac:dyDescent="0.2"/>
  </sheetData>
  <sheetProtection algorithmName="SHA-512" hashValue="Fv8zTD1K1mHTbLCKZdcg/JFNzLBj01Y7NuhHOtqPC1yKJQ46heAA6RfXl+FI1Bg+DzLAJqRjOtUN/oKBK+M9Wg==" saltValue="RH/WI6ZYwmy3Dq3poal0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618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611</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573</v>
      </c>
      <c r="BQ50" s="1259"/>
      <c r="BR50" s="1259"/>
      <c r="BS50" s="1259"/>
      <c r="BT50" s="1259"/>
      <c r="BU50" s="1259"/>
      <c r="BV50" s="1259"/>
      <c r="BW50" s="1259"/>
      <c r="BX50" s="1259" t="s">
        <v>574</v>
      </c>
      <c r="BY50" s="1259"/>
      <c r="BZ50" s="1259"/>
      <c r="CA50" s="1259"/>
      <c r="CB50" s="1259"/>
      <c r="CC50" s="1259"/>
      <c r="CD50" s="1259"/>
      <c r="CE50" s="1259"/>
      <c r="CF50" s="1259" t="s">
        <v>575</v>
      </c>
      <c r="CG50" s="1259"/>
      <c r="CH50" s="1259"/>
      <c r="CI50" s="1259"/>
      <c r="CJ50" s="1259"/>
      <c r="CK50" s="1259"/>
      <c r="CL50" s="1259"/>
      <c r="CM50" s="1259"/>
      <c r="CN50" s="1259" t="s">
        <v>576</v>
      </c>
      <c r="CO50" s="1259"/>
      <c r="CP50" s="1259"/>
      <c r="CQ50" s="1259"/>
      <c r="CR50" s="1259"/>
      <c r="CS50" s="1259"/>
      <c r="CT50" s="1259"/>
      <c r="CU50" s="1259"/>
      <c r="CV50" s="1259" t="s">
        <v>577</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612</v>
      </c>
      <c r="AO51" s="1258"/>
      <c r="AP51" s="1258"/>
      <c r="AQ51" s="1258"/>
      <c r="AR51" s="1258"/>
      <c r="AS51" s="1258"/>
      <c r="AT51" s="1258"/>
      <c r="AU51" s="1258"/>
      <c r="AV51" s="1258"/>
      <c r="AW51" s="1258"/>
      <c r="AX51" s="1258"/>
      <c r="AY51" s="1258"/>
      <c r="AZ51" s="1258"/>
      <c r="BA51" s="1258"/>
      <c r="BB51" s="1258" t="s">
        <v>613</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614</v>
      </c>
      <c r="BC53" s="1258"/>
      <c r="BD53" s="1258"/>
      <c r="BE53" s="1258"/>
      <c r="BF53" s="1258"/>
      <c r="BG53" s="1258"/>
      <c r="BH53" s="1258"/>
      <c r="BI53" s="1258"/>
      <c r="BJ53" s="1258"/>
      <c r="BK53" s="1258"/>
      <c r="BL53" s="1258"/>
      <c r="BM53" s="1258"/>
      <c r="BN53" s="1258"/>
      <c r="BO53" s="1258"/>
      <c r="BP53" s="1255">
        <v>54.7</v>
      </c>
      <c r="BQ53" s="1255"/>
      <c r="BR53" s="1255"/>
      <c r="BS53" s="1255"/>
      <c r="BT53" s="1255"/>
      <c r="BU53" s="1255"/>
      <c r="BV53" s="1255"/>
      <c r="BW53" s="1255"/>
      <c r="BX53" s="1255">
        <v>56.3</v>
      </c>
      <c r="BY53" s="1255"/>
      <c r="BZ53" s="1255"/>
      <c r="CA53" s="1255"/>
      <c r="CB53" s="1255"/>
      <c r="CC53" s="1255"/>
      <c r="CD53" s="1255"/>
      <c r="CE53" s="1255"/>
      <c r="CF53" s="1255">
        <v>55.1</v>
      </c>
      <c r="CG53" s="1255"/>
      <c r="CH53" s="1255"/>
      <c r="CI53" s="1255"/>
      <c r="CJ53" s="1255"/>
      <c r="CK53" s="1255"/>
      <c r="CL53" s="1255"/>
      <c r="CM53" s="1255"/>
      <c r="CN53" s="1255">
        <v>56.9</v>
      </c>
      <c r="CO53" s="1255"/>
      <c r="CP53" s="1255"/>
      <c r="CQ53" s="1255"/>
      <c r="CR53" s="1255"/>
      <c r="CS53" s="1255"/>
      <c r="CT53" s="1255"/>
      <c r="CU53" s="1255"/>
      <c r="CV53" s="1255">
        <v>58.9</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615</v>
      </c>
      <c r="AO55" s="1259"/>
      <c r="AP55" s="1259"/>
      <c r="AQ55" s="1259"/>
      <c r="AR55" s="1259"/>
      <c r="AS55" s="1259"/>
      <c r="AT55" s="1259"/>
      <c r="AU55" s="1259"/>
      <c r="AV55" s="1259"/>
      <c r="AW55" s="1259"/>
      <c r="AX55" s="1259"/>
      <c r="AY55" s="1259"/>
      <c r="AZ55" s="1259"/>
      <c r="BA55" s="1259"/>
      <c r="BB55" s="1258" t="s">
        <v>613</v>
      </c>
      <c r="BC55" s="1258"/>
      <c r="BD55" s="1258"/>
      <c r="BE55" s="1258"/>
      <c r="BF55" s="1258"/>
      <c r="BG55" s="1258"/>
      <c r="BH55" s="1258"/>
      <c r="BI55" s="1258"/>
      <c r="BJ55" s="1258"/>
      <c r="BK55" s="1258"/>
      <c r="BL55" s="1258"/>
      <c r="BM55" s="1258"/>
      <c r="BN55" s="1258"/>
      <c r="BO55" s="1258"/>
      <c r="BP55" s="1255">
        <v>20.5</v>
      </c>
      <c r="BQ55" s="1255"/>
      <c r="BR55" s="1255"/>
      <c r="BS55" s="1255"/>
      <c r="BT55" s="1255"/>
      <c r="BU55" s="1255"/>
      <c r="BV55" s="1255"/>
      <c r="BW55" s="1255"/>
      <c r="BX55" s="1255">
        <v>21.4</v>
      </c>
      <c r="BY55" s="1255"/>
      <c r="BZ55" s="1255"/>
      <c r="CA55" s="1255"/>
      <c r="CB55" s="1255"/>
      <c r="CC55" s="1255"/>
      <c r="CD55" s="1255"/>
      <c r="CE55" s="1255"/>
      <c r="CF55" s="1255">
        <v>12.8</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614</v>
      </c>
      <c r="BC57" s="1258"/>
      <c r="BD57" s="1258"/>
      <c r="BE57" s="1258"/>
      <c r="BF57" s="1258"/>
      <c r="BG57" s="1258"/>
      <c r="BH57" s="1258"/>
      <c r="BI57" s="1258"/>
      <c r="BJ57" s="1258"/>
      <c r="BK57" s="1258"/>
      <c r="BL57" s="1258"/>
      <c r="BM57" s="1258"/>
      <c r="BN57" s="1258"/>
      <c r="BO57" s="1258"/>
      <c r="BP57" s="1255">
        <v>60.3</v>
      </c>
      <c r="BQ57" s="1255"/>
      <c r="BR57" s="1255"/>
      <c r="BS57" s="1255"/>
      <c r="BT57" s="1255"/>
      <c r="BU57" s="1255"/>
      <c r="BV57" s="1255"/>
      <c r="BW57" s="1255"/>
      <c r="BX57" s="1255">
        <v>60.5</v>
      </c>
      <c r="BY57" s="1255"/>
      <c r="BZ57" s="1255"/>
      <c r="CA57" s="1255"/>
      <c r="CB57" s="1255"/>
      <c r="CC57" s="1255"/>
      <c r="CD57" s="1255"/>
      <c r="CE57" s="1255"/>
      <c r="CF57" s="1255">
        <v>61.2</v>
      </c>
      <c r="CG57" s="1255"/>
      <c r="CH57" s="1255"/>
      <c r="CI57" s="1255"/>
      <c r="CJ57" s="1255"/>
      <c r="CK57" s="1255"/>
      <c r="CL57" s="1255"/>
      <c r="CM57" s="1255"/>
      <c r="CN57" s="1255">
        <v>63.1</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616</v>
      </c>
    </row>
    <row r="64" spans="1:109" ht="13.2" x14ac:dyDescent="0.2">
      <c r="B64" s="372"/>
      <c r="G64" s="379"/>
      <c r="I64" s="392"/>
      <c r="J64" s="392"/>
      <c r="K64" s="392"/>
      <c r="L64" s="392"/>
      <c r="M64" s="392"/>
      <c r="N64" s="393"/>
      <c r="AM64" s="379"/>
      <c r="AN64" s="379" t="s">
        <v>610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619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611</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573</v>
      </c>
      <c r="BQ72" s="1259"/>
      <c r="BR72" s="1259"/>
      <c r="BS72" s="1259"/>
      <c r="BT72" s="1259"/>
      <c r="BU72" s="1259"/>
      <c r="BV72" s="1259"/>
      <c r="BW72" s="1259"/>
      <c r="BX72" s="1259" t="s">
        <v>574</v>
      </c>
      <c r="BY72" s="1259"/>
      <c r="BZ72" s="1259"/>
      <c r="CA72" s="1259"/>
      <c r="CB72" s="1259"/>
      <c r="CC72" s="1259"/>
      <c r="CD72" s="1259"/>
      <c r="CE72" s="1259"/>
      <c r="CF72" s="1259" t="s">
        <v>575</v>
      </c>
      <c r="CG72" s="1259"/>
      <c r="CH72" s="1259"/>
      <c r="CI72" s="1259"/>
      <c r="CJ72" s="1259"/>
      <c r="CK72" s="1259"/>
      <c r="CL72" s="1259"/>
      <c r="CM72" s="1259"/>
      <c r="CN72" s="1259" t="s">
        <v>576</v>
      </c>
      <c r="CO72" s="1259"/>
      <c r="CP72" s="1259"/>
      <c r="CQ72" s="1259"/>
      <c r="CR72" s="1259"/>
      <c r="CS72" s="1259"/>
      <c r="CT72" s="1259"/>
      <c r="CU72" s="1259"/>
      <c r="CV72" s="1259" t="s">
        <v>577</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612</v>
      </c>
      <c r="AO73" s="1258"/>
      <c r="AP73" s="1258"/>
      <c r="AQ73" s="1258"/>
      <c r="AR73" s="1258"/>
      <c r="AS73" s="1258"/>
      <c r="AT73" s="1258"/>
      <c r="AU73" s="1258"/>
      <c r="AV73" s="1258"/>
      <c r="AW73" s="1258"/>
      <c r="AX73" s="1258"/>
      <c r="AY73" s="1258"/>
      <c r="AZ73" s="1258"/>
      <c r="BA73" s="1258"/>
      <c r="BB73" s="1258" t="s">
        <v>613</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617</v>
      </c>
      <c r="BC75" s="1258"/>
      <c r="BD75" s="1258"/>
      <c r="BE75" s="1258"/>
      <c r="BF75" s="1258"/>
      <c r="BG75" s="1258"/>
      <c r="BH75" s="1258"/>
      <c r="BI75" s="1258"/>
      <c r="BJ75" s="1258"/>
      <c r="BK75" s="1258"/>
      <c r="BL75" s="1258"/>
      <c r="BM75" s="1258"/>
      <c r="BN75" s="1258"/>
      <c r="BO75" s="1258"/>
      <c r="BP75" s="1255">
        <v>10.8</v>
      </c>
      <c r="BQ75" s="1255"/>
      <c r="BR75" s="1255"/>
      <c r="BS75" s="1255"/>
      <c r="BT75" s="1255"/>
      <c r="BU75" s="1255"/>
      <c r="BV75" s="1255"/>
      <c r="BW75" s="1255"/>
      <c r="BX75" s="1255">
        <v>10.9</v>
      </c>
      <c r="BY75" s="1255"/>
      <c r="BZ75" s="1255"/>
      <c r="CA75" s="1255"/>
      <c r="CB75" s="1255"/>
      <c r="CC75" s="1255"/>
      <c r="CD75" s="1255"/>
      <c r="CE75" s="1255"/>
      <c r="CF75" s="1255">
        <v>10.1</v>
      </c>
      <c r="CG75" s="1255"/>
      <c r="CH75" s="1255"/>
      <c r="CI75" s="1255"/>
      <c r="CJ75" s="1255"/>
      <c r="CK75" s="1255"/>
      <c r="CL75" s="1255"/>
      <c r="CM75" s="1255"/>
      <c r="CN75" s="1255">
        <v>9.6</v>
      </c>
      <c r="CO75" s="1255"/>
      <c r="CP75" s="1255"/>
      <c r="CQ75" s="1255"/>
      <c r="CR75" s="1255"/>
      <c r="CS75" s="1255"/>
      <c r="CT75" s="1255"/>
      <c r="CU75" s="1255"/>
      <c r="CV75" s="1255">
        <v>8.9</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615</v>
      </c>
      <c r="AO77" s="1259"/>
      <c r="AP77" s="1259"/>
      <c r="AQ77" s="1259"/>
      <c r="AR77" s="1259"/>
      <c r="AS77" s="1259"/>
      <c r="AT77" s="1259"/>
      <c r="AU77" s="1259"/>
      <c r="AV77" s="1259"/>
      <c r="AW77" s="1259"/>
      <c r="AX77" s="1259"/>
      <c r="AY77" s="1259"/>
      <c r="AZ77" s="1259"/>
      <c r="BA77" s="1259"/>
      <c r="BB77" s="1258" t="s">
        <v>613</v>
      </c>
      <c r="BC77" s="1258"/>
      <c r="BD77" s="1258"/>
      <c r="BE77" s="1258"/>
      <c r="BF77" s="1258"/>
      <c r="BG77" s="1258"/>
      <c r="BH77" s="1258"/>
      <c r="BI77" s="1258"/>
      <c r="BJ77" s="1258"/>
      <c r="BK77" s="1258"/>
      <c r="BL77" s="1258"/>
      <c r="BM77" s="1258"/>
      <c r="BN77" s="1258"/>
      <c r="BO77" s="1258"/>
      <c r="BP77" s="1255">
        <v>20.5</v>
      </c>
      <c r="BQ77" s="1255"/>
      <c r="BR77" s="1255"/>
      <c r="BS77" s="1255"/>
      <c r="BT77" s="1255"/>
      <c r="BU77" s="1255"/>
      <c r="BV77" s="1255"/>
      <c r="BW77" s="1255"/>
      <c r="BX77" s="1255">
        <v>21.4</v>
      </c>
      <c r="BY77" s="1255"/>
      <c r="BZ77" s="1255"/>
      <c r="CA77" s="1255"/>
      <c r="CB77" s="1255"/>
      <c r="CC77" s="1255"/>
      <c r="CD77" s="1255"/>
      <c r="CE77" s="1255"/>
      <c r="CF77" s="1255">
        <v>12.8</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617</v>
      </c>
      <c r="BC79" s="1258"/>
      <c r="BD79" s="1258"/>
      <c r="BE79" s="1258"/>
      <c r="BF79" s="1258"/>
      <c r="BG79" s="1258"/>
      <c r="BH79" s="1258"/>
      <c r="BI79" s="1258"/>
      <c r="BJ79" s="1258"/>
      <c r="BK79" s="1258"/>
      <c r="BL79" s="1258"/>
      <c r="BM79" s="1258"/>
      <c r="BN79" s="1258"/>
      <c r="BO79" s="1258"/>
      <c r="BP79" s="1255">
        <v>7.9</v>
      </c>
      <c r="BQ79" s="1255"/>
      <c r="BR79" s="1255"/>
      <c r="BS79" s="1255"/>
      <c r="BT79" s="1255"/>
      <c r="BU79" s="1255"/>
      <c r="BV79" s="1255"/>
      <c r="BW79" s="1255"/>
      <c r="BX79" s="1255">
        <v>7.7</v>
      </c>
      <c r="BY79" s="1255"/>
      <c r="BZ79" s="1255"/>
      <c r="CA79" s="1255"/>
      <c r="CB79" s="1255"/>
      <c r="CC79" s="1255"/>
      <c r="CD79" s="1255"/>
      <c r="CE79" s="1255"/>
      <c r="CF79" s="1255">
        <v>7.3</v>
      </c>
      <c r="CG79" s="1255"/>
      <c r="CH79" s="1255"/>
      <c r="CI79" s="1255"/>
      <c r="CJ79" s="1255"/>
      <c r="CK79" s="1255"/>
      <c r="CL79" s="1255"/>
      <c r="CM79" s="1255"/>
      <c r="CN79" s="1255">
        <v>7.2</v>
      </c>
      <c r="CO79" s="1255"/>
      <c r="CP79" s="1255"/>
      <c r="CQ79" s="1255"/>
      <c r="CR79" s="1255"/>
      <c r="CS79" s="1255"/>
      <c r="CT79" s="1255"/>
      <c r="CU79" s="1255"/>
      <c r="CV79" s="1255">
        <v>7.2</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EE/JXFfLfeAT5JAs+J+hxtYOTPOm4v/2yuDu/tE1RRR2bvT1LSsCzXF0EoVuP+IRUdwC6KhcPAMngkqgEn+nog==" saltValue="4+jvTmSirzAtbFTFB/hQi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520</v>
      </c>
    </row>
  </sheetData>
  <sheetProtection algorithmName="SHA-512" hashValue="3gjzWDNvbPUrYV/XyiNcohT5BLU4QO3LUO0jE20tspcBp8abe6sh2yGJwqOS95qJ3XhQQnwLdWqTL6tVauyyjg==" saltValue="1y9Dh1BbUyjTOyhdFWHgiQ==" spinCount="100000" sheet="1" objects="1" scenarios="1"/>
  <dataConsolidate/>
  <phoneticPr fontId="2"/>
  <printOptions horizontalCentered="1" verticalCentered="1"/>
  <pageMargins left="0" right="0" top="0.19685039370078741" bottom="0" header="0.39370078740157483" footer="0"/>
  <pageSetup paperSize="8" scale="51"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520</v>
      </c>
    </row>
  </sheetData>
  <sheetProtection algorithmName="SHA-512" hashValue="3DVfX23IgQo6WQwqZRyxEbpvxDiVnkCCbO8AE7xD7vpeJoAkcsn5NV/9RO3ofySaLtMxrW8uV2LwAShZuWJmZQ==" saltValue="ji+MA8w/aIAjnbCCJAeblQ==" spinCount="100000" sheet="1" objects="1" scenarios="1"/>
  <dataConsolidate/>
  <phoneticPr fontId="2"/>
  <printOptions horizontalCentered="1" verticalCentered="1"/>
  <pageMargins left="0" right="0" top="0.19685039370078741" bottom="0" header="0.39370078740157483" footer="0"/>
  <pageSetup paperSize="8" scale="51"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570</v>
      </c>
      <c r="G2" s="151"/>
      <c r="H2" s="152"/>
    </row>
    <row r="3" spans="1:8" x14ac:dyDescent="0.2">
      <c r="A3" s="148" t="s">
        <v>563</v>
      </c>
      <c r="B3" s="153"/>
      <c r="C3" s="154"/>
      <c r="D3" s="155">
        <v>18440</v>
      </c>
      <c r="E3" s="156"/>
      <c r="F3" s="157">
        <v>73475</v>
      </c>
      <c r="G3" s="158"/>
      <c r="H3" s="159"/>
    </row>
    <row r="4" spans="1:8" x14ac:dyDescent="0.2">
      <c r="A4" s="160"/>
      <c r="B4" s="161"/>
      <c r="C4" s="162"/>
      <c r="D4" s="163">
        <v>10850</v>
      </c>
      <c r="E4" s="164"/>
      <c r="F4" s="165">
        <v>43072</v>
      </c>
      <c r="G4" s="166"/>
      <c r="H4" s="167"/>
    </row>
    <row r="5" spans="1:8" x14ac:dyDescent="0.2">
      <c r="A5" s="148" t="s">
        <v>565</v>
      </c>
      <c r="B5" s="153"/>
      <c r="C5" s="154"/>
      <c r="D5" s="155">
        <v>54662</v>
      </c>
      <c r="E5" s="156"/>
      <c r="F5" s="157">
        <v>87464</v>
      </c>
      <c r="G5" s="158"/>
      <c r="H5" s="159"/>
    </row>
    <row r="6" spans="1:8" x14ac:dyDescent="0.2">
      <c r="A6" s="160"/>
      <c r="B6" s="161"/>
      <c r="C6" s="162"/>
      <c r="D6" s="163">
        <v>41679</v>
      </c>
      <c r="E6" s="164"/>
      <c r="F6" s="165">
        <v>47479</v>
      </c>
      <c r="G6" s="166"/>
      <c r="H6" s="167"/>
    </row>
    <row r="7" spans="1:8" x14ac:dyDescent="0.2">
      <c r="A7" s="148" t="s">
        <v>566</v>
      </c>
      <c r="B7" s="153"/>
      <c r="C7" s="154"/>
      <c r="D7" s="155">
        <v>175599</v>
      </c>
      <c r="E7" s="156"/>
      <c r="F7" s="157">
        <v>96248</v>
      </c>
      <c r="G7" s="158"/>
      <c r="H7" s="159"/>
    </row>
    <row r="8" spans="1:8" x14ac:dyDescent="0.2">
      <c r="A8" s="160"/>
      <c r="B8" s="161"/>
      <c r="C8" s="162"/>
      <c r="D8" s="163">
        <v>144390</v>
      </c>
      <c r="E8" s="164"/>
      <c r="F8" s="165">
        <v>55768</v>
      </c>
      <c r="G8" s="166"/>
      <c r="H8" s="167"/>
    </row>
    <row r="9" spans="1:8" x14ac:dyDescent="0.2">
      <c r="A9" s="148" t="s">
        <v>567</v>
      </c>
      <c r="B9" s="153"/>
      <c r="C9" s="154"/>
      <c r="D9" s="155">
        <v>65562</v>
      </c>
      <c r="E9" s="156"/>
      <c r="F9" s="157">
        <v>76413</v>
      </c>
      <c r="G9" s="158"/>
      <c r="H9" s="159"/>
    </row>
    <row r="10" spans="1:8" x14ac:dyDescent="0.2">
      <c r="A10" s="160"/>
      <c r="B10" s="161"/>
      <c r="C10" s="162"/>
      <c r="D10" s="163">
        <v>29394</v>
      </c>
      <c r="E10" s="164"/>
      <c r="F10" s="165">
        <v>39658</v>
      </c>
      <c r="G10" s="166"/>
      <c r="H10" s="167"/>
    </row>
    <row r="11" spans="1:8" x14ac:dyDescent="0.2">
      <c r="A11" s="148" t="s">
        <v>568</v>
      </c>
      <c r="B11" s="153"/>
      <c r="C11" s="154"/>
      <c r="D11" s="155">
        <v>27464</v>
      </c>
      <c r="E11" s="156"/>
      <c r="F11" s="157">
        <v>66481</v>
      </c>
      <c r="G11" s="158"/>
      <c r="H11" s="159"/>
    </row>
    <row r="12" spans="1:8" x14ac:dyDescent="0.2">
      <c r="A12" s="160"/>
      <c r="B12" s="161"/>
      <c r="C12" s="168"/>
      <c r="D12" s="163">
        <v>14405</v>
      </c>
      <c r="E12" s="164"/>
      <c r="F12" s="165">
        <v>36120</v>
      </c>
      <c r="G12" s="166"/>
      <c r="H12" s="167"/>
    </row>
    <row r="13" spans="1:8" x14ac:dyDescent="0.2">
      <c r="A13" s="148"/>
      <c r="B13" s="153"/>
      <c r="C13" s="169"/>
      <c r="D13" s="170">
        <v>68345</v>
      </c>
      <c r="E13" s="171"/>
      <c r="F13" s="172">
        <v>80016</v>
      </c>
      <c r="G13" s="173"/>
      <c r="H13" s="159"/>
    </row>
    <row r="14" spans="1:8" x14ac:dyDescent="0.2">
      <c r="A14" s="160"/>
      <c r="B14" s="161"/>
      <c r="C14" s="162"/>
      <c r="D14" s="163">
        <v>48144</v>
      </c>
      <c r="E14" s="164"/>
      <c r="F14" s="165">
        <v>44419</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1.49</v>
      </c>
      <c r="C19" s="174">
        <f>ROUND(VALUE(SUBSTITUTE(実質収支比率等に係る経年分析!G$48,"▲","-")),2)</f>
        <v>3.18</v>
      </c>
      <c r="D19" s="174">
        <f>ROUND(VALUE(SUBSTITUTE(実質収支比率等に係る経年分析!H$48,"▲","-")),2)</f>
        <v>1.07</v>
      </c>
      <c r="E19" s="174">
        <f>ROUND(VALUE(SUBSTITUTE(実質収支比率等に係る経年分析!I$48,"▲","-")),2)</f>
        <v>7.57</v>
      </c>
      <c r="F19" s="174">
        <f>ROUND(VALUE(SUBSTITUTE(実質収支比率等に係る経年分析!J$48,"▲","-")),2)</f>
        <v>3.9</v>
      </c>
    </row>
    <row r="20" spans="1:11" x14ac:dyDescent="0.2">
      <c r="A20" s="174" t="s">
        <v>59</v>
      </c>
      <c r="B20" s="174">
        <f>ROUND(VALUE(SUBSTITUTE(実質収支比率等に係る経年分析!F$47,"▲","-")),2)</f>
        <v>57.29</v>
      </c>
      <c r="C20" s="174">
        <f>ROUND(VALUE(SUBSTITUTE(実質収支比率等に係る経年分析!G$47,"▲","-")),2)</f>
        <v>50.61</v>
      </c>
      <c r="D20" s="174">
        <f>ROUND(VALUE(SUBSTITUTE(実質収支比率等に係る経年分析!H$47,"▲","-")),2)</f>
        <v>47.11</v>
      </c>
      <c r="E20" s="174">
        <f>ROUND(VALUE(SUBSTITUTE(実質収支比率等に係る経年分析!I$47,"▲","-")),2)</f>
        <v>46.91</v>
      </c>
      <c r="F20" s="174">
        <f>ROUND(VALUE(SUBSTITUTE(実質収支比率等に係る経年分析!J$47,"▲","-")),2)</f>
        <v>51.75</v>
      </c>
    </row>
    <row r="21" spans="1:11" x14ac:dyDescent="0.2">
      <c r="A21" s="174" t="s">
        <v>60</v>
      </c>
      <c r="B21" s="174">
        <f>IF(ISNUMBER(VALUE(SUBSTITUTE(実質収支比率等に係る経年分析!F$49,"▲","-"))),ROUND(VALUE(SUBSTITUTE(実質収支比率等に係る経年分析!F$49,"▲","-")),2),NA())</f>
        <v>-1.92</v>
      </c>
      <c r="C21" s="174">
        <f>IF(ISNUMBER(VALUE(SUBSTITUTE(実質収支比率等に係る経年分析!G$49,"▲","-"))),ROUND(VALUE(SUBSTITUTE(実質収支比率等に係る経年分析!G$49,"▲","-")),2),NA())</f>
        <v>-5.27</v>
      </c>
      <c r="D21" s="174">
        <f>IF(ISNUMBER(VALUE(SUBSTITUTE(実質収支比率等に係る経年分析!H$49,"▲","-"))),ROUND(VALUE(SUBSTITUTE(実質収支比率等に係る経年分析!H$49,"▲","-")),2),NA())</f>
        <v>-5.01</v>
      </c>
      <c r="E21" s="174">
        <f>IF(ISNUMBER(VALUE(SUBSTITUTE(実質収支比率等に係る経年分析!I$49,"▲","-"))),ROUND(VALUE(SUBSTITUTE(実質収支比率等に係る経年分析!I$49,"▲","-")),2),NA())</f>
        <v>8.17</v>
      </c>
      <c r="F21" s="174">
        <f>IF(ISNUMBER(VALUE(SUBSTITUTE(実質収支比率等に係る経年分析!J$49,"▲","-"))),ROUND(VALUE(SUBSTITUTE(実質収支比率等に係る経年分析!J$49,"▲","-")),2),NA())</f>
        <v>-3.64</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工業用地造成事業特別会計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0.04</v>
      </c>
    </row>
    <row r="34" spans="1:16" x14ac:dyDescent="0.2">
      <c r="A34" s="175" t="str">
        <f>IF(連結実質赤字比率に係る赤字・黒字の構成分析!C$36="",NA(),連結実質赤字比率に係る赤字・黒字の構成分析!C$36)</f>
        <v>下水道特別会計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0.14000000000000001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0.15</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0.27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3.89</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973</v>
      </c>
      <c r="E42" s="176"/>
      <c r="F42" s="176"/>
      <c r="G42" s="176">
        <f>'実質公債費比率（分子）の構造'!L$52</f>
        <v>972</v>
      </c>
      <c r="H42" s="176"/>
      <c r="I42" s="176"/>
      <c r="J42" s="176">
        <f>'実質公債費比率（分子）の構造'!M$52</f>
        <v>959</v>
      </c>
      <c r="K42" s="176"/>
      <c r="L42" s="176"/>
      <c r="M42" s="176">
        <f>'実質公債費比率（分子）の構造'!N$52</f>
        <v>940</v>
      </c>
      <c r="N42" s="176"/>
      <c r="O42" s="176"/>
      <c r="P42" s="176">
        <f>'実質公債費比率（分子）の構造'!O$52</f>
        <v>882</v>
      </c>
    </row>
    <row r="43" spans="1:16" x14ac:dyDescent="0.2">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69</v>
      </c>
      <c r="B44" s="176">
        <f>'実質公債費比率（分子）の構造'!K$50</f>
        <v>29</v>
      </c>
      <c r="C44" s="176"/>
      <c r="D44" s="176"/>
      <c r="E44" s="176">
        <f>'実質公債費比率（分子）の構造'!L$50</f>
        <v>26</v>
      </c>
      <c r="F44" s="176"/>
      <c r="G44" s="176"/>
      <c r="H44" s="176">
        <f>'実質公債費比率（分子）の構造'!M$50</f>
        <v>22</v>
      </c>
      <c r="I44" s="176"/>
      <c r="J44" s="176"/>
      <c r="K44" s="176">
        <f>'実質公債費比率（分子）の構造'!N$50</f>
        <v>16</v>
      </c>
      <c r="L44" s="176"/>
      <c r="M44" s="176"/>
      <c r="N44" s="176">
        <f>'実質公債費比率（分子）の構造'!O$50</f>
        <v>10</v>
      </c>
      <c r="O44" s="176"/>
      <c r="P44" s="176"/>
    </row>
    <row r="45" spans="1:16" x14ac:dyDescent="0.2">
      <c r="A45" s="176" t="s">
        <v>70</v>
      </c>
      <c r="B45" s="176">
        <f>'実質公債費比率（分子）の構造'!K$49</f>
        <v>50</v>
      </c>
      <c r="C45" s="176"/>
      <c r="D45" s="176"/>
      <c r="E45" s="176">
        <f>'実質公債費比率（分子）の構造'!L$49</f>
        <v>52</v>
      </c>
      <c r="F45" s="176"/>
      <c r="G45" s="176"/>
      <c r="H45" s="176">
        <f>'実質公債費比率（分子）の構造'!M$49</f>
        <v>49</v>
      </c>
      <c r="I45" s="176"/>
      <c r="J45" s="176"/>
      <c r="K45" s="176">
        <f>'実質公債費比率（分子）の構造'!N$49</f>
        <v>50</v>
      </c>
      <c r="L45" s="176"/>
      <c r="M45" s="176"/>
      <c r="N45" s="176">
        <f>'実質公債費比率（分子）の構造'!O$49</f>
        <v>44</v>
      </c>
      <c r="O45" s="176"/>
      <c r="P45" s="176"/>
    </row>
    <row r="46" spans="1:16" x14ac:dyDescent="0.2">
      <c r="A46" s="176" t="s">
        <v>71</v>
      </c>
      <c r="B46" s="176">
        <f>'実質公債費比率（分子）の構造'!K$48</f>
        <v>323</v>
      </c>
      <c r="C46" s="176"/>
      <c r="D46" s="176"/>
      <c r="E46" s="176">
        <f>'実質公債費比率（分子）の構造'!L$48</f>
        <v>362</v>
      </c>
      <c r="F46" s="176"/>
      <c r="G46" s="176"/>
      <c r="H46" s="176">
        <f>'実質公債費比率（分子）の構造'!M$48</f>
        <v>277</v>
      </c>
      <c r="I46" s="176"/>
      <c r="J46" s="176"/>
      <c r="K46" s="176">
        <f>'実質公債費比率（分子）の構造'!N$48</f>
        <v>295</v>
      </c>
      <c r="L46" s="176"/>
      <c r="M46" s="176"/>
      <c r="N46" s="176">
        <f>'実質公債費比率（分子）の構造'!O$48</f>
        <v>319</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959</v>
      </c>
      <c r="C49" s="176"/>
      <c r="D49" s="176"/>
      <c r="E49" s="176">
        <f>'実質公債費比率（分子）の構造'!L$45</f>
        <v>975</v>
      </c>
      <c r="F49" s="176"/>
      <c r="G49" s="176"/>
      <c r="H49" s="176">
        <f>'実質公債費比率（分子）の構造'!M$45</f>
        <v>952</v>
      </c>
      <c r="I49" s="176"/>
      <c r="J49" s="176"/>
      <c r="K49" s="176">
        <f>'実質公債費比率（分子）の構造'!N$45</f>
        <v>947</v>
      </c>
      <c r="L49" s="176"/>
      <c r="M49" s="176"/>
      <c r="N49" s="176">
        <f>'実質公債費比率（分子）の構造'!O$45</f>
        <v>912</v>
      </c>
      <c r="O49" s="176"/>
      <c r="P49" s="176"/>
    </row>
    <row r="50" spans="1:16" x14ac:dyDescent="0.2">
      <c r="A50" s="176" t="s">
        <v>75</v>
      </c>
      <c r="B50" s="176" t="e">
        <f>NA()</f>
        <v>#N/A</v>
      </c>
      <c r="C50" s="176">
        <f>IF(ISNUMBER('実質公債費比率（分子）の構造'!K$53),'実質公債費比率（分子）の構造'!K$53,NA())</f>
        <v>388</v>
      </c>
      <c r="D50" s="176" t="e">
        <f>NA()</f>
        <v>#N/A</v>
      </c>
      <c r="E50" s="176" t="e">
        <f>NA()</f>
        <v>#N/A</v>
      </c>
      <c r="F50" s="176">
        <f>IF(ISNUMBER('実質公債費比率（分子）の構造'!L$53),'実質公債費比率（分子）の構造'!L$53,NA())</f>
        <v>443</v>
      </c>
      <c r="G50" s="176" t="e">
        <f>NA()</f>
        <v>#N/A</v>
      </c>
      <c r="H50" s="176" t="e">
        <f>NA()</f>
        <v>#N/A</v>
      </c>
      <c r="I50" s="176">
        <f>IF(ISNUMBER('実質公債費比率（分子）の構造'!M$53),'実質公債費比率（分子）の構造'!M$53,NA())</f>
        <v>341</v>
      </c>
      <c r="J50" s="176" t="e">
        <f>NA()</f>
        <v>#N/A</v>
      </c>
      <c r="K50" s="176" t="e">
        <f>NA()</f>
        <v>#N/A</v>
      </c>
      <c r="L50" s="176">
        <f>IF(ISNUMBER('実質公債費比率（分子）の構造'!N$53),'実質公債費比率（分子）の構造'!N$53,NA())</f>
        <v>368</v>
      </c>
      <c r="M50" s="176" t="e">
        <f>NA()</f>
        <v>#N/A</v>
      </c>
      <c r="N50" s="176" t="e">
        <f>NA()</f>
        <v>#N/A</v>
      </c>
      <c r="O50" s="176">
        <f>IF(ISNUMBER('実質公債費比率（分子）の構造'!O$53),'実質公債費比率（分子）の構造'!O$53,NA())</f>
        <v>403</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8695</v>
      </c>
      <c r="E56" s="175"/>
      <c r="F56" s="175"/>
      <c r="G56" s="175">
        <f>'将来負担比率（分子）の構造'!J$52</f>
        <v>8513</v>
      </c>
      <c r="H56" s="175"/>
      <c r="I56" s="175"/>
      <c r="J56" s="175">
        <f>'将来負担比率（分子）の構造'!K$52</f>
        <v>8165</v>
      </c>
      <c r="K56" s="175"/>
      <c r="L56" s="175"/>
      <c r="M56" s="175">
        <f>'将来負担比率（分子）の構造'!L$52</f>
        <v>7795</v>
      </c>
      <c r="N56" s="175"/>
      <c r="O56" s="175"/>
      <c r="P56" s="175">
        <f>'将来負担比率（分子）の構造'!M$52</f>
        <v>7383</v>
      </c>
    </row>
    <row r="57" spans="1:16" x14ac:dyDescent="0.2">
      <c r="A57" s="175" t="s">
        <v>44</v>
      </c>
      <c r="B57" s="175"/>
      <c r="C57" s="175"/>
      <c r="D57" s="175">
        <f>'将来負担比率（分子）の構造'!I$51</f>
        <v>735</v>
      </c>
      <c r="E57" s="175"/>
      <c r="F57" s="175"/>
      <c r="G57" s="175">
        <f>'将来負担比率（分子）の構造'!J$51</f>
        <v>640</v>
      </c>
      <c r="H57" s="175"/>
      <c r="I57" s="175"/>
      <c r="J57" s="175">
        <f>'将来負担比率（分子）の構造'!K$51</f>
        <v>561</v>
      </c>
      <c r="K57" s="175"/>
      <c r="L57" s="175"/>
      <c r="M57" s="175">
        <f>'将来負担比率（分子）の構造'!L$51</f>
        <v>473</v>
      </c>
      <c r="N57" s="175"/>
      <c r="O57" s="175"/>
      <c r="P57" s="175">
        <f>'将来負担比率（分子）の構造'!M$51</f>
        <v>392</v>
      </c>
    </row>
    <row r="58" spans="1:16" x14ac:dyDescent="0.2">
      <c r="A58" s="175" t="s">
        <v>43</v>
      </c>
      <c r="B58" s="175"/>
      <c r="C58" s="175"/>
      <c r="D58" s="175">
        <f>'将来負担比率（分子）の構造'!I$50</f>
        <v>7000</v>
      </c>
      <c r="E58" s="175"/>
      <c r="F58" s="175"/>
      <c r="G58" s="175">
        <f>'将来負担比率（分子）の構造'!J$50</f>
        <v>6730</v>
      </c>
      <c r="H58" s="175"/>
      <c r="I58" s="175"/>
      <c r="J58" s="175">
        <f>'将来負担比率（分子）の構造'!K$50</f>
        <v>7079</v>
      </c>
      <c r="K58" s="175"/>
      <c r="L58" s="175"/>
      <c r="M58" s="175">
        <f>'将来負担比率（分子）の構造'!L$50</f>
        <v>7825</v>
      </c>
      <c r="N58" s="175"/>
      <c r="O58" s="175"/>
      <c r="P58" s="175">
        <f>'将来負担比率（分子）の構造'!M$50</f>
        <v>9040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551</v>
      </c>
      <c r="C62" s="175"/>
      <c r="D62" s="175"/>
      <c r="E62" s="175">
        <f>'将来負担比率（分子）の構造'!J$45</f>
        <v>507</v>
      </c>
      <c r="F62" s="175"/>
      <c r="G62" s="175"/>
      <c r="H62" s="175">
        <f>'将来負担比率（分子）の構造'!K$45</f>
        <v>475</v>
      </c>
      <c r="I62" s="175"/>
      <c r="J62" s="175"/>
      <c r="K62" s="175">
        <f>'将来負担比率（分子）の構造'!L$45</f>
        <v>431</v>
      </c>
      <c r="L62" s="175"/>
      <c r="M62" s="175"/>
      <c r="N62" s="175">
        <f>'将来負担比率（分子）の構造'!M$45</f>
        <v>437</v>
      </c>
      <c r="O62" s="175"/>
      <c r="P62" s="175"/>
    </row>
    <row r="63" spans="1:16" x14ac:dyDescent="0.2">
      <c r="A63" s="175" t="s">
        <v>36</v>
      </c>
      <c r="B63" s="175">
        <f>'将来負担比率（分子）の構造'!I$44</f>
        <v>198</v>
      </c>
      <c r="C63" s="175"/>
      <c r="D63" s="175"/>
      <c r="E63" s="175">
        <f>'将来負担比率（分子）の構造'!J$44</f>
        <v>202</v>
      </c>
      <c r="F63" s="175"/>
      <c r="G63" s="175"/>
      <c r="H63" s="175">
        <f>'将来負担比率（分子）の構造'!K$44</f>
        <v>280</v>
      </c>
      <c r="I63" s="175"/>
      <c r="J63" s="175"/>
      <c r="K63" s="175">
        <f>'将来負担比率（分子）の構造'!L$44</f>
        <v>246</v>
      </c>
      <c r="L63" s="175"/>
      <c r="M63" s="175"/>
      <c r="N63" s="175">
        <f>'将来負担比率（分子）の構造'!M$44</f>
        <v>206</v>
      </c>
      <c r="O63" s="175"/>
      <c r="P63" s="175"/>
    </row>
    <row r="64" spans="1:16" x14ac:dyDescent="0.2">
      <c r="A64" s="175" t="s">
        <v>35</v>
      </c>
      <c r="B64" s="175">
        <f>'将来負担比率（分子）の構造'!I$43</f>
        <v>2749</v>
      </c>
      <c r="C64" s="175"/>
      <c r="D64" s="175"/>
      <c r="E64" s="175">
        <f>'将来負担比率（分子）の構造'!J$43</f>
        <v>2569</v>
      </c>
      <c r="F64" s="175"/>
      <c r="G64" s="175"/>
      <c r="H64" s="175">
        <f>'将来負担比率（分子）の構造'!K$43</f>
        <v>2211</v>
      </c>
      <c r="I64" s="175"/>
      <c r="J64" s="175"/>
      <c r="K64" s="175">
        <f>'将来負担比率（分子）の構造'!L$43</f>
        <v>2097</v>
      </c>
      <c r="L64" s="175"/>
      <c r="M64" s="175"/>
      <c r="N64" s="175">
        <f>'将来負担比率（分子）の構造'!M$43</f>
        <v>1839</v>
      </c>
      <c r="O64" s="175"/>
      <c r="P64" s="175"/>
    </row>
    <row r="65" spans="1:16" x14ac:dyDescent="0.2">
      <c r="A65" s="175" t="s">
        <v>34</v>
      </c>
      <c r="B65" s="175">
        <f>'将来負担比率（分子）の構造'!I$42</f>
        <v>98</v>
      </c>
      <c r="C65" s="175"/>
      <c r="D65" s="175"/>
      <c r="E65" s="175">
        <f>'将来負担比率（分子）の構造'!J$42</f>
        <v>71</v>
      </c>
      <c r="F65" s="175"/>
      <c r="G65" s="175"/>
      <c r="H65" s="175">
        <f>'将来負担比率（分子）の構造'!K$42</f>
        <v>49</v>
      </c>
      <c r="I65" s="175"/>
      <c r="J65" s="175"/>
      <c r="K65" s="175">
        <f>'将来負担比率（分子）の構造'!L$42</f>
        <v>32</v>
      </c>
      <c r="L65" s="175"/>
      <c r="M65" s="175"/>
      <c r="N65" s="175">
        <f>'将来負担比率（分子）の構造'!M$42</f>
        <v>7</v>
      </c>
      <c r="O65" s="175"/>
      <c r="P65" s="175"/>
    </row>
    <row r="66" spans="1:16" x14ac:dyDescent="0.2">
      <c r="A66" s="175" t="s">
        <v>33</v>
      </c>
      <c r="B66" s="175">
        <f>'将来負担比率（分子）の構造'!I$41</f>
        <v>9396</v>
      </c>
      <c r="C66" s="175"/>
      <c r="D66" s="175"/>
      <c r="E66" s="175">
        <f>'将来負担比率（分子）の構造'!J$41</f>
        <v>9218</v>
      </c>
      <c r="F66" s="175"/>
      <c r="G66" s="175"/>
      <c r="H66" s="175">
        <f>'将来負担比率（分子）の構造'!K$41</f>
        <v>8769</v>
      </c>
      <c r="I66" s="175"/>
      <c r="J66" s="175"/>
      <c r="K66" s="175">
        <f>'将来負担比率（分子）の構造'!L$41</f>
        <v>8399</v>
      </c>
      <c r="L66" s="175"/>
      <c r="M66" s="175"/>
      <c r="N66" s="175">
        <f>'将来負担比率（分子）の構造'!M$41</f>
        <v>7712</v>
      </c>
      <c r="O66" s="175"/>
      <c r="P66" s="175"/>
    </row>
    <row r="67" spans="1:16" x14ac:dyDescent="0.2">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2293</v>
      </c>
      <c r="C72" s="179">
        <f>基金残高に係る経年分析!G55</f>
        <v>2403</v>
      </c>
      <c r="D72" s="179">
        <f>基金残高に係る経年分析!H55</f>
        <v>2605</v>
      </c>
    </row>
    <row r="73" spans="1:16" x14ac:dyDescent="0.2">
      <c r="A73" s="178" t="s">
        <v>82</v>
      </c>
      <c r="B73" s="179">
        <f>基金残高に係る経年分析!F56</f>
        <v>1126</v>
      </c>
      <c r="C73" s="179">
        <f>基金残高に係る経年分析!G56</f>
        <v>1130</v>
      </c>
      <c r="D73" s="179">
        <f>基金残高に係る経年分析!H56</f>
        <v>1133</v>
      </c>
    </row>
    <row r="74" spans="1:16" x14ac:dyDescent="0.2">
      <c r="A74" s="178" t="s">
        <v>83</v>
      </c>
      <c r="B74" s="179">
        <f>基金残高に係る経年分析!F57</f>
        <v>4550</v>
      </c>
      <c r="C74" s="179">
        <f>基金残高に係る経年分析!G57</f>
        <v>5154</v>
      </c>
      <c r="D74" s="179">
        <f>基金残高に係る経年分析!H57</f>
        <v>6188</v>
      </c>
    </row>
  </sheetData>
  <sheetProtection algorithmName="SHA-512" hashValue="CytnDiQ3cTY3kuubEojpdKivI4as49uTj+qWN72OVGKHpY/+smcCQv3nMcIB5bPC+w8fuHcU8sFrD8sBR0BH/Q==" saltValue="vDfo3FyieBONAojbMj3u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224</v>
      </c>
      <c r="DI1" s="754"/>
      <c r="DJ1" s="754"/>
      <c r="DK1" s="754"/>
      <c r="DL1" s="754"/>
      <c r="DM1" s="754"/>
      <c r="DN1" s="755"/>
      <c r="DO1" s="214"/>
      <c r="DP1" s="753" t="s">
        <v>225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230</v>
      </c>
      <c r="S4" s="710"/>
      <c r="T4" s="710"/>
      <c r="U4" s="710"/>
      <c r="V4" s="710"/>
      <c r="W4" s="710"/>
      <c r="X4" s="710"/>
      <c r="Y4" s="711"/>
      <c r="Z4" s="709" t="s">
        <v>231</v>
      </c>
      <c r="AA4" s="710"/>
      <c r="AB4" s="710"/>
      <c r="AC4" s="711"/>
      <c r="AD4" s="709" t="s">
        <v>232</v>
      </c>
      <c r="AE4" s="710"/>
      <c r="AF4" s="710"/>
      <c r="AG4" s="710"/>
      <c r="AH4" s="710"/>
      <c r="AI4" s="710"/>
      <c r="AJ4" s="710"/>
      <c r="AK4" s="711"/>
      <c r="AL4" s="709" t="s">
        <v>231</v>
      </c>
      <c r="AM4" s="710"/>
      <c r="AN4" s="710"/>
      <c r="AO4" s="711"/>
      <c r="AP4" s="756" t="s">
        <v>233</v>
      </c>
      <c r="AQ4" s="756"/>
      <c r="AR4" s="756"/>
      <c r="AS4" s="756"/>
      <c r="AT4" s="756"/>
      <c r="AU4" s="756"/>
      <c r="AV4" s="756"/>
      <c r="AW4" s="756"/>
      <c r="AX4" s="756"/>
      <c r="AY4" s="756"/>
      <c r="AZ4" s="756"/>
      <c r="BA4" s="756"/>
      <c r="BB4" s="756"/>
      <c r="BC4" s="756"/>
      <c r="BD4" s="756"/>
      <c r="BE4" s="756"/>
      <c r="BF4" s="756"/>
      <c r="BG4" s="756" t="s">
        <v>234</v>
      </c>
      <c r="BH4" s="756"/>
      <c r="BI4" s="756"/>
      <c r="BJ4" s="756"/>
      <c r="BK4" s="756"/>
      <c r="BL4" s="756"/>
      <c r="BM4" s="756"/>
      <c r="BN4" s="756"/>
      <c r="BO4" s="756" t="s">
        <v>231</v>
      </c>
      <c r="BP4" s="756"/>
      <c r="BQ4" s="756"/>
      <c r="BR4" s="756"/>
      <c r="BS4" s="756" t="s">
        <v>235</v>
      </c>
      <c r="BT4" s="756"/>
      <c r="BU4" s="756"/>
      <c r="BV4" s="756"/>
      <c r="BW4" s="756"/>
      <c r="BX4" s="756"/>
      <c r="BY4" s="756"/>
      <c r="BZ4" s="756"/>
      <c r="CA4" s="756"/>
      <c r="CB4" s="756"/>
      <c r="CD4" s="709" t="s">
        <v>236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237</v>
      </c>
      <c r="C5" s="716"/>
      <c r="D5" s="716"/>
      <c r="E5" s="716"/>
      <c r="F5" s="716"/>
      <c r="G5" s="716"/>
      <c r="H5" s="716"/>
      <c r="I5" s="716"/>
      <c r="J5" s="716"/>
      <c r="K5" s="716"/>
      <c r="L5" s="716"/>
      <c r="M5" s="716"/>
      <c r="N5" s="716"/>
      <c r="O5" s="716"/>
      <c r="P5" s="716"/>
      <c r="Q5" s="717"/>
      <c r="R5" s="712">
        <v>2298923</v>
      </c>
      <c r="S5" s="713"/>
      <c r="T5" s="713"/>
      <c r="U5" s="713"/>
      <c r="V5" s="713"/>
      <c r="W5" s="713"/>
      <c r="X5" s="713"/>
      <c r="Y5" s="738"/>
      <c r="Z5" s="751">
        <v>21.8</v>
      </c>
      <c r="AA5" s="751"/>
      <c r="AB5" s="751"/>
      <c r="AC5" s="751"/>
      <c r="AD5" s="752">
        <v>2298923</v>
      </c>
      <c r="AE5" s="752"/>
      <c r="AF5" s="752"/>
      <c r="AG5" s="752"/>
      <c r="AH5" s="752"/>
      <c r="AI5" s="752"/>
      <c r="AJ5" s="752"/>
      <c r="AK5" s="752"/>
      <c r="AL5" s="739">
        <v>45.6</v>
      </c>
      <c r="AM5" s="721"/>
      <c r="AN5" s="721"/>
      <c r="AO5" s="740"/>
      <c r="AP5" s="715" t="s">
        <v>238</v>
      </c>
      <c r="AQ5" s="716"/>
      <c r="AR5" s="716"/>
      <c r="AS5" s="716"/>
      <c r="AT5" s="716"/>
      <c r="AU5" s="716"/>
      <c r="AV5" s="716"/>
      <c r="AW5" s="716"/>
      <c r="AX5" s="716"/>
      <c r="AY5" s="716"/>
      <c r="AZ5" s="716"/>
      <c r="BA5" s="716"/>
      <c r="BB5" s="716"/>
      <c r="BC5" s="716"/>
      <c r="BD5" s="716"/>
      <c r="BE5" s="716"/>
      <c r="BF5" s="717"/>
      <c r="BG5" s="657">
        <v>2287990</v>
      </c>
      <c r="BH5" s="658"/>
      <c r="BI5" s="658"/>
      <c r="BJ5" s="658"/>
      <c r="BK5" s="658"/>
      <c r="BL5" s="658"/>
      <c r="BM5" s="658"/>
      <c r="BN5" s="659"/>
      <c r="BO5" s="695">
        <v>99.5</v>
      </c>
      <c r="BP5" s="695"/>
      <c r="BQ5" s="695"/>
      <c r="BR5" s="695"/>
      <c r="BS5" s="696" t="s">
        <v>133</v>
      </c>
      <c r="BT5" s="696"/>
      <c r="BU5" s="696"/>
      <c r="BV5" s="696"/>
      <c r="BW5" s="696"/>
      <c r="BX5" s="696"/>
      <c r="BY5" s="696"/>
      <c r="BZ5" s="696"/>
      <c r="CA5" s="696"/>
      <c r="CB5" s="731"/>
      <c r="CD5" s="709" t="s">
        <v>233</v>
      </c>
      <c r="CE5" s="710"/>
      <c r="CF5" s="710"/>
      <c r="CG5" s="710"/>
      <c r="CH5" s="710"/>
      <c r="CI5" s="710"/>
      <c r="CJ5" s="710"/>
      <c r="CK5" s="710"/>
      <c r="CL5" s="710"/>
      <c r="CM5" s="710"/>
      <c r="CN5" s="710"/>
      <c r="CO5" s="710"/>
      <c r="CP5" s="710"/>
      <c r="CQ5" s="711"/>
      <c r="CR5" s="709" t="s">
        <v>239</v>
      </c>
      <c r="CS5" s="710"/>
      <c r="CT5" s="710"/>
      <c r="CU5" s="710"/>
      <c r="CV5" s="710"/>
      <c r="CW5" s="710"/>
      <c r="CX5" s="710"/>
      <c r="CY5" s="711"/>
      <c r="CZ5" s="709" t="s">
        <v>231</v>
      </c>
      <c r="DA5" s="710"/>
      <c r="DB5" s="710"/>
      <c r="DC5" s="711"/>
      <c r="DD5" s="709" t="s">
        <v>240</v>
      </c>
      <c r="DE5" s="710"/>
      <c r="DF5" s="710"/>
      <c r="DG5" s="710"/>
      <c r="DH5" s="710"/>
      <c r="DI5" s="710"/>
      <c r="DJ5" s="710"/>
      <c r="DK5" s="710"/>
      <c r="DL5" s="710"/>
      <c r="DM5" s="710"/>
      <c r="DN5" s="710"/>
      <c r="DO5" s="710"/>
      <c r="DP5" s="711"/>
      <c r="DQ5" s="709" t="s">
        <v>241</v>
      </c>
      <c r="DR5" s="710"/>
      <c r="DS5" s="710"/>
      <c r="DT5" s="710"/>
      <c r="DU5" s="710"/>
      <c r="DV5" s="710"/>
      <c r="DW5" s="710"/>
      <c r="DX5" s="710"/>
      <c r="DY5" s="710"/>
      <c r="DZ5" s="710"/>
      <c r="EA5" s="710"/>
      <c r="EB5" s="710"/>
      <c r="EC5" s="711"/>
    </row>
    <row r="6" spans="2:143" ht="11.25" customHeight="1" x14ac:dyDescent="0.2">
      <c r="B6" s="654" t="s">
        <v>242</v>
      </c>
      <c r="C6" s="655"/>
      <c r="D6" s="655"/>
      <c r="E6" s="655"/>
      <c r="F6" s="655"/>
      <c r="G6" s="655"/>
      <c r="H6" s="655"/>
      <c r="I6" s="655"/>
      <c r="J6" s="655"/>
      <c r="K6" s="655"/>
      <c r="L6" s="655"/>
      <c r="M6" s="655"/>
      <c r="N6" s="655"/>
      <c r="O6" s="655"/>
      <c r="P6" s="655"/>
      <c r="Q6" s="656"/>
      <c r="R6" s="657">
        <v>58194</v>
      </c>
      <c r="S6" s="658"/>
      <c r="T6" s="658"/>
      <c r="U6" s="658"/>
      <c r="V6" s="658"/>
      <c r="W6" s="658"/>
      <c r="X6" s="658"/>
      <c r="Y6" s="659"/>
      <c r="Z6" s="695">
        <v>0.6</v>
      </c>
      <c r="AA6" s="695"/>
      <c r="AB6" s="695"/>
      <c r="AC6" s="695"/>
      <c r="AD6" s="696">
        <v>58194</v>
      </c>
      <c r="AE6" s="696"/>
      <c r="AF6" s="696"/>
      <c r="AG6" s="696"/>
      <c r="AH6" s="696"/>
      <c r="AI6" s="696"/>
      <c r="AJ6" s="696"/>
      <c r="AK6" s="696"/>
      <c r="AL6" s="660">
        <v>1.2</v>
      </c>
      <c r="AM6" s="661"/>
      <c r="AN6" s="661"/>
      <c r="AO6" s="697"/>
      <c r="AP6" s="654" t="s">
        <v>243</v>
      </c>
      <c r="AQ6" s="655"/>
      <c r="AR6" s="655"/>
      <c r="AS6" s="655"/>
      <c r="AT6" s="655"/>
      <c r="AU6" s="655"/>
      <c r="AV6" s="655"/>
      <c r="AW6" s="655"/>
      <c r="AX6" s="655"/>
      <c r="AY6" s="655"/>
      <c r="AZ6" s="655"/>
      <c r="BA6" s="655"/>
      <c r="BB6" s="655"/>
      <c r="BC6" s="655"/>
      <c r="BD6" s="655"/>
      <c r="BE6" s="655"/>
      <c r="BF6" s="656"/>
      <c r="BG6" s="657">
        <v>2287990</v>
      </c>
      <c r="BH6" s="658"/>
      <c r="BI6" s="658"/>
      <c r="BJ6" s="658"/>
      <c r="BK6" s="658"/>
      <c r="BL6" s="658"/>
      <c r="BM6" s="658"/>
      <c r="BN6" s="659"/>
      <c r="BO6" s="695">
        <v>99.5</v>
      </c>
      <c r="BP6" s="695"/>
      <c r="BQ6" s="695"/>
      <c r="BR6" s="695"/>
      <c r="BS6" s="696" t="s">
        <v>244</v>
      </c>
      <c r="BT6" s="696"/>
      <c r="BU6" s="696"/>
      <c r="BV6" s="696"/>
      <c r="BW6" s="696"/>
      <c r="BX6" s="696"/>
      <c r="BY6" s="696"/>
      <c r="BZ6" s="696"/>
      <c r="CA6" s="696"/>
      <c r="CB6" s="731"/>
      <c r="CD6" s="715" t="s">
        <v>245</v>
      </c>
      <c r="CE6" s="716"/>
      <c r="CF6" s="716"/>
      <c r="CG6" s="716"/>
      <c r="CH6" s="716"/>
      <c r="CI6" s="716"/>
      <c r="CJ6" s="716"/>
      <c r="CK6" s="716"/>
      <c r="CL6" s="716"/>
      <c r="CM6" s="716"/>
      <c r="CN6" s="716"/>
      <c r="CO6" s="716"/>
      <c r="CP6" s="716"/>
      <c r="CQ6" s="717"/>
      <c r="CR6" s="657">
        <v>80309</v>
      </c>
      <c r="CS6" s="658"/>
      <c r="CT6" s="658"/>
      <c r="CU6" s="658"/>
      <c r="CV6" s="658"/>
      <c r="CW6" s="658"/>
      <c r="CX6" s="658"/>
      <c r="CY6" s="659"/>
      <c r="CZ6" s="739">
        <v>0.8</v>
      </c>
      <c r="DA6" s="721"/>
      <c r="DB6" s="721"/>
      <c r="DC6" s="741"/>
      <c r="DD6" s="663" t="s">
        <v>133</v>
      </c>
      <c r="DE6" s="658"/>
      <c r="DF6" s="658"/>
      <c r="DG6" s="658"/>
      <c r="DH6" s="658"/>
      <c r="DI6" s="658"/>
      <c r="DJ6" s="658"/>
      <c r="DK6" s="658"/>
      <c r="DL6" s="658"/>
      <c r="DM6" s="658"/>
      <c r="DN6" s="658"/>
      <c r="DO6" s="658"/>
      <c r="DP6" s="659"/>
      <c r="DQ6" s="663">
        <v>80309</v>
      </c>
      <c r="DR6" s="658"/>
      <c r="DS6" s="658"/>
      <c r="DT6" s="658"/>
      <c r="DU6" s="658"/>
      <c r="DV6" s="658"/>
      <c r="DW6" s="658"/>
      <c r="DX6" s="658"/>
      <c r="DY6" s="658"/>
      <c r="DZ6" s="658"/>
      <c r="EA6" s="658"/>
      <c r="EB6" s="658"/>
      <c r="EC6" s="694"/>
    </row>
    <row r="7" spans="2:143" ht="11.25" customHeight="1" x14ac:dyDescent="0.2">
      <c r="B7" s="654" t="s">
        <v>246</v>
      </c>
      <c r="C7" s="655"/>
      <c r="D7" s="655"/>
      <c r="E7" s="655"/>
      <c r="F7" s="655"/>
      <c r="G7" s="655"/>
      <c r="H7" s="655"/>
      <c r="I7" s="655"/>
      <c r="J7" s="655"/>
      <c r="K7" s="655"/>
      <c r="L7" s="655"/>
      <c r="M7" s="655"/>
      <c r="N7" s="655"/>
      <c r="O7" s="655"/>
      <c r="P7" s="655"/>
      <c r="Q7" s="656"/>
      <c r="R7" s="657">
        <v>813</v>
      </c>
      <c r="S7" s="658"/>
      <c r="T7" s="658"/>
      <c r="U7" s="658"/>
      <c r="V7" s="658"/>
      <c r="W7" s="658"/>
      <c r="X7" s="658"/>
      <c r="Y7" s="659"/>
      <c r="Z7" s="695">
        <v>0</v>
      </c>
      <c r="AA7" s="695"/>
      <c r="AB7" s="695"/>
      <c r="AC7" s="695"/>
      <c r="AD7" s="696">
        <v>813</v>
      </c>
      <c r="AE7" s="696"/>
      <c r="AF7" s="696"/>
      <c r="AG7" s="696"/>
      <c r="AH7" s="696"/>
      <c r="AI7" s="696"/>
      <c r="AJ7" s="696"/>
      <c r="AK7" s="696"/>
      <c r="AL7" s="660">
        <v>0</v>
      </c>
      <c r="AM7" s="661"/>
      <c r="AN7" s="661"/>
      <c r="AO7" s="697"/>
      <c r="AP7" s="654" t="s">
        <v>247</v>
      </c>
      <c r="AQ7" s="655"/>
      <c r="AR7" s="655"/>
      <c r="AS7" s="655"/>
      <c r="AT7" s="655"/>
      <c r="AU7" s="655"/>
      <c r="AV7" s="655"/>
      <c r="AW7" s="655"/>
      <c r="AX7" s="655"/>
      <c r="AY7" s="655"/>
      <c r="AZ7" s="655"/>
      <c r="BA7" s="655"/>
      <c r="BB7" s="655"/>
      <c r="BC7" s="655"/>
      <c r="BD7" s="655"/>
      <c r="BE7" s="655"/>
      <c r="BF7" s="656"/>
      <c r="BG7" s="657">
        <v>985648</v>
      </c>
      <c r="BH7" s="658"/>
      <c r="BI7" s="658"/>
      <c r="BJ7" s="658"/>
      <c r="BK7" s="658"/>
      <c r="BL7" s="658"/>
      <c r="BM7" s="658"/>
      <c r="BN7" s="659"/>
      <c r="BO7" s="695">
        <v>42.9</v>
      </c>
      <c r="BP7" s="695"/>
      <c r="BQ7" s="695"/>
      <c r="BR7" s="695"/>
      <c r="BS7" s="696" t="s">
        <v>133</v>
      </c>
      <c r="BT7" s="696"/>
      <c r="BU7" s="696"/>
      <c r="BV7" s="696"/>
      <c r="BW7" s="696"/>
      <c r="BX7" s="696"/>
      <c r="BY7" s="696"/>
      <c r="BZ7" s="696"/>
      <c r="CA7" s="696"/>
      <c r="CB7" s="731"/>
      <c r="CD7" s="654" t="s">
        <v>248</v>
      </c>
      <c r="CE7" s="655"/>
      <c r="CF7" s="655"/>
      <c r="CG7" s="655"/>
      <c r="CH7" s="655"/>
      <c r="CI7" s="655"/>
      <c r="CJ7" s="655"/>
      <c r="CK7" s="655"/>
      <c r="CL7" s="655"/>
      <c r="CM7" s="655"/>
      <c r="CN7" s="655"/>
      <c r="CO7" s="655"/>
      <c r="CP7" s="655"/>
      <c r="CQ7" s="656"/>
      <c r="CR7" s="657">
        <v>3159712</v>
      </c>
      <c r="CS7" s="658"/>
      <c r="CT7" s="658"/>
      <c r="CU7" s="658"/>
      <c r="CV7" s="658"/>
      <c r="CW7" s="658"/>
      <c r="CX7" s="658"/>
      <c r="CY7" s="659"/>
      <c r="CZ7" s="695">
        <v>31</v>
      </c>
      <c r="DA7" s="695"/>
      <c r="DB7" s="695"/>
      <c r="DC7" s="695"/>
      <c r="DD7" s="663">
        <v>4961</v>
      </c>
      <c r="DE7" s="658"/>
      <c r="DF7" s="658"/>
      <c r="DG7" s="658"/>
      <c r="DH7" s="658"/>
      <c r="DI7" s="658"/>
      <c r="DJ7" s="658"/>
      <c r="DK7" s="658"/>
      <c r="DL7" s="658"/>
      <c r="DM7" s="658"/>
      <c r="DN7" s="658"/>
      <c r="DO7" s="658"/>
      <c r="DP7" s="659"/>
      <c r="DQ7" s="663">
        <v>839732</v>
      </c>
      <c r="DR7" s="658"/>
      <c r="DS7" s="658"/>
      <c r="DT7" s="658"/>
      <c r="DU7" s="658"/>
      <c r="DV7" s="658"/>
      <c r="DW7" s="658"/>
      <c r="DX7" s="658"/>
      <c r="DY7" s="658"/>
      <c r="DZ7" s="658"/>
      <c r="EA7" s="658"/>
      <c r="EB7" s="658"/>
      <c r="EC7" s="694"/>
    </row>
    <row r="8" spans="2:143" ht="11.25" customHeight="1" x14ac:dyDescent="0.2">
      <c r="B8" s="654" t="s">
        <v>249</v>
      </c>
      <c r="C8" s="655"/>
      <c r="D8" s="655"/>
      <c r="E8" s="655"/>
      <c r="F8" s="655"/>
      <c r="G8" s="655"/>
      <c r="H8" s="655"/>
      <c r="I8" s="655"/>
      <c r="J8" s="655"/>
      <c r="K8" s="655"/>
      <c r="L8" s="655"/>
      <c r="M8" s="655"/>
      <c r="N8" s="655"/>
      <c r="O8" s="655"/>
      <c r="P8" s="655"/>
      <c r="Q8" s="656"/>
      <c r="R8" s="657">
        <v>6572</v>
      </c>
      <c r="S8" s="658"/>
      <c r="T8" s="658"/>
      <c r="U8" s="658"/>
      <c r="V8" s="658"/>
      <c r="W8" s="658"/>
      <c r="X8" s="658"/>
      <c r="Y8" s="659"/>
      <c r="Z8" s="695">
        <v>0.1</v>
      </c>
      <c r="AA8" s="695"/>
      <c r="AB8" s="695"/>
      <c r="AC8" s="695"/>
      <c r="AD8" s="696">
        <v>6572</v>
      </c>
      <c r="AE8" s="696"/>
      <c r="AF8" s="696"/>
      <c r="AG8" s="696"/>
      <c r="AH8" s="696"/>
      <c r="AI8" s="696"/>
      <c r="AJ8" s="696"/>
      <c r="AK8" s="696"/>
      <c r="AL8" s="660">
        <v>0.1</v>
      </c>
      <c r="AM8" s="661"/>
      <c r="AN8" s="661"/>
      <c r="AO8" s="697"/>
      <c r="AP8" s="654" t="s">
        <v>250</v>
      </c>
      <c r="AQ8" s="655"/>
      <c r="AR8" s="655"/>
      <c r="AS8" s="655"/>
      <c r="AT8" s="655"/>
      <c r="AU8" s="655"/>
      <c r="AV8" s="655"/>
      <c r="AW8" s="655"/>
      <c r="AX8" s="655"/>
      <c r="AY8" s="655"/>
      <c r="AZ8" s="655"/>
      <c r="BA8" s="655"/>
      <c r="BB8" s="655"/>
      <c r="BC8" s="655"/>
      <c r="BD8" s="655"/>
      <c r="BE8" s="655"/>
      <c r="BF8" s="656"/>
      <c r="BG8" s="657">
        <v>29392</v>
      </c>
      <c r="BH8" s="658"/>
      <c r="BI8" s="658"/>
      <c r="BJ8" s="658"/>
      <c r="BK8" s="658"/>
      <c r="BL8" s="658"/>
      <c r="BM8" s="658"/>
      <c r="BN8" s="659"/>
      <c r="BO8" s="695">
        <v>1.3</v>
      </c>
      <c r="BP8" s="695"/>
      <c r="BQ8" s="695"/>
      <c r="BR8" s="695"/>
      <c r="BS8" s="696" t="s">
        <v>244</v>
      </c>
      <c r="BT8" s="696"/>
      <c r="BU8" s="696"/>
      <c r="BV8" s="696"/>
      <c r="BW8" s="696"/>
      <c r="BX8" s="696"/>
      <c r="BY8" s="696"/>
      <c r="BZ8" s="696"/>
      <c r="CA8" s="696"/>
      <c r="CB8" s="731"/>
      <c r="CD8" s="654" t="s">
        <v>251</v>
      </c>
      <c r="CE8" s="655"/>
      <c r="CF8" s="655"/>
      <c r="CG8" s="655"/>
      <c r="CH8" s="655"/>
      <c r="CI8" s="655"/>
      <c r="CJ8" s="655"/>
      <c r="CK8" s="655"/>
      <c r="CL8" s="655"/>
      <c r="CM8" s="655"/>
      <c r="CN8" s="655"/>
      <c r="CO8" s="655"/>
      <c r="CP8" s="655"/>
      <c r="CQ8" s="656"/>
      <c r="CR8" s="657">
        <v>2538702</v>
      </c>
      <c r="CS8" s="658"/>
      <c r="CT8" s="658"/>
      <c r="CU8" s="658"/>
      <c r="CV8" s="658"/>
      <c r="CW8" s="658"/>
      <c r="CX8" s="658"/>
      <c r="CY8" s="659"/>
      <c r="CZ8" s="695">
        <v>24.9</v>
      </c>
      <c r="DA8" s="695"/>
      <c r="DB8" s="695"/>
      <c r="DC8" s="695"/>
      <c r="DD8" s="663">
        <v>22011</v>
      </c>
      <c r="DE8" s="658"/>
      <c r="DF8" s="658"/>
      <c r="DG8" s="658"/>
      <c r="DH8" s="658"/>
      <c r="DI8" s="658"/>
      <c r="DJ8" s="658"/>
      <c r="DK8" s="658"/>
      <c r="DL8" s="658"/>
      <c r="DM8" s="658"/>
      <c r="DN8" s="658"/>
      <c r="DO8" s="658"/>
      <c r="DP8" s="659"/>
      <c r="DQ8" s="663">
        <v>1136698</v>
      </c>
      <c r="DR8" s="658"/>
      <c r="DS8" s="658"/>
      <c r="DT8" s="658"/>
      <c r="DU8" s="658"/>
      <c r="DV8" s="658"/>
      <c r="DW8" s="658"/>
      <c r="DX8" s="658"/>
      <c r="DY8" s="658"/>
      <c r="DZ8" s="658"/>
      <c r="EA8" s="658"/>
      <c r="EB8" s="658"/>
      <c r="EC8" s="694"/>
    </row>
    <row r="9" spans="2:143" ht="11.25" customHeight="1" x14ac:dyDescent="0.2">
      <c r="B9" s="654" t="s">
        <v>252</v>
      </c>
      <c r="C9" s="655"/>
      <c r="D9" s="655"/>
      <c r="E9" s="655"/>
      <c r="F9" s="655"/>
      <c r="G9" s="655"/>
      <c r="H9" s="655"/>
      <c r="I9" s="655"/>
      <c r="J9" s="655"/>
      <c r="K9" s="655"/>
      <c r="L9" s="655"/>
      <c r="M9" s="655"/>
      <c r="N9" s="655"/>
      <c r="O9" s="655"/>
      <c r="P9" s="655"/>
      <c r="Q9" s="656"/>
      <c r="R9" s="657">
        <v>5635</v>
      </c>
      <c r="S9" s="658"/>
      <c r="T9" s="658"/>
      <c r="U9" s="658"/>
      <c r="V9" s="658"/>
      <c r="W9" s="658"/>
      <c r="X9" s="658"/>
      <c r="Y9" s="659"/>
      <c r="Z9" s="695">
        <v>0.1</v>
      </c>
      <c r="AA9" s="695"/>
      <c r="AB9" s="695"/>
      <c r="AC9" s="695"/>
      <c r="AD9" s="696">
        <v>5635</v>
      </c>
      <c r="AE9" s="696"/>
      <c r="AF9" s="696"/>
      <c r="AG9" s="696"/>
      <c r="AH9" s="696"/>
      <c r="AI9" s="696"/>
      <c r="AJ9" s="696"/>
      <c r="AK9" s="696"/>
      <c r="AL9" s="660">
        <v>0.1</v>
      </c>
      <c r="AM9" s="661"/>
      <c r="AN9" s="661"/>
      <c r="AO9" s="697"/>
      <c r="AP9" s="654" t="s">
        <v>253</v>
      </c>
      <c r="AQ9" s="655"/>
      <c r="AR9" s="655"/>
      <c r="AS9" s="655"/>
      <c r="AT9" s="655"/>
      <c r="AU9" s="655"/>
      <c r="AV9" s="655"/>
      <c r="AW9" s="655"/>
      <c r="AX9" s="655"/>
      <c r="AY9" s="655"/>
      <c r="AZ9" s="655"/>
      <c r="BA9" s="655"/>
      <c r="BB9" s="655"/>
      <c r="BC9" s="655"/>
      <c r="BD9" s="655"/>
      <c r="BE9" s="655"/>
      <c r="BF9" s="656"/>
      <c r="BG9" s="657">
        <v>748861</v>
      </c>
      <c r="BH9" s="658"/>
      <c r="BI9" s="658"/>
      <c r="BJ9" s="658"/>
      <c r="BK9" s="658"/>
      <c r="BL9" s="658"/>
      <c r="BM9" s="658"/>
      <c r="BN9" s="659"/>
      <c r="BO9" s="695">
        <v>32.6</v>
      </c>
      <c r="BP9" s="695"/>
      <c r="BQ9" s="695"/>
      <c r="BR9" s="695"/>
      <c r="BS9" s="696" t="s">
        <v>133</v>
      </c>
      <c r="BT9" s="696"/>
      <c r="BU9" s="696"/>
      <c r="BV9" s="696"/>
      <c r="BW9" s="696"/>
      <c r="BX9" s="696"/>
      <c r="BY9" s="696"/>
      <c r="BZ9" s="696"/>
      <c r="CA9" s="696"/>
      <c r="CB9" s="731"/>
      <c r="CD9" s="654" t="s">
        <v>254</v>
      </c>
      <c r="CE9" s="655"/>
      <c r="CF9" s="655"/>
      <c r="CG9" s="655"/>
      <c r="CH9" s="655"/>
      <c r="CI9" s="655"/>
      <c r="CJ9" s="655"/>
      <c r="CK9" s="655"/>
      <c r="CL9" s="655"/>
      <c r="CM9" s="655"/>
      <c r="CN9" s="655"/>
      <c r="CO9" s="655"/>
      <c r="CP9" s="655"/>
      <c r="CQ9" s="656"/>
      <c r="CR9" s="657">
        <v>752503</v>
      </c>
      <c r="CS9" s="658"/>
      <c r="CT9" s="658"/>
      <c r="CU9" s="658"/>
      <c r="CV9" s="658"/>
      <c r="CW9" s="658"/>
      <c r="CX9" s="658"/>
      <c r="CY9" s="659"/>
      <c r="CZ9" s="695">
        <v>7.4</v>
      </c>
      <c r="DA9" s="695"/>
      <c r="DB9" s="695"/>
      <c r="DC9" s="695"/>
      <c r="DD9" s="663">
        <v>1172</v>
      </c>
      <c r="DE9" s="658"/>
      <c r="DF9" s="658"/>
      <c r="DG9" s="658"/>
      <c r="DH9" s="658"/>
      <c r="DI9" s="658"/>
      <c r="DJ9" s="658"/>
      <c r="DK9" s="658"/>
      <c r="DL9" s="658"/>
      <c r="DM9" s="658"/>
      <c r="DN9" s="658"/>
      <c r="DO9" s="658"/>
      <c r="DP9" s="659"/>
      <c r="DQ9" s="663">
        <v>534460</v>
      </c>
      <c r="DR9" s="658"/>
      <c r="DS9" s="658"/>
      <c r="DT9" s="658"/>
      <c r="DU9" s="658"/>
      <c r="DV9" s="658"/>
      <c r="DW9" s="658"/>
      <c r="DX9" s="658"/>
      <c r="DY9" s="658"/>
      <c r="DZ9" s="658"/>
      <c r="EA9" s="658"/>
      <c r="EB9" s="658"/>
      <c r="EC9" s="694"/>
    </row>
    <row r="10" spans="2:143" ht="11.25" customHeight="1" x14ac:dyDescent="0.2">
      <c r="B10" s="654" t="s">
        <v>255</v>
      </c>
      <c r="C10" s="655"/>
      <c r="D10" s="655"/>
      <c r="E10" s="655"/>
      <c r="F10" s="655"/>
      <c r="G10" s="655"/>
      <c r="H10" s="655"/>
      <c r="I10" s="655"/>
      <c r="J10" s="655"/>
      <c r="K10" s="655"/>
      <c r="L10" s="655"/>
      <c r="M10" s="655"/>
      <c r="N10" s="655"/>
      <c r="O10" s="655"/>
      <c r="P10" s="655"/>
      <c r="Q10" s="656"/>
      <c r="R10" s="657" t="s">
        <v>149</v>
      </c>
      <c r="S10" s="658"/>
      <c r="T10" s="658"/>
      <c r="U10" s="658"/>
      <c r="V10" s="658"/>
      <c r="W10" s="658"/>
      <c r="X10" s="658"/>
      <c r="Y10" s="659"/>
      <c r="Z10" s="695" t="s">
        <v>133</v>
      </c>
      <c r="AA10" s="695"/>
      <c r="AB10" s="695"/>
      <c r="AC10" s="695"/>
      <c r="AD10" s="696" t="s">
        <v>133</v>
      </c>
      <c r="AE10" s="696"/>
      <c r="AF10" s="696"/>
      <c r="AG10" s="696"/>
      <c r="AH10" s="696"/>
      <c r="AI10" s="696"/>
      <c r="AJ10" s="696"/>
      <c r="AK10" s="696"/>
      <c r="AL10" s="660" t="s">
        <v>244</v>
      </c>
      <c r="AM10" s="661"/>
      <c r="AN10" s="661"/>
      <c r="AO10" s="697"/>
      <c r="AP10" s="654" t="s">
        <v>256</v>
      </c>
      <c r="AQ10" s="655"/>
      <c r="AR10" s="655"/>
      <c r="AS10" s="655"/>
      <c r="AT10" s="655"/>
      <c r="AU10" s="655"/>
      <c r="AV10" s="655"/>
      <c r="AW10" s="655"/>
      <c r="AX10" s="655"/>
      <c r="AY10" s="655"/>
      <c r="AZ10" s="655"/>
      <c r="BA10" s="655"/>
      <c r="BB10" s="655"/>
      <c r="BC10" s="655"/>
      <c r="BD10" s="655"/>
      <c r="BE10" s="655"/>
      <c r="BF10" s="656"/>
      <c r="BG10" s="657">
        <v>60001</v>
      </c>
      <c r="BH10" s="658"/>
      <c r="BI10" s="658"/>
      <c r="BJ10" s="658"/>
      <c r="BK10" s="658"/>
      <c r="BL10" s="658"/>
      <c r="BM10" s="658"/>
      <c r="BN10" s="659"/>
      <c r="BO10" s="695">
        <v>2.6</v>
      </c>
      <c r="BP10" s="695"/>
      <c r="BQ10" s="695"/>
      <c r="BR10" s="695"/>
      <c r="BS10" s="696" t="s">
        <v>244</v>
      </c>
      <c r="BT10" s="696"/>
      <c r="BU10" s="696"/>
      <c r="BV10" s="696"/>
      <c r="BW10" s="696"/>
      <c r="BX10" s="696"/>
      <c r="BY10" s="696"/>
      <c r="BZ10" s="696"/>
      <c r="CA10" s="696"/>
      <c r="CB10" s="731"/>
      <c r="CD10" s="654" t="s">
        <v>257</v>
      </c>
      <c r="CE10" s="655"/>
      <c r="CF10" s="655"/>
      <c r="CG10" s="655"/>
      <c r="CH10" s="655"/>
      <c r="CI10" s="655"/>
      <c r="CJ10" s="655"/>
      <c r="CK10" s="655"/>
      <c r="CL10" s="655"/>
      <c r="CM10" s="655"/>
      <c r="CN10" s="655"/>
      <c r="CO10" s="655"/>
      <c r="CP10" s="655"/>
      <c r="CQ10" s="656"/>
      <c r="CR10" s="657">
        <v>10051</v>
      </c>
      <c r="CS10" s="658"/>
      <c r="CT10" s="658"/>
      <c r="CU10" s="658"/>
      <c r="CV10" s="658"/>
      <c r="CW10" s="658"/>
      <c r="CX10" s="658"/>
      <c r="CY10" s="659"/>
      <c r="CZ10" s="695">
        <v>0.1</v>
      </c>
      <c r="DA10" s="695"/>
      <c r="DB10" s="695"/>
      <c r="DC10" s="695"/>
      <c r="DD10" s="663" t="s">
        <v>133</v>
      </c>
      <c r="DE10" s="658"/>
      <c r="DF10" s="658"/>
      <c r="DG10" s="658"/>
      <c r="DH10" s="658"/>
      <c r="DI10" s="658"/>
      <c r="DJ10" s="658"/>
      <c r="DK10" s="658"/>
      <c r="DL10" s="658"/>
      <c r="DM10" s="658"/>
      <c r="DN10" s="658"/>
      <c r="DO10" s="658"/>
      <c r="DP10" s="659"/>
      <c r="DQ10" s="663">
        <v>51</v>
      </c>
      <c r="DR10" s="658"/>
      <c r="DS10" s="658"/>
      <c r="DT10" s="658"/>
      <c r="DU10" s="658"/>
      <c r="DV10" s="658"/>
      <c r="DW10" s="658"/>
      <c r="DX10" s="658"/>
      <c r="DY10" s="658"/>
      <c r="DZ10" s="658"/>
      <c r="EA10" s="658"/>
      <c r="EB10" s="658"/>
      <c r="EC10" s="694"/>
    </row>
    <row r="11" spans="2:143" ht="11.25" customHeight="1" x14ac:dyDescent="0.2">
      <c r="B11" s="654" t="s">
        <v>258</v>
      </c>
      <c r="C11" s="655"/>
      <c r="D11" s="655"/>
      <c r="E11" s="655"/>
      <c r="F11" s="655"/>
      <c r="G11" s="655"/>
      <c r="H11" s="655"/>
      <c r="I11" s="655"/>
      <c r="J11" s="655"/>
      <c r="K11" s="655"/>
      <c r="L11" s="655"/>
      <c r="M11" s="655"/>
      <c r="N11" s="655"/>
      <c r="O11" s="655"/>
      <c r="P11" s="655"/>
      <c r="Q11" s="656"/>
      <c r="R11" s="657">
        <v>409038</v>
      </c>
      <c r="S11" s="658"/>
      <c r="T11" s="658"/>
      <c r="U11" s="658"/>
      <c r="V11" s="658"/>
      <c r="W11" s="658"/>
      <c r="X11" s="658"/>
      <c r="Y11" s="659"/>
      <c r="Z11" s="660">
        <v>3.9</v>
      </c>
      <c r="AA11" s="661"/>
      <c r="AB11" s="661"/>
      <c r="AC11" s="662"/>
      <c r="AD11" s="663">
        <v>409038</v>
      </c>
      <c r="AE11" s="658"/>
      <c r="AF11" s="658"/>
      <c r="AG11" s="658"/>
      <c r="AH11" s="658"/>
      <c r="AI11" s="658"/>
      <c r="AJ11" s="658"/>
      <c r="AK11" s="659"/>
      <c r="AL11" s="660">
        <v>8.1</v>
      </c>
      <c r="AM11" s="661"/>
      <c r="AN11" s="661"/>
      <c r="AO11" s="697"/>
      <c r="AP11" s="654" t="s">
        <v>259</v>
      </c>
      <c r="AQ11" s="655"/>
      <c r="AR11" s="655"/>
      <c r="AS11" s="655"/>
      <c r="AT11" s="655"/>
      <c r="AU11" s="655"/>
      <c r="AV11" s="655"/>
      <c r="AW11" s="655"/>
      <c r="AX11" s="655"/>
      <c r="AY11" s="655"/>
      <c r="AZ11" s="655"/>
      <c r="BA11" s="655"/>
      <c r="BB11" s="655"/>
      <c r="BC11" s="655"/>
      <c r="BD11" s="655"/>
      <c r="BE11" s="655"/>
      <c r="BF11" s="656"/>
      <c r="BG11" s="657">
        <v>147394</v>
      </c>
      <c r="BH11" s="658"/>
      <c r="BI11" s="658"/>
      <c r="BJ11" s="658"/>
      <c r="BK11" s="658"/>
      <c r="BL11" s="658"/>
      <c r="BM11" s="658"/>
      <c r="BN11" s="659"/>
      <c r="BO11" s="695">
        <v>6.4</v>
      </c>
      <c r="BP11" s="695"/>
      <c r="BQ11" s="695"/>
      <c r="BR11" s="695"/>
      <c r="BS11" s="696" t="s">
        <v>244</v>
      </c>
      <c r="BT11" s="696"/>
      <c r="BU11" s="696"/>
      <c r="BV11" s="696"/>
      <c r="BW11" s="696"/>
      <c r="BX11" s="696"/>
      <c r="BY11" s="696"/>
      <c r="BZ11" s="696"/>
      <c r="CA11" s="696"/>
      <c r="CB11" s="731"/>
      <c r="CD11" s="654" t="s">
        <v>260</v>
      </c>
      <c r="CE11" s="655"/>
      <c r="CF11" s="655"/>
      <c r="CG11" s="655"/>
      <c r="CH11" s="655"/>
      <c r="CI11" s="655"/>
      <c r="CJ11" s="655"/>
      <c r="CK11" s="655"/>
      <c r="CL11" s="655"/>
      <c r="CM11" s="655"/>
      <c r="CN11" s="655"/>
      <c r="CO11" s="655"/>
      <c r="CP11" s="655"/>
      <c r="CQ11" s="656"/>
      <c r="CR11" s="657">
        <v>277735</v>
      </c>
      <c r="CS11" s="658"/>
      <c r="CT11" s="658"/>
      <c r="CU11" s="658"/>
      <c r="CV11" s="658"/>
      <c r="CW11" s="658"/>
      <c r="CX11" s="658"/>
      <c r="CY11" s="659"/>
      <c r="CZ11" s="695">
        <v>2.7</v>
      </c>
      <c r="DA11" s="695"/>
      <c r="DB11" s="695"/>
      <c r="DC11" s="695"/>
      <c r="DD11" s="663">
        <v>51626</v>
      </c>
      <c r="DE11" s="658"/>
      <c r="DF11" s="658"/>
      <c r="DG11" s="658"/>
      <c r="DH11" s="658"/>
      <c r="DI11" s="658"/>
      <c r="DJ11" s="658"/>
      <c r="DK11" s="658"/>
      <c r="DL11" s="658"/>
      <c r="DM11" s="658"/>
      <c r="DN11" s="658"/>
      <c r="DO11" s="658"/>
      <c r="DP11" s="659"/>
      <c r="DQ11" s="663">
        <v>185580</v>
      </c>
      <c r="DR11" s="658"/>
      <c r="DS11" s="658"/>
      <c r="DT11" s="658"/>
      <c r="DU11" s="658"/>
      <c r="DV11" s="658"/>
      <c r="DW11" s="658"/>
      <c r="DX11" s="658"/>
      <c r="DY11" s="658"/>
      <c r="DZ11" s="658"/>
      <c r="EA11" s="658"/>
      <c r="EB11" s="658"/>
      <c r="EC11" s="694"/>
    </row>
    <row r="12" spans="2:143" ht="11.25" customHeight="1" x14ac:dyDescent="0.2">
      <c r="B12" s="654" t="s">
        <v>261</v>
      </c>
      <c r="C12" s="655"/>
      <c r="D12" s="655"/>
      <c r="E12" s="655"/>
      <c r="F12" s="655"/>
      <c r="G12" s="655"/>
      <c r="H12" s="655"/>
      <c r="I12" s="655"/>
      <c r="J12" s="655"/>
      <c r="K12" s="655"/>
      <c r="L12" s="655"/>
      <c r="M12" s="655"/>
      <c r="N12" s="655"/>
      <c r="O12" s="655"/>
      <c r="P12" s="655"/>
      <c r="Q12" s="656"/>
      <c r="R12" s="657" t="s">
        <v>133</v>
      </c>
      <c r="S12" s="658"/>
      <c r="T12" s="658"/>
      <c r="U12" s="658"/>
      <c r="V12" s="658"/>
      <c r="W12" s="658"/>
      <c r="X12" s="658"/>
      <c r="Y12" s="659"/>
      <c r="Z12" s="695" t="s">
        <v>133</v>
      </c>
      <c r="AA12" s="695"/>
      <c r="AB12" s="695"/>
      <c r="AC12" s="695"/>
      <c r="AD12" s="696" t="s">
        <v>133</v>
      </c>
      <c r="AE12" s="696"/>
      <c r="AF12" s="696"/>
      <c r="AG12" s="696"/>
      <c r="AH12" s="696"/>
      <c r="AI12" s="696"/>
      <c r="AJ12" s="696"/>
      <c r="AK12" s="696"/>
      <c r="AL12" s="660" t="s">
        <v>133</v>
      </c>
      <c r="AM12" s="661"/>
      <c r="AN12" s="661"/>
      <c r="AO12" s="697"/>
      <c r="AP12" s="654" t="s">
        <v>262</v>
      </c>
      <c r="AQ12" s="655"/>
      <c r="AR12" s="655"/>
      <c r="AS12" s="655"/>
      <c r="AT12" s="655"/>
      <c r="AU12" s="655"/>
      <c r="AV12" s="655"/>
      <c r="AW12" s="655"/>
      <c r="AX12" s="655"/>
      <c r="AY12" s="655"/>
      <c r="AZ12" s="655"/>
      <c r="BA12" s="655"/>
      <c r="BB12" s="655"/>
      <c r="BC12" s="655"/>
      <c r="BD12" s="655"/>
      <c r="BE12" s="655"/>
      <c r="BF12" s="656"/>
      <c r="BG12" s="657">
        <v>1101835</v>
      </c>
      <c r="BH12" s="658"/>
      <c r="BI12" s="658"/>
      <c r="BJ12" s="658"/>
      <c r="BK12" s="658"/>
      <c r="BL12" s="658"/>
      <c r="BM12" s="658"/>
      <c r="BN12" s="659"/>
      <c r="BO12" s="695">
        <v>47.9</v>
      </c>
      <c r="BP12" s="695"/>
      <c r="BQ12" s="695"/>
      <c r="BR12" s="695"/>
      <c r="BS12" s="696" t="s">
        <v>133</v>
      </c>
      <c r="BT12" s="696"/>
      <c r="BU12" s="696"/>
      <c r="BV12" s="696"/>
      <c r="BW12" s="696"/>
      <c r="BX12" s="696"/>
      <c r="BY12" s="696"/>
      <c r="BZ12" s="696"/>
      <c r="CA12" s="696"/>
      <c r="CB12" s="731"/>
      <c r="CD12" s="654" t="s">
        <v>263</v>
      </c>
      <c r="CE12" s="655"/>
      <c r="CF12" s="655"/>
      <c r="CG12" s="655"/>
      <c r="CH12" s="655"/>
      <c r="CI12" s="655"/>
      <c r="CJ12" s="655"/>
      <c r="CK12" s="655"/>
      <c r="CL12" s="655"/>
      <c r="CM12" s="655"/>
      <c r="CN12" s="655"/>
      <c r="CO12" s="655"/>
      <c r="CP12" s="655"/>
      <c r="CQ12" s="656"/>
      <c r="CR12" s="657">
        <v>390928</v>
      </c>
      <c r="CS12" s="658"/>
      <c r="CT12" s="658"/>
      <c r="CU12" s="658"/>
      <c r="CV12" s="658"/>
      <c r="CW12" s="658"/>
      <c r="CX12" s="658"/>
      <c r="CY12" s="659"/>
      <c r="CZ12" s="695">
        <v>3.8</v>
      </c>
      <c r="DA12" s="695"/>
      <c r="DB12" s="695"/>
      <c r="DC12" s="695"/>
      <c r="DD12" s="663">
        <v>25814</v>
      </c>
      <c r="DE12" s="658"/>
      <c r="DF12" s="658"/>
      <c r="DG12" s="658"/>
      <c r="DH12" s="658"/>
      <c r="DI12" s="658"/>
      <c r="DJ12" s="658"/>
      <c r="DK12" s="658"/>
      <c r="DL12" s="658"/>
      <c r="DM12" s="658"/>
      <c r="DN12" s="658"/>
      <c r="DO12" s="658"/>
      <c r="DP12" s="659"/>
      <c r="DQ12" s="663">
        <v>349048</v>
      </c>
      <c r="DR12" s="658"/>
      <c r="DS12" s="658"/>
      <c r="DT12" s="658"/>
      <c r="DU12" s="658"/>
      <c r="DV12" s="658"/>
      <c r="DW12" s="658"/>
      <c r="DX12" s="658"/>
      <c r="DY12" s="658"/>
      <c r="DZ12" s="658"/>
      <c r="EA12" s="658"/>
      <c r="EB12" s="658"/>
      <c r="EC12" s="694"/>
    </row>
    <row r="13" spans="2:143" ht="11.25" customHeight="1" x14ac:dyDescent="0.2">
      <c r="B13" s="654" t="s">
        <v>264</v>
      </c>
      <c r="C13" s="655"/>
      <c r="D13" s="655"/>
      <c r="E13" s="655"/>
      <c r="F13" s="655"/>
      <c r="G13" s="655"/>
      <c r="H13" s="655"/>
      <c r="I13" s="655"/>
      <c r="J13" s="655"/>
      <c r="K13" s="655"/>
      <c r="L13" s="655"/>
      <c r="M13" s="655"/>
      <c r="N13" s="655"/>
      <c r="O13" s="655"/>
      <c r="P13" s="655"/>
      <c r="Q13" s="656"/>
      <c r="R13" s="657" t="s">
        <v>133</v>
      </c>
      <c r="S13" s="658"/>
      <c r="T13" s="658"/>
      <c r="U13" s="658"/>
      <c r="V13" s="658"/>
      <c r="W13" s="658"/>
      <c r="X13" s="658"/>
      <c r="Y13" s="659"/>
      <c r="Z13" s="695" t="s">
        <v>133</v>
      </c>
      <c r="AA13" s="695"/>
      <c r="AB13" s="695"/>
      <c r="AC13" s="695"/>
      <c r="AD13" s="696" t="s">
        <v>133</v>
      </c>
      <c r="AE13" s="696"/>
      <c r="AF13" s="696"/>
      <c r="AG13" s="696"/>
      <c r="AH13" s="696"/>
      <c r="AI13" s="696"/>
      <c r="AJ13" s="696"/>
      <c r="AK13" s="696"/>
      <c r="AL13" s="660" t="s">
        <v>133</v>
      </c>
      <c r="AM13" s="661"/>
      <c r="AN13" s="661"/>
      <c r="AO13" s="697"/>
      <c r="AP13" s="654" t="s">
        <v>265</v>
      </c>
      <c r="AQ13" s="655"/>
      <c r="AR13" s="655"/>
      <c r="AS13" s="655"/>
      <c r="AT13" s="655"/>
      <c r="AU13" s="655"/>
      <c r="AV13" s="655"/>
      <c r="AW13" s="655"/>
      <c r="AX13" s="655"/>
      <c r="AY13" s="655"/>
      <c r="AZ13" s="655"/>
      <c r="BA13" s="655"/>
      <c r="BB13" s="655"/>
      <c r="BC13" s="655"/>
      <c r="BD13" s="655"/>
      <c r="BE13" s="655"/>
      <c r="BF13" s="656"/>
      <c r="BG13" s="657">
        <v>1064762</v>
      </c>
      <c r="BH13" s="658"/>
      <c r="BI13" s="658"/>
      <c r="BJ13" s="658"/>
      <c r="BK13" s="658"/>
      <c r="BL13" s="658"/>
      <c r="BM13" s="658"/>
      <c r="BN13" s="659"/>
      <c r="BO13" s="695">
        <v>46.3</v>
      </c>
      <c r="BP13" s="695"/>
      <c r="BQ13" s="695"/>
      <c r="BR13" s="695"/>
      <c r="BS13" s="696" t="s">
        <v>133</v>
      </c>
      <c r="BT13" s="696"/>
      <c r="BU13" s="696"/>
      <c r="BV13" s="696"/>
      <c r="BW13" s="696"/>
      <c r="BX13" s="696"/>
      <c r="BY13" s="696"/>
      <c r="BZ13" s="696"/>
      <c r="CA13" s="696"/>
      <c r="CB13" s="731"/>
      <c r="CD13" s="654" t="s">
        <v>266</v>
      </c>
      <c r="CE13" s="655"/>
      <c r="CF13" s="655"/>
      <c r="CG13" s="655"/>
      <c r="CH13" s="655"/>
      <c r="CI13" s="655"/>
      <c r="CJ13" s="655"/>
      <c r="CK13" s="655"/>
      <c r="CL13" s="655"/>
      <c r="CM13" s="655"/>
      <c r="CN13" s="655"/>
      <c r="CO13" s="655"/>
      <c r="CP13" s="655"/>
      <c r="CQ13" s="656"/>
      <c r="CR13" s="657">
        <v>792494</v>
      </c>
      <c r="CS13" s="658"/>
      <c r="CT13" s="658"/>
      <c r="CU13" s="658"/>
      <c r="CV13" s="658"/>
      <c r="CW13" s="658"/>
      <c r="CX13" s="658"/>
      <c r="CY13" s="659"/>
      <c r="CZ13" s="695">
        <v>7.8</v>
      </c>
      <c r="DA13" s="695"/>
      <c r="DB13" s="695"/>
      <c r="DC13" s="695"/>
      <c r="DD13" s="663">
        <v>295125</v>
      </c>
      <c r="DE13" s="658"/>
      <c r="DF13" s="658"/>
      <c r="DG13" s="658"/>
      <c r="DH13" s="658"/>
      <c r="DI13" s="658"/>
      <c r="DJ13" s="658"/>
      <c r="DK13" s="658"/>
      <c r="DL13" s="658"/>
      <c r="DM13" s="658"/>
      <c r="DN13" s="658"/>
      <c r="DO13" s="658"/>
      <c r="DP13" s="659"/>
      <c r="DQ13" s="663">
        <v>558421</v>
      </c>
      <c r="DR13" s="658"/>
      <c r="DS13" s="658"/>
      <c r="DT13" s="658"/>
      <c r="DU13" s="658"/>
      <c r="DV13" s="658"/>
      <c r="DW13" s="658"/>
      <c r="DX13" s="658"/>
      <c r="DY13" s="658"/>
      <c r="DZ13" s="658"/>
      <c r="EA13" s="658"/>
      <c r="EB13" s="658"/>
      <c r="EC13" s="694"/>
    </row>
    <row r="14" spans="2:143" ht="11.25" customHeight="1" x14ac:dyDescent="0.2">
      <c r="B14" s="654" t="s">
        <v>267</v>
      </c>
      <c r="C14" s="655"/>
      <c r="D14" s="655"/>
      <c r="E14" s="655"/>
      <c r="F14" s="655"/>
      <c r="G14" s="655"/>
      <c r="H14" s="655"/>
      <c r="I14" s="655"/>
      <c r="J14" s="655"/>
      <c r="K14" s="655"/>
      <c r="L14" s="655"/>
      <c r="M14" s="655"/>
      <c r="N14" s="655"/>
      <c r="O14" s="655"/>
      <c r="P14" s="655"/>
      <c r="Q14" s="656"/>
      <c r="R14" s="657">
        <v>107</v>
      </c>
      <c r="S14" s="658"/>
      <c r="T14" s="658"/>
      <c r="U14" s="658"/>
      <c r="V14" s="658"/>
      <c r="W14" s="658"/>
      <c r="X14" s="658"/>
      <c r="Y14" s="659"/>
      <c r="Z14" s="695">
        <v>0</v>
      </c>
      <c r="AA14" s="695"/>
      <c r="AB14" s="695"/>
      <c r="AC14" s="695"/>
      <c r="AD14" s="696">
        <v>107</v>
      </c>
      <c r="AE14" s="696"/>
      <c r="AF14" s="696"/>
      <c r="AG14" s="696"/>
      <c r="AH14" s="696"/>
      <c r="AI14" s="696"/>
      <c r="AJ14" s="696"/>
      <c r="AK14" s="696"/>
      <c r="AL14" s="660">
        <v>0</v>
      </c>
      <c r="AM14" s="661"/>
      <c r="AN14" s="661"/>
      <c r="AO14" s="697"/>
      <c r="AP14" s="654" t="s">
        <v>268</v>
      </c>
      <c r="AQ14" s="655"/>
      <c r="AR14" s="655"/>
      <c r="AS14" s="655"/>
      <c r="AT14" s="655"/>
      <c r="AU14" s="655"/>
      <c r="AV14" s="655"/>
      <c r="AW14" s="655"/>
      <c r="AX14" s="655"/>
      <c r="AY14" s="655"/>
      <c r="AZ14" s="655"/>
      <c r="BA14" s="655"/>
      <c r="BB14" s="655"/>
      <c r="BC14" s="655"/>
      <c r="BD14" s="655"/>
      <c r="BE14" s="655"/>
      <c r="BF14" s="656"/>
      <c r="BG14" s="657">
        <v>63700</v>
      </c>
      <c r="BH14" s="658"/>
      <c r="BI14" s="658"/>
      <c r="BJ14" s="658"/>
      <c r="BK14" s="658"/>
      <c r="BL14" s="658"/>
      <c r="BM14" s="658"/>
      <c r="BN14" s="659"/>
      <c r="BO14" s="695">
        <v>2.8</v>
      </c>
      <c r="BP14" s="695"/>
      <c r="BQ14" s="695"/>
      <c r="BR14" s="695"/>
      <c r="BS14" s="696" t="s">
        <v>149</v>
      </c>
      <c r="BT14" s="696"/>
      <c r="BU14" s="696"/>
      <c r="BV14" s="696"/>
      <c r="BW14" s="696"/>
      <c r="BX14" s="696"/>
      <c r="BY14" s="696"/>
      <c r="BZ14" s="696"/>
      <c r="CA14" s="696"/>
      <c r="CB14" s="731"/>
      <c r="CD14" s="654" t="s">
        <v>269</v>
      </c>
      <c r="CE14" s="655"/>
      <c r="CF14" s="655"/>
      <c r="CG14" s="655"/>
      <c r="CH14" s="655"/>
      <c r="CI14" s="655"/>
      <c r="CJ14" s="655"/>
      <c r="CK14" s="655"/>
      <c r="CL14" s="655"/>
      <c r="CM14" s="655"/>
      <c r="CN14" s="655"/>
      <c r="CO14" s="655"/>
      <c r="CP14" s="655"/>
      <c r="CQ14" s="656"/>
      <c r="CR14" s="657">
        <v>330776</v>
      </c>
      <c r="CS14" s="658"/>
      <c r="CT14" s="658"/>
      <c r="CU14" s="658"/>
      <c r="CV14" s="658"/>
      <c r="CW14" s="658"/>
      <c r="CX14" s="658"/>
      <c r="CY14" s="659"/>
      <c r="CZ14" s="695">
        <v>3.2</v>
      </c>
      <c r="DA14" s="695"/>
      <c r="DB14" s="695"/>
      <c r="DC14" s="695"/>
      <c r="DD14" s="663">
        <v>1959</v>
      </c>
      <c r="DE14" s="658"/>
      <c r="DF14" s="658"/>
      <c r="DG14" s="658"/>
      <c r="DH14" s="658"/>
      <c r="DI14" s="658"/>
      <c r="DJ14" s="658"/>
      <c r="DK14" s="658"/>
      <c r="DL14" s="658"/>
      <c r="DM14" s="658"/>
      <c r="DN14" s="658"/>
      <c r="DO14" s="658"/>
      <c r="DP14" s="659"/>
      <c r="DQ14" s="663">
        <v>318446</v>
      </c>
      <c r="DR14" s="658"/>
      <c r="DS14" s="658"/>
      <c r="DT14" s="658"/>
      <c r="DU14" s="658"/>
      <c r="DV14" s="658"/>
      <c r="DW14" s="658"/>
      <c r="DX14" s="658"/>
      <c r="DY14" s="658"/>
      <c r="DZ14" s="658"/>
      <c r="EA14" s="658"/>
      <c r="EB14" s="658"/>
      <c r="EC14" s="694"/>
    </row>
    <row r="15" spans="2:143" ht="11.25" customHeight="1" x14ac:dyDescent="0.2">
      <c r="B15" s="654" t="s">
        <v>270</v>
      </c>
      <c r="C15" s="655"/>
      <c r="D15" s="655"/>
      <c r="E15" s="655"/>
      <c r="F15" s="655"/>
      <c r="G15" s="655"/>
      <c r="H15" s="655"/>
      <c r="I15" s="655"/>
      <c r="J15" s="655"/>
      <c r="K15" s="655"/>
      <c r="L15" s="655"/>
      <c r="M15" s="655"/>
      <c r="N15" s="655"/>
      <c r="O15" s="655"/>
      <c r="P15" s="655"/>
      <c r="Q15" s="656"/>
      <c r="R15" s="657" t="s">
        <v>133</v>
      </c>
      <c r="S15" s="658"/>
      <c r="T15" s="658"/>
      <c r="U15" s="658"/>
      <c r="V15" s="658"/>
      <c r="W15" s="658"/>
      <c r="X15" s="658"/>
      <c r="Y15" s="659"/>
      <c r="Z15" s="695" t="s">
        <v>133</v>
      </c>
      <c r="AA15" s="695"/>
      <c r="AB15" s="695"/>
      <c r="AC15" s="695"/>
      <c r="AD15" s="696" t="s">
        <v>133</v>
      </c>
      <c r="AE15" s="696"/>
      <c r="AF15" s="696"/>
      <c r="AG15" s="696"/>
      <c r="AH15" s="696"/>
      <c r="AI15" s="696"/>
      <c r="AJ15" s="696"/>
      <c r="AK15" s="696"/>
      <c r="AL15" s="660" t="s">
        <v>244</v>
      </c>
      <c r="AM15" s="661"/>
      <c r="AN15" s="661"/>
      <c r="AO15" s="697"/>
      <c r="AP15" s="654" t="s">
        <v>271</v>
      </c>
      <c r="AQ15" s="655"/>
      <c r="AR15" s="655"/>
      <c r="AS15" s="655"/>
      <c r="AT15" s="655"/>
      <c r="AU15" s="655"/>
      <c r="AV15" s="655"/>
      <c r="AW15" s="655"/>
      <c r="AX15" s="655"/>
      <c r="AY15" s="655"/>
      <c r="AZ15" s="655"/>
      <c r="BA15" s="655"/>
      <c r="BB15" s="655"/>
      <c r="BC15" s="655"/>
      <c r="BD15" s="655"/>
      <c r="BE15" s="655"/>
      <c r="BF15" s="656"/>
      <c r="BG15" s="657">
        <v>136807</v>
      </c>
      <c r="BH15" s="658"/>
      <c r="BI15" s="658"/>
      <c r="BJ15" s="658"/>
      <c r="BK15" s="658"/>
      <c r="BL15" s="658"/>
      <c r="BM15" s="658"/>
      <c r="BN15" s="659"/>
      <c r="BO15" s="695">
        <v>6</v>
      </c>
      <c r="BP15" s="695"/>
      <c r="BQ15" s="695"/>
      <c r="BR15" s="695"/>
      <c r="BS15" s="696" t="s">
        <v>133</v>
      </c>
      <c r="BT15" s="696"/>
      <c r="BU15" s="696"/>
      <c r="BV15" s="696"/>
      <c r="BW15" s="696"/>
      <c r="BX15" s="696"/>
      <c r="BY15" s="696"/>
      <c r="BZ15" s="696"/>
      <c r="CA15" s="696"/>
      <c r="CB15" s="731"/>
      <c r="CD15" s="654" t="s">
        <v>272</v>
      </c>
      <c r="CE15" s="655"/>
      <c r="CF15" s="655"/>
      <c r="CG15" s="655"/>
      <c r="CH15" s="655"/>
      <c r="CI15" s="655"/>
      <c r="CJ15" s="655"/>
      <c r="CK15" s="655"/>
      <c r="CL15" s="655"/>
      <c r="CM15" s="655"/>
      <c r="CN15" s="655"/>
      <c r="CO15" s="655"/>
      <c r="CP15" s="655"/>
      <c r="CQ15" s="656"/>
      <c r="CR15" s="657">
        <v>823903</v>
      </c>
      <c r="CS15" s="658"/>
      <c r="CT15" s="658"/>
      <c r="CU15" s="658"/>
      <c r="CV15" s="658"/>
      <c r="CW15" s="658"/>
      <c r="CX15" s="658"/>
      <c r="CY15" s="659"/>
      <c r="CZ15" s="695">
        <v>8.1</v>
      </c>
      <c r="DA15" s="695"/>
      <c r="DB15" s="695"/>
      <c r="DC15" s="695"/>
      <c r="DD15" s="663">
        <v>21742</v>
      </c>
      <c r="DE15" s="658"/>
      <c r="DF15" s="658"/>
      <c r="DG15" s="658"/>
      <c r="DH15" s="658"/>
      <c r="DI15" s="658"/>
      <c r="DJ15" s="658"/>
      <c r="DK15" s="658"/>
      <c r="DL15" s="658"/>
      <c r="DM15" s="658"/>
      <c r="DN15" s="658"/>
      <c r="DO15" s="658"/>
      <c r="DP15" s="659"/>
      <c r="DQ15" s="663">
        <v>685103</v>
      </c>
      <c r="DR15" s="658"/>
      <c r="DS15" s="658"/>
      <c r="DT15" s="658"/>
      <c r="DU15" s="658"/>
      <c r="DV15" s="658"/>
      <c r="DW15" s="658"/>
      <c r="DX15" s="658"/>
      <c r="DY15" s="658"/>
      <c r="DZ15" s="658"/>
      <c r="EA15" s="658"/>
      <c r="EB15" s="658"/>
      <c r="EC15" s="694"/>
    </row>
    <row r="16" spans="2:143" ht="11.25" customHeight="1" x14ac:dyDescent="0.2">
      <c r="B16" s="654" t="s">
        <v>273</v>
      </c>
      <c r="C16" s="655"/>
      <c r="D16" s="655"/>
      <c r="E16" s="655"/>
      <c r="F16" s="655"/>
      <c r="G16" s="655"/>
      <c r="H16" s="655"/>
      <c r="I16" s="655"/>
      <c r="J16" s="655"/>
      <c r="K16" s="655"/>
      <c r="L16" s="655"/>
      <c r="M16" s="655"/>
      <c r="N16" s="655"/>
      <c r="O16" s="655"/>
      <c r="P16" s="655"/>
      <c r="Q16" s="656"/>
      <c r="R16" s="657">
        <v>4139</v>
      </c>
      <c r="S16" s="658"/>
      <c r="T16" s="658"/>
      <c r="U16" s="658"/>
      <c r="V16" s="658"/>
      <c r="W16" s="658"/>
      <c r="X16" s="658"/>
      <c r="Y16" s="659"/>
      <c r="Z16" s="695">
        <v>0</v>
      </c>
      <c r="AA16" s="695"/>
      <c r="AB16" s="695"/>
      <c r="AC16" s="695"/>
      <c r="AD16" s="696">
        <v>4139</v>
      </c>
      <c r="AE16" s="696"/>
      <c r="AF16" s="696"/>
      <c r="AG16" s="696"/>
      <c r="AH16" s="696"/>
      <c r="AI16" s="696"/>
      <c r="AJ16" s="696"/>
      <c r="AK16" s="696"/>
      <c r="AL16" s="660">
        <v>0.1</v>
      </c>
      <c r="AM16" s="661"/>
      <c r="AN16" s="661"/>
      <c r="AO16" s="697"/>
      <c r="AP16" s="654" t="s">
        <v>274</v>
      </c>
      <c r="AQ16" s="655"/>
      <c r="AR16" s="655"/>
      <c r="AS16" s="655"/>
      <c r="AT16" s="655"/>
      <c r="AU16" s="655"/>
      <c r="AV16" s="655"/>
      <c r="AW16" s="655"/>
      <c r="AX16" s="655"/>
      <c r="AY16" s="655"/>
      <c r="AZ16" s="655"/>
      <c r="BA16" s="655"/>
      <c r="BB16" s="655"/>
      <c r="BC16" s="655"/>
      <c r="BD16" s="655"/>
      <c r="BE16" s="655"/>
      <c r="BF16" s="656"/>
      <c r="BG16" s="657" t="s">
        <v>244</v>
      </c>
      <c r="BH16" s="658"/>
      <c r="BI16" s="658"/>
      <c r="BJ16" s="658"/>
      <c r="BK16" s="658"/>
      <c r="BL16" s="658"/>
      <c r="BM16" s="658"/>
      <c r="BN16" s="659"/>
      <c r="BO16" s="695" t="s">
        <v>133</v>
      </c>
      <c r="BP16" s="695"/>
      <c r="BQ16" s="695"/>
      <c r="BR16" s="695"/>
      <c r="BS16" s="696" t="s">
        <v>133</v>
      </c>
      <c r="BT16" s="696"/>
      <c r="BU16" s="696"/>
      <c r="BV16" s="696"/>
      <c r="BW16" s="696"/>
      <c r="BX16" s="696"/>
      <c r="BY16" s="696"/>
      <c r="BZ16" s="696"/>
      <c r="CA16" s="696"/>
      <c r="CB16" s="731"/>
      <c r="CD16" s="654" t="s">
        <v>275</v>
      </c>
      <c r="CE16" s="655"/>
      <c r="CF16" s="655"/>
      <c r="CG16" s="655"/>
      <c r="CH16" s="655"/>
      <c r="CI16" s="655"/>
      <c r="CJ16" s="655"/>
      <c r="CK16" s="655"/>
      <c r="CL16" s="655"/>
      <c r="CM16" s="655"/>
      <c r="CN16" s="655"/>
      <c r="CO16" s="655"/>
      <c r="CP16" s="655"/>
      <c r="CQ16" s="656"/>
      <c r="CR16" s="657">
        <v>112666</v>
      </c>
      <c r="CS16" s="658"/>
      <c r="CT16" s="658"/>
      <c r="CU16" s="658"/>
      <c r="CV16" s="658"/>
      <c r="CW16" s="658"/>
      <c r="CX16" s="658"/>
      <c r="CY16" s="659"/>
      <c r="CZ16" s="695">
        <v>1.1000000000000001</v>
      </c>
      <c r="DA16" s="695"/>
      <c r="DB16" s="695"/>
      <c r="DC16" s="695"/>
      <c r="DD16" s="663" t="s">
        <v>133</v>
      </c>
      <c r="DE16" s="658"/>
      <c r="DF16" s="658"/>
      <c r="DG16" s="658"/>
      <c r="DH16" s="658"/>
      <c r="DI16" s="658"/>
      <c r="DJ16" s="658"/>
      <c r="DK16" s="658"/>
      <c r="DL16" s="658"/>
      <c r="DM16" s="658"/>
      <c r="DN16" s="658"/>
      <c r="DO16" s="658"/>
      <c r="DP16" s="659"/>
      <c r="DQ16" s="663">
        <v>50</v>
      </c>
      <c r="DR16" s="658"/>
      <c r="DS16" s="658"/>
      <c r="DT16" s="658"/>
      <c r="DU16" s="658"/>
      <c r="DV16" s="658"/>
      <c r="DW16" s="658"/>
      <c r="DX16" s="658"/>
      <c r="DY16" s="658"/>
      <c r="DZ16" s="658"/>
      <c r="EA16" s="658"/>
      <c r="EB16" s="658"/>
      <c r="EC16" s="694"/>
    </row>
    <row r="17" spans="2:133" ht="11.25" customHeight="1" x14ac:dyDescent="0.2">
      <c r="B17" s="654" t="s">
        <v>276</v>
      </c>
      <c r="C17" s="655"/>
      <c r="D17" s="655"/>
      <c r="E17" s="655"/>
      <c r="F17" s="655"/>
      <c r="G17" s="655"/>
      <c r="H17" s="655"/>
      <c r="I17" s="655"/>
      <c r="J17" s="655"/>
      <c r="K17" s="655"/>
      <c r="L17" s="655"/>
      <c r="M17" s="655"/>
      <c r="N17" s="655"/>
      <c r="O17" s="655"/>
      <c r="P17" s="655"/>
      <c r="Q17" s="656"/>
      <c r="R17" s="657">
        <v>43077</v>
      </c>
      <c r="S17" s="658"/>
      <c r="T17" s="658"/>
      <c r="U17" s="658"/>
      <c r="V17" s="658"/>
      <c r="W17" s="658"/>
      <c r="X17" s="658"/>
      <c r="Y17" s="659"/>
      <c r="Z17" s="695">
        <v>0.4</v>
      </c>
      <c r="AA17" s="695"/>
      <c r="AB17" s="695"/>
      <c r="AC17" s="695"/>
      <c r="AD17" s="696">
        <v>43077</v>
      </c>
      <c r="AE17" s="696"/>
      <c r="AF17" s="696"/>
      <c r="AG17" s="696"/>
      <c r="AH17" s="696"/>
      <c r="AI17" s="696"/>
      <c r="AJ17" s="696"/>
      <c r="AK17" s="696"/>
      <c r="AL17" s="660">
        <v>0.9</v>
      </c>
      <c r="AM17" s="661"/>
      <c r="AN17" s="661"/>
      <c r="AO17" s="697"/>
      <c r="AP17" s="654" t="s">
        <v>277</v>
      </c>
      <c r="AQ17" s="655"/>
      <c r="AR17" s="655"/>
      <c r="AS17" s="655"/>
      <c r="AT17" s="655"/>
      <c r="AU17" s="655"/>
      <c r="AV17" s="655"/>
      <c r="AW17" s="655"/>
      <c r="AX17" s="655"/>
      <c r="AY17" s="655"/>
      <c r="AZ17" s="655"/>
      <c r="BA17" s="655"/>
      <c r="BB17" s="655"/>
      <c r="BC17" s="655"/>
      <c r="BD17" s="655"/>
      <c r="BE17" s="655"/>
      <c r="BF17" s="656"/>
      <c r="BG17" s="657" t="s">
        <v>133</v>
      </c>
      <c r="BH17" s="658"/>
      <c r="BI17" s="658"/>
      <c r="BJ17" s="658"/>
      <c r="BK17" s="658"/>
      <c r="BL17" s="658"/>
      <c r="BM17" s="658"/>
      <c r="BN17" s="659"/>
      <c r="BO17" s="695" t="s">
        <v>244</v>
      </c>
      <c r="BP17" s="695"/>
      <c r="BQ17" s="695"/>
      <c r="BR17" s="695"/>
      <c r="BS17" s="696" t="s">
        <v>133</v>
      </c>
      <c r="BT17" s="696"/>
      <c r="BU17" s="696"/>
      <c r="BV17" s="696"/>
      <c r="BW17" s="696"/>
      <c r="BX17" s="696"/>
      <c r="BY17" s="696"/>
      <c r="BZ17" s="696"/>
      <c r="CA17" s="696"/>
      <c r="CB17" s="731"/>
      <c r="CD17" s="654" t="s">
        <v>278</v>
      </c>
      <c r="CE17" s="655"/>
      <c r="CF17" s="655"/>
      <c r="CG17" s="655"/>
      <c r="CH17" s="655"/>
      <c r="CI17" s="655"/>
      <c r="CJ17" s="655"/>
      <c r="CK17" s="655"/>
      <c r="CL17" s="655"/>
      <c r="CM17" s="655"/>
      <c r="CN17" s="655"/>
      <c r="CO17" s="655"/>
      <c r="CP17" s="655"/>
      <c r="CQ17" s="656"/>
      <c r="CR17" s="657">
        <v>912066</v>
      </c>
      <c r="CS17" s="658"/>
      <c r="CT17" s="658"/>
      <c r="CU17" s="658"/>
      <c r="CV17" s="658"/>
      <c r="CW17" s="658"/>
      <c r="CX17" s="658"/>
      <c r="CY17" s="659"/>
      <c r="CZ17" s="695">
        <v>8.9</v>
      </c>
      <c r="DA17" s="695"/>
      <c r="DB17" s="695"/>
      <c r="DC17" s="695"/>
      <c r="DD17" s="663" t="s">
        <v>244</v>
      </c>
      <c r="DE17" s="658"/>
      <c r="DF17" s="658"/>
      <c r="DG17" s="658"/>
      <c r="DH17" s="658"/>
      <c r="DI17" s="658"/>
      <c r="DJ17" s="658"/>
      <c r="DK17" s="658"/>
      <c r="DL17" s="658"/>
      <c r="DM17" s="658"/>
      <c r="DN17" s="658"/>
      <c r="DO17" s="658"/>
      <c r="DP17" s="659"/>
      <c r="DQ17" s="663">
        <v>847283</v>
      </c>
      <c r="DR17" s="658"/>
      <c r="DS17" s="658"/>
      <c r="DT17" s="658"/>
      <c r="DU17" s="658"/>
      <c r="DV17" s="658"/>
      <c r="DW17" s="658"/>
      <c r="DX17" s="658"/>
      <c r="DY17" s="658"/>
      <c r="DZ17" s="658"/>
      <c r="EA17" s="658"/>
      <c r="EB17" s="658"/>
      <c r="EC17" s="694"/>
    </row>
    <row r="18" spans="2:133" ht="11.25" customHeight="1" x14ac:dyDescent="0.2">
      <c r="B18" s="654" t="s">
        <v>279</v>
      </c>
      <c r="C18" s="655"/>
      <c r="D18" s="655"/>
      <c r="E18" s="655"/>
      <c r="F18" s="655"/>
      <c r="G18" s="655"/>
      <c r="H18" s="655"/>
      <c r="I18" s="655"/>
      <c r="J18" s="655"/>
      <c r="K18" s="655"/>
      <c r="L18" s="655"/>
      <c r="M18" s="655"/>
      <c r="N18" s="655"/>
      <c r="O18" s="655"/>
      <c r="P18" s="655"/>
      <c r="Q18" s="656"/>
      <c r="R18" s="657">
        <v>22318</v>
      </c>
      <c r="S18" s="658"/>
      <c r="T18" s="658"/>
      <c r="U18" s="658"/>
      <c r="V18" s="658"/>
      <c r="W18" s="658"/>
      <c r="X18" s="658"/>
      <c r="Y18" s="659"/>
      <c r="Z18" s="695">
        <v>0.2</v>
      </c>
      <c r="AA18" s="695"/>
      <c r="AB18" s="695"/>
      <c r="AC18" s="695"/>
      <c r="AD18" s="696">
        <v>22318</v>
      </c>
      <c r="AE18" s="696"/>
      <c r="AF18" s="696"/>
      <c r="AG18" s="696"/>
      <c r="AH18" s="696"/>
      <c r="AI18" s="696"/>
      <c r="AJ18" s="696"/>
      <c r="AK18" s="696"/>
      <c r="AL18" s="660">
        <v>0.4</v>
      </c>
      <c r="AM18" s="661"/>
      <c r="AN18" s="661"/>
      <c r="AO18" s="697"/>
      <c r="AP18" s="654" t="s">
        <v>280</v>
      </c>
      <c r="AQ18" s="655"/>
      <c r="AR18" s="655"/>
      <c r="AS18" s="655"/>
      <c r="AT18" s="655"/>
      <c r="AU18" s="655"/>
      <c r="AV18" s="655"/>
      <c r="AW18" s="655"/>
      <c r="AX18" s="655"/>
      <c r="AY18" s="655"/>
      <c r="AZ18" s="655"/>
      <c r="BA18" s="655"/>
      <c r="BB18" s="655"/>
      <c r="BC18" s="655"/>
      <c r="BD18" s="655"/>
      <c r="BE18" s="655"/>
      <c r="BF18" s="656"/>
      <c r="BG18" s="657" t="s">
        <v>133</v>
      </c>
      <c r="BH18" s="658"/>
      <c r="BI18" s="658"/>
      <c r="BJ18" s="658"/>
      <c r="BK18" s="658"/>
      <c r="BL18" s="658"/>
      <c r="BM18" s="658"/>
      <c r="BN18" s="659"/>
      <c r="BO18" s="695" t="s">
        <v>133</v>
      </c>
      <c r="BP18" s="695"/>
      <c r="BQ18" s="695"/>
      <c r="BR18" s="695"/>
      <c r="BS18" s="696" t="s">
        <v>244</v>
      </c>
      <c r="BT18" s="696"/>
      <c r="BU18" s="696"/>
      <c r="BV18" s="696"/>
      <c r="BW18" s="696"/>
      <c r="BX18" s="696"/>
      <c r="BY18" s="696"/>
      <c r="BZ18" s="696"/>
      <c r="CA18" s="696"/>
      <c r="CB18" s="731"/>
      <c r="CD18" s="654" t="s">
        <v>281</v>
      </c>
      <c r="CE18" s="655"/>
      <c r="CF18" s="655"/>
      <c r="CG18" s="655"/>
      <c r="CH18" s="655"/>
      <c r="CI18" s="655"/>
      <c r="CJ18" s="655"/>
      <c r="CK18" s="655"/>
      <c r="CL18" s="655"/>
      <c r="CM18" s="655"/>
      <c r="CN18" s="655"/>
      <c r="CO18" s="655"/>
      <c r="CP18" s="655"/>
      <c r="CQ18" s="656"/>
      <c r="CR18" s="657">
        <v>21274</v>
      </c>
      <c r="CS18" s="658"/>
      <c r="CT18" s="658"/>
      <c r="CU18" s="658"/>
      <c r="CV18" s="658"/>
      <c r="CW18" s="658"/>
      <c r="CX18" s="658"/>
      <c r="CY18" s="659"/>
      <c r="CZ18" s="695">
        <v>0.2</v>
      </c>
      <c r="DA18" s="695"/>
      <c r="DB18" s="695"/>
      <c r="DC18" s="695"/>
      <c r="DD18" s="663">
        <v>21274</v>
      </c>
      <c r="DE18" s="658"/>
      <c r="DF18" s="658"/>
      <c r="DG18" s="658"/>
      <c r="DH18" s="658"/>
      <c r="DI18" s="658"/>
      <c r="DJ18" s="658"/>
      <c r="DK18" s="658"/>
      <c r="DL18" s="658"/>
      <c r="DM18" s="658"/>
      <c r="DN18" s="658"/>
      <c r="DO18" s="658"/>
      <c r="DP18" s="659"/>
      <c r="DQ18" s="663" t="s">
        <v>244</v>
      </c>
      <c r="DR18" s="658"/>
      <c r="DS18" s="658"/>
      <c r="DT18" s="658"/>
      <c r="DU18" s="658"/>
      <c r="DV18" s="658"/>
      <c r="DW18" s="658"/>
      <c r="DX18" s="658"/>
      <c r="DY18" s="658"/>
      <c r="DZ18" s="658"/>
      <c r="EA18" s="658"/>
      <c r="EB18" s="658"/>
      <c r="EC18" s="694"/>
    </row>
    <row r="19" spans="2:133" ht="11.25" customHeight="1" x14ac:dyDescent="0.2">
      <c r="B19" s="654" t="s">
        <v>282</v>
      </c>
      <c r="C19" s="655"/>
      <c r="D19" s="655"/>
      <c r="E19" s="655"/>
      <c r="F19" s="655"/>
      <c r="G19" s="655"/>
      <c r="H19" s="655"/>
      <c r="I19" s="655"/>
      <c r="J19" s="655"/>
      <c r="K19" s="655"/>
      <c r="L19" s="655"/>
      <c r="M19" s="655"/>
      <c r="N19" s="655"/>
      <c r="O19" s="655"/>
      <c r="P19" s="655"/>
      <c r="Q19" s="656"/>
      <c r="R19" s="657">
        <v>22184</v>
      </c>
      <c r="S19" s="658"/>
      <c r="T19" s="658"/>
      <c r="U19" s="658"/>
      <c r="V19" s="658"/>
      <c r="W19" s="658"/>
      <c r="X19" s="658"/>
      <c r="Y19" s="659"/>
      <c r="Z19" s="695">
        <v>0.2</v>
      </c>
      <c r="AA19" s="695"/>
      <c r="AB19" s="695"/>
      <c r="AC19" s="695"/>
      <c r="AD19" s="696">
        <v>22184</v>
      </c>
      <c r="AE19" s="696"/>
      <c r="AF19" s="696"/>
      <c r="AG19" s="696"/>
      <c r="AH19" s="696"/>
      <c r="AI19" s="696"/>
      <c r="AJ19" s="696"/>
      <c r="AK19" s="696"/>
      <c r="AL19" s="660">
        <v>0.4</v>
      </c>
      <c r="AM19" s="661"/>
      <c r="AN19" s="661"/>
      <c r="AO19" s="697"/>
      <c r="AP19" s="654" t="s">
        <v>283</v>
      </c>
      <c r="AQ19" s="655"/>
      <c r="AR19" s="655"/>
      <c r="AS19" s="655"/>
      <c r="AT19" s="655"/>
      <c r="AU19" s="655"/>
      <c r="AV19" s="655"/>
      <c r="AW19" s="655"/>
      <c r="AX19" s="655"/>
      <c r="AY19" s="655"/>
      <c r="AZ19" s="655"/>
      <c r="BA19" s="655"/>
      <c r="BB19" s="655"/>
      <c r="BC19" s="655"/>
      <c r="BD19" s="655"/>
      <c r="BE19" s="655"/>
      <c r="BF19" s="656"/>
      <c r="BG19" s="657">
        <v>10933</v>
      </c>
      <c r="BH19" s="658"/>
      <c r="BI19" s="658"/>
      <c r="BJ19" s="658"/>
      <c r="BK19" s="658"/>
      <c r="BL19" s="658"/>
      <c r="BM19" s="658"/>
      <c r="BN19" s="659"/>
      <c r="BO19" s="695">
        <v>0.5</v>
      </c>
      <c r="BP19" s="695"/>
      <c r="BQ19" s="695"/>
      <c r="BR19" s="695"/>
      <c r="BS19" s="696" t="s">
        <v>244</v>
      </c>
      <c r="BT19" s="696"/>
      <c r="BU19" s="696"/>
      <c r="BV19" s="696"/>
      <c r="BW19" s="696"/>
      <c r="BX19" s="696"/>
      <c r="BY19" s="696"/>
      <c r="BZ19" s="696"/>
      <c r="CA19" s="696"/>
      <c r="CB19" s="731"/>
      <c r="CD19" s="654" t="s">
        <v>284</v>
      </c>
      <c r="CE19" s="655"/>
      <c r="CF19" s="655"/>
      <c r="CG19" s="655"/>
      <c r="CH19" s="655"/>
      <c r="CI19" s="655"/>
      <c r="CJ19" s="655"/>
      <c r="CK19" s="655"/>
      <c r="CL19" s="655"/>
      <c r="CM19" s="655"/>
      <c r="CN19" s="655"/>
      <c r="CO19" s="655"/>
      <c r="CP19" s="655"/>
      <c r="CQ19" s="656"/>
      <c r="CR19" s="657" t="s">
        <v>133</v>
      </c>
      <c r="CS19" s="658"/>
      <c r="CT19" s="658"/>
      <c r="CU19" s="658"/>
      <c r="CV19" s="658"/>
      <c r="CW19" s="658"/>
      <c r="CX19" s="658"/>
      <c r="CY19" s="659"/>
      <c r="CZ19" s="695" t="s">
        <v>244</v>
      </c>
      <c r="DA19" s="695"/>
      <c r="DB19" s="695"/>
      <c r="DC19" s="695"/>
      <c r="DD19" s="663" t="s">
        <v>244</v>
      </c>
      <c r="DE19" s="658"/>
      <c r="DF19" s="658"/>
      <c r="DG19" s="658"/>
      <c r="DH19" s="658"/>
      <c r="DI19" s="658"/>
      <c r="DJ19" s="658"/>
      <c r="DK19" s="658"/>
      <c r="DL19" s="658"/>
      <c r="DM19" s="658"/>
      <c r="DN19" s="658"/>
      <c r="DO19" s="658"/>
      <c r="DP19" s="659"/>
      <c r="DQ19" s="663" t="s">
        <v>133</v>
      </c>
      <c r="DR19" s="658"/>
      <c r="DS19" s="658"/>
      <c r="DT19" s="658"/>
      <c r="DU19" s="658"/>
      <c r="DV19" s="658"/>
      <c r="DW19" s="658"/>
      <c r="DX19" s="658"/>
      <c r="DY19" s="658"/>
      <c r="DZ19" s="658"/>
      <c r="EA19" s="658"/>
      <c r="EB19" s="658"/>
      <c r="EC19" s="694"/>
    </row>
    <row r="20" spans="2:133" ht="11.25" customHeight="1" x14ac:dyDescent="0.2">
      <c r="B20" s="732" t="s">
        <v>285</v>
      </c>
      <c r="C20" s="733"/>
      <c r="D20" s="733"/>
      <c r="E20" s="733"/>
      <c r="F20" s="733"/>
      <c r="G20" s="733"/>
      <c r="H20" s="733"/>
      <c r="I20" s="733"/>
      <c r="J20" s="733"/>
      <c r="K20" s="733"/>
      <c r="L20" s="733"/>
      <c r="M20" s="733"/>
      <c r="N20" s="733"/>
      <c r="O20" s="733"/>
      <c r="P20" s="733"/>
      <c r="Q20" s="734"/>
      <c r="R20" s="657">
        <v>134</v>
      </c>
      <c r="S20" s="658"/>
      <c r="T20" s="658"/>
      <c r="U20" s="658"/>
      <c r="V20" s="658"/>
      <c r="W20" s="658"/>
      <c r="X20" s="658"/>
      <c r="Y20" s="659"/>
      <c r="Z20" s="695">
        <v>0</v>
      </c>
      <c r="AA20" s="695"/>
      <c r="AB20" s="695"/>
      <c r="AC20" s="695"/>
      <c r="AD20" s="696">
        <v>134</v>
      </c>
      <c r="AE20" s="696"/>
      <c r="AF20" s="696"/>
      <c r="AG20" s="696"/>
      <c r="AH20" s="696"/>
      <c r="AI20" s="696"/>
      <c r="AJ20" s="696"/>
      <c r="AK20" s="696"/>
      <c r="AL20" s="660">
        <v>0</v>
      </c>
      <c r="AM20" s="661"/>
      <c r="AN20" s="661"/>
      <c r="AO20" s="697"/>
      <c r="AP20" s="654" t="s">
        <v>286</v>
      </c>
      <c r="AQ20" s="655"/>
      <c r="AR20" s="655"/>
      <c r="AS20" s="655"/>
      <c r="AT20" s="655"/>
      <c r="AU20" s="655"/>
      <c r="AV20" s="655"/>
      <c r="AW20" s="655"/>
      <c r="AX20" s="655"/>
      <c r="AY20" s="655"/>
      <c r="AZ20" s="655"/>
      <c r="BA20" s="655"/>
      <c r="BB20" s="655"/>
      <c r="BC20" s="655"/>
      <c r="BD20" s="655"/>
      <c r="BE20" s="655"/>
      <c r="BF20" s="656"/>
      <c r="BG20" s="657">
        <v>10933</v>
      </c>
      <c r="BH20" s="658"/>
      <c r="BI20" s="658"/>
      <c r="BJ20" s="658"/>
      <c r="BK20" s="658"/>
      <c r="BL20" s="658"/>
      <c r="BM20" s="658"/>
      <c r="BN20" s="659"/>
      <c r="BO20" s="695">
        <v>0.5</v>
      </c>
      <c r="BP20" s="695"/>
      <c r="BQ20" s="695"/>
      <c r="BR20" s="695"/>
      <c r="BS20" s="696" t="s">
        <v>133</v>
      </c>
      <c r="BT20" s="696"/>
      <c r="BU20" s="696"/>
      <c r="BV20" s="696"/>
      <c r="BW20" s="696"/>
      <c r="BX20" s="696"/>
      <c r="BY20" s="696"/>
      <c r="BZ20" s="696"/>
      <c r="CA20" s="696"/>
      <c r="CB20" s="731"/>
      <c r="CD20" s="654" t="s">
        <v>287</v>
      </c>
      <c r="CE20" s="655"/>
      <c r="CF20" s="655"/>
      <c r="CG20" s="655"/>
      <c r="CH20" s="655"/>
      <c r="CI20" s="655"/>
      <c r="CJ20" s="655"/>
      <c r="CK20" s="655"/>
      <c r="CL20" s="655"/>
      <c r="CM20" s="655"/>
      <c r="CN20" s="655"/>
      <c r="CO20" s="655"/>
      <c r="CP20" s="655"/>
      <c r="CQ20" s="656"/>
      <c r="CR20" s="657">
        <v>10203119</v>
      </c>
      <c r="CS20" s="658"/>
      <c r="CT20" s="658"/>
      <c r="CU20" s="658"/>
      <c r="CV20" s="658"/>
      <c r="CW20" s="658"/>
      <c r="CX20" s="658"/>
      <c r="CY20" s="659"/>
      <c r="CZ20" s="695">
        <v>100</v>
      </c>
      <c r="DA20" s="695"/>
      <c r="DB20" s="695"/>
      <c r="DC20" s="695"/>
      <c r="DD20" s="663">
        <v>445684</v>
      </c>
      <c r="DE20" s="658"/>
      <c r="DF20" s="658"/>
      <c r="DG20" s="658"/>
      <c r="DH20" s="658"/>
      <c r="DI20" s="658"/>
      <c r="DJ20" s="658"/>
      <c r="DK20" s="658"/>
      <c r="DL20" s="658"/>
      <c r="DM20" s="658"/>
      <c r="DN20" s="658"/>
      <c r="DO20" s="658"/>
      <c r="DP20" s="659"/>
      <c r="DQ20" s="663">
        <v>5535181</v>
      </c>
      <c r="DR20" s="658"/>
      <c r="DS20" s="658"/>
      <c r="DT20" s="658"/>
      <c r="DU20" s="658"/>
      <c r="DV20" s="658"/>
      <c r="DW20" s="658"/>
      <c r="DX20" s="658"/>
      <c r="DY20" s="658"/>
      <c r="DZ20" s="658"/>
      <c r="EA20" s="658"/>
      <c r="EB20" s="658"/>
      <c r="EC20" s="694"/>
    </row>
    <row r="21" spans="2:133" ht="11.25" customHeight="1" x14ac:dyDescent="0.2">
      <c r="B21" s="654" t="s">
        <v>288</v>
      </c>
      <c r="C21" s="655"/>
      <c r="D21" s="655"/>
      <c r="E21" s="655"/>
      <c r="F21" s="655"/>
      <c r="G21" s="655"/>
      <c r="H21" s="655"/>
      <c r="I21" s="655"/>
      <c r="J21" s="655"/>
      <c r="K21" s="655"/>
      <c r="L21" s="655"/>
      <c r="M21" s="655"/>
      <c r="N21" s="655"/>
      <c r="O21" s="655"/>
      <c r="P21" s="655"/>
      <c r="Q21" s="656"/>
      <c r="R21" s="657">
        <v>2288310</v>
      </c>
      <c r="S21" s="658"/>
      <c r="T21" s="658"/>
      <c r="U21" s="658"/>
      <c r="V21" s="658"/>
      <c r="W21" s="658"/>
      <c r="X21" s="658"/>
      <c r="Y21" s="659"/>
      <c r="Z21" s="695">
        <v>21.7</v>
      </c>
      <c r="AA21" s="695"/>
      <c r="AB21" s="695"/>
      <c r="AC21" s="695"/>
      <c r="AD21" s="696">
        <v>2077926</v>
      </c>
      <c r="AE21" s="696"/>
      <c r="AF21" s="696"/>
      <c r="AG21" s="696"/>
      <c r="AH21" s="696"/>
      <c r="AI21" s="696"/>
      <c r="AJ21" s="696"/>
      <c r="AK21" s="696"/>
      <c r="AL21" s="660">
        <v>41.2</v>
      </c>
      <c r="AM21" s="661"/>
      <c r="AN21" s="661"/>
      <c r="AO21" s="697"/>
      <c r="AP21" s="654" t="s">
        <v>289</v>
      </c>
      <c r="AQ21" s="735"/>
      <c r="AR21" s="735"/>
      <c r="AS21" s="735"/>
      <c r="AT21" s="735"/>
      <c r="AU21" s="735"/>
      <c r="AV21" s="735"/>
      <c r="AW21" s="735"/>
      <c r="AX21" s="735"/>
      <c r="AY21" s="735"/>
      <c r="AZ21" s="735"/>
      <c r="BA21" s="735"/>
      <c r="BB21" s="735"/>
      <c r="BC21" s="735"/>
      <c r="BD21" s="735"/>
      <c r="BE21" s="735"/>
      <c r="BF21" s="736"/>
      <c r="BG21" s="657">
        <v>10933</v>
      </c>
      <c r="BH21" s="658"/>
      <c r="BI21" s="658"/>
      <c r="BJ21" s="658"/>
      <c r="BK21" s="658"/>
      <c r="BL21" s="658"/>
      <c r="BM21" s="658"/>
      <c r="BN21" s="659"/>
      <c r="BO21" s="695">
        <v>0.5</v>
      </c>
      <c r="BP21" s="695"/>
      <c r="BQ21" s="695"/>
      <c r="BR21" s="695"/>
      <c r="BS21" s="696" t="s">
        <v>244</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290</v>
      </c>
      <c r="C22" s="655"/>
      <c r="D22" s="655"/>
      <c r="E22" s="655"/>
      <c r="F22" s="655"/>
      <c r="G22" s="655"/>
      <c r="H22" s="655"/>
      <c r="I22" s="655"/>
      <c r="J22" s="655"/>
      <c r="K22" s="655"/>
      <c r="L22" s="655"/>
      <c r="M22" s="655"/>
      <c r="N22" s="655"/>
      <c r="O22" s="655"/>
      <c r="P22" s="655"/>
      <c r="Q22" s="656"/>
      <c r="R22" s="657">
        <v>2077926</v>
      </c>
      <c r="S22" s="658"/>
      <c r="T22" s="658"/>
      <c r="U22" s="658"/>
      <c r="V22" s="658"/>
      <c r="W22" s="658"/>
      <c r="X22" s="658"/>
      <c r="Y22" s="659"/>
      <c r="Z22" s="695">
        <v>19.7</v>
      </c>
      <c r="AA22" s="695"/>
      <c r="AB22" s="695"/>
      <c r="AC22" s="695"/>
      <c r="AD22" s="696">
        <v>2077926</v>
      </c>
      <c r="AE22" s="696"/>
      <c r="AF22" s="696"/>
      <c r="AG22" s="696"/>
      <c r="AH22" s="696"/>
      <c r="AI22" s="696"/>
      <c r="AJ22" s="696"/>
      <c r="AK22" s="696"/>
      <c r="AL22" s="660">
        <v>41.2</v>
      </c>
      <c r="AM22" s="661"/>
      <c r="AN22" s="661"/>
      <c r="AO22" s="697"/>
      <c r="AP22" s="654" t="s">
        <v>291</v>
      </c>
      <c r="AQ22" s="735"/>
      <c r="AR22" s="735"/>
      <c r="AS22" s="735"/>
      <c r="AT22" s="735"/>
      <c r="AU22" s="735"/>
      <c r="AV22" s="735"/>
      <c r="AW22" s="735"/>
      <c r="AX22" s="735"/>
      <c r="AY22" s="735"/>
      <c r="AZ22" s="735"/>
      <c r="BA22" s="735"/>
      <c r="BB22" s="735"/>
      <c r="BC22" s="735"/>
      <c r="BD22" s="735"/>
      <c r="BE22" s="735"/>
      <c r="BF22" s="736"/>
      <c r="BG22" s="657" t="s">
        <v>133</v>
      </c>
      <c r="BH22" s="658"/>
      <c r="BI22" s="658"/>
      <c r="BJ22" s="658"/>
      <c r="BK22" s="658"/>
      <c r="BL22" s="658"/>
      <c r="BM22" s="658"/>
      <c r="BN22" s="659"/>
      <c r="BO22" s="695" t="s">
        <v>133</v>
      </c>
      <c r="BP22" s="695"/>
      <c r="BQ22" s="695"/>
      <c r="BR22" s="695"/>
      <c r="BS22" s="696" t="s">
        <v>133</v>
      </c>
      <c r="BT22" s="696"/>
      <c r="BU22" s="696"/>
      <c r="BV22" s="696"/>
      <c r="BW22" s="696"/>
      <c r="BX22" s="696"/>
      <c r="BY22" s="696"/>
      <c r="BZ22" s="696"/>
      <c r="CA22" s="696"/>
      <c r="CB22" s="731"/>
      <c r="CD22" s="709" t="s">
        <v>292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293</v>
      </c>
      <c r="C23" s="655"/>
      <c r="D23" s="655"/>
      <c r="E23" s="655"/>
      <c r="F23" s="655"/>
      <c r="G23" s="655"/>
      <c r="H23" s="655"/>
      <c r="I23" s="655"/>
      <c r="J23" s="655"/>
      <c r="K23" s="655"/>
      <c r="L23" s="655"/>
      <c r="M23" s="655"/>
      <c r="N23" s="655"/>
      <c r="O23" s="655"/>
      <c r="P23" s="655"/>
      <c r="Q23" s="656"/>
      <c r="R23" s="657">
        <v>210384</v>
      </c>
      <c r="S23" s="658"/>
      <c r="T23" s="658"/>
      <c r="U23" s="658"/>
      <c r="V23" s="658"/>
      <c r="W23" s="658"/>
      <c r="X23" s="658"/>
      <c r="Y23" s="659"/>
      <c r="Z23" s="695">
        <v>2</v>
      </c>
      <c r="AA23" s="695"/>
      <c r="AB23" s="695"/>
      <c r="AC23" s="695"/>
      <c r="AD23" s="696" t="s">
        <v>133</v>
      </c>
      <c r="AE23" s="696"/>
      <c r="AF23" s="696"/>
      <c r="AG23" s="696"/>
      <c r="AH23" s="696"/>
      <c r="AI23" s="696"/>
      <c r="AJ23" s="696"/>
      <c r="AK23" s="696"/>
      <c r="AL23" s="660" t="s">
        <v>133</v>
      </c>
      <c r="AM23" s="661"/>
      <c r="AN23" s="661"/>
      <c r="AO23" s="697"/>
      <c r="AP23" s="654" t="s">
        <v>294</v>
      </c>
      <c r="AQ23" s="735"/>
      <c r="AR23" s="735"/>
      <c r="AS23" s="735"/>
      <c r="AT23" s="735"/>
      <c r="AU23" s="735"/>
      <c r="AV23" s="735"/>
      <c r="AW23" s="735"/>
      <c r="AX23" s="735"/>
      <c r="AY23" s="735"/>
      <c r="AZ23" s="735"/>
      <c r="BA23" s="735"/>
      <c r="BB23" s="735"/>
      <c r="BC23" s="735"/>
      <c r="BD23" s="735"/>
      <c r="BE23" s="735"/>
      <c r="BF23" s="736"/>
      <c r="BG23" s="657" t="s">
        <v>133</v>
      </c>
      <c r="BH23" s="658"/>
      <c r="BI23" s="658"/>
      <c r="BJ23" s="658"/>
      <c r="BK23" s="658"/>
      <c r="BL23" s="658"/>
      <c r="BM23" s="658"/>
      <c r="BN23" s="659"/>
      <c r="BO23" s="695" t="s">
        <v>244</v>
      </c>
      <c r="BP23" s="695"/>
      <c r="BQ23" s="695"/>
      <c r="BR23" s="695"/>
      <c r="BS23" s="696" t="s">
        <v>149</v>
      </c>
      <c r="BT23" s="696"/>
      <c r="BU23" s="696"/>
      <c r="BV23" s="696"/>
      <c r="BW23" s="696"/>
      <c r="BX23" s="696"/>
      <c r="BY23" s="696"/>
      <c r="BZ23" s="696"/>
      <c r="CA23" s="696"/>
      <c r="CB23" s="731"/>
      <c r="CD23" s="709" t="s">
        <v>233</v>
      </c>
      <c r="CE23" s="710"/>
      <c r="CF23" s="710"/>
      <c r="CG23" s="710"/>
      <c r="CH23" s="710"/>
      <c r="CI23" s="710"/>
      <c r="CJ23" s="710"/>
      <c r="CK23" s="710"/>
      <c r="CL23" s="710"/>
      <c r="CM23" s="710"/>
      <c r="CN23" s="710"/>
      <c r="CO23" s="710"/>
      <c r="CP23" s="710"/>
      <c r="CQ23" s="711"/>
      <c r="CR23" s="709" t="s">
        <v>295</v>
      </c>
      <c r="CS23" s="710"/>
      <c r="CT23" s="710"/>
      <c r="CU23" s="710"/>
      <c r="CV23" s="710"/>
      <c r="CW23" s="710"/>
      <c r="CX23" s="710"/>
      <c r="CY23" s="711"/>
      <c r="CZ23" s="709" t="s">
        <v>296</v>
      </c>
      <c r="DA23" s="710"/>
      <c r="DB23" s="710"/>
      <c r="DC23" s="711"/>
      <c r="DD23" s="709" t="s">
        <v>297</v>
      </c>
      <c r="DE23" s="710"/>
      <c r="DF23" s="710"/>
      <c r="DG23" s="710"/>
      <c r="DH23" s="710"/>
      <c r="DI23" s="710"/>
      <c r="DJ23" s="710"/>
      <c r="DK23" s="711"/>
      <c r="DL23" s="747" t="s">
        <v>298</v>
      </c>
      <c r="DM23" s="748"/>
      <c r="DN23" s="748"/>
      <c r="DO23" s="748"/>
      <c r="DP23" s="748"/>
      <c r="DQ23" s="748"/>
      <c r="DR23" s="748"/>
      <c r="DS23" s="748"/>
      <c r="DT23" s="748"/>
      <c r="DU23" s="748"/>
      <c r="DV23" s="749"/>
      <c r="DW23" s="709" t="s">
        <v>299</v>
      </c>
      <c r="DX23" s="710"/>
      <c r="DY23" s="710"/>
      <c r="DZ23" s="710"/>
      <c r="EA23" s="710"/>
      <c r="EB23" s="710"/>
      <c r="EC23" s="711"/>
    </row>
    <row r="24" spans="2:133" ht="11.25" customHeight="1" x14ac:dyDescent="0.2">
      <c r="B24" s="654" t="s">
        <v>300</v>
      </c>
      <c r="C24" s="655"/>
      <c r="D24" s="655"/>
      <c r="E24" s="655"/>
      <c r="F24" s="655"/>
      <c r="G24" s="655"/>
      <c r="H24" s="655"/>
      <c r="I24" s="655"/>
      <c r="J24" s="655"/>
      <c r="K24" s="655"/>
      <c r="L24" s="655"/>
      <c r="M24" s="655"/>
      <c r="N24" s="655"/>
      <c r="O24" s="655"/>
      <c r="P24" s="655"/>
      <c r="Q24" s="656"/>
      <c r="R24" s="657" t="s">
        <v>244</v>
      </c>
      <c r="S24" s="658"/>
      <c r="T24" s="658"/>
      <c r="U24" s="658"/>
      <c r="V24" s="658"/>
      <c r="W24" s="658"/>
      <c r="X24" s="658"/>
      <c r="Y24" s="659"/>
      <c r="Z24" s="695" t="s">
        <v>133</v>
      </c>
      <c r="AA24" s="695"/>
      <c r="AB24" s="695"/>
      <c r="AC24" s="695"/>
      <c r="AD24" s="696" t="s">
        <v>133</v>
      </c>
      <c r="AE24" s="696"/>
      <c r="AF24" s="696"/>
      <c r="AG24" s="696"/>
      <c r="AH24" s="696"/>
      <c r="AI24" s="696"/>
      <c r="AJ24" s="696"/>
      <c r="AK24" s="696"/>
      <c r="AL24" s="660" t="s">
        <v>149</v>
      </c>
      <c r="AM24" s="661"/>
      <c r="AN24" s="661"/>
      <c r="AO24" s="697"/>
      <c r="AP24" s="654" t="s">
        <v>301</v>
      </c>
      <c r="AQ24" s="735"/>
      <c r="AR24" s="735"/>
      <c r="AS24" s="735"/>
      <c r="AT24" s="735"/>
      <c r="AU24" s="735"/>
      <c r="AV24" s="735"/>
      <c r="AW24" s="735"/>
      <c r="AX24" s="735"/>
      <c r="AY24" s="735"/>
      <c r="AZ24" s="735"/>
      <c r="BA24" s="735"/>
      <c r="BB24" s="735"/>
      <c r="BC24" s="735"/>
      <c r="BD24" s="735"/>
      <c r="BE24" s="735"/>
      <c r="BF24" s="736"/>
      <c r="BG24" s="657" t="s">
        <v>244</v>
      </c>
      <c r="BH24" s="658"/>
      <c r="BI24" s="658"/>
      <c r="BJ24" s="658"/>
      <c r="BK24" s="658"/>
      <c r="BL24" s="658"/>
      <c r="BM24" s="658"/>
      <c r="BN24" s="659"/>
      <c r="BO24" s="695" t="s">
        <v>133</v>
      </c>
      <c r="BP24" s="695"/>
      <c r="BQ24" s="695"/>
      <c r="BR24" s="695"/>
      <c r="BS24" s="696" t="s">
        <v>133</v>
      </c>
      <c r="BT24" s="696"/>
      <c r="BU24" s="696"/>
      <c r="BV24" s="696"/>
      <c r="BW24" s="696"/>
      <c r="BX24" s="696"/>
      <c r="BY24" s="696"/>
      <c r="BZ24" s="696"/>
      <c r="CA24" s="696"/>
      <c r="CB24" s="731"/>
      <c r="CD24" s="715" t="s">
        <v>302</v>
      </c>
      <c r="CE24" s="716"/>
      <c r="CF24" s="716"/>
      <c r="CG24" s="716"/>
      <c r="CH24" s="716"/>
      <c r="CI24" s="716"/>
      <c r="CJ24" s="716"/>
      <c r="CK24" s="716"/>
      <c r="CL24" s="716"/>
      <c r="CM24" s="716"/>
      <c r="CN24" s="716"/>
      <c r="CO24" s="716"/>
      <c r="CP24" s="716"/>
      <c r="CQ24" s="717"/>
      <c r="CR24" s="712">
        <v>3955505</v>
      </c>
      <c r="CS24" s="713"/>
      <c r="CT24" s="713"/>
      <c r="CU24" s="713"/>
      <c r="CV24" s="713"/>
      <c r="CW24" s="713"/>
      <c r="CX24" s="713"/>
      <c r="CY24" s="738"/>
      <c r="CZ24" s="739">
        <v>38.799999999999997</v>
      </c>
      <c r="DA24" s="721"/>
      <c r="DB24" s="721"/>
      <c r="DC24" s="741"/>
      <c r="DD24" s="737">
        <v>2475438</v>
      </c>
      <c r="DE24" s="713"/>
      <c r="DF24" s="713"/>
      <c r="DG24" s="713"/>
      <c r="DH24" s="713"/>
      <c r="DI24" s="713"/>
      <c r="DJ24" s="713"/>
      <c r="DK24" s="738"/>
      <c r="DL24" s="737">
        <v>2462550</v>
      </c>
      <c r="DM24" s="713"/>
      <c r="DN24" s="713"/>
      <c r="DO24" s="713"/>
      <c r="DP24" s="713"/>
      <c r="DQ24" s="713"/>
      <c r="DR24" s="713"/>
      <c r="DS24" s="713"/>
      <c r="DT24" s="713"/>
      <c r="DU24" s="713"/>
      <c r="DV24" s="738"/>
      <c r="DW24" s="739">
        <v>48.1</v>
      </c>
      <c r="DX24" s="721"/>
      <c r="DY24" s="721"/>
      <c r="DZ24" s="721"/>
      <c r="EA24" s="721"/>
      <c r="EB24" s="721"/>
      <c r="EC24" s="740"/>
    </row>
    <row r="25" spans="2:133" ht="11.25" customHeight="1" x14ac:dyDescent="0.2">
      <c r="B25" s="654" t="s">
        <v>303</v>
      </c>
      <c r="C25" s="655"/>
      <c r="D25" s="655"/>
      <c r="E25" s="655"/>
      <c r="F25" s="655"/>
      <c r="G25" s="655"/>
      <c r="H25" s="655"/>
      <c r="I25" s="655"/>
      <c r="J25" s="655"/>
      <c r="K25" s="655"/>
      <c r="L25" s="655"/>
      <c r="M25" s="655"/>
      <c r="N25" s="655"/>
      <c r="O25" s="655"/>
      <c r="P25" s="655"/>
      <c r="Q25" s="656"/>
      <c r="R25" s="657">
        <v>5137126</v>
      </c>
      <c r="S25" s="658"/>
      <c r="T25" s="658"/>
      <c r="U25" s="658"/>
      <c r="V25" s="658"/>
      <c r="W25" s="658"/>
      <c r="X25" s="658"/>
      <c r="Y25" s="659"/>
      <c r="Z25" s="695">
        <v>48.8</v>
      </c>
      <c r="AA25" s="695"/>
      <c r="AB25" s="695"/>
      <c r="AC25" s="695"/>
      <c r="AD25" s="696">
        <v>4926742</v>
      </c>
      <c r="AE25" s="696"/>
      <c r="AF25" s="696"/>
      <c r="AG25" s="696"/>
      <c r="AH25" s="696"/>
      <c r="AI25" s="696"/>
      <c r="AJ25" s="696"/>
      <c r="AK25" s="696"/>
      <c r="AL25" s="660">
        <v>97.8</v>
      </c>
      <c r="AM25" s="661"/>
      <c r="AN25" s="661"/>
      <c r="AO25" s="697"/>
      <c r="AP25" s="654" t="s">
        <v>304</v>
      </c>
      <c r="AQ25" s="735"/>
      <c r="AR25" s="735"/>
      <c r="AS25" s="735"/>
      <c r="AT25" s="735"/>
      <c r="AU25" s="735"/>
      <c r="AV25" s="735"/>
      <c r="AW25" s="735"/>
      <c r="AX25" s="735"/>
      <c r="AY25" s="735"/>
      <c r="AZ25" s="735"/>
      <c r="BA25" s="735"/>
      <c r="BB25" s="735"/>
      <c r="BC25" s="735"/>
      <c r="BD25" s="735"/>
      <c r="BE25" s="735"/>
      <c r="BF25" s="736"/>
      <c r="BG25" s="657" t="s">
        <v>133</v>
      </c>
      <c r="BH25" s="658"/>
      <c r="BI25" s="658"/>
      <c r="BJ25" s="658"/>
      <c r="BK25" s="658"/>
      <c r="BL25" s="658"/>
      <c r="BM25" s="658"/>
      <c r="BN25" s="659"/>
      <c r="BO25" s="695" t="s">
        <v>244</v>
      </c>
      <c r="BP25" s="695"/>
      <c r="BQ25" s="695"/>
      <c r="BR25" s="695"/>
      <c r="BS25" s="696" t="s">
        <v>133</v>
      </c>
      <c r="BT25" s="696"/>
      <c r="BU25" s="696"/>
      <c r="BV25" s="696"/>
      <c r="BW25" s="696"/>
      <c r="BX25" s="696"/>
      <c r="BY25" s="696"/>
      <c r="BZ25" s="696"/>
      <c r="CA25" s="696"/>
      <c r="CB25" s="731"/>
      <c r="CD25" s="654" t="s">
        <v>305</v>
      </c>
      <c r="CE25" s="655"/>
      <c r="CF25" s="655"/>
      <c r="CG25" s="655"/>
      <c r="CH25" s="655"/>
      <c r="CI25" s="655"/>
      <c r="CJ25" s="655"/>
      <c r="CK25" s="655"/>
      <c r="CL25" s="655"/>
      <c r="CM25" s="655"/>
      <c r="CN25" s="655"/>
      <c r="CO25" s="655"/>
      <c r="CP25" s="655"/>
      <c r="CQ25" s="656"/>
      <c r="CR25" s="657">
        <v>1325004</v>
      </c>
      <c r="CS25" s="670"/>
      <c r="CT25" s="670"/>
      <c r="CU25" s="670"/>
      <c r="CV25" s="670"/>
      <c r="CW25" s="670"/>
      <c r="CX25" s="670"/>
      <c r="CY25" s="671"/>
      <c r="CZ25" s="660">
        <v>13</v>
      </c>
      <c r="DA25" s="672"/>
      <c r="DB25" s="672"/>
      <c r="DC25" s="673"/>
      <c r="DD25" s="663">
        <v>1182176</v>
      </c>
      <c r="DE25" s="670"/>
      <c r="DF25" s="670"/>
      <c r="DG25" s="670"/>
      <c r="DH25" s="670"/>
      <c r="DI25" s="670"/>
      <c r="DJ25" s="670"/>
      <c r="DK25" s="671"/>
      <c r="DL25" s="663">
        <v>1172679</v>
      </c>
      <c r="DM25" s="670"/>
      <c r="DN25" s="670"/>
      <c r="DO25" s="670"/>
      <c r="DP25" s="670"/>
      <c r="DQ25" s="670"/>
      <c r="DR25" s="670"/>
      <c r="DS25" s="670"/>
      <c r="DT25" s="670"/>
      <c r="DU25" s="670"/>
      <c r="DV25" s="671"/>
      <c r="DW25" s="660">
        <v>22.9</v>
      </c>
      <c r="DX25" s="672"/>
      <c r="DY25" s="672"/>
      <c r="DZ25" s="672"/>
      <c r="EA25" s="672"/>
      <c r="EB25" s="672"/>
      <c r="EC25" s="684"/>
    </row>
    <row r="26" spans="2:133" ht="11.25" customHeight="1" x14ac:dyDescent="0.2">
      <c r="B26" s="654" t="s">
        <v>306</v>
      </c>
      <c r="C26" s="655"/>
      <c r="D26" s="655"/>
      <c r="E26" s="655"/>
      <c r="F26" s="655"/>
      <c r="G26" s="655"/>
      <c r="H26" s="655"/>
      <c r="I26" s="655"/>
      <c r="J26" s="655"/>
      <c r="K26" s="655"/>
      <c r="L26" s="655"/>
      <c r="M26" s="655"/>
      <c r="N26" s="655"/>
      <c r="O26" s="655"/>
      <c r="P26" s="655"/>
      <c r="Q26" s="656"/>
      <c r="R26" s="657">
        <v>2355</v>
      </c>
      <c r="S26" s="658"/>
      <c r="T26" s="658"/>
      <c r="U26" s="658"/>
      <c r="V26" s="658"/>
      <c r="W26" s="658"/>
      <c r="X26" s="658"/>
      <c r="Y26" s="659"/>
      <c r="Z26" s="695">
        <v>0</v>
      </c>
      <c r="AA26" s="695"/>
      <c r="AB26" s="695"/>
      <c r="AC26" s="695"/>
      <c r="AD26" s="696">
        <v>2355</v>
      </c>
      <c r="AE26" s="696"/>
      <c r="AF26" s="696"/>
      <c r="AG26" s="696"/>
      <c r="AH26" s="696"/>
      <c r="AI26" s="696"/>
      <c r="AJ26" s="696"/>
      <c r="AK26" s="696"/>
      <c r="AL26" s="660">
        <v>0</v>
      </c>
      <c r="AM26" s="661"/>
      <c r="AN26" s="661"/>
      <c r="AO26" s="697"/>
      <c r="AP26" s="654" t="s">
        <v>307</v>
      </c>
      <c r="AQ26" s="735"/>
      <c r="AR26" s="735"/>
      <c r="AS26" s="735"/>
      <c r="AT26" s="735"/>
      <c r="AU26" s="735"/>
      <c r="AV26" s="735"/>
      <c r="AW26" s="735"/>
      <c r="AX26" s="735"/>
      <c r="AY26" s="735"/>
      <c r="AZ26" s="735"/>
      <c r="BA26" s="735"/>
      <c r="BB26" s="735"/>
      <c r="BC26" s="735"/>
      <c r="BD26" s="735"/>
      <c r="BE26" s="735"/>
      <c r="BF26" s="736"/>
      <c r="BG26" s="657" t="s">
        <v>133</v>
      </c>
      <c r="BH26" s="658"/>
      <c r="BI26" s="658"/>
      <c r="BJ26" s="658"/>
      <c r="BK26" s="658"/>
      <c r="BL26" s="658"/>
      <c r="BM26" s="658"/>
      <c r="BN26" s="659"/>
      <c r="BO26" s="695" t="s">
        <v>244</v>
      </c>
      <c r="BP26" s="695"/>
      <c r="BQ26" s="695"/>
      <c r="BR26" s="695"/>
      <c r="BS26" s="696" t="s">
        <v>133</v>
      </c>
      <c r="BT26" s="696"/>
      <c r="BU26" s="696"/>
      <c r="BV26" s="696"/>
      <c r="BW26" s="696"/>
      <c r="BX26" s="696"/>
      <c r="BY26" s="696"/>
      <c r="BZ26" s="696"/>
      <c r="CA26" s="696"/>
      <c r="CB26" s="731"/>
      <c r="CD26" s="654" t="s">
        <v>308</v>
      </c>
      <c r="CE26" s="655"/>
      <c r="CF26" s="655"/>
      <c r="CG26" s="655"/>
      <c r="CH26" s="655"/>
      <c r="CI26" s="655"/>
      <c r="CJ26" s="655"/>
      <c r="CK26" s="655"/>
      <c r="CL26" s="655"/>
      <c r="CM26" s="655"/>
      <c r="CN26" s="655"/>
      <c r="CO26" s="655"/>
      <c r="CP26" s="655"/>
      <c r="CQ26" s="656"/>
      <c r="CR26" s="657">
        <v>823254</v>
      </c>
      <c r="CS26" s="658"/>
      <c r="CT26" s="658"/>
      <c r="CU26" s="658"/>
      <c r="CV26" s="658"/>
      <c r="CW26" s="658"/>
      <c r="CX26" s="658"/>
      <c r="CY26" s="659"/>
      <c r="CZ26" s="660">
        <v>8.1</v>
      </c>
      <c r="DA26" s="672"/>
      <c r="DB26" s="672"/>
      <c r="DC26" s="673"/>
      <c r="DD26" s="663">
        <v>725114</v>
      </c>
      <c r="DE26" s="658"/>
      <c r="DF26" s="658"/>
      <c r="DG26" s="658"/>
      <c r="DH26" s="658"/>
      <c r="DI26" s="658"/>
      <c r="DJ26" s="658"/>
      <c r="DK26" s="659"/>
      <c r="DL26" s="663" t="s">
        <v>244</v>
      </c>
      <c r="DM26" s="658"/>
      <c r="DN26" s="658"/>
      <c r="DO26" s="658"/>
      <c r="DP26" s="658"/>
      <c r="DQ26" s="658"/>
      <c r="DR26" s="658"/>
      <c r="DS26" s="658"/>
      <c r="DT26" s="658"/>
      <c r="DU26" s="658"/>
      <c r="DV26" s="659"/>
      <c r="DW26" s="660" t="s">
        <v>244</v>
      </c>
      <c r="DX26" s="672"/>
      <c r="DY26" s="672"/>
      <c r="DZ26" s="672"/>
      <c r="EA26" s="672"/>
      <c r="EB26" s="672"/>
      <c r="EC26" s="684"/>
    </row>
    <row r="27" spans="2:133" ht="11.25" customHeight="1" x14ac:dyDescent="0.2">
      <c r="B27" s="654" t="s">
        <v>309</v>
      </c>
      <c r="C27" s="655"/>
      <c r="D27" s="655"/>
      <c r="E27" s="655"/>
      <c r="F27" s="655"/>
      <c r="G27" s="655"/>
      <c r="H27" s="655"/>
      <c r="I27" s="655"/>
      <c r="J27" s="655"/>
      <c r="K27" s="655"/>
      <c r="L27" s="655"/>
      <c r="M27" s="655"/>
      <c r="N27" s="655"/>
      <c r="O27" s="655"/>
      <c r="P27" s="655"/>
      <c r="Q27" s="656"/>
      <c r="R27" s="657">
        <v>99039</v>
      </c>
      <c r="S27" s="658"/>
      <c r="T27" s="658"/>
      <c r="U27" s="658"/>
      <c r="V27" s="658"/>
      <c r="W27" s="658"/>
      <c r="X27" s="658"/>
      <c r="Y27" s="659"/>
      <c r="Z27" s="695">
        <v>0.9</v>
      </c>
      <c r="AA27" s="695"/>
      <c r="AB27" s="695"/>
      <c r="AC27" s="695"/>
      <c r="AD27" s="696">
        <v>48</v>
      </c>
      <c r="AE27" s="696"/>
      <c r="AF27" s="696"/>
      <c r="AG27" s="696"/>
      <c r="AH27" s="696"/>
      <c r="AI27" s="696"/>
      <c r="AJ27" s="696"/>
      <c r="AK27" s="696"/>
      <c r="AL27" s="660">
        <v>0</v>
      </c>
      <c r="AM27" s="661"/>
      <c r="AN27" s="661"/>
      <c r="AO27" s="697"/>
      <c r="AP27" s="654" t="s">
        <v>310</v>
      </c>
      <c r="AQ27" s="655"/>
      <c r="AR27" s="655"/>
      <c r="AS27" s="655"/>
      <c r="AT27" s="655"/>
      <c r="AU27" s="655"/>
      <c r="AV27" s="655"/>
      <c r="AW27" s="655"/>
      <c r="AX27" s="655"/>
      <c r="AY27" s="655"/>
      <c r="AZ27" s="655"/>
      <c r="BA27" s="655"/>
      <c r="BB27" s="655"/>
      <c r="BC27" s="655"/>
      <c r="BD27" s="655"/>
      <c r="BE27" s="655"/>
      <c r="BF27" s="656"/>
      <c r="BG27" s="657">
        <v>2298923</v>
      </c>
      <c r="BH27" s="658"/>
      <c r="BI27" s="658"/>
      <c r="BJ27" s="658"/>
      <c r="BK27" s="658"/>
      <c r="BL27" s="658"/>
      <c r="BM27" s="658"/>
      <c r="BN27" s="659"/>
      <c r="BO27" s="695">
        <v>100</v>
      </c>
      <c r="BP27" s="695"/>
      <c r="BQ27" s="695"/>
      <c r="BR27" s="695"/>
      <c r="BS27" s="696" t="s">
        <v>244</v>
      </c>
      <c r="BT27" s="696"/>
      <c r="BU27" s="696"/>
      <c r="BV27" s="696"/>
      <c r="BW27" s="696"/>
      <c r="BX27" s="696"/>
      <c r="BY27" s="696"/>
      <c r="BZ27" s="696"/>
      <c r="CA27" s="696"/>
      <c r="CB27" s="731"/>
      <c r="CD27" s="654" t="s">
        <v>311</v>
      </c>
      <c r="CE27" s="655"/>
      <c r="CF27" s="655"/>
      <c r="CG27" s="655"/>
      <c r="CH27" s="655"/>
      <c r="CI27" s="655"/>
      <c r="CJ27" s="655"/>
      <c r="CK27" s="655"/>
      <c r="CL27" s="655"/>
      <c r="CM27" s="655"/>
      <c r="CN27" s="655"/>
      <c r="CO27" s="655"/>
      <c r="CP27" s="655"/>
      <c r="CQ27" s="656"/>
      <c r="CR27" s="657">
        <v>1718435</v>
      </c>
      <c r="CS27" s="670"/>
      <c r="CT27" s="670"/>
      <c r="CU27" s="670"/>
      <c r="CV27" s="670"/>
      <c r="CW27" s="670"/>
      <c r="CX27" s="670"/>
      <c r="CY27" s="671"/>
      <c r="CZ27" s="660">
        <v>16.8</v>
      </c>
      <c r="DA27" s="672"/>
      <c r="DB27" s="672"/>
      <c r="DC27" s="673"/>
      <c r="DD27" s="663">
        <v>445979</v>
      </c>
      <c r="DE27" s="670"/>
      <c r="DF27" s="670"/>
      <c r="DG27" s="670"/>
      <c r="DH27" s="670"/>
      <c r="DI27" s="670"/>
      <c r="DJ27" s="670"/>
      <c r="DK27" s="671"/>
      <c r="DL27" s="663">
        <v>442588</v>
      </c>
      <c r="DM27" s="670"/>
      <c r="DN27" s="670"/>
      <c r="DO27" s="670"/>
      <c r="DP27" s="670"/>
      <c r="DQ27" s="670"/>
      <c r="DR27" s="670"/>
      <c r="DS27" s="670"/>
      <c r="DT27" s="670"/>
      <c r="DU27" s="670"/>
      <c r="DV27" s="671"/>
      <c r="DW27" s="660">
        <v>8.6</v>
      </c>
      <c r="DX27" s="672"/>
      <c r="DY27" s="672"/>
      <c r="DZ27" s="672"/>
      <c r="EA27" s="672"/>
      <c r="EB27" s="672"/>
      <c r="EC27" s="684"/>
    </row>
    <row r="28" spans="2:133" ht="11.25" customHeight="1" x14ac:dyDescent="0.2">
      <c r="B28" s="654" t="s">
        <v>312</v>
      </c>
      <c r="C28" s="655"/>
      <c r="D28" s="655"/>
      <c r="E28" s="655"/>
      <c r="F28" s="655"/>
      <c r="G28" s="655"/>
      <c r="H28" s="655"/>
      <c r="I28" s="655"/>
      <c r="J28" s="655"/>
      <c r="K28" s="655"/>
      <c r="L28" s="655"/>
      <c r="M28" s="655"/>
      <c r="N28" s="655"/>
      <c r="O28" s="655"/>
      <c r="P28" s="655"/>
      <c r="Q28" s="656"/>
      <c r="R28" s="657">
        <v>134712</v>
      </c>
      <c r="S28" s="658"/>
      <c r="T28" s="658"/>
      <c r="U28" s="658"/>
      <c r="V28" s="658"/>
      <c r="W28" s="658"/>
      <c r="X28" s="658"/>
      <c r="Y28" s="659"/>
      <c r="Z28" s="695">
        <v>1.3</v>
      </c>
      <c r="AA28" s="695"/>
      <c r="AB28" s="695"/>
      <c r="AC28" s="695"/>
      <c r="AD28" s="696">
        <v>5294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313</v>
      </c>
      <c r="CE28" s="655"/>
      <c r="CF28" s="655"/>
      <c r="CG28" s="655"/>
      <c r="CH28" s="655"/>
      <c r="CI28" s="655"/>
      <c r="CJ28" s="655"/>
      <c r="CK28" s="655"/>
      <c r="CL28" s="655"/>
      <c r="CM28" s="655"/>
      <c r="CN28" s="655"/>
      <c r="CO28" s="655"/>
      <c r="CP28" s="655"/>
      <c r="CQ28" s="656"/>
      <c r="CR28" s="657">
        <v>912066</v>
      </c>
      <c r="CS28" s="658"/>
      <c r="CT28" s="658"/>
      <c r="CU28" s="658"/>
      <c r="CV28" s="658"/>
      <c r="CW28" s="658"/>
      <c r="CX28" s="658"/>
      <c r="CY28" s="659"/>
      <c r="CZ28" s="660">
        <v>8.9</v>
      </c>
      <c r="DA28" s="672"/>
      <c r="DB28" s="672"/>
      <c r="DC28" s="673"/>
      <c r="DD28" s="663">
        <v>847283</v>
      </c>
      <c r="DE28" s="658"/>
      <c r="DF28" s="658"/>
      <c r="DG28" s="658"/>
      <c r="DH28" s="658"/>
      <c r="DI28" s="658"/>
      <c r="DJ28" s="658"/>
      <c r="DK28" s="659"/>
      <c r="DL28" s="663">
        <v>847283</v>
      </c>
      <c r="DM28" s="658"/>
      <c r="DN28" s="658"/>
      <c r="DO28" s="658"/>
      <c r="DP28" s="658"/>
      <c r="DQ28" s="658"/>
      <c r="DR28" s="658"/>
      <c r="DS28" s="658"/>
      <c r="DT28" s="658"/>
      <c r="DU28" s="658"/>
      <c r="DV28" s="659"/>
      <c r="DW28" s="660">
        <v>16.600000000000001</v>
      </c>
      <c r="DX28" s="672"/>
      <c r="DY28" s="672"/>
      <c r="DZ28" s="672"/>
      <c r="EA28" s="672"/>
      <c r="EB28" s="672"/>
      <c r="EC28" s="684"/>
    </row>
    <row r="29" spans="2:133" ht="11.25" customHeight="1" x14ac:dyDescent="0.2">
      <c r="B29" s="654" t="s">
        <v>314</v>
      </c>
      <c r="C29" s="655"/>
      <c r="D29" s="655"/>
      <c r="E29" s="655"/>
      <c r="F29" s="655"/>
      <c r="G29" s="655"/>
      <c r="H29" s="655"/>
      <c r="I29" s="655"/>
      <c r="J29" s="655"/>
      <c r="K29" s="655"/>
      <c r="L29" s="655"/>
      <c r="M29" s="655"/>
      <c r="N29" s="655"/>
      <c r="O29" s="655"/>
      <c r="P29" s="655"/>
      <c r="Q29" s="656"/>
      <c r="R29" s="657">
        <v>31839</v>
      </c>
      <c r="S29" s="658"/>
      <c r="T29" s="658"/>
      <c r="U29" s="658"/>
      <c r="V29" s="658"/>
      <c r="W29" s="658"/>
      <c r="X29" s="658"/>
      <c r="Y29" s="659"/>
      <c r="Z29" s="695">
        <v>0.3</v>
      </c>
      <c r="AA29" s="695"/>
      <c r="AB29" s="695"/>
      <c r="AC29" s="695"/>
      <c r="AD29" s="696" t="s">
        <v>133</v>
      </c>
      <c r="AE29" s="696"/>
      <c r="AF29" s="696"/>
      <c r="AG29" s="696"/>
      <c r="AH29" s="696"/>
      <c r="AI29" s="696"/>
      <c r="AJ29" s="696"/>
      <c r="AK29" s="696"/>
      <c r="AL29" s="660" t="s">
        <v>133</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315</v>
      </c>
      <c r="CE29" s="677"/>
      <c r="CF29" s="654" t="s">
        <v>316</v>
      </c>
      <c r="CG29" s="655"/>
      <c r="CH29" s="655"/>
      <c r="CI29" s="655"/>
      <c r="CJ29" s="655"/>
      <c r="CK29" s="655"/>
      <c r="CL29" s="655"/>
      <c r="CM29" s="655"/>
      <c r="CN29" s="655"/>
      <c r="CO29" s="655"/>
      <c r="CP29" s="655"/>
      <c r="CQ29" s="656"/>
      <c r="CR29" s="657">
        <v>912066</v>
      </c>
      <c r="CS29" s="670"/>
      <c r="CT29" s="670"/>
      <c r="CU29" s="670"/>
      <c r="CV29" s="670"/>
      <c r="CW29" s="670"/>
      <c r="CX29" s="670"/>
      <c r="CY29" s="671"/>
      <c r="CZ29" s="660">
        <v>8.9</v>
      </c>
      <c r="DA29" s="672"/>
      <c r="DB29" s="672"/>
      <c r="DC29" s="673"/>
      <c r="DD29" s="663">
        <v>847283</v>
      </c>
      <c r="DE29" s="670"/>
      <c r="DF29" s="670"/>
      <c r="DG29" s="670"/>
      <c r="DH29" s="670"/>
      <c r="DI29" s="670"/>
      <c r="DJ29" s="670"/>
      <c r="DK29" s="671"/>
      <c r="DL29" s="663">
        <v>847283</v>
      </c>
      <c r="DM29" s="670"/>
      <c r="DN29" s="670"/>
      <c r="DO29" s="670"/>
      <c r="DP29" s="670"/>
      <c r="DQ29" s="670"/>
      <c r="DR29" s="670"/>
      <c r="DS29" s="670"/>
      <c r="DT29" s="670"/>
      <c r="DU29" s="670"/>
      <c r="DV29" s="671"/>
      <c r="DW29" s="660">
        <v>16.600000000000001</v>
      </c>
      <c r="DX29" s="672"/>
      <c r="DY29" s="672"/>
      <c r="DZ29" s="672"/>
      <c r="EA29" s="672"/>
      <c r="EB29" s="672"/>
      <c r="EC29" s="684"/>
    </row>
    <row r="30" spans="2:133" ht="11.25" customHeight="1" x14ac:dyDescent="0.2">
      <c r="B30" s="654" t="s">
        <v>317</v>
      </c>
      <c r="C30" s="655"/>
      <c r="D30" s="655"/>
      <c r="E30" s="655"/>
      <c r="F30" s="655"/>
      <c r="G30" s="655"/>
      <c r="H30" s="655"/>
      <c r="I30" s="655"/>
      <c r="J30" s="655"/>
      <c r="K30" s="655"/>
      <c r="L30" s="655"/>
      <c r="M30" s="655"/>
      <c r="N30" s="655"/>
      <c r="O30" s="655"/>
      <c r="P30" s="655"/>
      <c r="Q30" s="656"/>
      <c r="R30" s="657">
        <v>1427063</v>
      </c>
      <c r="S30" s="658"/>
      <c r="T30" s="658"/>
      <c r="U30" s="658"/>
      <c r="V30" s="658"/>
      <c r="W30" s="658"/>
      <c r="X30" s="658"/>
      <c r="Y30" s="659"/>
      <c r="Z30" s="695">
        <v>13.6</v>
      </c>
      <c r="AA30" s="695"/>
      <c r="AB30" s="695"/>
      <c r="AC30" s="695"/>
      <c r="AD30" s="696" t="s">
        <v>133</v>
      </c>
      <c r="AE30" s="696"/>
      <c r="AF30" s="696"/>
      <c r="AG30" s="696"/>
      <c r="AH30" s="696"/>
      <c r="AI30" s="696"/>
      <c r="AJ30" s="696"/>
      <c r="AK30" s="696"/>
      <c r="AL30" s="660" t="s">
        <v>133</v>
      </c>
      <c r="AM30" s="661"/>
      <c r="AN30" s="661"/>
      <c r="AO30" s="697"/>
      <c r="AP30" s="709" t="s">
        <v>233</v>
      </c>
      <c r="AQ30" s="710"/>
      <c r="AR30" s="710"/>
      <c r="AS30" s="710"/>
      <c r="AT30" s="710"/>
      <c r="AU30" s="710"/>
      <c r="AV30" s="710"/>
      <c r="AW30" s="710"/>
      <c r="AX30" s="710"/>
      <c r="AY30" s="710"/>
      <c r="AZ30" s="710"/>
      <c r="BA30" s="710"/>
      <c r="BB30" s="710"/>
      <c r="BC30" s="710"/>
      <c r="BD30" s="710"/>
      <c r="BE30" s="710"/>
      <c r="BF30" s="711"/>
      <c r="BG30" s="709" t="s">
        <v>318</v>
      </c>
      <c r="BH30" s="729"/>
      <c r="BI30" s="729"/>
      <c r="BJ30" s="729"/>
      <c r="BK30" s="729"/>
      <c r="BL30" s="729"/>
      <c r="BM30" s="729"/>
      <c r="BN30" s="729"/>
      <c r="BO30" s="729"/>
      <c r="BP30" s="729"/>
      <c r="BQ30" s="730"/>
      <c r="BR30" s="709" t="s">
        <v>319</v>
      </c>
      <c r="BS30" s="729"/>
      <c r="BT30" s="729"/>
      <c r="BU30" s="729"/>
      <c r="BV30" s="729"/>
      <c r="BW30" s="729"/>
      <c r="BX30" s="729"/>
      <c r="BY30" s="729"/>
      <c r="BZ30" s="729"/>
      <c r="CA30" s="729"/>
      <c r="CB30" s="730"/>
      <c r="CD30" s="678"/>
      <c r="CE30" s="679"/>
      <c r="CF30" s="654" t="s">
        <v>320</v>
      </c>
      <c r="CG30" s="655"/>
      <c r="CH30" s="655"/>
      <c r="CI30" s="655"/>
      <c r="CJ30" s="655"/>
      <c r="CK30" s="655"/>
      <c r="CL30" s="655"/>
      <c r="CM30" s="655"/>
      <c r="CN30" s="655"/>
      <c r="CO30" s="655"/>
      <c r="CP30" s="655"/>
      <c r="CQ30" s="656"/>
      <c r="CR30" s="657">
        <v>870755</v>
      </c>
      <c r="CS30" s="658"/>
      <c r="CT30" s="658"/>
      <c r="CU30" s="658"/>
      <c r="CV30" s="658"/>
      <c r="CW30" s="658"/>
      <c r="CX30" s="658"/>
      <c r="CY30" s="659"/>
      <c r="CZ30" s="660">
        <v>8.5</v>
      </c>
      <c r="DA30" s="672"/>
      <c r="DB30" s="672"/>
      <c r="DC30" s="673"/>
      <c r="DD30" s="663">
        <v>811401</v>
      </c>
      <c r="DE30" s="658"/>
      <c r="DF30" s="658"/>
      <c r="DG30" s="658"/>
      <c r="DH30" s="658"/>
      <c r="DI30" s="658"/>
      <c r="DJ30" s="658"/>
      <c r="DK30" s="659"/>
      <c r="DL30" s="663">
        <v>811401</v>
      </c>
      <c r="DM30" s="658"/>
      <c r="DN30" s="658"/>
      <c r="DO30" s="658"/>
      <c r="DP30" s="658"/>
      <c r="DQ30" s="658"/>
      <c r="DR30" s="658"/>
      <c r="DS30" s="658"/>
      <c r="DT30" s="658"/>
      <c r="DU30" s="658"/>
      <c r="DV30" s="659"/>
      <c r="DW30" s="660">
        <v>15.9</v>
      </c>
      <c r="DX30" s="672"/>
      <c r="DY30" s="672"/>
      <c r="DZ30" s="672"/>
      <c r="EA30" s="672"/>
      <c r="EB30" s="672"/>
      <c r="EC30" s="684"/>
    </row>
    <row r="31" spans="2:133" ht="11.25" customHeight="1" x14ac:dyDescent="0.2">
      <c r="B31" s="732" t="s">
        <v>321</v>
      </c>
      <c r="C31" s="733"/>
      <c r="D31" s="733"/>
      <c r="E31" s="733"/>
      <c r="F31" s="733"/>
      <c r="G31" s="733"/>
      <c r="H31" s="733"/>
      <c r="I31" s="733"/>
      <c r="J31" s="733"/>
      <c r="K31" s="733"/>
      <c r="L31" s="733"/>
      <c r="M31" s="733"/>
      <c r="N31" s="733"/>
      <c r="O31" s="733"/>
      <c r="P31" s="733"/>
      <c r="Q31" s="734"/>
      <c r="R31" s="657">
        <v>51377</v>
      </c>
      <c r="S31" s="658"/>
      <c r="T31" s="658"/>
      <c r="U31" s="658"/>
      <c r="V31" s="658"/>
      <c r="W31" s="658"/>
      <c r="X31" s="658"/>
      <c r="Y31" s="659"/>
      <c r="Z31" s="695">
        <v>0.5</v>
      </c>
      <c r="AA31" s="695"/>
      <c r="AB31" s="695"/>
      <c r="AC31" s="695"/>
      <c r="AD31" s="696">
        <v>51377</v>
      </c>
      <c r="AE31" s="696"/>
      <c r="AF31" s="696"/>
      <c r="AG31" s="696"/>
      <c r="AH31" s="696"/>
      <c r="AI31" s="696"/>
      <c r="AJ31" s="696"/>
      <c r="AK31" s="696"/>
      <c r="AL31" s="660">
        <v>1</v>
      </c>
      <c r="AM31" s="661"/>
      <c r="AN31" s="661"/>
      <c r="AO31" s="697"/>
      <c r="AP31" s="723" t="s">
        <v>322</v>
      </c>
      <c r="AQ31" s="724"/>
      <c r="AR31" s="724"/>
      <c r="AS31" s="724"/>
      <c r="AT31" s="725" t="s">
        <v>323</v>
      </c>
      <c r="AU31" s="218"/>
      <c r="AV31" s="218"/>
      <c r="AW31" s="218"/>
      <c r="AX31" s="715" t="s">
        <v>194</v>
      </c>
      <c r="AY31" s="716"/>
      <c r="AZ31" s="716"/>
      <c r="BA31" s="716"/>
      <c r="BB31" s="716"/>
      <c r="BC31" s="716"/>
      <c r="BD31" s="716"/>
      <c r="BE31" s="716"/>
      <c r="BF31" s="717"/>
      <c r="BG31" s="719">
        <v>99.8</v>
      </c>
      <c r="BH31" s="720"/>
      <c r="BI31" s="720"/>
      <c r="BJ31" s="720"/>
      <c r="BK31" s="720"/>
      <c r="BL31" s="720"/>
      <c r="BM31" s="721">
        <v>99.3</v>
      </c>
      <c r="BN31" s="720"/>
      <c r="BO31" s="720"/>
      <c r="BP31" s="720"/>
      <c r="BQ31" s="722"/>
      <c r="BR31" s="719">
        <v>99.7</v>
      </c>
      <c r="BS31" s="720"/>
      <c r="BT31" s="720"/>
      <c r="BU31" s="720"/>
      <c r="BV31" s="720"/>
      <c r="BW31" s="720"/>
      <c r="BX31" s="721">
        <v>99.1</v>
      </c>
      <c r="BY31" s="720"/>
      <c r="BZ31" s="720"/>
      <c r="CA31" s="720"/>
      <c r="CB31" s="722"/>
      <c r="CD31" s="678"/>
      <c r="CE31" s="679"/>
      <c r="CF31" s="654" t="s">
        <v>324</v>
      </c>
      <c r="CG31" s="655"/>
      <c r="CH31" s="655"/>
      <c r="CI31" s="655"/>
      <c r="CJ31" s="655"/>
      <c r="CK31" s="655"/>
      <c r="CL31" s="655"/>
      <c r="CM31" s="655"/>
      <c r="CN31" s="655"/>
      <c r="CO31" s="655"/>
      <c r="CP31" s="655"/>
      <c r="CQ31" s="656"/>
      <c r="CR31" s="657">
        <v>41311</v>
      </c>
      <c r="CS31" s="670"/>
      <c r="CT31" s="670"/>
      <c r="CU31" s="670"/>
      <c r="CV31" s="670"/>
      <c r="CW31" s="670"/>
      <c r="CX31" s="670"/>
      <c r="CY31" s="671"/>
      <c r="CZ31" s="660">
        <v>0.4</v>
      </c>
      <c r="DA31" s="672"/>
      <c r="DB31" s="672"/>
      <c r="DC31" s="673"/>
      <c r="DD31" s="663">
        <v>35882</v>
      </c>
      <c r="DE31" s="670"/>
      <c r="DF31" s="670"/>
      <c r="DG31" s="670"/>
      <c r="DH31" s="670"/>
      <c r="DI31" s="670"/>
      <c r="DJ31" s="670"/>
      <c r="DK31" s="671"/>
      <c r="DL31" s="663">
        <v>35882</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325</v>
      </c>
      <c r="C32" s="655"/>
      <c r="D32" s="655"/>
      <c r="E32" s="655"/>
      <c r="F32" s="655"/>
      <c r="G32" s="655"/>
      <c r="H32" s="655"/>
      <c r="I32" s="655"/>
      <c r="J32" s="655"/>
      <c r="K32" s="655"/>
      <c r="L32" s="655"/>
      <c r="M32" s="655"/>
      <c r="N32" s="655"/>
      <c r="O32" s="655"/>
      <c r="P32" s="655"/>
      <c r="Q32" s="656"/>
      <c r="R32" s="657">
        <v>716048</v>
      </c>
      <c r="S32" s="658"/>
      <c r="T32" s="658"/>
      <c r="U32" s="658"/>
      <c r="V32" s="658"/>
      <c r="W32" s="658"/>
      <c r="X32" s="658"/>
      <c r="Y32" s="659"/>
      <c r="Z32" s="695">
        <v>6.8</v>
      </c>
      <c r="AA32" s="695"/>
      <c r="AB32" s="695"/>
      <c r="AC32" s="695"/>
      <c r="AD32" s="696" t="s">
        <v>133</v>
      </c>
      <c r="AE32" s="696"/>
      <c r="AF32" s="696"/>
      <c r="AG32" s="696"/>
      <c r="AH32" s="696"/>
      <c r="AI32" s="696"/>
      <c r="AJ32" s="696"/>
      <c r="AK32" s="696"/>
      <c r="AL32" s="660" t="s">
        <v>133</v>
      </c>
      <c r="AM32" s="661"/>
      <c r="AN32" s="661"/>
      <c r="AO32" s="697"/>
      <c r="AP32" s="698"/>
      <c r="AQ32" s="699"/>
      <c r="AR32" s="699"/>
      <c r="AS32" s="699"/>
      <c r="AT32" s="726"/>
      <c r="AU32" s="214" t="s">
        <v>326</v>
      </c>
      <c r="AX32" s="654" t="s">
        <v>327</v>
      </c>
      <c r="AY32" s="655"/>
      <c r="AZ32" s="655"/>
      <c r="BA32" s="655"/>
      <c r="BB32" s="655"/>
      <c r="BC32" s="655"/>
      <c r="BD32" s="655"/>
      <c r="BE32" s="655"/>
      <c r="BF32" s="656"/>
      <c r="BG32" s="728">
        <v>99.7</v>
      </c>
      <c r="BH32" s="670"/>
      <c r="BI32" s="670"/>
      <c r="BJ32" s="670"/>
      <c r="BK32" s="670"/>
      <c r="BL32" s="670"/>
      <c r="BM32" s="661">
        <v>99.2</v>
      </c>
      <c r="BN32" s="670"/>
      <c r="BO32" s="670"/>
      <c r="BP32" s="670"/>
      <c r="BQ32" s="693"/>
      <c r="BR32" s="728">
        <v>99.7</v>
      </c>
      <c r="BS32" s="670"/>
      <c r="BT32" s="670"/>
      <c r="BU32" s="670"/>
      <c r="BV32" s="670"/>
      <c r="BW32" s="670"/>
      <c r="BX32" s="661">
        <v>99.1</v>
      </c>
      <c r="BY32" s="670"/>
      <c r="BZ32" s="670"/>
      <c r="CA32" s="670"/>
      <c r="CB32" s="693"/>
      <c r="CD32" s="680"/>
      <c r="CE32" s="681"/>
      <c r="CF32" s="654" t="s">
        <v>328</v>
      </c>
      <c r="CG32" s="655"/>
      <c r="CH32" s="655"/>
      <c r="CI32" s="655"/>
      <c r="CJ32" s="655"/>
      <c r="CK32" s="655"/>
      <c r="CL32" s="655"/>
      <c r="CM32" s="655"/>
      <c r="CN32" s="655"/>
      <c r="CO32" s="655"/>
      <c r="CP32" s="655"/>
      <c r="CQ32" s="656"/>
      <c r="CR32" s="657" t="s">
        <v>244</v>
      </c>
      <c r="CS32" s="658"/>
      <c r="CT32" s="658"/>
      <c r="CU32" s="658"/>
      <c r="CV32" s="658"/>
      <c r="CW32" s="658"/>
      <c r="CX32" s="658"/>
      <c r="CY32" s="659"/>
      <c r="CZ32" s="660" t="s">
        <v>133</v>
      </c>
      <c r="DA32" s="672"/>
      <c r="DB32" s="672"/>
      <c r="DC32" s="673"/>
      <c r="DD32" s="663" t="s">
        <v>133</v>
      </c>
      <c r="DE32" s="658"/>
      <c r="DF32" s="658"/>
      <c r="DG32" s="658"/>
      <c r="DH32" s="658"/>
      <c r="DI32" s="658"/>
      <c r="DJ32" s="658"/>
      <c r="DK32" s="659"/>
      <c r="DL32" s="663" t="s">
        <v>244</v>
      </c>
      <c r="DM32" s="658"/>
      <c r="DN32" s="658"/>
      <c r="DO32" s="658"/>
      <c r="DP32" s="658"/>
      <c r="DQ32" s="658"/>
      <c r="DR32" s="658"/>
      <c r="DS32" s="658"/>
      <c r="DT32" s="658"/>
      <c r="DU32" s="658"/>
      <c r="DV32" s="659"/>
      <c r="DW32" s="660" t="s">
        <v>133</v>
      </c>
      <c r="DX32" s="672"/>
      <c r="DY32" s="672"/>
      <c r="DZ32" s="672"/>
      <c r="EA32" s="672"/>
      <c r="EB32" s="672"/>
      <c r="EC32" s="684"/>
    </row>
    <row r="33" spans="2:133" ht="11.25" customHeight="1" x14ac:dyDescent="0.2">
      <c r="B33" s="654" t="s">
        <v>329</v>
      </c>
      <c r="C33" s="655"/>
      <c r="D33" s="655"/>
      <c r="E33" s="655"/>
      <c r="F33" s="655"/>
      <c r="G33" s="655"/>
      <c r="H33" s="655"/>
      <c r="I33" s="655"/>
      <c r="J33" s="655"/>
      <c r="K33" s="655"/>
      <c r="L33" s="655"/>
      <c r="M33" s="655"/>
      <c r="N33" s="655"/>
      <c r="O33" s="655"/>
      <c r="P33" s="655"/>
      <c r="Q33" s="656"/>
      <c r="R33" s="657">
        <v>53668</v>
      </c>
      <c r="S33" s="658"/>
      <c r="T33" s="658"/>
      <c r="U33" s="658"/>
      <c r="V33" s="658"/>
      <c r="W33" s="658"/>
      <c r="X33" s="658"/>
      <c r="Y33" s="659"/>
      <c r="Z33" s="695">
        <v>0.5</v>
      </c>
      <c r="AA33" s="695"/>
      <c r="AB33" s="695"/>
      <c r="AC33" s="695"/>
      <c r="AD33" s="696">
        <v>504</v>
      </c>
      <c r="AE33" s="696"/>
      <c r="AF33" s="696"/>
      <c r="AG33" s="696"/>
      <c r="AH33" s="696"/>
      <c r="AI33" s="696"/>
      <c r="AJ33" s="696"/>
      <c r="AK33" s="696"/>
      <c r="AL33" s="660">
        <v>0</v>
      </c>
      <c r="AM33" s="661"/>
      <c r="AN33" s="661"/>
      <c r="AO33" s="697"/>
      <c r="AP33" s="700"/>
      <c r="AQ33" s="701"/>
      <c r="AR33" s="701"/>
      <c r="AS33" s="701"/>
      <c r="AT33" s="727"/>
      <c r="AU33" s="219"/>
      <c r="AV33" s="219"/>
      <c r="AW33" s="219"/>
      <c r="AX33" s="638" t="s">
        <v>330</v>
      </c>
      <c r="AY33" s="639"/>
      <c r="AZ33" s="639"/>
      <c r="BA33" s="639"/>
      <c r="BB33" s="639"/>
      <c r="BC33" s="639"/>
      <c r="BD33" s="639"/>
      <c r="BE33" s="639"/>
      <c r="BF33" s="640"/>
      <c r="BG33" s="718">
        <v>99.8</v>
      </c>
      <c r="BH33" s="642"/>
      <c r="BI33" s="642"/>
      <c r="BJ33" s="642"/>
      <c r="BK33" s="642"/>
      <c r="BL33" s="642"/>
      <c r="BM33" s="688">
        <v>99.3</v>
      </c>
      <c r="BN33" s="642"/>
      <c r="BO33" s="642"/>
      <c r="BP33" s="642"/>
      <c r="BQ33" s="705"/>
      <c r="BR33" s="718">
        <v>99.7</v>
      </c>
      <c r="BS33" s="642"/>
      <c r="BT33" s="642"/>
      <c r="BU33" s="642"/>
      <c r="BV33" s="642"/>
      <c r="BW33" s="642"/>
      <c r="BX33" s="688">
        <v>98.9</v>
      </c>
      <c r="BY33" s="642"/>
      <c r="BZ33" s="642"/>
      <c r="CA33" s="642"/>
      <c r="CB33" s="705"/>
      <c r="CD33" s="654" t="s">
        <v>331</v>
      </c>
      <c r="CE33" s="655"/>
      <c r="CF33" s="655"/>
      <c r="CG33" s="655"/>
      <c r="CH33" s="655"/>
      <c r="CI33" s="655"/>
      <c r="CJ33" s="655"/>
      <c r="CK33" s="655"/>
      <c r="CL33" s="655"/>
      <c r="CM33" s="655"/>
      <c r="CN33" s="655"/>
      <c r="CO33" s="655"/>
      <c r="CP33" s="655"/>
      <c r="CQ33" s="656"/>
      <c r="CR33" s="657">
        <v>5689264</v>
      </c>
      <c r="CS33" s="670"/>
      <c r="CT33" s="670"/>
      <c r="CU33" s="670"/>
      <c r="CV33" s="670"/>
      <c r="CW33" s="670"/>
      <c r="CX33" s="670"/>
      <c r="CY33" s="671"/>
      <c r="CZ33" s="660">
        <v>55.8</v>
      </c>
      <c r="DA33" s="672"/>
      <c r="DB33" s="672"/>
      <c r="DC33" s="673"/>
      <c r="DD33" s="663">
        <v>2893836</v>
      </c>
      <c r="DE33" s="670"/>
      <c r="DF33" s="670"/>
      <c r="DG33" s="670"/>
      <c r="DH33" s="670"/>
      <c r="DI33" s="670"/>
      <c r="DJ33" s="670"/>
      <c r="DK33" s="671"/>
      <c r="DL33" s="663">
        <v>2132089</v>
      </c>
      <c r="DM33" s="670"/>
      <c r="DN33" s="670"/>
      <c r="DO33" s="670"/>
      <c r="DP33" s="670"/>
      <c r="DQ33" s="670"/>
      <c r="DR33" s="670"/>
      <c r="DS33" s="670"/>
      <c r="DT33" s="670"/>
      <c r="DU33" s="670"/>
      <c r="DV33" s="671"/>
      <c r="DW33" s="660">
        <v>41.7</v>
      </c>
      <c r="DX33" s="672"/>
      <c r="DY33" s="672"/>
      <c r="DZ33" s="672"/>
      <c r="EA33" s="672"/>
      <c r="EB33" s="672"/>
      <c r="EC33" s="684"/>
    </row>
    <row r="34" spans="2:133" ht="11.25" customHeight="1" x14ac:dyDescent="0.2">
      <c r="B34" s="654" t="s">
        <v>332</v>
      </c>
      <c r="C34" s="655"/>
      <c r="D34" s="655"/>
      <c r="E34" s="655"/>
      <c r="F34" s="655"/>
      <c r="G34" s="655"/>
      <c r="H34" s="655"/>
      <c r="I34" s="655"/>
      <c r="J34" s="655"/>
      <c r="K34" s="655"/>
      <c r="L34" s="655"/>
      <c r="M34" s="655"/>
      <c r="N34" s="655"/>
      <c r="O34" s="655"/>
      <c r="P34" s="655"/>
      <c r="Q34" s="656"/>
      <c r="R34" s="657">
        <v>2185442</v>
      </c>
      <c r="S34" s="658"/>
      <c r="T34" s="658"/>
      <c r="U34" s="658"/>
      <c r="V34" s="658"/>
      <c r="W34" s="658"/>
      <c r="X34" s="658"/>
      <c r="Y34" s="659"/>
      <c r="Z34" s="695">
        <v>20.8</v>
      </c>
      <c r="AA34" s="695"/>
      <c r="AB34" s="695"/>
      <c r="AC34" s="695"/>
      <c r="AD34" s="696" t="s">
        <v>133</v>
      </c>
      <c r="AE34" s="696"/>
      <c r="AF34" s="696"/>
      <c r="AG34" s="696"/>
      <c r="AH34" s="696"/>
      <c r="AI34" s="696"/>
      <c r="AJ34" s="696"/>
      <c r="AK34" s="696"/>
      <c r="AL34" s="660" t="s">
        <v>133</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333</v>
      </c>
      <c r="CE34" s="655"/>
      <c r="CF34" s="655"/>
      <c r="CG34" s="655"/>
      <c r="CH34" s="655"/>
      <c r="CI34" s="655"/>
      <c r="CJ34" s="655"/>
      <c r="CK34" s="655"/>
      <c r="CL34" s="655"/>
      <c r="CM34" s="655"/>
      <c r="CN34" s="655"/>
      <c r="CO34" s="655"/>
      <c r="CP34" s="655"/>
      <c r="CQ34" s="656"/>
      <c r="CR34" s="657">
        <v>2499759</v>
      </c>
      <c r="CS34" s="658"/>
      <c r="CT34" s="658"/>
      <c r="CU34" s="658"/>
      <c r="CV34" s="658"/>
      <c r="CW34" s="658"/>
      <c r="CX34" s="658"/>
      <c r="CY34" s="659"/>
      <c r="CZ34" s="660">
        <v>24.5</v>
      </c>
      <c r="DA34" s="672"/>
      <c r="DB34" s="672"/>
      <c r="DC34" s="673"/>
      <c r="DD34" s="663">
        <v>1133986</v>
      </c>
      <c r="DE34" s="658"/>
      <c r="DF34" s="658"/>
      <c r="DG34" s="658"/>
      <c r="DH34" s="658"/>
      <c r="DI34" s="658"/>
      <c r="DJ34" s="658"/>
      <c r="DK34" s="659"/>
      <c r="DL34" s="663">
        <v>722293</v>
      </c>
      <c r="DM34" s="658"/>
      <c r="DN34" s="658"/>
      <c r="DO34" s="658"/>
      <c r="DP34" s="658"/>
      <c r="DQ34" s="658"/>
      <c r="DR34" s="658"/>
      <c r="DS34" s="658"/>
      <c r="DT34" s="658"/>
      <c r="DU34" s="658"/>
      <c r="DV34" s="659"/>
      <c r="DW34" s="660">
        <v>14.1</v>
      </c>
      <c r="DX34" s="672"/>
      <c r="DY34" s="672"/>
      <c r="DZ34" s="672"/>
      <c r="EA34" s="672"/>
      <c r="EB34" s="672"/>
      <c r="EC34" s="684"/>
    </row>
    <row r="35" spans="2:133" ht="11.25" customHeight="1" x14ac:dyDescent="0.2">
      <c r="B35" s="654" t="s">
        <v>334</v>
      </c>
      <c r="C35" s="655"/>
      <c r="D35" s="655"/>
      <c r="E35" s="655"/>
      <c r="F35" s="655"/>
      <c r="G35" s="655"/>
      <c r="H35" s="655"/>
      <c r="I35" s="655"/>
      <c r="J35" s="655"/>
      <c r="K35" s="655"/>
      <c r="L35" s="655"/>
      <c r="M35" s="655"/>
      <c r="N35" s="655"/>
      <c r="O35" s="655"/>
      <c r="P35" s="655"/>
      <c r="Q35" s="656"/>
      <c r="R35" s="657">
        <v>147888</v>
      </c>
      <c r="S35" s="658"/>
      <c r="T35" s="658"/>
      <c r="U35" s="658"/>
      <c r="V35" s="658"/>
      <c r="W35" s="658"/>
      <c r="X35" s="658"/>
      <c r="Y35" s="659"/>
      <c r="Z35" s="695">
        <v>1.4</v>
      </c>
      <c r="AA35" s="695"/>
      <c r="AB35" s="695"/>
      <c r="AC35" s="695"/>
      <c r="AD35" s="696" t="s">
        <v>133</v>
      </c>
      <c r="AE35" s="696"/>
      <c r="AF35" s="696"/>
      <c r="AG35" s="696"/>
      <c r="AH35" s="696"/>
      <c r="AI35" s="696"/>
      <c r="AJ35" s="696"/>
      <c r="AK35" s="696"/>
      <c r="AL35" s="660" t="s">
        <v>133</v>
      </c>
      <c r="AM35" s="661"/>
      <c r="AN35" s="661"/>
      <c r="AO35" s="697"/>
      <c r="AP35" s="222"/>
      <c r="AQ35" s="709" t="s">
        <v>335</v>
      </c>
      <c r="AR35" s="710"/>
      <c r="AS35" s="710"/>
      <c r="AT35" s="710"/>
      <c r="AU35" s="710"/>
      <c r="AV35" s="710"/>
      <c r="AW35" s="710"/>
      <c r="AX35" s="710"/>
      <c r="AY35" s="710"/>
      <c r="AZ35" s="710"/>
      <c r="BA35" s="710"/>
      <c r="BB35" s="710"/>
      <c r="BC35" s="710"/>
      <c r="BD35" s="710"/>
      <c r="BE35" s="710"/>
      <c r="BF35" s="711"/>
      <c r="BG35" s="709" t="s">
        <v>336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337</v>
      </c>
      <c r="CE35" s="655"/>
      <c r="CF35" s="655"/>
      <c r="CG35" s="655"/>
      <c r="CH35" s="655"/>
      <c r="CI35" s="655"/>
      <c r="CJ35" s="655"/>
      <c r="CK35" s="655"/>
      <c r="CL35" s="655"/>
      <c r="CM35" s="655"/>
      <c r="CN35" s="655"/>
      <c r="CO35" s="655"/>
      <c r="CP35" s="655"/>
      <c r="CQ35" s="656"/>
      <c r="CR35" s="657">
        <v>39294</v>
      </c>
      <c r="CS35" s="670"/>
      <c r="CT35" s="670"/>
      <c r="CU35" s="670"/>
      <c r="CV35" s="670"/>
      <c r="CW35" s="670"/>
      <c r="CX35" s="670"/>
      <c r="CY35" s="671"/>
      <c r="CZ35" s="660">
        <v>0.4</v>
      </c>
      <c r="DA35" s="672"/>
      <c r="DB35" s="672"/>
      <c r="DC35" s="673"/>
      <c r="DD35" s="663">
        <v>26360</v>
      </c>
      <c r="DE35" s="670"/>
      <c r="DF35" s="670"/>
      <c r="DG35" s="670"/>
      <c r="DH35" s="670"/>
      <c r="DI35" s="670"/>
      <c r="DJ35" s="670"/>
      <c r="DK35" s="671"/>
      <c r="DL35" s="663">
        <v>25512</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338</v>
      </c>
      <c r="C36" s="655"/>
      <c r="D36" s="655"/>
      <c r="E36" s="655"/>
      <c r="F36" s="655"/>
      <c r="G36" s="655"/>
      <c r="H36" s="655"/>
      <c r="I36" s="655"/>
      <c r="J36" s="655"/>
      <c r="K36" s="655"/>
      <c r="L36" s="655"/>
      <c r="M36" s="655"/>
      <c r="N36" s="655"/>
      <c r="O36" s="655"/>
      <c r="P36" s="655"/>
      <c r="Q36" s="656"/>
      <c r="R36" s="657">
        <v>223191</v>
      </c>
      <c r="S36" s="658"/>
      <c r="T36" s="658"/>
      <c r="U36" s="658"/>
      <c r="V36" s="658"/>
      <c r="W36" s="658"/>
      <c r="X36" s="658"/>
      <c r="Y36" s="659"/>
      <c r="Z36" s="695">
        <v>2.1</v>
      </c>
      <c r="AA36" s="695"/>
      <c r="AB36" s="695"/>
      <c r="AC36" s="695"/>
      <c r="AD36" s="696" t="s">
        <v>133</v>
      </c>
      <c r="AE36" s="696"/>
      <c r="AF36" s="696"/>
      <c r="AG36" s="696"/>
      <c r="AH36" s="696"/>
      <c r="AI36" s="696"/>
      <c r="AJ36" s="696"/>
      <c r="AK36" s="696"/>
      <c r="AL36" s="660" t="s">
        <v>244</v>
      </c>
      <c r="AM36" s="661"/>
      <c r="AN36" s="661"/>
      <c r="AO36" s="697"/>
      <c r="AP36" s="222"/>
      <c r="AQ36" s="706" t="s">
        <v>339</v>
      </c>
      <c r="AR36" s="707"/>
      <c r="AS36" s="707"/>
      <c r="AT36" s="707"/>
      <c r="AU36" s="707"/>
      <c r="AV36" s="707"/>
      <c r="AW36" s="707"/>
      <c r="AX36" s="707"/>
      <c r="AY36" s="708"/>
      <c r="AZ36" s="712">
        <v>901220</v>
      </c>
      <c r="BA36" s="713"/>
      <c r="BB36" s="713"/>
      <c r="BC36" s="713"/>
      <c r="BD36" s="713"/>
      <c r="BE36" s="713"/>
      <c r="BF36" s="714"/>
      <c r="BG36" s="715" t="s">
        <v>340</v>
      </c>
      <c r="BH36" s="716"/>
      <c r="BI36" s="716"/>
      <c r="BJ36" s="716"/>
      <c r="BK36" s="716"/>
      <c r="BL36" s="716"/>
      <c r="BM36" s="716"/>
      <c r="BN36" s="716"/>
      <c r="BO36" s="716"/>
      <c r="BP36" s="716"/>
      <c r="BQ36" s="716"/>
      <c r="BR36" s="716"/>
      <c r="BS36" s="716"/>
      <c r="BT36" s="716"/>
      <c r="BU36" s="717"/>
      <c r="BV36" s="712">
        <v>13937</v>
      </c>
      <c r="BW36" s="713"/>
      <c r="BX36" s="713"/>
      <c r="BY36" s="713"/>
      <c r="BZ36" s="713"/>
      <c r="CA36" s="713"/>
      <c r="CB36" s="714"/>
      <c r="CD36" s="654" t="s">
        <v>341</v>
      </c>
      <c r="CE36" s="655"/>
      <c r="CF36" s="655"/>
      <c r="CG36" s="655"/>
      <c r="CH36" s="655"/>
      <c r="CI36" s="655"/>
      <c r="CJ36" s="655"/>
      <c r="CK36" s="655"/>
      <c r="CL36" s="655"/>
      <c r="CM36" s="655"/>
      <c r="CN36" s="655"/>
      <c r="CO36" s="655"/>
      <c r="CP36" s="655"/>
      <c r="CQ36" s="656"/>
      <c r="CR36" s="657">
        <v>1027329</v>
      </c>
      <c r="CS36" s="658"/>
      <c r="CT36" s="658"/>
      <c r="CU36" s="658"/>
      <c r="CV36" s="658"/>
      <c r="CW36" s="658"/>
      <c r="CX36" s="658"/>
      <c r="CY36" s="659"/>
      <c r="CZ36" s="660">
        <v>10.1</v>
      </c>
      <c r="DA36" s="672"/>
      <c r="DB36" s="672"/>
      <c r="DC36" s="673"/>
      <c r="DD36" s="663">
        <v>870515</v>
      </c>
      <c r="DE36" s="658"/>
      <c r="DF36" s="658"/>
      <c r="DG36" s="658"/>
      <c r="DH36" s="658"/>
      <c r="DI36" s="658"/>
      <c r="DJ36" s="658"/>
      <c r="DK36" s="659"/>
      <c r="DL36" s="663">
        <v>723880</v>
      </c>
      <c r="DM36" s="658"/>
      <c r="DN36" s="658"/>
      <c r="DO36" s="658"/>
      <c r="DP36" s="658"/>
      <c r="DQ36" s="658"/>
      <c r="DR36" s="658"/>
      <c r="DS36" s="658"/>
      <c r="DT36" s="658"/>
      <c r="DU36" s="658"/>
      <c r="DV36" s="659"/>
      <c r="DW36" s="660">
        <v>14.1</v>
      </c>
      <c r="DX36" s="672"/>
      <c r="DY36" s="672"/>
      <c r="DZ36" s="672"/>
      <c r="EA36" s="672"/>
      <c r="EB36" s="672"/>
      <c r="EC36" s="684"/>
    </row>
    <row r="37" spans="2:133" ht="11.25" customHeight="1" x14ac:dyDescent="0.2">
      <c r="B37" s="654" t="s">
        <v>342</v>
      </c>
      <c r="C37" s="655"/>
      <c r="D37" s="655"/>
      <c r="E37" s="655"/>
      <c r="F37" s="655"/>
      <c r="G37" s="655"/>
      <c r="H37" s="655"/>
      <c r="I37" s="655"/>
      <c r="J37" s="655"/>
      <c r="K37" s="655"/>
      <c r="L37" s="655"/>
      <c r="M37" s="655"/>
      <c r="N37" s="655"/>
      <c r="O37" s="655"/>
      <c r="P37" s="655"/>
      <c r="Q37" s="656"/>
      <c r="R37" s="657">
        <v>137836</v>
      </c>
      <c r="S37" s="658"/>
      <c r="T37" s="658"/>
      <c r="U37" s="658"/>
      <c r="V37" s="658"/>
      <c r="W37" s="658"/>
      <c r="X37" s="658"/>
      <c r="Y37" s="659"/>
      <c r="Z37" s="695">
        <v>1.3</v>
      </c>
      <c r="AA37" s="695"/>
      <c r="AB37" s="695"/>
      <c r="AC37" s="695"/>
      <c r="AD37" s="696">
        <v>51889</v>
      </c>
      <c r="AE37" s="696"/>
      <c r="AF37" s="696"/>
      <c r="AG37" s="696"/>
      <c r="AH37" s="696"/>
      <c r="AI37" s="696"/>
      <c r="AJ37" s="696"/>
      <c r="AK37" s="696"/>
      <c r="AL37" s="660">
        <v>1</v>
      </c>
      <c r="AM37" s="661"/>
      <c r="AN37" s="661"/>
      <c r="AO37" s="697"/>
      <c r="AQ37" s="690" t="s">
        <v>343</v>
      </c>
      <c r="AR37" s="691"/>
      <c r="AS37" s="691"/>
      <c r="AT37" s="691"/>
      <c r="AU37" s="691"/>
      <c r="AV37" s="691"/>
      <c r="AW37" s="691"/>
      <c r="AX37" s="691"/>
      <c r="AY37" s="692"/>
      <c r="AZ37" s="657">
        <v>391167</v>
      </c>
      <c r="BA37" s="658"/>
      <c r="BB37" s="658"/>
      <c r="BC37" s="658"/>
      <c r="BD37" s="670"/>
      <c r="BE37" s="670"/>
      <c r="BF37" s="693"/>
      <c r="BG37" s="654" t="s">
        <v>344</v>
      </c>
      <c r="BH37" s="655"/>
      <c r="BI37" s="655"/>
      <c r="BJ37" s="655"/>
      <c r="BK37" s="655"/>
      <c r="BL37" s="655"/>
      <c r="BM37" s="655"/>
      <c r="BN37" s="655"/>
      <c r="BO37" s="655"/>
      <c r="BP37" s="655"/>
      <c r="BQ37" s="655"/>
      <c r="BR37" s="655"/>
      <c r="BS37" s="655"/>
      <c r="BT37" s="655"/>
      <c r="BU37" s="656"/>
      <c r="BV37" s="657">
        <v>9025</v>
      </c>
      <c r="BW37" s="658"/>
      <c r="BX37" s="658"/>
      <c r="BY37" s="658"/>
      <c r="BZ37" s="658"/>
      <c r="CA37" s="658"/>
      <c r="CB37" s="694"/>
      <c r="CD37" s="654" t="s">
        <v>345</v>
      </c>
      <c r="CE37" s="655"/>
      <c r="CF37" s="655"/>
      <c r="CG37" s="655"/>
      <c r="CH37" s="655"/>
      <c r="CI37" s="655"/>
      <c r="CJ37" s="655"/>
      <c r="CK37" s="655"/>
      <c r="CL37" s="655"/>
      <c r="CM37" s="655"/>
      <c r="CN37" s="655"/>
      <c r="CO37" s="655"/>
      <c r="CP37" s="655"/>
      <c r="CQ37" s="656"/>
      <c r="CR37" s="657">
        <v>562978</v>
      </c>
      <c r="CS37" s="670"/>
      <c r="CT37" s="670"/>
      <c r="CU37" s="670"/>
      <c r="CV37" s="670"/>
      <c r="CW37" s="670"/>
      <c r="CX37" s="670"/>
      <c r="CY37" s="671"/>
      <c r="CZ37" s="660">
        <v>5.5</v>
      </c>
      <c r="DA37" s="672"/>
      <c r="DB37" s="672"/>
      <c r="DC37" s="673"/>
      <c r="DD37" s="663">
        <v>533374</v>
      </c>
      <c r="DE37" s="670"/>
      <c r="DF37" s="670"/>
      <c r="DG37" s="670"/>
      <c r="DH37" s="670"/>
      <c r="DI37" s="670"/>
      <c r="DJ37" s="670"/>
      <c r="DK37" s="671"/>
      <c r="DL37" s="663">
        <v>477699</v>
      </c>
      <c r="DM37" s="670"/>
      <c r="DN37" s="670"/>
      <c r="DO37" s="670"/>
      <c r="DP37" s="670"/>
      <c r="DQ37" s="670"/>
      <c r="DR37" s="670"/>
      <c r="DS37" s="670"/>
      <c r="DT37" s="670"/>
      <c r="DU37" s="670"/>
      <c r="DV37" s="671"/>
      <c r="DW37" s="660">
        <v>9.3000000000000007</v>
      </c>
      <c r="DX37" s="672"/>
      <c r="DY37" s="672"/>
      <c r="DZ37" s="672"/>
      <c r="EA37" s="672"/>
      <c r="EB37" s="672"/>
      <c r="EC37" s="684"/>
    </row>
    <row r="38" spans="2:133" ht="11.25" customHeight="1" x14ac:dyDescent="0.2">
      <c r="B38" s="654" t="s">
        <v>346</v>
      </c>
      <c r="C38" s="655"/>
      <c r="D38" s="655"/>
      <c r="E38" s="655"/>
      <c r="F38" s="655"/>
      <c r="G38" s="655"/>
      <c r="H38" s="655"/>
      <c r="I38" s="655"/>
      <c r="J38" s="655"/>
      <c r="K38" s="655"/>
      <c r="L38" s="655"/>
      <c r="M38" s="655"/>
      <c r="N38" s="655"/>
      <c r="O38" s="655"/>
      <c r="P38" s="655"/>
      <c r="Q38" s="656"/>
      <c r="R38" s="657">
        <v>183381</v>
      </c>
      <c r="S38" s="658"/>
      <c r="T38" s="658"/>
      <c r="U38" s="658"/>
      <c r="V38" s="658"/>
      <c r="W38" s="658"/>
      <c r="X38" s="658"/>
      <c r="Y38" s="659"/>
      <c r="Z38" s="695">
        <v>1.7</v>
      </c>
      <c r="AA38" s="695"/>
      <c r="AB38" s="695"/>
      <c r="AC38" s="695"/>
      <c r="AD38" s="696" t="s">
        <v>133</v>
      </c>
      <c r="AE38" s="696"/>
      <c r="AF38" s="696"/>
      <c r="AG38" s="696"/>
      <c r="AH38" s="696"/>
      <c r="AI38" s="696"/>
      <c r="AJ38" s="696"/>
      <c r="AK38" s="696"/>
      <c r="AL38" s="660" t="s">
        <v>149</v>
      </c>
      <c r="AM38" s="661"/>
      <c r="AN38" s="661"/>
      <c r="AO38" s="697"/>
      <c r="AQ38" s="690" t="s">
        <v>347</v>
      </c>
      <c r="AR38" s="691"/>
      <c r="AS38" s="691"/>
      <c r="AT38" s="691"/>
      <c r="AU38" s="691"/>
      <c r="AV38" s="691"/>
      <c r="AW38" s="691"/>
      <c r="AX38" s="691"/>
      <c r="AY38" s="692"/>
      <c r="AZ38" s="657">
        <v>1594</v>
      </c>
      <c r="BA38" s="658"/>
      <c r="BB38" s="658"/>
      <c r="BC38" s="658"/>
      <c r="BD38" s="670"/>
      <c r="BE38" s="670"/>
      <c r="BF38" s="693"/>
      <c r="BG38" s="654" t="s">
        <v>348</v>
      </c>
      <c r="BH38" s="655"/>
      <c r="BI38" s="655"/>
      <c r="BJ38" s="655"/>
      <c r="BK38" s="655"/>
      <c r="BL38" s="655"/>
      <c r="BM38" s="655"/>
      <c r="BN38" s="655"/>
      <c r="BO38" s="655"/>
      <c r="BP38" s="655"/>
      <c r="BQ38" s="655"/>
      <c r="BR38" s="655"/>
      <c r="BS38" s="655"/>
      <c r="BT38" s="655"/>
      <c r="BU38" s="656"/>
      <c r="BV38" s="657">
        <v>1673</v>
      </c>
      <c r="BW38" s="658"/>
      <c r="BX38" s="658"/>
      <c r="BY38" s="658"/>
      <c r="BZ38" s="658"/>
      <c r="CA38" s="658"/>
      <c r="CB38" s="694"/>
      <c r="CD38" s="654" t="s">
        <v>349</v>
      </c>
      <c r="CE38" s="655"/>
      <c r="CF38" s="655"/>
      <c r="CG38" s="655"/>
      <c r="CH38" s="655"/>
      <c r="CI38" s="655"/>
      <c r="CJ38" s="655"/>
      <c r="CK38" s="655"/>
      <c r="CL38" s="655"/>
      <c r="CM38" s="655"/>
      <c r="CN38" s="655"/>
      <c r="CO38" s="655"/>
      <c r="CP38" s="655"/>
      <c r="CQ38" s="656"/>
      <c r="CR38" s="657">
        <v>899626</v>
      </c>
      <c r="CS38" s="658"/>
      <c r="CT38" s="658"/>
      <c r="CU38" s="658"/>
      <c r="CV38" s="658"/>
      <c r="CW38" s="658"/>
      <c r="CX38" s="658"/>
      <c r="CY38" s="659"/>
      <c r="CZ38" s="660">
        <v>8.8000000000000007</v>
      </c>
      <c r="DA38" s="672"/>
      <c r="DB38" s="672"/>
      <c r="DC38" s="673"/>
      <c r="DD38" s="663">
        <v>808157</v>
      </c>
      <c r="DE38" s="658"/>
      <c r="DF38" s="658"/>
      <c r="DG38" s="658"/>
      <c r="DH38" s="658"/>
      <c r="DI38" s="658"/>
      <c r="DJ38" s="658"/>
      <c r="DK38" s="659"/>
      <c r="DL38" s="663">
        <v>660241</v>
      </c>
      <c r="DM38" s="658"/>
      <c r="DN38" s="658"/>
      <c r="DO38" s="658"/>
      <c r="DP38" s="658"/>
      <c r="DQ38" s="658"/>
      <c r="DR38" s="658"/>
      <c r="DS38" s="658"/>
      <c r="DT38" s="658"/>
      <c r="DU38" s="658"/>
      <c r="DV38" s="659"/>
      <c r="DW38" s="660">
        <v>12.9</v>
      </c>
      <c r="DX38" s="672"/>
      <c r="DY38" s="672"/>
      <c r="DZ38" s="672"/>
      <c r="EA38" s="672"/>
      <c r="EB38" s="672"/>
      <c r="EC38" s="684"/>
    </row>
    <row r="39" spans="2:133" ht="11.25" customHeight="1" x14ac:dyDescent="0.2">
      <c r="B39" s="654" t="s">
        <v>350</v>
      </c>
      <c r="C39" s="655"/>
      <c r="D39" s="655"/>
      <c r="E39" s="655"/>
      <c r="F39" s="655"/>
      <c r="G39" s="655"/>
      <c r="H39" s="655"/>
      <c r="I39" s="655"/>
      <c r="J39" s="655"/>
      <c r="K39" s="655"/>
      <c r="L39" s="655"/>
      <c r="M39" s="655"/>
      <c r="N39" s="655"/>
      <c r="O39" s="655"/>
      <c r="P39" s="655"/>
      <c r="Q39" s="656"/>
      <c r="R39" s="657" t="s">
        <v>133</v>
      </c>
      <c r="S39" s="658"/>
      <c r="T39" s="658"/>
      <c r="U39" s="658"/>
      <c r="V39" s="658"/>
      <c r="W39" s="658"/>
      <c r="X39" s="658"/>
      <c r="Y39" s="659"/>
      <c r="Z39" s="695" t="s">
        <v>244</v>
      </c>
      <c r="AA39" s="695"/>
      <c r="AB39" s="695"/>
      <c r="AC39" s="695"/>
      <c r="AD39" s="696" t="s">
        <v>244</v>
      </c>
      <c r="AE39" s="696"/>
      <c r="AF39" s="696"/>
      <c r="AG39" s="696"/>
      <c r="AH39" s="696"/>
      <c r="AI39" s="696"/>
      <c r="AJ39" s="696"/>
      <c r="AK39" s="696"/>
      <c r="AL39" s="660" t="s">
        <v>244</v>
      </c>
      <c r="AM39" s="661"/>
      <c r="AN39" s="661"/>
      <c r="AO39" s="697"/>
      <c r="AQ39" s="690" t="s">
        <v>351</v>
      </c>
      <c r="AR39" s="691"/>
      <c r="AS39" s="691"/>
      <c r="AT39" s="691"/>
      <c r="AU39" s="691"/>
      <c r="AV39" s="691"/>
      <c r="AW39" s="691"/>
      <c r="AX39" s="691"/>
      <c r="AY39" s="692"/>
      <c r="AZ39" s="657">
        <v>1324</v>
      </c>
      <c r="BA39" s="658"/>
      <c r="BB39" s="658"/>
      <c r="BC39" s="658"/>
      <c r="BD39" s="670"/>
      <c r="BE39" s="670"/>
      <c r="BF39" s="693"/>
      <c r="BG39" s="654" t="s">
        <v>352</v>
      </c>
      <c r="BH39" s="655"/>
      <c r="BI39" s="655"/>
      <c r="BJ39" s="655"/>
      <c r="BK39" s="655"/>
      <c r="BL39" s="655"/>
      <c r="BM39" s="655"/>
      <c r="BN39" s="655"/>
      <c r="BO39" s="655"/>
      <c r="BP39" s="655"/>
      <c r="BQ39" s="655"/>
      <c r="BR39" s="655"/>
      <c r="BS39" s="655"/>
      <c r="BT39" s="655"/>
      <c r="BU39" s="656"/>
      <c r="BV39" s="657">
        <v>2533</v>
      </c>
      <c r="BW39" s="658"/>
      <c r="BX39" s="658"/>
      <c r="BY39" s="658"/>
      <c r="BZ39" s="658"/>
      <c r="CA39" s="658"/>
      <c r="CB39" s="694"/>
      <c r="CD39" s="654" t="s">
        <v>353</v>
      </c>
      <c r="CE39" s="655"/>
      <c r="CF39" s="655"/>
      <c r="CG39" s="655"/>
      <c r="CH39" s="655"/>
      <c r="CI39" s="655"/>
      <c r="CJ39" s="655"/>
      <c r="CK39" s="655"/>
      <c r="CL39" s="655"/>
      <c r="CM39" s="655"/>
      <c r="CN39" s="655"/>
      <c r="CO39" s="655"/>
      <c r="CP39" s="655"/>
      <c r="CQ39" s="656"/>
      <c r="CR39" s="657">
        <v>1193093</v>
      </c>
      <c r="CS39" s="670"/>
      <c r="CT39" s="670"/>
      <c r="CU39" s="670"/>
      <c r="CV39" s="670"/>
      <c r="CW39" s="670"/>
      <c r="CX39" s="670"/>
      <c r="CY39" s="671"/>
      <c r="CZ39" s="660">
        <v>11.7</v>
      </c>
      <c r="DA39" s="672"/>
      <c r="DB39" s="672"/>
      <c r="DC39" s="673"/>
      <c r="DD39" s="663">
        <v>54655</v>
      </c>
      <c r="DE39" s="670"/>
      <c r="DF39" s="670"/>
      <c r="DG39" s="670"/>
      <c r="DH39" s="670"/>
      <c r="DI39" s="670"/>
      <c r="DJ39" s="670"/>
      <c r="DK39" s="671"/>
      <c r="DL39" s="663" t="s">
        <v>244</v>
      </c>
      <c r="DM39" s="670"/>
      <c r="DN39" s="670"/>
      <c r="DO39" s="670"/>
      <c r="DP39" s="670"/>
      <c r="DQ39" s="670"/>
      <c r="DR39" s="670"/>
      <c r="DS39" s="670"/>
      <c r="DT39" s="670"/>
      <c r="DU39" s="670"/>
      <c r="DV39" s="671"/>
      <c r="DW39" s="660" t="s">
        <v>133</v>
      </c>
      <c r="DX39" s="672"/>
      <c r="DY39" s="672"/>
      <c r="DZ39" s="672"/>
      <c r="EA39" s="672"/>
      <c r="EB39" s="672"/>
      <c r="EC39" s="684"/>
    </row>
    <row r="40" spans="2:133" ht="11.25" customHeight="1" x14ac:dyDescent="0.2">
      <c r="B40" s="654" t="s">
        <v>354</v>
      </c>
      <c r="C40" s="655"/>
      <c r="D40" s="655"/>
      <c r="E40" s="655"/>
      <c r="F40" s="655"/>
      <c r="G40" s="655"/>
      <c r="H40" s="655"/>
      <c r="I40" s="655"/>
      <c r="J40" s="655"/>
      <c r="K40" s="655"/>
      <c r="L40" s="655"/>
      <c r="M40" s="655"/>
      <c r="N40" s="655"/>
      <c r="O40" s="655"/>
      <c r="P40" s="655"/>
      <c r="Q40" s="656"/>
      <c r="R40" s="657">
        <v>79181</v>
      </c>
      <c r="S40" s="658"/>
      <c r="T40" s="658"/>
      <c r="U40" s="658"/>
      <c r="V40" s="658"/>
      <c r="W40" s="658"/>
      <c r="X40" s="658"/>
      <c r="Y40" s="659"/>
      <c r="Z40" s="695">
        <v>0.8</v>
      </c>
      <c r="AA40" s="695"/>
      <c r="AB40" s="695"/>
      <c r="AC40" s="695"/>
      <c r="AD40" s="696" t="s">
        <v>133</v>
      </c>
      <c r="AE40" s="696"/>
      <c r="AF40" s="696"/>
      <c r="AG40" s="696"/>
      <c r="AH40" s="696"/>
      <c r="AI40" s="696"/>
      <c r="AJ40" s="696"/>
      <c r="AK40" s="696"/>
      <c r="AL40" s="660" t="s">
        <v>133</v>
      </c>
      <c r="AM40" s="661"/>
      <c r="AN40" s="661"/>
      <c r="AO40" s="697"/>
      <c r="AQ40" s="690" t="s">
        <v>355</v>
      </c>
      <c r="AR40" s="691"/>
      <c r="AS40" s="691"/>
      <c r="AT40" s="691"/>
      <c r="AU40" s="691"/>
      <c r="AV40" s="691"/>
      <c r="AW40" s="691"/>
      <c r="AX40" s="691"/>
      <c r="AY40" s="692"/>
      <c r="AZ40" s="657">
        <v>847</v>
      </c>
      <c r="BA40" s="658"/>
      <c r="BB40" s="658"/>
      <c r="BC40" s="658"/>
      <c r="BD40" s="670"/>
      <c r="BE40" s="670"/>
      <c r="BF40" s="693"/>
      <c r="BG40" s="698" t="s">
        <v>356</v>
      </c>
      <c r="BH40" s="699"/>
      <c r="BI40" s="699"/>
      <c r="BJ40" s="699"/>
      <c r="BK40" s="699"/>
      <c r="BL40" s="223"/>
      <c r="BM40" s="655" t="s">
        <v>357</v>
      </c>
      <c r="BN40" s="655"/>
      <c r="BO40" s="655"/>
      <c r="BP40" s="655"/>
      <c r="BQ40" s="655"/>
      <c r="BR40" s="655"/>
      <c r="BS40" s="655"/>
      <c r="BT40" s="655"/>
      <c r="BU40" s="656"/>
      <c r="BV40" s="657">
        <v>104</v>
      </c>
      <c r="BW40" s="658"/>
      <c r="BX40" s="658"/>
      <c r="BY40" s="658"/>
      <c r="BZ40" s="658"/>
      <c r="CA40" s="658"/>
      <c r="CB40" s="694"/>
      <c r="CD40" s="654" t="s">
        <v>358</v>
      </c>
      <c r="CE40" s="655"/>
      <c r="CF40" s="655"/>
      <c r="CG40" s="655"/>
      <c r="CH40" s="655"/>
      <c r="CI40" s="655"/>
      <c r="CJ40" s="655"/>
      <c r="CK40" s="655"/>
      <c r="CL40" s="655"/>
      <c r="CM40" s="655"/>
      <c r="CN40" s="655"/>
      <c r="CO40" s="655"/>
      <c r="CP40" s="655"/>
      <c r="CQ40" s="656"/>
      <c r="CR40" s="657">
        <v>30163</v>
      </c>
      <c r="CS40" s="658"/>
      <c r="CT40" s="658"/>
      <c r="CU40" s="658"/>
      <c r="CV40" s="658"/>
      <c r="CW40" s="658"/>
      <c r="CX40" s="658"/>
      <c r="CY40" s="659"/>
      <c r="CZ40" s="660">
        <v>0.3</v>
      </c>
      <c r="DA40" s="672"/>
      <c r="DB40" s="672"/>
      <c r="DC40" s="673"/>
      <c r="DD40" s="663">
        <v>163</v>
      </c>
      <c r="DE40" s="658"/>
      <c r="DF40" s="658"/>
      <c r="DG40" s="658"/>
      <c r="DH40" s="658"/>
      <c r="DI40" s="658"/>
      <c r="DJ40" s="658"/>
      <c r="DK40" s="659"/>
      <c r="DL40" s="663">
        <v>163</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359</v>
      </c>
      <c r="C41" s="639"/>
      <c r="D41" s="639"/>
      <c r="E41" s="639"/>
      <c r="F41" s="639"/>
      <c r="G41" s="639"/>
      <c r="H41" s="639"/>
      <c r="I41" s="639"/>
      <c r="J41" s="639"/>
      <c r="K41" s="639"/>
      <c r="L41" s="639"/>
      <c r="M41" s="639"/>
      <c r="N41" s="639"/>
      <c r="O41" s="639"/>
      <c r="P41" s="639"/>
      <c r="Q41" s="640"/>
      <c r="R41" s="641">
        <v>10530965</v>
      </c>
      <c r="S41" s="682"/>
      <c r="T41" s="682"/>
      <c r="U41" s="682"/>
      <c r="V41" s="682"/>
      <c r="W41" s="682"/>
      <c r="X41" s="682"/>
      <c r="Y41" s="685"/>
      <c r="Z41" s="686">
        <v>100</v>
      </c>
      <c r="AA41" s="686"/>
      <c r="AB41" s="686"/>
      <c r="AC41" s="686"/>
      <c r="AD41" s="687">
        <v>5038209</v>
      </c>
      <c r="AE41" s="687"/>
      <c r="AF41" s="687"/>
      <c r="AG41" s="687"/>
      <c r="AH41" s="687"/>
      <c r="AI41" s="687"/>
      <c r="AJ41" s="687"/>
      <c r="AK41" s="687"/>
      <c r="AL41" s="644">
        <v>100</v>
      </c>
      <c r="AM41" s="688"/>
      <c r="AN41" s="688"/>
      <c r="AO41" s="689"/>
      <c r="AQ41" s="690" t="s">
        <v>360</v>
      </c>
      <c r="AR41" s="691"/>
      <c r="AS41" s="691"/>
      <c r="AT41" s="691"/>
      <c r="AU41" s="691"/>
      <c r="AV41" s="691"/>
      <c r="AW41" s="691"/>
      <c r="AX41" s="691"/>
      <c r="AY41" s="692"/>
      <c r="AZ41" s="657">
        <v>104046</v>
      </c>
      <c r="BA41" s="658"/>
      <c r="BB41" s="658"/>
      <c r="BC41" s="658"/>
      <c r="BD41" s="670"/>
      <c r="BE41" s="670"/>
      <c r="BF41" s="693"/>
      <c r="BG41" s="698"/>
      <c r="BH41" s="699"/>
      <c r="BI41" s="699"/>
      <c r="BJ41" s="699"/>
      <c r="BK41" s="699"/>
      <c r="BL41" s="223"/>
      <c r="BM41" s="655" t="s">
        <v>361</v>
      </c>
      <c r="BN41" s="655"/>
      <c r="BO41" s="655"/>
      <c r="BP41" s="655"/>
      <c r="BQ41" s="655"/>
      <c r="BR41" s="655"/>
      <c r="BS41" s="655"/>
      <c r="BT41" s="655"/>
      <c r="BU41" s="656"/>
      <c r="BV41" s="657" t="s">
        <v>133</v>
      </c>
      <c r="BW41" s="658"/>
      <c r="BX41" s="658"/>
      <c r="BY41" s="658"/>
      <c r="BZ41" s="658"/>
      <c r="CA41" s="658"/>
      <c r="CB41" s="694"/>
      <c r="CD41" s="654" t="s">
        <v>362</v>
      </c>
      <c r="CE41" s="655"/>
      <c r="CF41" s="655"/>
      <c r="CG41" s="655"/>
      <c r="CH41" s="655"/>
      <c r="CI41" s="655"/>
      <c r="CJ41" s="655"/>
      <c r="CK41" s="655"/>
      <c r="CL41" s="655"/>
      <c r="CM41" s="655"/>
      <c r="CN41" s="655"/>
      <c r="CO41" s="655"/>
      <c r="CP41" s="655"/>
      <c r="CQ41" s="656"/>
      <c r="CR41" s="657" t="s">
        <v>244</v>
      </c>
      <c r="CS41" s="670"/>
      <c r="CT41" s="670"/>
      <c r="CU41" s="670"/>
      <c r="CV41" s="670"/>
      <c r="CW41" s="670"/>
      <c r="CX41" s="670"/>
      <c r="CY41" s="671"/>
      <c r="CZ41" s="660" t="s">
        <v>133</v>
      </c>
      <c r="DA41" s="672"/>
      <c r="DB41" s="672"/>
      <c r="DC41" s="673"/>
      <c r="DD41" s="663" t="s">
        <v>133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363</v>
      </c>
      <c r="AR42" s="703"/>
      <c r="AS42" s="703"/>
      <c r="AT42" s="703"/>
      <c r="AU42" s="703"/>
      <c r="AV42" s="703"/>
      <c r="AW42" s="703"/>
      <c r="AX42" s="703"/>
      <c r="AY42" s="704"/>
      <c r="AZ42" s="641">
        <v>402242</v>
      </c>
      <c r="BA42" s="682"/>
      <c r="BB42" s="682"/>
      <c r="BC42" s="682"/>
      <c r="BD42" s="642"/>
      <c r="BE42" s="642"/>
      <c r="BF42" s="705"/>
      <c r="BG42" s="700"/>
      <c r="BH42" s="701"/>
      <c r="BI42" s="701"/>
      <c r="BJ42" s="701"/>
      <c r="BK42" s="701"/>
      <c r="BL42" s="224"/>
      <c r="BM42" s="639" t="s">
        <v>364</v>
      </c>
      <c r="BN42" s="639"/>
      <c r="BO42" s="639"/>
      <c r="BP42" s="639"/>
      <c r="BQ42" s="639"/>
      <c r="BR42" s="639"/>
      <c r="BS42" s="639"/>
      <c r="BT42" s="639"/>
      <c r="BU42" s="640"/>
      <c r="BV42" s="641">
        <v>462</v>
      </c>
      <c r="BW42" s="682"/>
      <c r="BX42" s="682"/>
      <c r="BY42" s="682"/>
      <c r="BZ42" s="682"/>
      <c r="CA42" s="682"/>
      <c r="CB42" s="683"/>
      <c r="CD42" s="654" t="s">
        <v>365</v>
      </c>
      <c r="CE42" s="655"/>
      <c r="CF42" s="655"/>
      <c r="CG42" s="655"/>
      <c r="CH42" s="655"/>
      <c r="CI42" s="655"/>
      <c r="CJ42" s="655"/>
      <c r="CK42" s="655"/>
      <c r="CL42" s="655"/>
      <c r="CM42" s="655"/>
      <c r="CN42" s="655"/>
      <c r="CO42" s="655"/>
      <c r="CP42" s="655"/>
      <c r="CQ42" s="656"/>
      <c r="CR42" s="657">
        <v>558350</v>
      </c>
      <c r="CS42" s="670"/>
      <c r="CT42" s="670"/>
      <c r="CU42" s="670"/>
      <c r="CV42" s="670"/>
      <c r="CW42" s="670"/>
      <c r="CX42" s="670"/>
      <c r="CY42" s="671"/>
      <c r="CZ42" s="660">
        <v>5.5</v>
      </c>
      <c r="DA42" s="672"/>
      <c r="DB42" s="672"/>
      <c r="DC42" s="673"/>
      <c r="DD42" s="663">
        <v>165907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366</v>
      </c>
      <c r="CD43" s="654" t="s">
        <v>367</v>
      </c>
      <c r="CE43" s="655"/>
      <c r="CF43" s="655"/>
      <c r="CG43" s="655"/>
      <c r="CH43" s="655"/>
      <c r="CI43" s="655"/>
      <c r="CJ43" s="655"/>
      <c r="CK43" s="655"/>
      <c r="CL43" s="655"/>
      <c r="CM43" s="655"/>
      <c r="CN43" s="655"/>
      <c r="CO43" s="655"/>
      <c r="CP43" s="655"/>
      <c r="CQ43" s="656"/>
      <c r="CR43" s="657">
        <v>6800</v>
      </c>
      <c r="CS43" s="670"/>
      <c r="CT43" s="670"/>
      <c r="CU43" s="670"/>
      <c r="CV43" s="670"/>
      <c r="CW43" s="670"/>
      <c r="CX43" s="670"/>
      <c r="CY43" s="671"/>
      <c r="CZ43" s="660">
        <v>0.1</v>
      </c>
      <c r="DA43" s="672"/>
      <c r="DB43" s="672"/>
      <c r="DC43" s="673"/>
      <c r="DD43" s="663">
        <v>6799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315</v>
      </c>
      <c r="CE44" s="677"/>
      <c r="CF44" s="654" t="s">
        <v>369</v>
      </c>
      <c r="CG44" s="655"/>
      <c r="CH44" s="655"/>
      <c r="CI44" s="655"/>
      <c r="CJ44" s="655"/>
      <c r="CK44" s="655"/>
      <c r="CL44" s="655"/>
      <c r="CM44" s="655"/>
      <c r="CN44" s="655"/>
      <c r="CO44" s="655"/>
      <c r="CP44" s="655"/>
      <c r="CQ44" s="656"/>
      <c r="CR44" s="657">
        <v>445684</v>
      </c>
      <c r="CS44" s="658"/>
      <c r="CT44" s="658"/>
      <c r="CU44" s="658"/>
      <c r="CV44" s="658"/>
      <c r="CW44" s="658"/>
      <c r="CX44" s="658"/>
      <c r="CY44" s="659"/>
      <c r="CZ44" s="660">
        <v>4.4000000000000004</v>
      </c>
      <c r="DA44" s="661"/>
      <c r="DB44" s="661"/>
      <c r="DC44" s="662"/>
      <c r="DD44" s="663">
        <v>165857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370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371</v>
      </c>
      <c r="CG45" s="655"/>
      <c r="CH45" s="655"/>
      <c r="CI45" s="655"/>
      <c r="CJ45" s="655"/>
      <c r="CK45" s="655"/>
      <c r="CL45" s="655"/>
      <c r="CM45" s="655"/>
      <c r="CN45" s="655"/>
      <c r="CO45" s="655"/>
      <c r="CP45" s="655"/>
      <c r="CQ45" s="656"/>
      <c r="CR45" s="657">
        <v>202925</v>
      </c>
      <c r="CS45" s="670"/>
      <c r="CT45" s="670"/>
      <c r="CU45" s="670"/>
      <c r="CV45" s="670"/>
      <c r="CW45" s="670"/>
      <c r="CX45" s="670"/>
      <c r="CY45" s="671"/>
      <c r="CZ45" s="660">
        <v>2</v>
      </c>
      <c r="DA45" s="672"/>
      <c r="DB45" s="672"/>
      <c r="DC45" s="673"/>
      <c r="DD45" s="663">
        <v>43068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372</v>
      </c>
      <c r="CG46" s="655"/>
      <c r="CH46" s="655"/>
      <c r="CI46" s="655"/>
      <c r="CJ46" s="655"/>
      <c r="CK46" s="655"/>
      <c r="CL46" s="655"/>
      <c r="CM46" s="655"/>
      <c r="CN46" s="655"/>
      <c r="CO46" s="655"/>
      <c r="CP46" s="655"/>
      <c r="CQ46" s="656"/>
      <c r="CR46" s="657">
        <v>233767</v>
      </c>
      <c r="CS46" s="658"/>
      <c r="CT46" s="658"/>
      <c r="CU46" s="658"/>
      <c r="CV46" s="658"/>
      <c r="CW46" s="658"/>
      <c r="CX46" s="658"/>
      <c r="CY46" s="659"/>
      <c r="CZ46" s="660">
        <v>2.2999999999999998</v>
      </c>
      <c r="DA46" s="661"/>
      <c r="DB46" s="661"/>
      <c r="DC46" s="662"/>
      <c r="DD46" s="663">
        <v>118172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373</v>
      </c>
      <c r="CG47" s="655"/>
      <c r="CH47" s="655"/>
      <c r="CI47" s="655"/>
      <c r="CJ47" s="655"/>
      <c r="CK47" s="655"/>
      <c r="CL47" s="655"/>
      <c r="CM47" s="655"/>
      <c r="CN47" s="655"/>
      <c r="CO47" s="655"/>
      <c r="CP47" s="655"/>
      <c r="CQ47" s="656"/>
      <c r="CR47" s="657">
        <v>112666</v>
      </c>
      <c r="CS47" s="670"/>
      <c r="CT47" s="670"/>
      <c r="CU47" s="670"/>
      <c r="CV47" s="670"/>
      <c r="CW47" s="670"/>
      <c r="CX47" s="670"/>
      <c r="CY47" s="671"/>
      <c r="CZ47" s="660">
        <v>1.1000000000000001</v>
      </c>
      <c r="DA47" s="672"/>
      <c r="DB47" s="672"/>
      <c r="DC47" s="673"/>
      <c r="DD47" s="663">
        <v>50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374</v>
      </c>
      <c r="CG48" s="655"/>
      <c r="CH48" s="655"/>
      <c r="CI48" s="655"/>
      <c r="CJ48" s="655"/>
      <c r="CK48" s="655"/>
      <c r="CL48" s="655"/>
      <c r="CM48" s="655"/>
      <c r="CN48" s="655"/>
      <c r="CO48" s="655"/>
      <c r="CP48" s="655"/>
      <c r="CQ48" s="656"/>
      <c r="CR48" s="657" t="s">
        <v>244</v>
      </c>
      <c r="CS48" s="658"/>
      <c r="CT48" s="658"/>
      <c r="CU48" s="658"/>
      <c r="CV48" s="658"/>
      <c r="CW48" s="658"/>
      <c r="CX48" s="658"/>
      <c r="CY48" s="659"/>
      <c r="CZ48" s="660" t="s">
        <v>149</v>
      </c>
      <c r="DA48" s="661"/>
      <c r="DB48" s="661"/>
      <c r="DC48" s="662"/>
      <c r="DD48" s="663" t="s">
        <v>133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375</v>
      </c>
      <c r="CE49" s="639"/>
      <c r="CF49" s="639"/>
      <c r="CG49" s="639"/>
      <c r="CH49" s="639"/>
      <c r="CI49" s="639"/>
      <c r="CJ49" s="639"/>
      <c r="CK49" s="639"/>
      <c r="CL49" s="639"/>
      <c r="CM49" s="639"/>
      <c r="CN49" s="639"/>
      <c r="CO49" s="639"/>
      <c r="CP49" s="639"/>
      <c r="CQ49" s="640"/>
      <c r="CR49" s="641">
        <v>10203119</v>
      </c>
      <c r="CS49" s="642"/>
      <c r="CT49" s="642"/>
      <c r="CU49" s="642"/>
      <c r="CV49" s="642"/>
      <c r="CW49" s="642"/>
      <c r="CX49" s="642"/>
      <c r="CY49" s="643"/>
      <c r="CZ49" s="644">
        <v>100</v>
      </c>
      <c r="DA49" s="645"/>
      <c r="DB49" s="645"/>
      <c r="DC49" s="646"/>
      <c r="DD49" s="647">
        <v>5535181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C8Dkn1UD/vvAqurq+lWBWAqKSeM3oNl3usjXts+biS7An+Wg3VDNGYjLcJAqOcc+l2NbdPTE0rgFbNRarbprQ==" saltValue="oAHjizZP5zMu5XzX1Y2I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377</v>
      </c>
      <c r="DK2" s="1128"/>
      <c r="DL2" s="1128"/>
      <c r="DM2" s="1128"/>
      <c r="DN2" s="1128"/>
      <c r="DO2" s="1129"/>
      <c r="DP2" s="228"/>
      <c r="DQ2" s="1127" t="s">
        <v>378</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380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381</v>
      </c>
      <c r="B5" s="1032"/>
      <c r="C5" s="1032"/>
      <c r="D5" s="1032"/>
      <c r="E5" s="1032"/>
      <c r="F5" s="1032"/>
      <c r="G5" s="1032"/>
      <c r="H5" s="1032"/>
      <c r="I5" s="1032"/>
      <c r="J5" s="1032"/>
      <c r="K5" s="1032"/>
      <c r="L5" s="1032"/>
      <c r="M5" s="1032"/>
      <c r="N5" s="1032"/>
      <c r="O5" s="1032"/>
      <c r="P5" s="1033"/>
      <c r="Q5" s="1037" t="s">
        <v>382</v>
      </c>
      <c r="R5" s="1038"/>
      <c r="S5" s="1038"/>
      <c r="T5" s="1038"/>
      <c r="U5" s="1039"/>
      <c r="V5" s="1037" t="s">
        <v>383</v>
      </c>
      <c r="W5" s="1038"/>
      <c r="X5" s="1038"/>
      <c r="Y5" s="1038"/>
      <c r="Z5" s="1039"/>
      <c r="AA5" s="1037" t="s">
        <v>384</v>
      </c>
      <c r="AB5" s="1038"/>
      <c r="AC5" s="1038"/>
      <c r="AD5" s="1038"/>
      <c r="AE5" s="1038"/>
      <c r="AF5" s="1130" t="s">
        <v>385</v>
      </c>
      <c r="AG5" s="1038"/>
      <c r="AH5" s="1038"/>
      <c r="AI5" s="1038"/>
      <c r="AJ5" s="1051"/>
      <c r="AK5" s="1038" t="s">
        <v>386</v>
      </c>
      <c r="AL5" s="1038"/>
      <c r="AM5" s="1038"/>
      <c r="AN5" s="1038"/>
      <c r="AO5" s="1039"/>
      <c r="AP5" s="1037" t="s">
        <v>387</v>
      </c>
      <c r="AQ5" s="1038"/>
      <c r="AR5" s="1038"/>
      <c r="AS5" s="1038"/>
      <c r="AT5" s="1039"/>
      <c r="AU5" s="1037" t="s">
        <v>388</v>
      </c>
      <c r="AV5" s="1038"/>
      <c r="AW5" s="1038"/>
      <c r="AX5" s="1038"/>
      <c r="AY5" s="1051"/>
      <c r="AZ5" s="232"/>
      <c r="BA5" s="232"/>
      <c r="BB5" s="232"/>
      <c r="BC5" s="232"/>
      <c r="BD5" s="232"/>
      <c r="BE5" s="233"/>
      <c r="BF5" s="233"/>
      <c r="BG5" s="233"/>
      <c r="BH5" s="233"/>
      <c r="BI5" s="233"/>
      <c r="BJ5" s="233"/>
      <c r="BK5" s="233"/>
      <c r="BL5" s="233"/>
      <c r="BM5" s="233"/>
      <c r="BN5" s="233"/>
      <c r="BO5" s="233"/>
      <c r="BP5" s="233"/>
      <c r="BQ5" s="1031" t="s">
        <v>389</v>
      </c>
      <c r="BR5" s="1032"/>
      <c r="BS5" s="1032"/>
      <c r="BT5" s="1032"/>
      <c r="BU5" s="1032"/>
      <c r="BV5" s="1032"/>
      <c r="BW5" s="1032"/>
      <c r="BX5" s="1032"/>
      <c r="BY5" s="1032"/>
      <c r="BZ5" s="1032"/>
      <c r="CA5" s="1032"/>
      <c r="CB5" s="1032"/>
      <c r="CC5" s="1032"/>
      <c r="CD5" s="1032"/>
      <c r="CE5" s="1032"/>
      <c r="CF5" s="1032"/>
      <c r="CG5" s="1033"/>
      <c r="CH5" s="1037" t="s">
        <v>390</v>
      </c>
      <c r="CI5" s="1038"/>
      <c r="CJ5" s="1038"/>
      <c r="CK5" s="1038"/>
      <c r="CL5" s="1039"/>
      <c r="CM5" s="1037" t="s">
        <v>391</v>
      </c>
      <c r="CN5" s="1038"/>
      <c r="CO5" s="1038"/>
      <c r="CP5" s="1038"/>
      <c r="CQ5" s="1039"/>
      <c r="CR5" s="1037" t="s">
        <v>392</v>
      </c>
      <c r="CS5" s="1038"/>
      <c r="CT5" s="1038"/>
      <c r="CU5" s="1038"/>
      <c r="CV5" s="1039"/>
      <c r="CW5" s="1037" t="s">
        <v>393</v>
      </c>
      <c r="CX5" s="1038"/>
      <c r="CY5" s="1038"/>
      <c r="CZ5" s="1038"/>
      <c r="DA5" s="1039"/>
      <c r="DB5" s="1037" t="s">
        <v>394</v>
      </c>
      <c r="DC5" s="1038"/>
      <c r="DD5" s="1038"/>
      <c r="DE5" s="1038"/>
      <c r="DF5" s="1039"/>
      <c r="DG5" s="1120" t="s">
        <v>395</v>
      </c>
      <c r="DH5" s="1121"/>
      <c r="DI5" s="1121"/>
      <c r="DJ5" s="1121"/>
      <c r="DK5" s="1122"/>
      <c r="DL5" s="1120" t="s">
        <v>396</v>
      </c>
      <c r="DM5" s="1121"/>
      <c r="DN5" s="1121"/>
      <c r="DO5" s="1121"/>
      <c r="DP5" s="1122"/>
      <c r="DQ5" s="1037" t="s">
        <v>397</v>
      </c>
      <c r="DR5" s="1038"/>
      <c r="DS5" s="1038"/>
      <c r="DT5" s="1038"/>
      <c r="DU5" s="1039"/>
      <c r="DV5" s="1037" t="s">
        <v>388</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398</v>
      </c>
      <c r="C7" s="1084"/>
      <c r="D7" s="1084"/>
      <c r="E7" s="1084"/>
      <c r="F7" s="1084"/>
      <c r="G7" s="1084"/>
      <c r="H7" s="1084"/>
      <c r="I7" s="1084"/>
      <c r="J7" s="1084"/>
      <c r="K7" s="1084"/>
      <c r="L7" s="1084"/>
      <c r="M7" s="1084"/>
      <c r="N7" s="1084"/>
      <c r="O7" s="1084"/>
      <c r="P7" s="1085"/>
      <c r="Q7" s="1138">
        <v>10531</v>
      </c>
      <c r="R7" s="1139"/>
      <c r="S7" s="1139"/>
      <c r="T7" s="1139"/>
      <c r="U7" s="1139"/>
      <c r="V7" s="1139">
        <v>10203</v>
      </c>
      <c r="W7" s="1139"/>
      <c r="X7" s="1139"/>
      <c r="Y7" s="1139"/>
      <c r="Z7" s="1139"/>
      <c r="AA7" s="1139">
        <v>328</v>
      </c>
      <c r="AB7" s="1139"/>
      <c r="AC7" s="1139"/>
      <c r="AD7" s="1139"/>
      <c r="AE7" s="1140"/>
      <c r="AF7" s="1141">
        <v>196</v>
      </c>
      <c r="AG7" s="1142"/>
      <c r="AH7" s="1142"/>
      <c r="AI7" s="1142"/>
      <c r="AJ7" s="1143"/>
      <c r="AK7" s="1144">
        <v>148</v>
      </c>
      <c r="AL7" s="1145"/>
      <c r="AM7" s="1145"/>
      <c r="AN7" s="1145"/>
      <c r="AO7" s="1145"/>
      <c r="AP7" s="1145">
        <v>7712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400</v>
      </c>
      <c r="B23" s="973" t="s">
        <v>401</v>
      </c>
      <c r="C23" s="974"/>
      <c r="D23" s="974"/>
      <c r="E23" s="974"/>
      <c r="F23" s="974"/>
      <c r="G23" s="974"/>
      <c r="H23" s="974"/>
      <c r="I23" s="974"/>
      <c r="J23" s="974"/>
      <c r="K23" s="974"/>
      <c r="L23" s="974"/>
      <c r="M23" s="974"/>
      <c r="N23" s="974"/>
      <c r="O23" s="974"/>
      <c r="P23" s="984"/>
      <c r="Q23" s="1103">
        <v>10531</v>
      </c>
      <c r="R23" s="1097"/>
      <c r="S23" s="1097"/>
      <c r="T23" s="1097"/>
      <c r="U23" s="1097"/>
      <c r="V23" s="1097">
        <v>10203</v>
      </c>
      <c r="W23" s="1097"/>
      <c r="X23" s="1097"/>
      <c r="Y23" s="1097"/>
      <c r="Z23" s="1097"/>
      <c r="AA23" s="1097">
        <v>328</v>
      </c>
      <c r="AB23" s="1097"/>
      <c r="AC23" s="1097"/>
      <c r="AD23" s="1097"/>
      <c r="AE23" s="1104"/>
      <c r="AF23" s="1105">
        <v>196</v>
      </c>
      <c r="AG23" s="1097"/>
      <c r="AH23" s="1097"/>
      <c r="AI23" s="1097"/>
      <c r="AJ23" s="1106"/>
      <c r="AK23" s="1107"/>
      <c r="AL23" s="1108"/>
      <c r="AM23" s="1108"/>
      <c r="AN23" s="1108"/>
      <c r="AO23" s="1108"/>
      <c r="AP23" s="1097">
        <v>7712</v>
      </c>
      <c r="AQ23" s="1097"/>
      <c r="AR23" s="1097"/>
      <c r="AS23" s="1097"/>
      <c r="AT23" s="1097"/>
      <c r="AU23" s="1098"/>
      <c r="AV23" s="1098"/>
      <c r="AW23" s="1098"/>
      <c r="AX23" s="1098"/>
      <c r="AY23" s="1099"/>
      <c r="AZ23" s="1100" t="s">
        <v>133</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402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381</v>
      </c>
      <c r="B26" s="1032"/>
      <c r="C26" s="1032"/>
      <c r="D26" s="1032"/>
      <c r="E26" s="1032"/>
      <c r="F26" s="1032"/>
      <c r="G26" s="1032"/>
      <c r="H26" s="1032"/>
      <c r="I26" s="1032"/>
      <c r="J26" s="1032"/>
      <c r="K26" s="1032"/>
      <c r="L26" s="1032"/>
      <c r="M26" s="1032"/>
      <c r="N26" s="1032"/>
      <c r="O26" s="1032"/>
      <c r="P26" s="1033"/>
      <c r="Q26" s="1037" t="s">
        <v>404</v>
      </c>
      <c r="R26" s="1038"/>
      <c r="S26" s="1038"/>
      <c r="T26" s="1038"/>
      <c r="U26" s="1039"/>
      <c r="V26" s="1037" t="s">
        <v>405</v>
      </c>
      <c r="W26" s="1038"/>
      <c r="X26" s="1038"/>
      <c r="Y26" s="1038"/>
      <c r="Z26" s="1039"/>
      <c r="AA26" s="1037" t="s">
        <v>406</v>
      </c>
      <c r="AB26" s="1038"/>
      <c r="AC26" s="1038"/>
      <c r="AD26" s="1038"/>
      <c r="AE26" s="1038"/>
      <c r="AF26" s="1091" t="s">
        <v>407</v>
      </c>
      <c r="AG26" s="1044"/>
      <c r="AH26" s="1044"/>
      <c r="AI26" s="1044"/>
      <c r="AJ26" s="1092"/>
      <c r="AK26" s="1038" t="s">
        <v>408</v>
      </c>
      <c r="AL26" s="1038"/>
      <c r="AM26" s="1038"/>
      <c r="AN26" s="1038"/>
      <c r="AO26" s="1039"/>
      <c r="AP26" s="1037" t="s">
        <v>409</v>
      </c>
      <c r="AQ26" s="1038"/>
      <c r="AR26" s="1038"/>
      <c r="AS26" s="1038"/>
      <c r="AT26" s="1039"/>
      <c r="AU26" s="1037" t="s">
        <v>410</v>
      </c>
      <c r="AV26" s="1038"/>
      <c r="AW26" s="1038"/>
      <c r="AX26" s="1038"/>
      <c r="AY26" s="1039"/>
      <c r="AZ26" s="1037" t="s">
        <v>411</v>
      </c>
      <c r="BA26" s="1038"/>
      <c r="BB26" s="1038"/>
      <c r="BC26" s="1038"/>
      <c r="BD26" s="1039"/>
      <c r="BE26" s="1037" t="s">
        <v>388</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412</v>
      </c>
      <c r="C28" s="1084"/>
      <c r="D28" s="1084"/>
      <c r="E28" s="1084"/>
      <c r="F28" s="1084"/>
      <c r="G28" s="1084"/>
      <c r="H28" s="1084"/>
      <c r="I28" s="1084"/>
      <c r="J28" s="1084"/>
      <c r="K28" s="1084"/>
      <c r="L28" s="1084"/>
      <c r="M28" s="1084"/>
      <c r="N28" s="1084"/>
      <c r="O28" s="1084"/>
      <c r="P28" s="1085"/>
      <c r="Q28" s="1086">
        <v>1653</v>
      </c>
      <c r="R28" s="1087"/>
      <c r="S28" s="1087"/>
      <c r="T28" s="1087"/>
      <c r="U28" s="1087"/>
      <c r="V28" s="1087">
        <v>1639</v>
      </c>
      <c r="W28" s="1087"/>
      <c r="X28" s="1087"/>
      <c r="Y28" s="1087"/>
      <c r="Z28" s="1087"/>
      <c r="AA28" s="1087">
        <v>14</v>
      </c>
      <c r="AB28" s="1087"/>
      <c r="AC28" s="1087"/>
      <c r="AD28" s="1087"/>
      <c r="AE28" s="1088"/>
      <c r="AF28" s="1089">
        <v>14</v>
      </c>
      <c r="AG28" s="1087"/>
      <c r="AH28" s="1087"/>
      <c r="AI28" s="1087"/>
      <c r="AJ28" s="1090"/>
      <c r="AK28" s="1078">
        <v>26</v>
      </c>
      <c r="AL28" s="1079"/>
      <c r="AM28" s="1079"/>
      <c r="AN28" s="1079"/>
      <c r="AO28" s="1079"/>
      <c r="AP28" s="1079" t="s">
        <v>596</v>
      </c>
      <c r="AQ28" s="1079"/>
      <c r="AR28" s="1079"/>
      <c r="AS28" s="1079"/>
      <c r="AT28" s="1079"/>
      <c r="AU28" s="1079" t="s">
        <v>596</v>
      </c>
      <c r="AV28" s="1079"/>
      <c r="AW28" s="1079"/>
      <c r="AX28" s="1079"/>
      <c r="AY28" s="1079"/>
      <c r="AZ28" s="1080" t="s">
        <v>596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413</v>
      </c>
      <c r="C29" s="1067"/>
      <c r="D29" s="1067"/>
      <c r="E29" s="1067"/>
      <c r="F29" s="1067"/>
      <c r="G29" s="1067"/>
      <c r="H29" s="1067"/>
      <c r="I29" s="1067"/>
      <c r="J29" s="1067"/>
      <c r="K29" s="1067"/>
      <c r="L29" s="1067"/>
      <c r="M29" s="1067"/>
      <c r="N29" s="1067"/>
      <c r="O29" s="1067"/>
      <c r="P29" s="1068"/>
      <c r="Q29" s="1074">
        <v>218</v>
      </c>
      <c r="R29" s="1075"/>
      <c r="S29" s="1075"/>
      <c r="T29" s="1075"/>
      <c r="U29" s="1075"/>
      <c r="V29" s="1075">
        <v>216</v>
      </c>
      <c r="W29" s="1075"/>
      <c r="X29" s="1075"/>
      <c r="Y29" s="1075"/>
      <c r="Z29" s="1075"/>
      <c r="AA29" s="1075">
        <v>2</v>
      </c>
      <c r="AB29" s="1075"/>
      <c r="AC29" s="1075"/>
      <c r="AD29" s="1075"/>
      <c r="AE29" s="1076"/>
      <c r="AF29" s="1071">
        <v>2</v>
      </c>
      <c r="AG29" s="1072"/>
      <c r="AH29" s="1072"/>
      <c r="AI29" s="1072"/>
      <c r="AJ29" s="1073"/>
      <c r="AK29" s="1016">
        <v>60</v>
      </c>
      <c r="AL29" s="1007"/>
      <c r="AM29" s="1007"/>
      <c r="AN29" s="1007"/>
      <c r="AO29" s="1007"/>
      <c r="AP29" s="1007" t="s">
        <v>596</v>
      </c>
      <c r="AQ29" s="1007"/>
      <c r="AR29" s="1007"/>
      <c r="AS29" s="1007"/>
      <c r="AT29" s="1007"/>
      <c r="AU29" s="1007" t="s">
        <v>596</v>
      </c>
      <c r="AV29" s="1007"/>
      <c r="AW29" s="1007"/>
      <c r="AX29" s="1007"/>
      <c r="AY29" s="1007"/>
      <c r="AZ29" s="1077" t="s">
        <v>596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414</v>
      </c>
      <c r="C30" s="1067"/>
      <c r="D30" s="1067"/>
      <c r="E30" s="1067"/>
      <c r="F30" s="1067"/>
      <c r="G30" s="1067"/>
      <c r="H30" s="1067"/>
      <c r="I30" s="1067"/>
      <c r="J30" s="1067"/>
      <c r="K30" s="1067"/>
      <c r="L30" s="1067"/>
      <c r="M30" s="1067"/>
      <c r="N30" s="1067"/>
      <c r="O30" s="1067"/>
      <c r="P30" s="1068"/>
      <c r="Q30" s="1074">
        <v>3</v>
      </c>
      <c r="R30" s="1075"/>
      <c r="S30" s="1075"/>
      <c r="T30" s="1075"/>
      <c r="U30" s="1075"/>
      <c r="V30" s="1075">
        <v>3</v>
      </c>
      <c r="W30" s="1075"/>
      <c r="X30" s="1075"/>
      <c r="Y30" s="1075"/>
      <c r="Z30" s="1075"/>
      <c r="AA30" s="1075">
        <v>0</v>
      </c>
      <c r="AB30" s="1075"/>
      <c r="AC30" s="1075"/>
      <c r="AD30" s="1075"/>
      <c r="AE30" s="1076"/>
      <c r="AF30" s="1071">
        <v>0</v>
      </c>
      <c r="AG30" s="1072"/>
      <c r="AH30" s="1072"/>
      <c r="AI30" s="1072"/>
      <c r="AJ30" s="1073"/>
      <c r="AK30" s="1016">
        <v>1</v>
      </c>
      <c r="AL30" s="1007"/>
      <c r="AM30" s="1007"/>
      <c r="AN30" s="1007"/>
      <c r="AO30" s="1007"/>
      <c r="AP30" s="1007" t="s">
        <v>596</v>
      </c>
      <c r="AQ30" s="1007"/>
      <c r="AR30" s="1007"/>
      <c r="AS30" s="1007"/>
      <c r="AT30" s="1007"/>
      <c r="AU30" s="1007" t="s">
        <v>596</v>
      </c>
      <c r="AV30" s="1007"/>
      <c r="AW30" s="1007"/>
      <c r="AX30" s="1007"/>
      <c r="AY30" s="1007"/>
      <c r="AZ30" s="1077" t="s">
        <v>596</v>
      </c>
      <c r="BA30" s="1077"/>
      <c r="BB30" s="1077"/>
      <c r="BC30" s="1077"/>
      <c r="BD30" s="1077"/>
      <c r="BE30" s="1008" t="s">
        <v>415</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416</v>
      </c>
      <c r="C31" s="1067"/>
      <c r="D31" s="1067"/>
      <c r="E31" s="1067"/>
      <c r="F31" s="1067"/>
      <c r="G31" s="1067"/>
      <c r="H31" s="1067"/>
      <c r="I31" s="1067"/>
      <c r="J31" s="1067"/>
      <c r="K31" s="1067"/>
      <c r="L31" s="1067"/>
      <c r="M31" s="1067"/>
      <c r="N31" s="1067"/>
      <c r="O31" s="1067"/>
      <c r="P31" s="1068"/>
      <c r="Q31" s="1074">
        <v>824</v>
      </c>
      <c r="R31" s="1075"/>
      <c r="S31" s="1075"/>
      <c r="T31" s="1075"/>
      <c r="U31" s="1075"/>
      <c r="V31" s="1075">
        <v>745</v>
      </c>
      <c r="W31" s="1075"/>
      <c r="X31" s="1075"/>
      <c r="Y31" s="1075"/>
      <c r="Z31" s="1075"/>
      <c r="AA31" s="1075">
        <v>79</v>
      </c>
      <c r="AB31" s="1075"/>
      <c r="AC31" s="1075"/>
      <c r="AD31" s="1075"/>
      <c r="AE31" s="1076"/>
      <c r="AF31" s="1071">
        <v>8</v>
      </c>
      <c r="AG31" s="1072"/>
      <c r="AH31" s="1072"/>
      <c r="AI31" s="1072"/>
      <c r="AJ31" s="1073"/>
      <c r="AK31" s="1016">
        <v>233</v>
      </c>
      <c r="AL31" s="1007"/>
      <c r="AM31" s="1007"/>
      <c r="AN31" s="1007"/>
      <c r="AO31" s="1007"/>
      <c r="AP31" s="1007">
        <v>2677</v>
      </c>
      <c r="AQ31" s="1007"/>
      <c r="AR31" s="1007"/>
      <c r="AS31" s="1007"/>
      <c r="AT31" s="1007"/>
      <c r="AU31" s="1007">
        <v>1839</v>
      </c>
      <c r="AV31" s="1007"/>
      <c r="AW31" s="1007"/>
      <c r="AX31" s="1007"/>
      <c r="AY31" s="1007"/>
      <c r="AZ31" s="1077" t="s">
        <v>596</v>
      </c>
      <c r="BA31" s="1077"/>
      <c r="BB31" s="1077"/>
      <c r="BC31" s="1077"/>
      <c r="BD31" s="1077"/>
      <c r="BE31" s="1008" t="s">
        <v>415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417</v>
      </c>
      <c r="C32" s="1067"/>
      <c r="D32" s="1067"/>
      <c r="E32" s="1067"/>
      <c r="F32" s="1067"/>
      <c r="G32" s="1067"/>
      <c r="H32" s="1067"/>
      <c r="I32" s="1067"/>
      <c r="J32" s="1067"/>
      <c r="K32" s="1067"/>
      <c r="L32" s="1067"/>
      <c r="M32" s="1067"/>
      <c r="N32" s="1067"/>
      <c r="O32" s="1067"/>
      <c r="P32" s="1068"/>
      <c r="Q32" s="1074">
        <v>16</v>
      </c>
      <c r="R32" s="1075"/>
      <c r="S32" s="1075"/>
      <c r="T32" s="1075"/>
      <c r="U32" s="1075"/>
      <c r="V32" s="1075">
        <v>16</v>
      </c>
      <c r="W32" s="1075"/>
      <c r="X32" s="1075"/>
      <c r="Y32" s="1075"/>
      <c r="Z32" s="1075"/>
      <c r="AA32" s="1075">
        <v>0</v>
      </c>
      <c r="AB32" s="1075"/>
      <c r="AC32" s="1075"/>
      <c r="AD32" s="1075"/>
      <c r="AE32" s="1076"/>
      <c r="AF32" s="1071" t="s">
        <v>132</v>
      </c>
      <c r="AG32" s="1072"/>
      <c r="AH32" s="1072"/>
      <c r="AI32" s="1072"/>
      <c r="AJ32" s="1073"/>
      <c r="AK32" s="1016">
        <v>0</v>
      </c>
      <c r="AL32" s="1007"/>
      <c r="AM32" s="1007"/>
      <c r="AN32" s="1007"/>
      <c r="AO32" s="1007"/>
      <c r="AP32" s="1007">
        <v>164</v>
      </c>
      <c r="AQ32" s="1007"/>
      <c r="AR32" s="1007"/>
      <c r="AS32" s="1007"/>
      <c r="AT32" s="1007"/>
      <c r="AU32" s="1007" t="s">
        <v>596</v>
      </c>
      <c r="AV32" s="1007"/>
      <c r="AW32" s="1007"/>
      <c r="AX32" s="1007"/>
      <c r="AY32" s="1007"/>
      <c r="AZ32" s="1077" t="s">
        <v>596</v>
      </c>
      <c r="BA32" s="1077"/>
      <c r="BB32" s="1077"/>
      <c r="BC32" s="1077"/>
      <c r="BD32" s="1077"/>
      <c r="BE32" s="1008" t="s">
        <v>415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400</v>
      </c>
      <c r="B63" s="973" t="s">
        <v>420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24</v>
      </c>
      <c r="AG63" s="995"/>
      <c r="AH63" s="995"/>
      <c r="AI63" s="995"/>
      <c r="AJ63" s="1058"/>
      <c r="AK63" s="1059"/>
      <c r="AL63" s="999"/>
      <c r="AM63" s="999"/>
      <c r="AN63" s="999"/>
      <c r="AO63" s="999"/>
      <c r="AP63" s="995">
        <v>2841</v>
      </c>
      <c r="AQ63" s="995"/>
      <c r="AR63" s="995"/>
      <c r="AS63" s="995"/>
      <c r="AT63" s="995"/>
      <c r="AU63" s="995">
        <v>1839</v>
      </c>
      <c r="AV63" s="995"/>
      <c r="AW63" s="995"/>
      <c r="AX63" s="995"/>
      <c r="AY63" s="995"/>
      <c r="AZ63" s="1053"/>
      <c r="BA63" s="1053"/>
      <c r="BB63" s="1053"/>
      <c r="BC63" s="1053"/>
      <c r="BD63" s="1053"/>
      <c r="BE63" s="996"/>
      <c r="BF63" s="996"/>
      <c r="BG63" s="996"/>
      <c r="BH63" s="996"/>
      <c r="BI63" s="997"/>
      <c r="BJ63" s="1054" t="s">
        <v>421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423</v>
      </c>
      <c r="B66" s="1032"/>
      <c r="C66" s="1032"/>
      <c r="D66" s="1032"/>
      <c r="E66" s="1032"/>
      <c r="F66" s="1032"/>
      <c r="G66" s="1032"/>
      <c r="H66" s="1032"/>
      <c r="I66" s="1032"/>
      <c r="J66" s="1032"/>
      <c r="K66" s="1032"/>
      <c r="L66" s="1032"/>
      <c r="M66" s="1032"/>
      <c r="N66" s="1032"/>
      <c r="O66" s="1032"/>
      <c r="P66" s="1033"/>
      <c r="Q66" s="1037" t="s">
        <v>424</v>
      </c>
      <c r="R66" s="1038"/>
      <c r="S66" s="1038"/>
      <c r="T66" s="1038"/>
      <c r="U66" s="1039"/>
      <c r="V66" s="1037" t="s">
        <v>425</v>
      </c>
      <c r="W66" s="1038"/>
      <c r="X66" s="1038"/>
      <c r="Y66" s="1038"/>
      <c r="Z66" s="1039"/>
      <c r="AA66" s="1037" t="s">
        <v>426</v>
      </c>
      <c r="AB66" s="1038"/>
      <c r="AC66" s="1038"/>
      <c r="AD66" s="1038"/>
      <c r="AE66" s="1039"/>
      <c r="AF66" s="1043" t="s">
        <v>427</v>
      </c>
      <c r="AG66" s="1044"/>
      <c r="AH66" s="1044"/>
      <c r="AI66" s="1044"/>
      <c r="AJ66" s="1045"/>
      <c r="AK66" s="1037" t="s">
        <v>428</v>
      </c>
      <c r="AL66" s="1032"/>
      <c r="AM66" s="1032"/>
      <c r="AN66" s="1032"/>
      <c r="AO66" s="1033"/>
      <c r="AP66" s="1037" t="s">
        <v>429</v>
      </c>
      <c r="AQ66" s="1038"/>
      <c r="AR66" s="1038"/>
      <c r="AS66" s="1038"/>
      <c r="AT66" s="1039"/>
      <c r="AU66" s="1037" t="s">
        <v>430</v>
      </c>
      <c r="AV66" s="1038"/>
      <c r="AW66" s="1038"/>
      <c r="AX66" s="1038"/>
      <c r="AY66" s="1039"/>
      <c r="AZ66" s="1037" t="s">
        <v>388</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597</v>
      </c>
      <c r="C68" s="1022"/>
      <c r="D68" s="1022"/>
      <c r="E68" s="1022"/>
      <c r="F68" s="1022"/>
      <c r="G68" s="1022"/>
      <c r="H68" s="1022"/>
      <c r="I68" s="1022"/>
      <c r="J68" s="1022"/>
      <c r="K68" s="1022"/>
      <c r="L68" s="1022"/>
      <c r="M68" s="1022"/>
      <c r="N68" s="1022"/>
      <c r="O68" s="1022"/>
      <c r="P68" s="1023"/>
      <c r="Q68" s="1024">
        <v>5365</v>
      </c>
      <c r="R68" s="1018"/>
      <c r="S68" s="1018"/>
      <c r="T68" s="1018"/>
      <c r="U68" s="1018"/>
      <c r="V68" s="1018">
        <v>5277</v>
      </c>
      <c r="W68" s="1018"/>
      <c r="X68" s="1018"/>
      <c r="Y68" s="1018"/>
      <c r="Z68" s="1018"/>
      <c r="AA68" s="1018">
        <v>88</v>
      </c>
      <c r="AB68" s="1018"/>
      <c r="AC68" s="1018"/>
      <c r="AD68" s="1018"/>
      <c r="AE68" s="1018"/>
      <c r="AF68" s="1018">
        <v>122</v>
      </c>
      <c r="AG68" s="1018"/>
      <c r="AH68" s="1018"/>
      <c r="AI68" s="1018"/>
      <c r="AJ68" s="1018"/>
      <c r="AK68" s="1018">
        <v>100</v>
      </c>
      <c r="AL68" s="1018"/>
      <c r="AM68" s="1018"/>
      <c r="AN68" s="1018"/>
      <c r="AO68" s="1018"/>
      <c r="AP68" s="1018">
        <v>4232</v>
      </c>
      <c r="AQ68" s="1018"/>
      <c r="AR68" s="1018"/>
      <c r="AS68" s="1018"/>
      <c r="AT68" s="1018"/>
      <c r="AU68" s="1018">
        <v>205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598</v>
      </c>
      <c r="C69" s="1011"/>
      <c r="D69" s="1011"/>
      <c r="E69" s="1011"/>
      <c r="F69" s="1011"/>
      <c r="G69" s="1011"/>
      <c r="H69" s="1011"/>
      <c r="I69" s="1011"/>
      <c r="J69" s="1011"/>
      <c r="K69" s="1011"/>
      <c r="L69" s="1011"/>
      <c r="M69" s="1011"/>
      <c r="N69" s="1011"/>
      <c r="O69" s="1011"/>
      <c r="P69" s="1012"/>
      <c r="Q69" s="1013">
        <v>33485</v>
      </c>
      <c r="R69" s="1007"/>
      <c r="S69" s="1007"/>
      <c r="T69" s="1007"/>
      <c r="U69" s="1007"/>
      <c r="V69" s="1007">
        <v>32302</v>
      </c>
      <c r="W69" s="1007"/>
      <c r="X69" s="1007"/>
      <c r="Y69" s="1007"/>
      <c r="Z69" s="1007"/>
      <c r="AA69" s="1007">
        <v>1182</v>
      </c>
      <c r="AB69" s="1007"/>
      <c r="AC69" s="1007"/>
      <c r="AD69" s="1007"/>
      <c r="AE69" s="1007"/>
      <c r="AF69" s="1007">
        <v>1143</v>
      </c>
      <c r="AG69" s="1007"/>
      <c r="AH69" s="1007"/>
      <c r="AI69" s="1007"/>
      <c r="AJ69" s="1007"/>
      <c r="AK69" s="1007">
        <v>5176</v>
      </c>
      <c r="AL69" s="1007"/>
      <c r="AM69" s="1007"/>
      <c r="AN69" s="1007"/>
      <c r="AO69" s="1007"/>
      <c r="AP69" s="1007" t="s">
        <v>596</v>
      </c>
      <c r="AQ69" s="1007"/>
      <c r="AR69" s="1007"/>
      <c r="AS69" s="1007"/>
      <c r="AT69" s="1007"/>
      <c r="AU69" s="1007" t="s">
        <v>596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599</v>
      </c>
      <c r="C70" s="1011"/>
      <c r="D70" s="1011"/>
      <c r="E70" s="1011"/>
      <c r="F70" s="1011"/>
      <c r="G70" s="1011"/>
      <c r="H70" s="1011"/>
      <c r="I70" s="1011"/>
      <c r="J70" s="1011"/>
      <c r="K70" s="1011"/>
      <c r="L70" s="1011"/>
      <c r="M70" s="1011"/>
      <c r="N70" s="1011"/>
      <c r="O70" s="1011"/>
      <c r="P70" s="1012"/>
      <c r="Q70" s="1013">
        <v>120</v>
      </c>
      <c r="R70" s="1007"/>
      <c r="S70" s="1007"/>
      <c r="T70" s="1007"/>
      <c r="U70" s="1007"/>
      <c r="V70" s="1007">
        <v>117</v>
      </c>
      <c r="W70" s="1007"/>
      <c r="X70" s="1007"/>
      <c r="Y70" s="1007"/>
      <c r="Z70" s="1007"/>
      <c r="AA70" s="1007">
        <v>3</v>
      </c>
      <c r="AB70" s="1007"/>
      <c r="AC70" s="1007"/>
      <c r="AD70" s="1007"/>
      <c r="AE70" s="1007"/>
      <c r="AF70" s="1007">
        <v>3</v>
      </c>
      <c r="AG70" s="1007"/>
      <c r="AH70" s="1007"/>
      <c r="AI70" s="1007"/>
      <c r="AJ70" s="1007"/>
      <c r="AK70" s="1007">
        <v>40</v>
      </c>
      <c r="AL70" s="1007"/>
      <c r="AM70" s="1007"/>
      <c r="AN70" s="1007"/>
      <c r="AO70" s="1007"/>
      <c r="AP70" s="1007" t="s">
        <v>596</v>
      </c>
      <c r="AQ70" s="1007"/>
      <c r="AR70" s="1007"/>
      <c r="AS70" s="1007"/>
      <c r="AT70" s="1007"/>
      <c r="AU70" s="1007" t="s">
        <v>596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600</v>
      </c>
      <c r="C71" s="1011"/>
      <c r="D71" s="1011"/>
      <c r="E71" s="1011"/>
      <c r="F71" s="1011"/>
      <c r="G71" s="1011"/>
      <c r="H71" s="1011"/>
      <c r="I71" s="1011"/>
      <c r="J71" s="1011"/>
      <c r="K71" s="1011"/>
      <c r="L71" s="1011"/>
      <c r="M71" s="1011"/>
      <c r="N71" s="1011"/>
      <c r="O71" s="1011"/>
      <c r="P71" s="1012"/>
      <c r="Q71" s="1013">
        <v>136135</v>
      </c>
      <c r="R71" s="1007"/>
      <c r="S71" s="1007"/>
      <c r="T71" s="1007"/>
      <c r="U71" s="1007"/>
      <c r="V71" s="1007">
        <v>134116</v>
      </c>
      <c r="W71" s="1007"/>
      <c r="X71" s="1007"/>
      <c r="Y71" s="1007"/>
      <c r="Z71" s="1007"/>
      <c r="AA71" s="1007">
        <v>2019</v>
      </c>
      <c r="AB71" s="1007"/>
      <c r="AC71" s="1007"/>
      <c r="AD71" s="1007"/>
      <c r="AE71" s="1007"/>
      <c r="AF71" s="1007">
        <v>2019</v>
      </c>
      <c r="AG71" s="1007"/>
      <c r="AH71" s="1007"/>
      <c r="AI71" s="1007"/>
      <c r="AJ71" s="1007"/>
      <c r="AK71" s="1007">
        <v>1629</v>
      </c>
      <c r="AL71" s="1007"/>
      <c r="AM71" s="1007"/>
      <c r="AN71" s="1007"/>
      <c r="AO71" s="1007"/>
      <c r="AP71" s="1007" t="s">
        <v>596</v>
      </c>
      <c r="AQ71" s="1007"/>
      <c r="AR71" s="1007"/>
      <c r="AS71" s="1007"/>
      <c r="AT71" s="1007"/>
      <c r="AU71" s="1007" t="s">
        <v>596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601</v>
      </c>
      <c r="C72" s="1011"/>
      <c r="D72" s="1011"/>
      <c r="E72" s="1011"/>
      <c r="F72" s="1011"/>
      <c r="G72" s="1011"/>
      <c r="H72" s="1011"/>
      <c r="I72" s="1011"/>
      <c r="J72" s="1011"/>
      <c r="K72" s="1011"/>
      <c r="L72" s="1011"/>
      <c r="M72" s="1011"/>
      <c r="N72" s="1011"/>
      <c r="O72" s="1011"/>
      <c r="P72" s="1012"/>
      <c r="Q72" s="1013">
        <v>2368</v>
      </c>
      <c r="R72" s="1007"/>
      <c r="S72" s="1007"/>
      <c r="T72" s="1007"/>
      <c r="U72" s="1007"/>
      <c r="V72" s="1007">
        <v>2239</v>
      </c>
      <c r="W72" s="1007"/>
      <c r="X72" s="1007"/>
      <c r="Y72" s="1007"/>
      <c r="Z72" s="1007"/>
      <c r="AA72" s="1007">
        <v>129</v>
      </c>
      <c r="AB72" s="1007"/>
      <c r="AC72" s="1007"/>
      <c r="AD72" s="1007"/>
      <c r="AE72" s="1007"/>
      <c r="AF72" s="1007">
        <v>2670</v>
      </c>
      <c r="AG72" s="1007"/>
      <c r="AH72" s="1007"/>
      <c r="AI72" s="1007"/>
      <c r="AJ72" s="1007"/>
      <c r="AK72" s="1007">
        <v>7</v>
      </c>
      <c r="AL72" s="1007"/>
      <c r="AM72" s="1007"/>
      <c r="AN72" s="1007"/>
      <c r="AO72" s="1007"/>
      <c r="AP72" s="1007">
        <v>4398</v>
      </c>
      <c r="AQ72" s="1007"/>
      <c r="AR72" s="1007"/>
      <c r="AS72" s="1007"/>
      <c r="AT72" s="1007"/>
      <c r="AU72" s="1007">
        <v>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602</v>
      </c>
      <c r="C73" s="1011"/>
      <c r="D73" s="1011"/>
      <c r="E73" s="1011"/>
      <c r="F73" s="1011"/>
      <c r="G73" s="1011"/>
      <c r="H73" s="1011"/>
      <c r="I73" s="1011"/>
      <c r="J73" s="1011"/>
      <c r="K73" s="1011"/>
      <c r="L73" s="1011"/>
      <c r="M73" s="1011"/>
      <c r="N73" s="1011"/>
      <c r="O73" s="1011"/>
      <c r="P73" s="1012"/>
      <c r="Q73" s="1013">
        <v>2383</v>
      </c>
      <c r="R73" s="1007"/>
      <c r="S73" s="1007"/>
      <c r="T73" s="1007"/>
      <c r="U73" s="1007"/>
      <c r="V73" s="1007">
        <v>2200</v>
      </c>
      <c r="W73" s="1007"/>
      <c r="X73" s="1007"/>
      <c r="Y73" s="1007"/>
      <c r="Z73" s="1007"/>
      <c r="AA73" s="1007">
        <v>184</v>
      </c>
      <c r="AB73" s="1007"/>
      <c r="AC73" s="1007"/>
      <c r="AD73" s="1007"/>
      <c r="AE73" s="1007"/>
      <c r="AF73" s="1007">
        <v>2771</v>
      </c>
      <c r="AG73" s="1007"/>
      <c r="AH73" s="1007"/>
      <c r="AI73" s="1007"/>
      <c r="AJ73" s="1007"/>
      <c r="AK73" s="1007">
        <v>35</v>
      </c>
      <c r="AL73" s="1007"/>
      <c r="AM73" s="1007"/>
      <c r="AN73" s="1007"/>
      <c r="AO73" s="1007"/>
      <c r="AP73" s="1007">
        <v>112</v>
      </c>
      <c r="AQ73" s="1007"/>
      <c r="AR73" s="1007"/>
      <c r="AS73" s="1007"/>
      <c r="AT73" s="1007"/>
      <c r="AU73" s="1007" t="s">
        <v>596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603</v>
      </c>
      <c r="C74" s="1011"/>
      <c r="D74" s="1011"/>
      <c r="E74" s="1011"/>
      <c r="F74" s="1011"/>
      <c r="G74" s="1011"/>
      <c r="H74" s="1011"/>
      <c r="I74" s="1011"/>
      <c r="J74" s="1011"/>
      <c r="K74" s="1011"/>
      <c r="L74" s="1011"/>
      <c r="M74" s="1011"/>
      <c r="N74" s="1011"/>
      <c r="O74" s="1011"/>
      <c r="P74" s="1012"/>
      <c r="Q74" s="1013">
        <v>802</v>
      </c>
      <c r="R74" s="1007"/>
      <c r="S74" s="1007"/>
      <c r="T74" s="1007"/>
      <c r="U74" s="1007"/>
      <c r="V74" s="1007">
        <v>776</v>
      </c>
      <c r="W74" s="1007"/>
      <c r="X74" s="1007"/>
      <c r="Y74" s="1007"/>
      <c r="Z74" s="1007"/>
      <c r="AA74" s="1007">
        <v>27</v>
      </c>
      <c r="AB74" s="1007"/>
      <c r="AC74" s="1007"/>
      <c r="AD74" s="1007"/>
      <c r="AE74" s="1007"/>
      <c r="AF74" s="1007">
        <v>27</v>
      </c>
      <c r="AG74" s="1007"/>
      <c r="AH74" s="1007"/>
      <c r="AI74" s="1007"/>
      <c r="AJ74" s="1007"/>
      <c r="AK74" s="1007">
        <v>0</v>
      </c>
      <c r="AL74" s="1007"/>
      <c r="AM74" s="1007"/>
      <c r="AN74" s="1007"/>
      <c r="AO74" s="1007"/>
      <c r="AP74" s="1007" t="s">
        <v>596</v>
      </c>
      <c r="AQ74" s="1007"/>
      <c r="AR74" s="1007"/>
      <c r="AS74" s="1007"/>
      <c r="AT74" s="1007"/>
      <c r="AU74" s="1007" t="s">
        <v>596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604</v>
      </c>
      <c r="C75" s="1011"/>
      <c r="D75" s="1011"/>
      <c r="E75" s="1011"/>
      <c r="F75" s="1011"/>
      <c r="G75" s="1011"/>
      <c r="H75" s="1011"/>
      <c r="I75" s="1011"/>
      <c r="J75" s="1011"/>
      <c r="K75" s="1011"/>
      <c r="L75" s="1011"/>
      <c r="M75" s="1011"/>
      <c r="N75" s="1011"/>
      <c r="O75" s="1011"/>
      <c r="P75" s="1012"/>
      <c r="Q75" s="1014">
        <v>414</v>
      </c>
      <c r="R75" s="1015"/>
      <c r="S75" s="1015"/>
      <c r="T75" s="1015"/>
      <c r="U75" s="1016"/>
      <c r="V75" s="1017">
        <v>387</v>
      </c>
      <c r="W75" s="1015"/>
      <c r="X75" s="1015"/>
      <c r="Y75" s="1015"/>
      <c r="Z75" s="1016"/>
      <c r="AA75" s="1017">
        <v>27</v>
      </c>
      <c r="AB75" s="1015"/>
      <c r="AC75" s="1015"/>
      <c r="AD75" s="1015"/>
      <c r="AE75" s="1016"/>
      <c r="AF75" s="1017">
        <v>22</v>
      </c>
      <c r="AG75" s="1015"/>
      <c r="AH75" s="1015"/>
      <c r="AI75" s="1015"/>
      <c r="AJ75" s="1016"/>
      <c r="AK75" s="1017">
        <v>12</v>
      </c>
      <c r="AL75" s="1015"/>
      <c r="AM75" s="1015"/>
      <c r="AN75" s="1015"/>
      <c r="AO75" s="1016"/>
      <c r="AP75" s="1007" t="s">
        <v>596</v>
      </c>
      <c r="AQ75" s="1007"/>
      <c r="AR75" s="1007"/>
      <c r="AS75" s="1007"/>
      <c r="AT75" s="1007"/>
      <c r="AU75" s="1007" t="s">
        <v>596</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605</v>
      </c>
      <c r="C76" s="1011"/>
      <c r="D76" s="1011"/>
      <c r="E76" s="1011"/>
      <c r="F76" s="1011"/>
      <c r="G76" s="1011"/>
      <c r="H76" s="1011"/>
      <c r="I76" s="1011"/>
      <c r="J76" s="1011"/>
      <c r="K76" s="1011"/>
      <c r="L76" s="1011"/>
      <c r="M76" s="1011"/>
      <c r="N76" s="1011"/>
      <c r="O76" s="1011"/>
      <c r="P76" s="1012"/>
      <c r="Q76" s="1014">
        <v>2843</v>
      </c>
      <c r="R76" s="1015"/>
      <c r="S76" s="1015"/>
      <c r="T76" s="1015"/>
      <c r="U76" s="1016"/>
      <c r="V76" s="1017">
        <v>2688</v>
      </c>
      <c r="W76" s="1015"/>
      <c r="X76" s="1015"/>
      <c r="Y76" s="1015"/>
      <c r="Z76" s="1016"/>
      <c r="AA76" s="1017">
        <v>155</v>
      </c>
      <c r="AB76" s="1015"/>
      <c r="AC76" s="1015"/>
      <c r="AD76" s="1015"/>
      <c r="AE76" s="1016"/>
      <c r="AF76" s="1017">
        <v>155</v>
      </c>
      <c r="AG76" s="1015"/>
      <c r="AH76" s="1015"/>
      <c r="AI76" s="1015"/>
      <c r="AJ76" s="1016"/>
      <c r="AK76" s="1017">
        <v>13</v>
      </c>
      <c r="AL76" s="1015"/>
      <c r="AM76" s="1015"/>
      <c r="AN76" s="1015"/>
      <c r="AO76" s="1016"/>
      <c r="AP76" s="1007" t="s">
        <v>596</v>
      </c>
      <c r="AQ76" s="1007"/>
      <c r="AR76" s="1007"/>
      <c r="AS76" s="1007"/>
      <c r="AT76" s="1007"/>
      <c r="AU76" s="1007" t="s">
        <v>596</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606</v>
      </c>
      <c r="C77" s="1011"/>
      <c r="D77" s="1011"/>
      <c r="E77" s="1011"/>
      <c r="F77" s="1011"/>
      <c r="G77" s="1011"/>
      <c r="H77" s="1011"/>
      <c r="I77" s="1011"/>
      <c r="J77" s="1011"/>
      <c r="K77" s="1011"/>
      <c r="L77" s="1011"/>
      <c r="M77" s="1011"/>
      <c r="N77" s="1011"/>
      <c r="O77" s="1011"/>
      <c r="P77" s="1012"/>
      <c r="Q77" s="1014">
        <v>28</v>
      </c>
      <c r="R77" s="1015"/>
      <c r="S77" s="1015"/>
      <c r="T77" s="1015"/>
      <c r="U77" s="1016"/>
      <c r="V77" s="1017">
        <v>26</v>
      </c>
      <c r="W77" s="1015"/>
      <c r="X77" s="1015"/>
      <c r="Y77" s="1015"/>
      <c r="Z77" s="1016"/>
      <c r="AA77" s="1017">
        <v>2</v>
      </c>
      <c r="AB77" s="1015"/>
      <c r="AC77" s="1015"/>
      <c r="AD77" s="1015"/>
      <c r="AE77" s="1016"/>
      <c r="AF77" s="1017">
        <v>2</v>
      </c>
      <c r="AG77" s="1015"/>
      <c r="AH77" s="1015"/>
      <c r="AI77" s="1015"/>
      <c r="AJ77" s="1016"/>
      <c r="AK77" s="1017">
        <v>4</v>
      </c>
      <c r="AL77" s="1015"/>
      <c r="AM77" s="1015"/>
      <c r="AN77" s="1015"/>
      <c r="AO77" s="1016"/>
      <c r="AP77" s="1007" t="s">
        <v>596</v>
      </c>
      <c r="AQ77" s="1007"/>
      <c r="AR77" s="1007"/>
      <c r="AS77" s="1007"/>
      <c r="AT77" s="1007"/>
      <c r="AU77" s="1007" t="s">
        <v>596</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607</v>
      </c>
      <c r="C78" s="1011"/>
      <c r="D78" s="1011"/>
      <c r="E78" s="1011"/>
      <c r="F78" s="1011"/>
      <c r="G78" s="1011"/>
      <c r="H78" s="1011"/>
      <c r="I78" s="1011"/>
      <c r="J78" s="1011"/>
      <c r="K78" s="1011"/>
      <c r="L78" s="1011"/>
      <c r="M78" s="1011"/>
      <c r="N78" s="1011"/>
      <c r="O78" s="1011"/>
      <c r="P78" s="1012"/>
      <c r="Q78" s="1013">
        <v>58</v>
      </c>
      <c r="R78" s="1007"/>
      <c r="S78" s="1007"/>
      <c r="T78" s="1007"/>
      <c r="U78" s="1007"/>
      <c r="V78" s="1007">
        <v>48</v>
      </c>
      <c r="W78" s="1007"/>
      <c r="X78" s="1007"/>
      <c r="Y78" s="1007"/>
      <c r="Z78" s="1007"/>
      <c r="AA78" s="1007">
        <v>10</v>
      </c>
      <c r="AB78" s="1007"/>
      <c r="AC78" s="1007"/>
      <c r="AD78" s="1007"/>
      <c r="AE78" s="1007"/>
      <c r="AF78" s="1007">
        <v>10</v>
      </c>
      <c r="AG78" s="1007"/>
      <c r="AH78" s="1007"/>
      <c r="AI78" s="1007"/>
      <c r="AJ78" s="1007"/>
      <c r="AK78" s="1007">
        <v>0</v>
      </c>
      <c r="AL78" s="1007"/>
      <c r="AM78" s="1007"/>
      <c r="AN78" s="1007"/>
      <c r="AO78" s="1007"/>
      <c r="AP78" s="1007" t="s">
        <v>596</v>
      </c>
      <c r="AQ78" s="1007"/>
      <c r="AR78" s="1007"/>
      <c r="AS78" s="1007"/>
      <c r="AT78" s="1007"/>
      <c r="AU78" s="1007" t="s">
        <v>596</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608</v>
      </c>
      <c r="C79" s="1011"/>
      <c r="D79" s="1011"/>
      <c r="E79" s="1011"/>
      <c r="F79" s="1011"/>
      <c r="G79" s="1011"/>
      <c r="H79" s="1011"/>
      <c r="I79" s="1011"/>
      <c r="J79" s="1011"/>
      <c r="K79" s="1011"/>
      <c r="L79" s="1011"/>
      <c r="M79" s="1011"/>
      <c r="N79" s="1011"/>
      <c r="O79" s="1011"/>
      <c r="P79" s="1012"/>
      <c r="Q79" s="1013">
        <v>4882</v>
      </c>
      <c r="R79" s="1007"/>
      <c r="S79" s="1007"/>
      <c r="T79" s="1007"/>
      <c r="U79" s="1007"/>
      <c r="V79" s="1007">
        <v>4842</v>
      </c>
      <c r="W79" s="1007"/>
      <c r="X79" s="1007"/>
      <c r="Y79" s="1007"/>
      <c r="Z79" s="1007"/>
      <c r="AA79" s="1007">
        <v>40</v>
      </c>
      <c r="AB79" s="1007"/>
      <c r="AC79" s="1007"/>
      <c r="AD79" s="1007"/>
      <c r="AE79" s="1007"/>
      <c r="AF79" s="1007">
        <v>18</v>
      </c>
      <c r="AG79" s="1007"/>
      <c r="AH79" s="1007"/>
      <c r="AI79" s="1007"/>
      <c r="AJ79" s="1007"/>
      <c r="AK79" s="1007">
        <v>0</v>
      </c>
      <c r="AL79" s="1007"/>
      <c r="AM79" s="1007"/>
      <c r="AN79" s="1007"/>
      <c r="AO79" s="1007"/>
      <c r="AP79" s="1007" t="s">
        <v>596</v>
      </c>
      <c r="AQ79" s="1007"/>
      <c r="AR79" s="1007"/>
      <c r="AS79" s="1007"/>
      <c r="AT79" s="1007"/>
      <c r="AU79" s="1007" t="s">
        <v>596</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400</v>
      </c>
      <c r="B88" s="973" t="s">
        <v>431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8962</v>
      </c>
      <c r="AG88" s="995"/>
      <c r="AH88" s="995"/>
      <c r="AI88" s="995"/>
      <c r="AJ88" s="995"/>
      <c r="AK88" s="999"/>
      <c r="AL88" s="999"/>
      <c r="AM88" s="999"/>
      <c r="AN88" s="999"/>
      <c r="AO88" s="999"/>
      <c r="AP88" s="995">
        <v>8742</v>
      </c>
      <c r="AQ88" s="995"/>
      <c r="AR88" s="995"/>
      <c r="AS88" s="995"/>
      <c r="AT88" s="995"/>
      <c r="AU88" s="995">
        <v>205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973" t="s">
        <v>432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440</v>
      </c>
      <c r="AB109" s="932"/>
      <c r="AC109" s="932"/>
      <c r="AD109" s="932"/>
      <c r="AE109" s="933"/>
      <c r="AF109" s="934" t="s">
        <v>441</v>
      </c>
      <c r="AG109" s="932"/>
      <c r="AH109" s="932"/>
      <c r="AI109" s="932"/>
      <c r="AJ109" s="933"/>
      <c r="AK109" s="934" t="s">
        <v>318</v>
      </c>
      <c r="AL109" s="932"/>
      <c r="AM109" s="932"/>
      <c r="AN109" s="932"/>
      <c r="AO109" s="933"/>
      <c r="AP109" s="934" t="s">
        <v>442</v>
      </c>
      <c r="AQ109" s="932"/>
      <c r="AR109" s="932"/>
      <c r="AS109" s="932"/>
      <c r="AT109" s="965"/>
      <c r="AU109" s="931" t="s">
        <v>439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440</v>
      </c>
      <c r="BR109" s="932"/>
      <c r="BS109" s="932"/>
      <c r="BT109" s="932"/>
      <c r="BU109" s="933"/>
      <c r="BV109" s="934" t="s">
        <v>441</v>
      </c>
      <c r="BW109" s="932"/>
      <c r="BX109" s="932"/>
      <c r="BY109" s="932"/>
      <c r="BZ109" s="933"/>
      <c r="CA109" s="934" t="s">
        <v>318</v>
      </c>
      <c r="CB109" s="932"/>
      <c r="CC109" s="932"/>
      <c r="CD109" s="932"/>
      <c r="CE109" s="933"/>
      <c r="CF109" s="972" t="s">
        <v>442</v>
      </c>
      <c r="CG109" s="972"/>
      <c r="CH109" s="972"/>
      <c r="CI109" s="972"/>
      <c r="CJ109" s="972"/>
      <c r="CK109" s="934" t="s">
        <v>443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440</v>
      </c>
      <c r="DH109" s="932"/>
      <c r="DI109" s="932"/>
      <c r="DJ109" s="932"/>
      <c r="DK109" s="933"/>
      <c r="DL109" s="934" t="s">
        <v>441</v>
      </c>
      <c r="DM109" s="932"/>
      <c r="DN109" s="932"/>
      <c r="DO109" s="932"/>
      <c r="DP109" s="933"/>
      <c r="DQ109" s="934" t="s">
        <v>318</v>
      </c>
      <c r="DR109" s="932"/>
      <c r="DS109" s="932"/>
      <c r="DT109" s="932"/>
      <c r="DU109" s="933"/>
      <c r="DV109" s="934" t="s">
        <v>442</v>
      </c>
      <c r="DW109" s="932"/>
      <c r="DX109" s="932"/>
      <c r="DY109" s="932"/>
      <c r="DZ109" s="965"/>
    </row>
    <row r="110" spans="1:131" s="230" customFormat="1" ht="26.25" customHeight="1" x14ac:dyDescent="0.2">
      <c r="A110" s="843" t="s">
        <v>444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952088</v>
      </c>
      <c r="AB110" s="925"/>
      <c r="AC110" s="925"/>
      <c r="AD110" s="925"/>
      <c r="AE110" s="926"/>
      <c r="AF110" s="927">
        <v>946911</v>
      </c>
      <c r="AG110" s="925"/>
      <c r="AH110" s="925"/>
      <c r="AI110" s="925"/>
      <c r="AJ110" s="926"/>
      <c r="AK110" s="927">
        <v>912066</v>
      </c>
      <c r="AL110" s="925"/>
      <c r="AM110" s="925"/>
      <c r="AN110" s="925"/>
      <c r="AO110" s="926"/>
      <c r="AP110" s="928">
        <v>21.6</v>
      </c>
      <c r="AQ110" s="929"/>
      <c r="AR110" s="929"/>
      <c r="AS110" s="929"/>
      <c r="AT110" s="930"/>
      <c r="AU110" s="966" t="s">
        <v>77</v>
      </c>
      <c r="AV110" s="967"/>
      <c r="AW110" s="967"/>
      <c r="AX110" s="967"/>
      <c r="AY110" s="967"/>
      <c r="AZ110" s="896" t="s">
        <v>445</v>
      </c>
      <c r="BA110" s="844"/>
      <c r="BB110" s="844"/>
      <c r="BC110" s="844"/>
      <c r="BD110" s="844"/>
      <c r="BE110" s="844"/>
      <c r="BF110" s="844"/>
      <c r="BG110" s="844"/>
      <c r="BH110" s="844"/>
      <c r="BI110" s="844"/>
      <c r="BJ110" s="844"/>
      <c r="BK110" s="844"/>
      <c r="BL110" s="844"/>
      <c r="BM110" s="844"/>
      <c r="BN110" s="844"/>
      <c r="BO110" s="844"/>
      <c r="BP110" s="845"/>
      <c r="BQ110" s="897">
        <v>8769210</v>
      </c>
      <c r="BR110" s="878"/>
      <c r="BS110" s="878"/>
      <c r="BT110" s="878"/>
      <c r="BU110" s="878"/>
      <c r="BV110" s="878">
        <v>8399242</v>
      </c>
      <c r="BW110" s="878"/>
      <c r="BX110" s="878"/>
      <c r="BY110" s="878"/>
      <c r="BZ110" s="878"/>
      <c r="CA110" s="878">
        <v>7711868</v>
      </c>
      <c r="CB110" s="878"/>
      <c r="CC110" s="878"/>
      <c r="CD110" s="878"/>
      <c r="CE110" s="878"/>
      <c r="CF110" s="902">
        <v>182.8</v>
      </c>
      <c r="CG110" s="903"/>
      <c r="CH110" s="903"/>
      <c r="CI110" s="903"/>
      <c r="CJ110" s="903"/>
      <c r="CK110" s="962" t="s">
        <v>446</v>
      </c>
      <c r="CL110" s="855"/>
      <c r="CM110" s="896" t="s">
        <v>447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448</v>
      </c>
      <c r="DH110" s="878"/>
      <c r="DI110" s="878"/>
      <c r="DJ110" s="878"/>
      <c r="DK110" s="878"/>
      <c r="DL110" s="878" t="s">
        <v>418</v>
      </c>
      <c r="DM110" s="878"/>
      <c r="DN110" s="878"/>
      <c r="DO110" s="878"/>
      <c r="DP110" s="878"/>
      <c r="DQ110" s="878" t="s">
        <v>449</v>
      </c>
      <c r="DR110" s="878"/>
      <c r="DS110" s="878"/>
      <c r="DT110" s="878"/>
      <c r="DU110" s="878"/>
      <c r="DV110" s="879" t="s">
        <v>450</v>
      </c>
      <c r="DW110" s="879"/>
      <c r="DX110" s="879"/>
      <c r="DY110" s="879"/>
      <c r="DZ110" s="880"/>
    </row>
    <row r="111" spans="1:131" s="230" customFormat="1" ht="26.25" customHeight="1" x14ac:dyDescent="0.2">
      <c r="A111" s="810" t="s">
        <v>451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452</v>
      </c>
      <c r="AB111" s="955"/>
      <c r="AC111" s="955"/>
      <c r="AD111" s="955"/>
      <c r="AE111" s="956"/>
      <c r="AF111" s="957" t="s">
        <v>448</v>
      </c>
      <c r="AG111" s="955"/>
      <c r="AH111" s="955"/>
      <c r="AI111" s="955"/>
      <c r="AJ111" s="956"/>
      <c r="AK111" s="957" t="s">
        <v>418</v>
      </c>
      <c r="AL111" s="955"/>
      <c r="AM111" s="955"/>
      <c r="AN111" s="955"/>
      <c r="AO111" s="956"/>
      <c r="AP111" s="958" t="s">
        <v>448</v>
      </c>
      <c r="AQ111" s="959"/>
      <c r="AR111" s="959"/>
      <c r="AS111" s="959"/>
      <c r="AT111" s="960"/>
      <c r="AU111" s="968"/>
      <c r="AV111" s="969"/>
      <c r="AW111" s="969"/>
      <c r="AX111" s="969"/>
      <c r="AY111" s="969"/>
      <c r="AZ111" s="851" t="s">
        <v>453</v>
      </c>
      <c r="BA111" s="788"/>
      <c r="BB111" s="788"/>
      <c r="BC111" s="788"/>
      <c r="BD111" s="788"/>
      <c r="BE111" s="788"/>
      <c r="BF111" s="788"/>
      <c r="BG111" s="788"/>
      <c r="BH111" s="788"/>
      <c r="BI111" s="788"/>
      <c r="BJ111" s="788"/>
      <c r="BK111" s="788"/>
      <c r="BL111" s="788"/>
      <c r="BM111" s="788"/>
      <c r="BN111" s="788"/>
      <c r="BO111" s="788"/>
      <c r="BP111" s="789"/>
      <c r="BQ111" s="852">
        <v>48775</v>
      </c>
      <c r="BR111" s="853"/>
      <c r="BS111" s="853"/>
      <c r="BT111" s="853"/>
      <c r="BU111" s="853"/>
      <c r="BV111" s="853">
        <v>32373</v>
      </c>
      <c r="BW111" s="853"/>
      <c r="BX111" s="853"/>
      <c r="BY111" s="853"/>
      <c r="BZ111" s="853"/>
      <c r="CA111" s="853">
        <v>6579</v>
      </c>
      <c r="CB111" s="853"/>
      <c r="CC111" s="853"/>
      <c r="CD111" s="853"/>
      <c r="CE111" s="853"/>
      <c r="CF111" s="911">
        <v>0.2</v>
      </c>
      <c r="CG111" s="912"/>
      <c r="CH111" s="912"/>
      <c r="CI111" s="912"/>
      <c r="CJ111" s="912"/>
      <c r="CK111" s="963"/>
      <c r="CL111" s="857"/>
      <c r="CM111" s="851" t="s">
        <v>454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418</v>
      </c>
      <c r="DH111" s="853"/>
      <c r="DI111" s="853"/>
      <c r="DJ111" s="853"/>
      <c r="DK111" s="853"/>
      <c r="DL111" s="853" t="s">
        <v>448</v>
      </c>
      <c r="DM111" s="853"/>
      <c r="DN111" s="853"/>
      <c r="DO111" s="853"/>
      <c r="DP111" s="853"/>
      <c r="DQ111" s="853" t="s">
        <v>448</v>
      </c>
      <c r="DR111" s="853"/>
      <c r="DS111" s="853"/>
      <c r="DT111" s="853"/>
      <c r="DU111" s="853"/>
      <c r="DV111" s="830" t="s">
        <v>448</v>
      </c>
      <c r="DW111" s="830"/>
      <c r="DX111" s="830"/>
      <c r="DY111" s="830"/>
      <c r="DZ111" s="831"/>
    </row>
    <row r="112" spans="1:131" s="230" customFormat="1" ht="26.25" customHeight="1" x14ac:dyDescent="0.2">
      <c r="A112" s="948" t="s">
        <v>455</v>
      </c>
      <c r="B112" s="949"/>
      <c r="C112" s="788" t="s">
        <v>456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450</v>
      </c>
      <c r="AB112" s="816"/>
      <c r="AC112" s="816"/>
      <c r="AD112" s="816"/>
      <c r="AE112" s="817"/>
      <c r="AF112" s="818" t="s">
        <v>448</v>
      </c>
      <c r="AG112" s="816"/>
      <c r="AH112" s="816"/>
      <c r="AI112" s="816"/>
      <c r="AJ112" s="817"/>
      <c r="AK112" s="818" t="s">
        <v>448</v>
      </c>
      <c r="AL112" s="816"/>
      <c r="AM112" s="816"/>
      <c r="AN112" s="816"/>
      <c r="AO112" s="817"/>
      <c r="AP112" s="860" t="s">
        <v>448</v>
      </c>
      <c r="AQ112" s="861"/>
      <c r="AR112" s="861"/>
      <c r="AS112" s="861"/>
      <c r="AT112" s="862"/>
      <c r="AU112" s="968"/>
      <c r="AV112" s="969"/>
      <c r="AW112" s="969"/>
      <c r="AX112" s="969"/>
      <c r="AY112" s="969"/>
      <c r="AZ112" s="851" t="s">
        <v>457</v>
      </c>
      <c r="BA112" s="788"/>
      <c r="BB112" s="788"/>
      <c r="BC112" s="788"/>
      <c r="BD112" s="788"/>
      <c r="BE112" s="788"/>
      <c r="BF112" s="788"/>
      <c r="BG112" s="788"/>
      <c r="BH112" s="788"/>
      <c r="BI112" s="788"/>
      <c r="BJ112" s="788"/>
      <c r="BK112" s="788"/>
      <c r="BL112" s="788"/>
      <c r="BM112" s="788"/>
      <c r="BN112" s="788"/>
      <c r="BO112" s="788"/>
      <c r="BP112" s="789"/>
      <c r="BQ112" s="852">
        <v>2210946</v>
      </c>
      <c r="BR112" s="853"/>
      <c r="BS112" s="853"/>
      <c r="BT112" s="853"/>
      <c r="BU112" s="853"/>
      <c r="BV112" s="853">
        <v>2096857</v>
      </c>
      <c r="BW112" s="853"/>
      <c r="BX112" s="853"/>
      <c r="BY112" s="853"/>
      <c r="BZ112" s="853"/>
      <c r="CA112" s="853">
        <v>1839175</v>
      </c>
      <c r="CB112" s="853"/>
      <c r="CC112" s="853"/>
      <c r="CD112" s="853"/>
      <c r="CE112" s="853"/>
      <c r="CF112" s="911">
        <v>43.6</v>
      </c>
      <c r="CG112" s="912"/>
      <c r="CH112" s="912"/>
      <c r="CI112" s="912"/>
      <c r="CJ112" s="912"/>
      <c r="CK112" s="963"/>
      <c r="CL112" s="857"/>
      <c r="CM112" s="851" t="s">
        <v>458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448</v>
      </c>
      <c r="DH112" s="853"/>
      <c r="DI112" s="853"/>
      <c r="DJ112" s="853"/>
      <c r="DK112" s="853"/>
      <c r="DL112" s="853" t="s">
        <v>448</v>
      </c>
      <c r="DM112" s="853"/>
      <c r="DN112" s="853"/>
      <c r="DO112" s="853"/>
      <c r="DP112" s="853"/>
      <c r="DQ112" s="853" t="s">
        <v>448</v>
      </c>
      <c r="DR112" s="853"/>
      <c r="DS112" s="853"/>
      <c r="DT112" s="853"/>
      <c r="DU112" s="853"/>
      <c r="DV112" s="830" t="s">
        <v>448</v>
      </c>
      <c r="DW112" s="830"/>
      <c r="DX112" s="830"/>
      <c r="DY112" s="830"/>
      <c r="DZ112" s="831"/>
    </row>
    <row r="113" spans="1:130" s="230" customFormat="1" ht="26.25" customHeight="1" x14ac:dyDescent="0.2">
      <c r="A113" s="950"/>
      <c r="B113" s="951"/>
      <c r="C113" s="788" t="s">
        <v>459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276945</v>
      </c>
      <c r="AB113" s="955"/>
      <c r="AC113" s="955"/>
      <c r="AD113" s="955"/>
      <c r="AE113" s="956"/>
      <c r="AF113" s="957">
        <v>294540</v>
      </c>
      <c r="AG113" s="955"/>
      <c r="AH113" s="955"/>
      <c r="AI113" s="955"/>
      <c r="AJ113" s="956"/>
      <c r="AK113" s="957">
        <v>319055</v>
      </c>
      <c r="AL113" s="955"/>
      <c r="AM113" s="955"/>
      <c r="AN113" s="955"/>
      <c r="AO113" s="956"/>
      <c r="AP113" s="958">
        <v>7.6</v>
      </c>
      <c r="AQ113" s="959"/>
      <c r="AR113" s="959"/>
      <c r="AS113" s="959"/>
      <c r="AT113" s="960"/>
      <c r="AU113" s="968"/>
      <c r="AV113" s="969"/>
      <c r="AW113" s="969"/>
      <c r="AX113" s="969"/>
      <c r="AY113" s="969"/>
      <c r="AZ113" s="851" t="s">
        <v>460</v>
      </c>
      <c r="BA113" s="788"/>
      <c r="BB113" s="788"/>
      <c r="BC113" s="788"/>
      <c r="BD113" s="788"/>
      <c r="BE113" s="788"/>
      <c r="BF113" s="788"/>
      <c r="BG113" s="788"/>
      <c r="BH113" s="788"/>
      <c r="BI113" s="788"/>
      <c r="BJ113" s="788"/>
      <c r="BK113" s="788"/>
      <c r="BL113" s="788"/>
      <c r="BM113" s="788"/>
      <c r="BN113" s="788"/>
      <c r="BO113" s="788"/>
      <c r="BP113" s="789"/>
      <c r="BQ113" s="852">
        <v>280344</v>
      </c>
      <c r="BR113" s="853"/>
      <c r="BS113" s="853"/>
      <c r="BT113" s="853"/>
      <c r="BU113" s="853"/>
      <c r="BV113" s="853">
        <v>245920</v>
      </c>
      <c r="BW113" s="853"/>
      <c r="BX113" s="853"/>
      <c r="BY113" s="853"/>
      <c r="BZ113" s="853"/>
      <c r="CA113" s="853">
        <v>205528</v>
      </c>
      <c r="CB113" s="853"/>
      <c r="CC113" s="853"/>
      <c r="CD113" s="853"/>
      <c r="CE113" s="853"/>
      <c r="CF113" s="911">
        <v>4.9000000000000004</v>
      </c>
      <c r="CG113" s="912"/>
      <c r="CH113" s="912"/>
      <c r="CI113" s="912"/>
      <c r="CJ113" s="912"/>
      <c r="CK113" s="963"/>
      <c r="CL113" s="857"/>
      <c r="CM113" s="851" t="s">
        <v>461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12416</v>
      </c>
      <c r="DH113" s="816"/>
      <c r="DI113" s="816"/>
      <c r="DJ113" s="816"/>
      <c r="DK113" s="817"/>
      <c r="DL113" s="818">
        <v>4247</v>
      </c>
      <c r="DM113" s="816"/>
      <c r="DN113" s="816"/>
      <c r="DO113" s="816"/>
      <c r="DP113" s="817"/>
      <c r="DQ113" s="818" t="s">
        <v>418</v>
      </c>
      <c r="DR113" s="816"/>
      <c r="DS113" s="816"/>
      <c r="DT113" s="816"/>
      <c r="DU113" s="817"/>
      <c r="DV113" s="860" t="s">
        <v>418</v>
      </c>
      <c r="DW113" s="861"/>
      <c r="DX113" s="861"/>
      <c r="DY113" s="861"/>
      <c r="DZ113" s="862"/>
    </row>
    <row r="114" spans="1:130" s="230" customFormat="1" ht="26.25" customHeight="1" x14ac:dyDescent="0.2">
      <c r="A114" s="950"/>
      <c r="B114" s="951"/>
      <c r="C114" s="788" t="s">
        <v>462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48578</v>
      </c>
      <c r="AB114" s="816"/>
      <c r="AC114" s="816"/>
      <c r="AD114" s="816"/>
      <c r="AE114" s="817"/>
      <c r="AF114" s="818">
        <v>50375</v>
      </c>
      <c r="AG114" s="816"/>
      <c r="AH114" s="816"/>
      <c r="AI114" s="816"/>
      <c r="AJ114" s="817"/>
      <c r="AK114" s="818">
        <v>43576</v>
      </c>
      <c r="AL114" s="816"/>
      <c r="AM114" s="816"/>
      <c r="AN114" s="816"/>
      <c r="AO114" s="817"/>
      <c r="AP114" s="860">
        <v>1</v>
      </c>
      <c r="AQ114" s="861"/>
      <c r="AR114" s="861"/>
      <c r="AS114" s="861"/>
      <c r="AT114" s="862"/>
      <c r="AU114" s="968"/>
      <c r="AV114" s="969"/>
      <c r="AW114" s="969"/>
      <c r="AX114" s="969"/>
      <c r="AY114" s="969"/>
      <c r="AZ114" s="851" t="s">
        <v>463</v>
      </c>
      <c r="BA114" s="788"/>
      <c r="BB114" s="788"/>
      <c r="BC114" s="788"/>
      <c r="BD114" s="788"/>
      <c r="BE114" s="788"/>
      <c r="BF114" s="788"/>
      <c r="BG114" s="788"/>
      <c r="BH114" s="788"/>
      <c r="BI114" s="788"/>
      <c r="BJ114" s="788"/>
      <c r="BK114" s="788"/>
      <c r="BL114" s="788"/>
      <c r="BM114" s="788"/>
      <c r="BN114" s="788"/>
      <c r="BO114" s="788"/>
      <c r="BP114" s="789"/>
      <c r="BQ114" s="852">
        <v>474691</v>
      </c>
      <c r="BR114" s="853"/>
      <c r="BS114" s="853"/>
      <c r="BT114" s="853"/>
      <c r="BU114" s="853"/>
      <c r="BV114" s="853">
        <v>431222</v>
      </c>
      <c r="BW114" s="853"/>
      <c r="BX114" s="853"/>
      <c r="BY114" s="853"/>
      <c r="BZ114" s="853"/>
      <c r="CA114" s="853">
        <v>436889</v>
      </c>
      <c r="CB114" s="853"/>
      <c r="CC114" s="853"/>
      <c r="CD114" s="853"/>
      <c r="CE114" s="853"/>
      <c r="CF114" s="911">
        <v>10.4</v>
      </c>
      <c r="CG114" s="912"/>
      <c r="CH114" s="912"/>
      <c r="CI114" s="912"/>
      <c r="CJ114" s="912"/>
      <c r="CK114" s="963"/>
      <c r="CL114" s="857"/>
      <c r="CM114" s="851" t="s">
        <v>464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450</v>
      </c>
      <c r="DH114" s="816"/>
      <c r="DI114" s="816"/>
      <c r="DJ114" s="816"/>
      <c r="DK114" s="817"/>
      <c r="DL114" s="818" t="s">
        <v>465</v>
      </c>
      <c r="DM114" s="816"/>
      <c r="DN114" s="816"/>
      <c r="DO114" s="816"/>
      <c r="DP114" s="817"/>
      <c r="DQ114" s="818" t="s">
        <v>448</v>
      </c>
      <c r="DR114" s="816"/>
      <c r="DS114" s="816"/>
      <c r="DT114" s="816"/>
      <c r="DU114" s="817"/>
      <c r="DV114" s="860" t="s">
        <v>448</v>
      </c>
      <c r="DW114" s="861"/>
      <c r="DX114" s="861"/>
      <c r="DY114" s="861"/>
      <c r="DZ114" s="862"/>
    </row>
    <row r="115" spans="1:130" s="230" customFormat="1" ht="26.25" customHeight="1" x14ac:dyDescent="0.2">
      <c r="A115" s="950"/>
      <c r="B115" s="951"/>
      <c r="C115" s="788" t="s">
        <v>466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21804</v>
      </c>
      <c r="AB115" s="955"/>
      <c r="AC115" s="955"/>
      <c r="AD115" s="955"/>
      <c r="AE115" s="956"/>
      <c r="AF115" s="957">
        <v>16081</v>
      </c>
      <c r="AG115" s="955"/>
      <c r="AH115" s="955"/>
      <c r="AI115" s="955"/>
      <c r="AJ115" s="956"/>
      <c r="AK115" s="957">
        <v>9935</v>
      </c>
      <c r="AL115" s="955"/>
      <c r="AM115" s="955"/>
      <c r="AN115" s="955"/>
      <c r="AO115" s="956"/>
      <c r="AP115" s="958">
        <v>0.2</v>
      </c>
      <c r="AQ115" s="959"/>
      <c r="AR115" s="959"/>
      <c r="AS115" s="959"/>
      <c r="AT115" s="960"/>
      <c r="AU115" s="968"/>
      <c r="AV115" s="969"/>
      <c r="AW115" s="969"/>
      <c r="AX115" s="969"/>
      <c r="AY115" s="969"/>
      <c r="AZ115" s="851" t="s">
        <v>467</v>
      </c>
      <c r="BA115" s="788"/>
      <c r="BB115" s="788"/>
      <c r="BC115" s="788"/>
      <c r="BD115" s="788"/>
      <c r="BE115" s="788"/>
      <c r="BF115" s="788"/>
      <c r="BG115" s="788"/>
      <c r="BH115" s="788"/>
      <c r="BI115" s="788"/>
      <c r="BJ115" s="788"/>
      <c r="BK115" s="788"/>
      <c r="BL115" s="788"/>
      <c r="BM115" s="788"/>
      <c r="BN115" s="788"/>
      <c r="BO115" s="788"/>
      <c r="BP115" s="789"/>
      <c r="BQ115" s="852" t="s">
        <v>418</v>
      </c>
      <c r="BR115" s="853"/>
      <c r="BS115" s="853"/>
      <c r="BT115" s="853"/>
      <c r="BU115" s="853"/>
      <c r="BV115" s="853" t="s">
        <v>418</v>
      </c>
      <c r="BW115" s="853"/>
      <c r="BX115" s="853"/>
      <c r="BY115" s="853"/>
      <c r="BZ115" s="853"/>
      <c r="CA115" s="853" t="s">
        <v>418</v>
      </c>
      <c r="CB115" s="853"/>
      <c r="CC115" s="853"/>
      <c r="CD115" s="853"/>
      <c r="CE115" s="853"/>
      <c r="CF115" s="911" t="s">
        <v>448</v>
      </c>
      <c r="CG115" s="912"/>
      <c r="CH115" s="912"/>
      <c r="CI115" s="912"/>
      <c r="CJ115" s="912"/>
      <c r="CK115" s="963"/>
      <c r="CL115" s="857"/>
      <c r="CM115" s="851" t="s">
        <v>468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448</v>
      </c>
      <c r="DH115" s="816"/>
      <c r="DI115" s="816"/>
      <c r="DJ115" s="816"/>
      <c r="DK115" s="817"/>
      <c r="DL115" s="818" t="s">
        <v>465</v>
      </c>
      <c r="DM115" s="816"/>
      <c r="DN115" s="816"/>
      <c r="DO115" s="816"/>
      <c r="DP115" s="817"/>
      <c r="DQ115" s="818" t="s">
        <v>448</v>
      </c>
      <c r="DR115" s="816"/>
      <c r="DS115" s="816"/>
      <c r="DT115" s="816"/>
      <c r="DU115" s="817"/>
      <c r="DV115" s="860" t="s">
        <v>448</v>
      </c>
      <c r="DW115" s="861"/>
      <c r="DX115" s="861"/>
      <c r="DY115" s="861"/>
      <c r="DZ115" s="862"/>
    </row>
    <row r="116" spans="1:130" s="230" customFormat="1" ht="26.25" customHeight="1" x14ac:dyDescent="0.2">
      <c r="A116" s="952"/>
      <c r="B116" s="953"/>
      <c r="C116" s="875" t="s">
        <v>469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418</v>
      </c>
      <c r="AB116" s="816"/>
      <c r="AC116" s="816"/>
      <c r="AD116" s="816"/>
      <c r="AE116" s="817"/>
      <c r="AF116" s="818" t="s">
        <v>418</v>
      </c>
      <c r="AG116" s="816"/>
      <c r="AH116" s="816"/>
      <c r="AI116" s="816"/>
      <c r="AJ116" s="817"/>
      <c r="AK116" s="818" t="s">
        <v>448</v>
      </c>
      <c r="AL116" s="816"/>
      <c r="AM116" s="816"/>
      <c r="AN116" s="816"/>
      <c r="AO116" s="817"/>
      <c r="AP116" s="860" t="s">
        <v>448</v>
      </c>
      <c r="AQ116" s="861"/>
      <c r="AR116" s="861"/>
      <c r="AS116" s="861"/>
      <c r="AT116" s="862"/>
      <c r="AU116" s="968"/>
      <c r="AV116" s="969"/>
      <c r="AW116" s="969"/>
      <c r="AX116" s="969"/>
      <c r="AY116" s="969"/>
      <c r="AZ116" s="945" t="s">
        <v>470</v>
      </c>
      <c r="BA116" s="946"/>
      <c r="BB116" s="946"/>
      <c r="BC116" s="946"/>
      <c r="BD116" s="946"/>
      <c r="BE116" s="946"/>
      <c r="BF116" s="946"/>
      <c r="BG116" s="946"/>
      <c r="BH116" s="946"/>
      <c r="BI116" s="946"/>
      <c r="BJ116" s="946"/>
      <c r="BK116" s="946"/>
      <c r="BL116" s="946"/>
      <c r="BM116" s="946"/>
      <c r="BN116" s="946"/>
      <c r="BO116" s="946"/>
      <c r="BP116" s="947"/>
      <c r="BQ116" s="852" t="s">
        <v>471</v>
      </c>
      <c r="BR116" s="853"/>
      <c r="BS116" s="853"/>
      <c r="BT116" s="853"/>
      <c r="BU116" s="853"/>
      <c r="BV116" s="853" t="s">
        <v>448</v>
      </c>
      <c r="BW116" s="853"/>
      <c r="BX116" s="853"/>
      <c r="BY116" s="853"/>
      <c r="BZ116" s="853"/>
      <c r="CA116" s="853" t="s">
        <v>418</v>
      </c>
      <c r="CB116" s="853"/>
      <c r="CC116" s="853"/>
      <c r="CD116" s="853"/>
      <c r="CE116" s="853"/>
      <c r="CF116" s="911" t="s">
        <v>452</v>
      </c>
      <c r="CG116" s="912"/>
      <c r="CH116" s="912"/>
      <c r="CI116" s="912"/>
      <c r="CJ116" s="912"/>
      <c r="CK116" s="963"/>
      <c r="CL116" s="857"/>
      <c r="CM116" s="851" t="s">
        <v>472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418</v>
      </c>
      <c r="DH116" s="816"/>
      <c r="DI116" s="816"/>
      <c r="DJ116" s="816"/>
      <c r="DK116" s="817"/>
      <c r="DL116" s="818" t="s">
        <v>448</v>
      </c>
      <c r="DM116" s="816"/>
      <c r="DN116" s="816"/>
      <c r="DO116" s="816"/>
      <c r="DP116" s="817"/>
      <c r="DQ116" s="818" t="s">
        <v>452</v>
      </c>
      <c r="DR116" s="816"/>
      <c r="DS116" s="816"/>
      <c r="DT116" s="816"/>
      <c r="DU116" s="817"/>
      <c r="DV116" s="860" t="s">
        <v>450</v>
      </c>
      <c r="DW116" s="861"/>
      <c r="DX116" s="861"/>
      <c r="DY116" s="861"/>
      <c r="DZ116" s="862"/>
    </row>
    <row r="117" spans="1:130" s="230" customFormat="1" ht="26.25" customHeight="1" x14ac:dyDescent="0.2">
      <c r="A117" s="931" t="s">
        <v>194</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473</v>
      </c>
      <c r="Z117" s="933"/>
      <c r="AA117" s="938">
        <v>1299415</v>
      </c>
      <c r="AB117" s="939"/>
      <c r="AC117" s="939"/>
      <c r="AD117" s="939"/>
      <c r="AE117" s="940"/>
      <c r="AF117" s="941">
        <v>1307907</v>
      </c>
      <c r="AG117" s="939"/>
      <c r="AH117" s="939"/>
      <c r="AI117" s="939"/>
      <c r="AJ117" s="940"/>
      <c r="AK117" s="941">
        <v>1284632</v>
      </c>
      <c r="AL117" s="939"/>
      <c r="AM117" s="939"/>
      <c r="AN117" s="939"/>
      <c r="AO117" s="940"/>
      <c r="AP117" s="942"/>
      <c r="AQ117" s="943"/>
      <c r="AR117" s="943"/>
      <c r="AS117" s="943"/>
      <c r="AT117" s="944"/>
      <c r="AU117" s="968"/>
      <c r="AV117" s="969"/>
      <c r="AW117" s="969"/>
      <c r="AX117" s="969"/>
      <c r="AY117" s="969"/>
      <c r="AZ117" s="899" t="s">
        <v>474</v>
      </c>
      <c r="BA117" s="900"/>
      <c r="BB117" s="900"/>
      <c r="BC117" s="900"/>
      <c r="BD117" s="900"/>
      <c r="BE117" s="900"/>
      <c r="BF117" s="900"/>
      <c r="BG117" s="900"/>
      <c r="BH117" s="900"/>
      <c r="BI117" s="900"/>
      <c r="BJ117" s="900"/>
      <c r="BK117" s="900"/>
      <c r="BL117" s="900"/>
      <c r="BM117" s="900"/>
      <c r="BN117" s="900"/>
      <c r="BO117" s="900"/>
      <c r="BP117" s="901"/>
      <c r="BQ117" s="852" t="s">
        <v>450</v>
      </c>
      <c r="BR117" s="853"/>
      <c r="BS117" s="853"/>
      <c r="BT117" s="853"/>
      <c r="BU117" s="853"/>
      <c r="BV117" s="853" t="s">
        <v>448</v>
      </c>
      <c r="BW117" s="853"/>
      <c r="BX117" s="853"/>
      <c r="BY117" s="853"/>
      <c r="BZ117" s="853"/>
      <c r="CA117" s="853" t="s">
        <v>450</v>
      </c>
      <c r="CB117" s="853"/>
      <c r="CC117" s="853"/>
      <c r="CD117" s="853"/>
      <c r="CE117" s="853"/>
      <c r="CF117" s="911" t="s">
        <v>450</v>
      </c>
      <c r="CG117" s="912"/>
      <c r="CH117" s="912"/>
      <c r="CI117" s="912"/>
      <c r="CJ117" s="912"/>
      <c r="CK117" s="963"/>
      <c r="CL117" s="857"/>
      <c r="CM117" s="851" t="s">
        <v>475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450</v>
      </c>
      <c r="DH117" s="816"/>
      <c r="DI117" s="816"/>
      <c r="DJ117" s="816"/>
      <c r="DK117" s="817"/>
      <c r="DL117" s="818" t="s">
        <v>450</v>
      </c>
      <c r="DM117" s="816"/>
      <c r="DN117" s="816"/>
      <c r="DO117" s="816"/>
      <c r="DP117" s="817"/>
      <c r="DQ117" s="818" t="s">
        <v>450</v>
      </c>
      <c r="DR117" s="816"/>
      <c r="DS117" s="816"/>
      <c r="DT117" s="816"/>
      <c r="DU117" s="817"/>
      <c r="DV117" s="860" t="s">
        <v>450</v>
      </c>
      <c r="DW117" s="861"/>
      <c r="DX117" s="861"/>
      <c r="DY117" s="861"/>
      <c r="DZ117" s="862"/>
    </row>
    <row r="118" spans="1:130" s="230" customFormat="1" ht="26.25" customHeight="1" x14ac:dyDescent="0.2">
      <c r="A118" s="931" t="s">
        <v>443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440</v>
      </c>
      <c r="AB118" s="932"/>
      <c r="AC118" s="932"/>
      <c r="AD118" s="932"/>
      <c r="AE118" s="933"/>
      <c r="AF118" s="934" t="s">
        <v>441</v>
      </c>
      <c r="AG118" s="932"/>
      <c r="AH118" s="932"/>
      <c r="AI118" s="932"/>
      <c r="AJ118" s="933"/>
      <c r="AK118" s="934" t="s">
        <v>318</v>
      </c>
      <c r="AL118" s="932"/>
      <c r="AM118" s="932"/>
      <c r="AN118" s="932"/>
      <c r="AO118" s="933"/>
      <c r="AP118" s="935" t="s">
        <v>442</v>
      </c>
      <c r="AQ118" s="936"/>
      <c r="AR118" s="936"/>
      <c r="AS118" s="936"/>
      <c r="AT118" s="937"/>
      <c r="AU118" s="968"/>
      <c r="AV118" s="969"/>
      <c r="AW118" s="969"/>
      <c r="AX118" s="969"/>
      <c r="AY118" s="969"/>
      <c r="AZ118" s="874" t="s">
        <v>476</v>
      </c>
      <c r="BA118" s="875"/>
      <c r="BB118" s="875"/>
      <c r="BC118" s="875"/>
      <c r="BD118" s="875"/>
      <c r="BE118" s="875"/>
      <c r="BF118" s="875"/>
      <c r="BG118" s="875"/>
      <c r="BH118" s="875"/>
      <c r="BI118" s="875"/>
      <c r="BJ118" s="875"/>
      <c r="BK118" s="875"/>
      <c r="BL118" s="875"/>
      <c r="BM118" s="875"/>
      <c r="BN118" s="875"/>
      <c r="BO118" s="875"/>
      <c r="BP118" s="876"/>
      <c r="BQ118" s="915" t="s">
        <v>450</v>
      </c>
      <c r="BR118" s="881"/>
      <c r="BS118" s="881"/>
      <c r="BT118" s="881"/>
      <c r="BU118" s="881"/>
      <c r="BV118" s="881" t="s">
        <v>448</v>
      </c>
      <c r="BW118" s="881"/>
      <c r="BX118" s="881"/>
      <c r="BY118" s="881"/>
      <c r="BZ118" s="881"/>
      <c r="CA118" s="881" t="s">
        <v>448</v>
      </c>
      <c r="CB118" s="881"/>
      <c r="CC118" s="881"/>
      <c r="CD118" s="881"/>
      <c r="CE118" s="881"/>
      <c r="CF118" s="911" t="s">
        <v>448</v>
      </c>
      <c r="CG118" s="912"/>
      <c r="CH118" s="912"/>
      <c r="CI118" s="912"/>
      <c r="CJ118" s="912"/>
      <c r="CK118" s="963"/>
      <c r="CL118" s="857"/>
      <c r="CM118" s="851" t="s">
        <v>477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448</v>
      </c>
      <c r="DH118" s="816"/>
      <c r="DI118" s="816"/>
      <c r="DJ118" s="816"/>
      <c r="DK118" s="817"/>
      <c r="DL118" s="818" t="s">
        <v>448</v>
      </c>
      <c r="DM118" s="816"/>
      <c r="DN118" s="816"/>
      <c r="DO118" s="816"/>
      <c r="DP118" s="817"/>
      <c r="DQ118" s="818" t="s">
        <v>448</v>
      </c>
      <c r="DR118" s="816"/>
      <c r="DS118" s="816"/>
      <c r="DT118" s="816"/>
      <c r="DU118" s="817"/>
      <c r="DV118" s="860" t="s">
        <v>448</v>
      </c>
      <c r="DW118" s="861"/>
      <c r="DX118" s="861"/>
      <c r="DY118" s="861"/>
      <c r="DZ118" s="862"/>
    </row>
    <row r="119" spans="1:130" s="230" customFormat="1" ht="26.25" customHeight="1" x14ac:dyDescent="0.2">
      <c r="A119" s="854" t="s">
        <v>446</v>
      </c>
      <c r="B119" s="855"/>
      <c r="C119" s="896" t="s">
        <v>447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450</v>
      </c>
      <c r="AB119" s="925"/>
      <c r="AC119" s="925"/>
      <c r="AD119" s="925"/>
      <c r="AE119" s="926"/>
      <c r="AF119" s="927" t="s">
        <v>448</v>
      </c>
      <c r="AG119" s="925"/>
      <c r="AH119" s="925"/>
      <c r="AI119" s="925"/>
      <c r="AJ119" s="926"/>
      <c r="AK119" s="927" t="s">
        <v>448</v>
      </c>
      <c r="AL119" s="925"/>
      <c r="AM119" s="925"/>
      <c r="AN119" s="925"/>
      <c r="AO119" s="926"/>
      <c r="AP119" s="928" t="s">
        <v>448</v>
      </c>
      <c r="AQ119" s="929"/>
      <c r="AR119" s="929"/>
      <c r="AS119" s="929"/>
      <c r="AT119" s="930"/>
      <c r="AU119" s="970"/>
      <c r="AV119" s="971"/>
      <c r="AW119" s="971"/>
      <c r="AX119" s="971"/>
      <c r="AY119" s="971"/>
      <c r="AZ119" s="251" t="s">
        <v>194</v>
      </c>
      <c r="BA119" s="251"/>
      <c r="BB119" s="251"/>
      <c r="BC119" s="251"/>
      <c r="BD119" s="251"/>
      <c r="BE119" s="251"/>
      <c r="BF119" s="251"/>
      <c r="BG119" s="251"/>
      <c r="BH119" s="251"/>
      <c r="BI119" s="251"/>
      <c r="BJ119" s="251"/>
      <c r="BK119" s="251"/>
      <c r="BL119" s="251"/>
      <c r="BM119" s="251"/>
      <c r="BN119" s="251"/>
      <c r="BO119" s="913" t="s">
        <v>478</v>
      </c>
      <c r="BP119" s="914"/>
      <c r="BQ119" s="915">
        <v>11783966</v>
      </c>
      <c r="BR119" s="881"/>
      <c r="BS119" s="881"/>
      <c r="BT119" s="881"/>
      <c r="BU119" s="881"/>
      <c r="BV119" s="881">
        <v>11205614</v>
      </c>
      <c r="BW119" s="881"/>
      <c r="BX119" s="881"/>
      <c r="BY119" s="881"/>
      <c r="BZ119" s="881"/>
      <c r="CA119" s="881">
        <v>10200039</v>
      </c>
      <c r="CB119" s="881"/>
      <c r="CC119" s="881"/>
      <c r="CD119" s="881"/>
      <c r="CE119" s="881"/>
      <c r="CF119" s="784"/>
      <c r="CG119" s="785"/>
      <c r="CH119" s="785"/>
      <c r="CI119" s="785"/>
      <c r="CJ119" s="870"/>
      <c r="CK119" s="964"/>
      <c r="CL119" s="859"/>
      <c r="CM119" s="874" t="s">
        <v>479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36359</v>
      </c>
      <c r="DH119" s="800"/>
      <c r="DI119" s="800"/>
      <c r="DJ119" s="800"/>
      <c r="DK119" s="801"/>
      <c r="DL119" s="802">
        <v>28126</v>
      </c>
      <c r="DM119" s="800"/>
      <c r="DN119" s="800"/>
      <c r="DO119" s="800"/>
      <c r="DP119" s="801"/>
      <c r="DQ119" s="802">
        <v>6579</v>
      </c>
      <c r="DR119" s="800"/>
      <c r="DS119" s="800"/>
      <c r="DT119" s="800"/>
      <c r="DU119" s="801"/>
      <c r="DV119" s="884">
        <v>0.2</v>
      </c>
      <c r="DW119" s="885"/>
      <c r="DX119" s="885"/>
      <c r="DY119" s="885"/>
      <c r="DZ119" s="886"/>
    </row>
    <row r="120" spans="1:130" s="230" customFormat="1" ht="26.25" customHeight="1" x14ac:dyDescent="0.2">
      <c r="A120" s="856"/>
      <c r="B120" s="857"/>
      <c r="C120" s="851" t="s">
        <v>454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452</v>
      </c>
      <c r="AB120" s="816"/>
      <c r="AC120" s="816"/>
      <c r="AD120" s="816"/>
      <c r="AE120" s="817"/>
      <c r="AF120" s="818" t="s">
        <v>452</v>
      </c>
      <c r="AG120" s="816"/>
      <c r="AH120" s="816"/>
      <c r="AI120" s="816"/>
      <c r="AJ120" s="817"/>
      <c r="AK120" s="818" t="s">
        <v>452</v>
      </c>
      <c r="AL120" s="816"/>
      <c r="AM120" s="816"/>
      <c r="AN120" s="816"/>
      <c r="AO120" s="817"/>
      <c r="AP120" s="860" t="s">
        <v>452</v>
      </c>
      <c r="AQ120" s="861"/>
      <c r="AR120" s="861"/>
      <c r="AS120" s="861"/>
      <c r="AT120" s="862"/>
      <c r="AU120" s="916" t="s">
        <v>480</v>
      </c>
      <c r="AV120" s="917"/>
      <c r="AW120" s="917"/>
      <c r="AX120" s="917"/>
      <c r="AY120" s="918"/>
      <c r="AZ120" s="896" t="s">
        <v>481</v>
      </c>
      <c r="BA120" s="844"/>
      <c r="BB120" s="844"/>
      <c r="BC120" s="844"/>
      <c r="BD120" s="844"/>
      <c r="BE120" s="844"/>
      <c r="BF120" s="844"/>
      <c r="BG120" s="844"/>
      <c r="BH120" s="844"/>
      <c r="BI120" s="844"/>
      <c r="BJ120" s="844"/>
      <c r="BK120" s="844"/>
      <c r="BL120" s="844"/>
      <c r="BM120" s="844"/>
      <c r="BN120" s="844"/>
      <c r="BO120" s="844"/>
      <c r="BP120" s="845"/>
      <c r="BQ120" s="897">
        <v>7079082</v>
      </c>
      <c r="BR120" s="878"/>
      <c r="BS120" s="878"/>
      <c r="BT120" s="878"/>
      <c r="BU120" s="878"/>
      <c r="BV120" s="878">
        <v>7825096</v>
      </c>
      <c r="BW120" s="878"/>
      <c r="BX120" s="878"/>
      <c r="BY120" s="878"/>
      <c r="BZ120" s="878"/>
      <c r="CA120" s="878">
        <v>9040305</v>
      </c>
      <c r="CB120" s="878"/>
      <c r="CC120" s="878"/>
      <c r="CD120" s="878"/>
      <c r="CE120" s="878"/>
      <c r="CF120" s="902">
        <v>214.3</v>
      </c>
      <c r="CG120" s="903"/>
      <c r="CH120" s="903"/>
      <c r="CI120" s="903"/>
      <c r="CJ120" s="903"/>
      <c r="CK120" s="904" t="s">
        <v>482</v>
      </c>
      <c r="CL120" s="888"/>
      <c r="CM120" s="888"/>
      <c r="CN120" s="888"/>
      <c r="CO120" s="889"/>
      <c r="CP120" s="908" t="s">
        <v>483</v>
      </c>
      <c r="CQ120" s="909"/>
      <c r="CR120" s="909"/>
      <c r="CS120" s="909"/>
      <c r="CT120" s="909"/>
      <c r="CU120" s="909"/>
      <c r="CV120" s="909"/>
      <c r="CW120" s="909"/>
      <c r="CX120" s="909"/>
      <c r="CY120" s="909"/>
      <c r="CZ120" s="909"/>
      <c r="DA120" s="909"/>
      <c r="DB120" s="909"/>
      <c r="DC120" s="909"/>
      <c r="DD120" s="909"/>
      <c r="DE120" s="909"/>
      <c r="DF120" s="910"/>
      <c r="DG120" s="897">
        <v>2210946</v>
      </c>
      <c r="DH120" s="878"/>
      <c r="DI120" s="878"/>
      <c r="DJ120" s="878"/>
      <c r="DK120" s="878"/>
      <c r="DL120" s="878">
        <v>2096857</v>
      </c>
      <c r="DM120" s="878"/>
      <c r="DN120" s="878"/>
      <c r="DO120" s="878"/>
      <c r="DP120" s="878"/>
      <c r="DQ120" s="878">
        <v>1839175</v>
      </c>
      <c r="DR120" s="878"/>
      <c r="DS120" s="878"/>
      <c r="DT120" s="878"/>
      <c r="DU120" s="878"/>
      <c r="DV120" s="879">
        <v>43.6</v>
      </c>
      <c r="DW120" s="879"/>
      <c r="DX120" s="879"/>
      <c r="DY120" s="879"/>
      <c r="DZ120" s="880"/>
    </row>
    <row r="121" spans="1:130" s="230" customFormat="1" ht="26.25" customHeight="1" x14ac:dyDescent="0.2">
      <c r="A121" s="856"/>
      <c r="B121" s="857"/>
      <c r="C121" s="899" t="s">
        <v>484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12201</v>
      </c>
      <c r="AB121" s="816"/>
      <c r="AC121" s="816"/>
      <c r="AD121" s="816"/>
      <c r="AE121" s="817"/>
      <c r="AF121" s="818">
        <v>7854</v>
      </c>
      <c r="AG121" s="816"/>
      <c r="AH121" s="816"/>
      <c r="AI121" s="816"/>
      <c r="AJ121" s="817"/>
      <c r="AK121" s="818">
        <v>4135</v>
      </c>
      <c r="AL121" s="816"/>
      <c r="AM121" s="816"/>
      <c r="AN121" s="816"/>
      <c r="AO121" s="817"/>
      <c r="AP121" s="860">
        <v>0.1</v>
      </c>
      <c r="AQ121" s="861"/>
      <c r="AR121" s="861"/>
      <c r="AS121" s="861"/>
      <c r="AT121" s="862"/>
      <c r="AU121" s="919"/>
      <c r="AV121" s="920"/>
      <c r="AW121" s="920"/>
      <c r="AX121" s="920"/>
      <c r="AY121" s="921"/>
      <c r="AZ121" s="851" t="s">
        <v>485</v>
      </c>
      <c r="BA121" s="788"/>
      <c r="BB121" s="788"/>
      <c r="BC121" s="788"/>
      <c r="BD121" s="788"/>
      <c r="BE121" s="788"/>
      <c r="BF121" s="788"/>
      <c r="BG121" s="788"/>
      <c r="BH121" s="788"/>
      <c r="BI121" s="788"/>
      <c r="BJ121" s="788"/>
      <c r="BK121" s="788"/>
      <c r="BL121" s="788"/>
      <c r="BM121" s="788"/>
      <c r="BN121" s="788"/>
      <c r="BO121" s="788"/>
      <c r="BP121" s="789"/>
      <c r="BQ121" s="852">
        <v>561054</v>
      </c>
      <c r="BR121" s="853"/>
      <c r="BS121" s="853"/>
      <c r="BT121" s="853"/>
      <c r="BU121" s="853"/>
      <c r="BV121" s="853">
        <v>472828</v>
      </c>
      <c r="BW121" s="853"/>
      <c r="BX121" s="853"/>
      <c r="BY121" s="853"/>
      <c r="BZ121" s="853"/>
      <c r="CA121" s="853">
        <v>392022</v>
      </c>
      <c r="CB121" s="853"/>
      <c r="CC121" s="853"/>
      <c r="CD121" s="853"/>
      <c r="CE121" s="853"/>
      <c r="CF121" s="911">
        <v>9.3000000000000007</v>
      </c>
      <c r="CG121" s="912"/>
      <c r="CH121" s="912"/>
      <c r="CI121" s="912"/>
      <c r="CJ121" s="912"/>
      <c r="CK121" s="905"/>
      <c r="CL121" s="891"/>
      <c r="CM121" s="891"/>
      <c r="CN121" s="891"/>
      <c r="CO121" s="892"/>
      <c r="CP121" s="871" t="s">
        <v>486</v>
      </c>
      <c r="CQ121" s="872"/>
      <c r="CR121" s="872"/>
      <c r="CS121" s="872"/>
      <c r="CT121" s="872"/>
      <c r="CU121" s="872"/>
      <c r="CV121" s="872"/>
      <c r="CW121" s="872"/>
      <c r="CX121" s="872"/>
      <c r="CY121" s="872"/>
      <c r="CZ121" s="872"/>
      <c r="DA121" s="872"/>
      <c r="DB121" s="872"/>
      <c r="DC121" s="872"/>
      <c r="DD121" s="872"/>
      <c r="DE121" s="872"/>
      <c r="DF121" s="873"/>
      <c r="DG121" s="852" t="s">
        <v>452</v>
      </c>
      <c r="DH121" s="853"/>
      <c r="DI121" s="853"/>
      <c r="DJ121" s="853"/>
      <c r="DK121" s="853"/>
      <c r="DL121" s="853" t="s">
        <v>452</v>
      </c>
      <c r="DM121" s="853"/>
      <c r="DN121" s="853"/>
      <c r="DO121" s="853"/>
      <c r="DP121" s="853"/>
      <c r="DQ121" s="853" t="s">
        <v>452</v>
      </c>
      <c r="DR121" s="853"/>
      <c r="DS121" s="853"/>
      <c r="DT121" s="853"/>
      <c r="DU121" s="853"/>
      <c r="DV121" s="830" t="s">
        <v>452</v>
      </c>
      <c r="DW121" s="830"/>
      <c r="DX121" s="830"/>
      <c r="DY121" s="830"/>
      <c r="DZ121" s="831"/>
    </row>
    <row r="122" spans="1:130" s="230" customFormat="1" ht="26.25" customHeight="1" x14ac:dyDescent="0.2">
      <c r="A122" s="856"/>
      <c r="B122" s="857"/>
      <c r="C122" s="851" t="s">
        <v>464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452</v>
      </c>
      <c r="AB122" s="816"/>
      <c r="AC122" s="816"/>
      <c r="AD122" s="816"/>
      <c r="AE122" s="817"/>
      <c r="AF122" s="818" t="s">
        <v>452</v>
      </c>
      <c r="AG122" s="816"/>
      <c r="AH122" s="816"/>
      <c r="AI122" s="816"/>
      <c r="AJ122" s="817"/>
      <c r="AK122" s="818" t="s">
        <v>452</v>
      </c>
      <c r="AL122" s="816"/>
      <c r="AM122" s="816"/>
      <c r="AN122" s="816"/>
      <c r="AO122" s="817"/>
      <c r="AP122" s="860" t="s">
        <v>452</v>
      </c>
      <c r="AQ122" s="861"/>
      <c r="AR122" s="861"/>
      <c r="AS122" s="861"/>
      <c r="AT122" s="862"/>
      <c r="AU122" s="919"/>
      <c r="AV122" s="920"/>
      <c r="AW122" s="920"/>
      <c r="AX122" s="920"/>
      <c r="AY122" s="921"/>
      <c r="AZ122" s="874" t="s">
        <v>487</v>
      </c>
      <c r="BA122" s="875"/>
      <c r="BB122" s="875"/>
      <c r="BC122" s="875"/>
      <c r="BD122" s="875"/>
      <c r="BE122" s="875"/>
      <c r="BF122" s="875"/>
      <c r="BG122" s="875"/>
      <c r="BH122" s="875"/>
      <c r="BI122" s="875"/>
      <c r="BJ122" s="875"/>
      <c r="BK122" s="875"/>
      <c r="BL122" s="875"/>
      <c r="BM122" s="875"/>
      <c r="BN122" s="875"/>
      <c r="BO122" s="875"/>
      <c r="BP122" s="876"/>
      <c r="BQ122" s="915">
        <v>8164607</v>
      </c>
      <c r="BR122" s="881"/>
      <c r="BS122" s="881"/>
      <c r="BT122" s="881"/>
      <c r="BU122" s="881"/>
      <c r="BV122" s="881">
        <v>7794581</v>
      </c>
      <c r="BW122" s="881"/>
      <c r="BX122" s="881"/>
      <c r="BY122" s="881"/>
      <c r="BZ122" s="881"/>
      <c r="CA122" s="881">
        <v>7383401</v>
      </c>
      <c r="CB122" s="881"/>
      <c r="CC122" s="881"/>
      <c r="CD122" s="881"/>
      <c r="CE122" s="881"/>
      <c r="CF122" s="882">
        <v>175.1</v>
      </c>
      <c r="CG122" s="883"/>
      <c r="CH122" s="883"/>
      <c r="CI122" s="883"/>
      <c r="CJ122" s="883"/>
      <c r="CK122" s="905"/>
      <c r="CL122" s="891"/>
      <c r="CM122" s="891"/>
      <c r="CN122" s="891"/>
      <c r="CO122" s="892"/>
      <c r="CP122" s="871" t="s">
        <v>488</v>
      </c>
      <c r="CQ122" s="872"/>
      <c r="CR122" s="872"/>
      <c r="CS122" s="872"/>
      <c r="CT122" s="872"/>
      <c r="CU122" s="872"/>
      <c r="CV122" s="872"/>
      <c r="CW122" s="872"/>
      <c r="CX122" s="872"/>
      <c r="CY122" s="872"/>
      <c r="CZ122" s="872"/>
      <c r="DA122" s="872"/>
      <c r="DB122" s="872"/>
      <c r="DC122" s="872"/>
      <c r="DD122" s="872"/>
      <c r="DE122" s="872"/>
      <c r="DF122" s="873"/>
      <c r="DG122" s="852" t="s">
        <v>448</v>
      </c>
      <c r="DH122" s="853"/>
      <c r="DI122" s="853"/>
      <c r="DJ122" s="853"/>
      <c r="DK122" s="853"/>
      <c r="DL122" s="853" t="s">
        <v>448</v>
      </c>
      <c r="DM122" s="853"/>
      <c r="DN122" s="853"/>
      <c r="DO122" s="853"/>
      <c r="DP122" s="853"/>
      <c r="DQ122" s="853" t="s">
        <v>448</v>
      </c>
      <c r="DR122" s="853"/>
      <c r="DS122" s="853"/>
      <c r="DT122" s="853"/>
      <c r="DU122" s="853"/>
      <c r="DV122" s="830" t="s">
        <v>452</v>
      </c>
      <c r="DW122" s="830"/>
      <c r="DX122" s="830"/>
      <c r="DY122" s="830"/>
      <c r="DZ122" s="831"/>
    </row>
    <row r="123" spans="1:130" s="230" customFormat="1" ht="26.25" customHeight="1" x14ac:dyDescent="0.2">
      <c r="A123" s="856"/>
      <c r="B123" s="857"/>
      <c r="C123" s="851" t="s">
        <v>472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448</v>
      </c>
      <c r="AB123" s="816"/>
      <c r="AC123" s="816"/>
      <c r="AD123" s="816"/>
      <c r="AE123" s="817"/>
      <c r="AF123" s="818" t="s">
        <v>448</v>
      </c>
      <c r="AG123" s="816"/>
      <c r="AH123" s="816"/>
      <c r="AI123" s="816"/>
      <c r="AJ123" s="817"/>
      <c r="AK123" s="818" t="s">
        <v>448</v>
      </c>
      <c r="AL123" s="816"/>
      <c r="AM123" s="816"/>
      <c r="AN123" s="816"/>
      <c r="AO123" s="817"/>
      <c r="AP123" s="860" t="s">
        <v>452</v>
      </c>
      <c r="AQ123" s="861"/>
      <c r="AR123" s="861"/>
      <c r="AS123" s="861"/>
      <c r="AT123" s="862"/>
      <c r="AU123" s="922"/>
      <c r="AV123" s="923"/>
      <c r="AW123" s="923"/>
      <c r="AX123" s="923"/>
      <c r="AY123" s="923"/>
      <c r="AZ123" s="251" t="s">
        <v>194</v>
      </c>
      <c r="BA123" s="251"/>
      <c r="BB123" s="251"/>
      <c r="BC123" s="251"/>
      <c r="BD123" s="251"/>
      <c r="BE123" s="251"/>
      <c r="BF123" s="251"/>
      <c r="BG123" s="251"/>
      <c r="BH123" s="251"/>
      <c r="BI123" s="251"/>
      <c r="BJ123" s="251"/>
      <c r="BK123" s="251"/>
      <c r="BL123" s="251"/>
      <c r="BM123" s="251"/>
      <c r="BN123" s="251"/>
      <c r="BO123" s="913" t="s">
        <v>489</v>
      </c>
      <c r="BP123" s="914"/>
      <c r="BQ123" s="868">
        <v>15804743</v>
      </c>
      <c r="BR123" s="869"/>
      <c r="BS123" s="869"/>
      <c r="BT123" s="869"/>
      <c r="BU123" s="869"/>
      <c r="BV123" s="869">
        <v>16092505</v>
      </c>
      <c r="BW123" s="869"/>
      <c r="BX123" s="869"/>
      <c r="BY123" s="869"/>
      <c r="BZ123" s="869"/>
      <c r="CA123" s="869">
        <v>16815728</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475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418</v>
      </c>
      <c r="AB124" s="816"/>
      <c r="AC124" s="816"/>
      <c r="AD124" s="816"/>
      <c r="AE124" s="817"/>
      <c r="AF124" s="818" t="s">
        <v>490</v>
      </c>
      <c r="AG124" s="816"/>
      <c r="AH124" s="816"/>
      <c r="AI124" s="816"/>
      <c r="AJ124" s="817"/>
      <c r="AK124" s="818" t="s">
        <v>491</v>
      </c>
      <c r="AL124" s="816"/>
      <c r="AM124" s="816"/>
      <c r="AN124" s="816"/>
      <c r="AO124" s="817"/>
      <c r="AP124" s="860" t="s">
        <v>471</v>
      </c>
      <c r="AQ124" s="861"/>
      <c r="AR124" s="861"/>
      <c r="AS124" s="861"/>
      <c r="AT124" s="862"/>
      <c r="AU124" s="863" t="s">
        <v>492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452</v>
      </c>
      <c r="BR124" s="867"/>
      <c r="BS124" s="867"/>
      <c r="BT124" s="867"/>
      <c r="BU124" s="867"/>
      <c r="BV124" s="867" t="s">
        <v>452</v>
      </c>
      <c r="BW124" s="867"/>
      <c r="BX124" s="867"/>
      <c r="BY124" s="867"/>
      <c r="BZ124" s="867"/>
      <c r="CA124" s="867" t="s">
        <v>491</v>
      </c>
      <c r="CB124" s="867"/>
      <c r="CC124" s="867"/>
      <c r="CD124" s="867"/>
      <c r="CE124" s="867"/>
      <c r="CF124" s="762"/>
      <c r="CG124" s="763"/>
      <c r="CH124" s="763"/>
      <c r="CI124" s="763"/>
      <c r="CJ124" s="898"/>
      <c r="CK124" s="906"/>
      <c r="CL124" s="906"/>
      <c r="CM124" s="906"/>
      <c r="CN124" s="906"/>
      <c r="CO124" s="907"/>
      <c r="CP124" s="871" t="s">
        <v>493</v>
      </c>
      <c r="CQ124" s="872"/>
      <c r="CR124" s="872"/>
      <c r="CS124" s="872"/>
      <c r="CT124" s="872"/>
      <c r="CU124" s="872"/>
      <c r="CV124" s="872"/>
      <c r="CW124" s="872"/>
      <c r="CX124" s="872"/>
      <c r="CY124" s="872"/>
      <c r="CZ124" s="872"/>
      <c r="DA124" s="872"/>
      <c r="DB124" s="872"/>
      <c r="DC124" s="872"/>
      <c r="DD124" s="872"/>
      <c r="DE124" s="872"/>
      <c r="DF124" s="873"/>
      <c r="DG124" s="799" t="s">
        <v>133</v>
      </c>
      <c r="DH124" s="800"/>
      <c r="DI124" s="800"/>
      <c r="DJ124" s="800"/>
      <c r="DK124" s="801"/>
      <c r="DL124" s="802" t="s">
        <v>450</v>
      </c>
      <c r="DM124" s="800"/>
      <c r="DN124" s="800"/>
      <c r="DO124" s="800"/>
      <c r="DP124" s="801"/>
      <c r="DQ124" s="802" t="s">
        <v>494</v>
      </c>
      <c r="DR124" s="800"/>
      <c r="DS124" s="800"/>
      <c r="DT124" s="800"/>
      <c r="DU124" s="801"/>
      <c r="DV124" s="884" t="s">
        <v>450</v>
      </c>
      <c r="DW124" s="885"/>
      <c r="DX124" s="885"/>
      <c r="DY124" s="885"/>
      <c r="DZ124" s="886"/>
    </row>
    <row r="125" spans="1:130" s="230" customFormat="1" ht="26.25" customHeight="1" x14ac:dyDescent="0.2">
      <c r="A125" s="856"/>
      <c r="B125" s="857"/>
      <c r="C125" s="851" t="s">
        <v>477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418</v>
      </c>
      <c r="AB125" s="816"/>
      <c r="AC125" s="816"/>
      <c r="AD125" s="816"/>
      <c r="AE125" s="817"/>
      <c r="AF125" s="818" t="s">
        <v>452</v>
      </c>
      <c r="AG125" s="816"/>
      <c r="AH125" s="816"/>
      <c r="AI125" s="816"/>
      <c r="AJ125" s="817"/>
      <c r="AK125" s="818" t="s">
        <v>494</v>
      </c>
      <c r="AL125" s="816"/>
      <c r="AM125" s="816"/>
      <c r="AN125" s="816"/>
      <c r="AO125" s="817"/>
      <c r="AP125" s="860" t="s">
        <v>495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496</v>
      </c>
      <c r="CL125" s="888"/>
      <c r="CM125" s="888"/>
      <c r="CN125" s="888"/>
      <c r="CO125" s="889"/>
      <c r="CP125" s="896" t="s">
        <v>497</v>
      </c>
      <c r="CQ125" s="844"/>
      <c r="CR125" s="844"/>
      <c r="CS125" s="844"/>
      <c r="CT125" s="844"/>
      <c r="CU125" s="844"/>
      <c r="CV125" s="844"/>
      <c r="CW125" s="844"/>
      <c r="CX125" s="844"/>
      <c r="CY125" s="844"/>
      <c r="CZ125" s="844"/>
      <c r="DA125" s="844"/>
      <c r="DB125" s="844"/>
      <c r="DC125" s="844"/>
      <c r="DD125" s="844"/>
      <c r="DE125" s="844"/>
      <c r="DF125" s="845"/>
      <c r="DG125" s="897" t="s">
        <v>133</v>
      </c>
      <c r="DH125" s="878"/>
      <c r="DI125" s="878"/>
      <c r="DJ125" s="878"/>
      <c r="DK125" s="878"/>
      <c r="DL125" s="878" t="s">
        <v>471</v>
      </c>
      <c r="DM125" s="878"/>
      <c r="DN125" s="878"/>
      <c r="DO125" s="878"/>
      <c r="DP125" s="878"/>
      <c r="DQ125" s="878" t="s">
        <v>491</v>
      </c>
      <c r="DR125" s="878"/>
      <c r="DS125" s="878"/>
      <c r="DT125" s="878"/>
      <c r="DU125" s="878"/>
      <c r="DV125" s="879" t="s">
        <v>450</v>
      </c>
      <c r="DW125" s="879"/>
      <c r="DX125" s="879"/>
      <c r="DY125" s="879"/>
      <c r="DZ125" s="880"/>
    </row>
    <row r="126" spans="1:130" s="230" customFormat="1" ht="26.25" customHeight="1" thickBot="1" x14ac:dyDescent="0.25">
      <c r="A126" s="856"/>
      <c r="B126" s="857"/>
      <c r="C126" s="851" t="s">
        <v>479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9603</v>
      </c>
      <c r="AB126" s="816"/>
      <c r="AC126" s="816"/>
      <c r="AD126" s="816"/>
      <c r="AE126" s="817"/>
      <c r="AF126" s="818">
        <v>8227</v>
      </c>
      <c r="AG126" s="816"/>
      <c r="AH126" s="816"/>
      <c r="AI126" s="816"/>
      <c r="AJ126" s="817"/>
      <c r="AK126" s="818">
        <v>5800</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498</v>
      </c>
      <c r="CQ126" s="788"/>
      <c r="CR126" s="788"/>
      <c r="CS126" s="788"/>
      <c r="CT126" s="788"/>
      <c r="CU126" s="788"/>
      <c r="CV126" s="788"/>
      <c r="CW126" s="788"/>
      <c r="CX126" s="788"/>
      <c r="CY126" s="788"/>
      <c r="CZ126" s="788"/>
      <c r="DA126" s="788"/>
      <c r="DB126" s="788"/>
      <c r="DC126" s="788"/>
      <c r="DD126" s="788"/>
      <c r="DE126" s="788"/>
      <c r="DF126" s="789"/>
      <c r="DG126" s="852" t="s">
        <v>450</v>
      </c>
      <c r="DH126" s="853"/>
      <c r="DI126" s="853"/>
      <c r="DJ126" s="853"/>
      <c r="DK126" s="853"/>
      <c r="DL126" s="853" t="s">
        <v>133</v>
      </c>
      <c r="DM126" s="853"/>
      <c r="DN126" s="853"/>
      <c r="DO126" s="853"/>
      <c r="DP126" s="853"/>
      <c r="DQ126" s="853" t="s">
        <v>499</v>
      </c>
      <c r="DR126" s="853"/>
      <c r="DS126" s="853"/>
      <c r="DT126" s="853"/>
      <c r="DU126" s="853"/>
      <c r="DV126" s="830" t="s">
        <v>133</v>
      </c>
      <c r="DW126" s="830"/>
      <c r="DX126" s="830"/>
      <c r="DY126" s="830"/>
      <c r="DZ126" s="831"/>
    </row>
    <row r="127" spans="1:130" s="230" customFormat="1" ht="26.25" customHeight="1" x14ac:dyDescent="0.2">
      <c r="A127" s="858"/>
      <c r="B127" s="859"/>
      <c r="C127" s="874" t="s">
        <v>500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452</v>
      </c>
      <c r="AB127" s="816"/>
      <c r="AC127" s="816"/>
      <c r="AD127" s="816"/>
      <c r="AE127" s="817"/>
      <c r="AF127" s="818" t="s">
        <v>133</v>
      </c>
      <c r="AG127" s="816"/>
      <c r="AH127" s="816"/>
      <c r="AI127" s="816"/>
      <c r="AJ127" s="817"/>
      <c r="AK127" s="818" t="s">
        <v>452</v>
      </c>
      <c r="AL127" s="816"/>
      <c r="AM127" s="816"/>
      <c r="AN127" s="816"/>
      <c r="AO127" s="817"/>
      <c r="AP127" s="860" t="s">
        <v>452</v>
      </c>
      <c r="AQ127" s="861"/>
      <c r="AR127" s="861"/>
      <c r="AS127" s="861"/>
      <c r="AT127" s="862"/>
      <c r="AU127" s="232"/>
      <c r="AV127" s="232"/>
      <c r="AW127" s="232"/>
      <c r="AX127" s="877" t="s">
        <v>501</v>
      </c>
      <c r="AY127" s="848"/>
      <c r="AZ127" s="848"/>
      <c r="BA127" s="848"/>
      <c r="BB127" s="848"/>
      <c r="BC127" s="848"/>
      <c r="BD127" s="848"/>
      <c r="BE127" s="849"/>
      <c r="BF127" s="847" t="s">
        <v>502</v>
      </c>
      <c r="BG127" s="848"/>
      <c r="BH127" s="848"/>
      <c r="BI127" s="848"/>
      <c r="BJ127" s="848"/>
      <c r="BK127" s="848"/>
      <c r="BL127" s="849"/>
      <c r="BM127" s="847" t="s">
        <v>503</v>
      </c>
      <c r="BN127" s="848"/>
      <c r="BO127" s="848"/>
      <c r="BP127" s="848"/>
      <c r="BQ127" s="848"/>
      <c r="BR127" s="848"/>
      <c r="BS127" s="849"/>
      <c r="BT127" s="847" t="s">
        <v>504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505</v>
      </c>
      <c r="CQ127" s="788"/>
      <c r="CR127" s="788"/>
      <c r="CS127" s="788"/>
      <c r="CT127" s="788"/>
      <c r="CU127" s="788"/>
      <c r="CV127" s="788"/>
      <c r="CW127" s="788"/>
      <c r="CX127" s="788"/>
      <c r="CY127" s="788"/>
      <c r="CZ127" s="788"/>
      <c r="DA127" s="788"/>
      <c r="DB127" s="788"/>
      <c r="DC127" s="788"/>
      <c r="DD127" s="788"/>
      <c r="DE127" s="788"/>
      <c r="DF127" s="789"/>
      <c r="DG127" s="852" t="s">
        <v>471</v>
      </c>
      <c r="DH127" s="853"/>
      <c r="DI127" s="853"/>
      <c r="DJ127" s="853"/>
      <c r="DK127" s="853"/>
      <c r="DL127" s="853" t="s">
        <v>452</v>
      </c>
      <c r="DM127" s="853"/>
      <c r="DN127" s="853"/>
      <c r="DO127" s="853"/>
      <c r="DP127" s="853"/>
      <c r="DQ127" s="853" t="s">
        <v>452</v>
      </c>
      <c r="DR127" s="853"/>
      <c r="DS127" s="853"/>
      <c r="DT127" s="853"/>
      <c r="DU127" s="853"/>
      <c r="DV127" s="830" t="s">
        <v>495</v>
      </c>
      <c r="DW127" s="830"/>
      <c r="DX127" s="830"/>
      <c r="DY127" s="830"/>
      <c r="DZ127" s="831"/>
    </row>
    <row r="128" spans="1:130" s="230" customFormat="1" ht="26.25" customHeight="1" thickBot="1" x14ac:dyDescent="0.25">
      <c r="A128" s="832" t="s">
        <v>506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507</v>
      </c>
      <c r="X128" s="834"/>
      <c r="Y128" s="834"/>
      <c r="Z128" s="835"/>
      <c r="AA128" s="836">
        <v>84035</v>
      </c>
      <c r="AB128" s="837"/>
      <c r="AC128" s="837"/>
      <c r="AD128" s="837"/>
      <c r="AE128" s="838"/>
      <c r="AF128" s="839">
        <v>74063</v>
      </c>
      <c r="AG128" s="837"/>
      <c r="AH128" s="837"/>
      <c r="AI128" s="837"/>
      <c r="AJ128" s="838"/>
      <c r="AK128" s="839">
        <v>64783</v>
      </c>
      <c r="AL128" s="837"/>
      <c r="AM128" s="837"/>
      <c r="AN128" s="837"/>
      <c r="AO128" s="838"/>
      <c r="AP128" s="840"/>
      <c r="AQ128" s="841"/>
      <c r="AR128" s="841"/>
      <c r="AS128" s="841"/>
      <c r="AT128" s="842"/>
      <c r="AU128" s="232"/>
      <c r="AV128" s="232"/>
      <c r="AW128" s="232"/>
      <c r="AX128" s="843" t="s">
        <v>508</v>
      </c>
      <c r="AY128" s="844"/>
      <c r="AZ128" s="844"/>
      <c r="BA128" s="844"/>
      <c r="BB128" s="844"/>
      <c r="BC128" s="844"/>
      <c r="BD128" s="844"/>
      <c r="BE128" s="845"/>
      <c r="BF128" s="822" t="s">
        <v>471</v>
      </c>
      <c r="BG128" s="823"/>
      <c r="BH128" s="823"/>
      <c r="BI128" s="823"/>
      <c r="BJ128" s="823"/>
      <c r="BK128" s="823"/>
      <c r="BL128" s="846"/>
      <c r="BM128" s="822">
        <v>14.98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509</v>
      </c>
      <c r="CQ128" s="766"/>
      <c r="CR128" s="766"/>
      <c r="CS128" s="766"/>
      <c r="CT128" s="766"/>
      <c r="CU128" s="766"/>
      <c r="CV128" s="766"/>
      <c r="CW128" s="766"/>
      <c r="CX128" s="766"/>
      <c r="CY128" s="766"/>
      <c r="CZ128" s="766"/>
      <c r="DA128" s="766"/>
      <c r="DB128" s="766"/>
      <c r="DC128" s="766"/>
      <c r="DD128" s="766"/>
      <c r="DE128" s="766"/>
      <c r="DF128" s="767"/>
      <c r="DG128" s="826" t="s">
        <v>452</v>
      </c>
      <c r="DH128" s="827"/>
      <c r="DI128" s="827"/>
      <c r="DJ128" s="827"/>
      <c r="DK128" s="827"/>
      <c r="DL128" s="827" t="s">
        <v>450</v>
      </c>
      <c r="DM128" s="827"/>
      <c r="DN128" s="827"/>
      <c r="DO128" s="827"/>
      <c r="DP128" s="827"/>
      <c r="DQ128" s="827" t="s">
        <v>495</v>
      </c>
      <c r="DR128" s="827"/>
      <c r="DS128" s="827"/>
      <c r="DT128" s="827"/>
      <c r="DU128" s="827"/>
      <c r="DV128" s="828" t="s">
        <v>471</v>
      </c>
      <c r="DW128" s="828"/>
      <c r="DX128" s="828"/>
      <c r="DY128" s="828"/>
      <c r="DZ128" s="829"/>
    </row>
    <row r="129" spans="1:131" s="230" customFormat="1" ht="26.25" customHeight="1" x14ac:dyDescent="0.2">
      <c r="A129" s="810" t="s">
        <v>111</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510</v>
      </c>
      <c r="X129" s="813"/>
      <c r="Y129" s="813"/>
      <c r="Z129" s="814"/>
      <c r="AA129" s="815">
        <v>4867318</v>
      </c>
      <c r="AB129" s="816"/>
      <c r="AC129" s="816"/>
      <c r="AD129" s="816"/>
      <c r="AE129" s="817"/>
      <c r="AF129" s="818">
        <v>5122623</v>
      </c>
      <c r="AG129" s="816"/>
      <c r="AH129" s="816"/>
      <c r="AI129" s="816"/>
      <c r="AJ129" s="817"/>
      <c r="AK129" s="818">
        <v>5034669</v>
      </c>
      <c r="AL129" s="816"/>
      <c r="AM129" s="816"/>
      <c r="AN129" s="816"/>
      <c r="AO129" s="817"/>
      <c r="AP129" s="819"/>
      <c r="AQ129" s="820"/>
      <c r="AR129" s="820"/>
      <c r="AS129" s="820"/>
      <c r="AT129" s="821"/>
      <c r="AU129" s="233"/>
      <c r="AV129" s="233"/>
      <c r="AW129" s="233"/>
      <c r="AX129" s="787" t="s">
        <v>511</v>
      </c>
      <c r="AY129" s="788"/>
      <c r="AZ129" s="788"/>
      <c r="BA129" s="788"/>
      <c r="BB129" s="788"/>
      <c r="BC129" s="788"/>
      <c r="BD129" s="788"/>
      <c r="BE129" s="789"/>
      <c r="BF129" s="806" t="s">
        <v>471</v>
      </c>
      <c r="BG129" s="807"/>
      <c r="BH129" s="807"/>
      <c r="BI129" s="807"/>
      <c r="BJ129" s="807"/>
      <c r="BK129" s="807"/>
      <c r="BL129" s="808"/>
      <c r="BM129" s="806">
        <v>19.98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512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513</v>
      </c>
      <c r="X130" s="813"/>
      <c r="Y130" s="813"/>
      <c r="Z130" s="814"/>
      <c r="AA130" s="815">
        <v>875223</v>
      </c>
      <c r="AB130" s="816"/>
      <c r="AC130" s="816"/>
      <c r="AD130" s="816"/>
      <c r="AE130" s="817"/>
      <c r="AF130" s="818">
        <v>865579</v>
      </c>
      <c r="AG130" s="816"/>
      <c r="AH130" s="816"/>
      <c r="AI130" s="816"/>
      <c r="AJ130" s="817"/>
      <c r="AK130" s="818">
        <v>816887</v>
      </c>
      <c r="AL130" s="816"/>
      <c r="AM130" s="816"/>
      <c r="AN130" s="816"/>
      <c r="AO130" s="817"/>
      <c r="AP130" s="819"/>
      <c r="AQ130" s="820"/>
      <c r="AR130" s="820"/>
      <c r="AS130" s="820"/>
      <c r="AT130" s="821"/>
      <c r="AU130" s="233"/>
      <c r="AV130" s="233"/>
      <c r="AW130" s="233"/>
      <c r="AX130" s="787" t="s">
        <v>514</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515</v>
      </c>
      <c r="X131" s="797"/>
      <c r="Y131" s="797"/>
      <c r="Z131" s="798"/>
      <c r="AA131" s="799">
        <v>3992095</v>
      </c>
      <c r="AB131" s="800"/>
      <c r="AC131" s="800"/>
      <c r="AD131" s="800"/>
      <c r="AE131" s="801"/>
      <c r="AF131" s="802">
        <v>4257044</v>
      </c>
      <c r="AG131" s="800"/>
      <c r="AH131" s="800"/>
      <c r="AI131" s="800"/>
      <c r="AJ131" s="801"/>
      <c r="AK131" s="802">
        <v>4217782</v>
      </c>
      <c r="AL131" s="800"/>
      <c r="AM131" s="800"/>
      <c r="AN131" s="800"/>
      <c r="AO131" s="801"/>
      <c r="AP131" s="803"/>
      <c r="AQ131" s="804"/>
      <c r="AR131" s="804"/>
      <c r="AS131" s="804"/>
      <c r="AT131" s="805"/>
      <c r="AU131" s="233"/>
      <c r="AV131" s="233"/>
      <c r="AW131" s="233"/>
      <c r="AX131" s="765" t="s">
        <v>516</v>
      </c>
      <c r="AY131" s="766"/>
      <c r="AZ131" s="766"/>
      <c r="BA131" s="766"/>
      <c r="BB131" s="766"/>
      <c r="BC131" s="766"/>
      <c r="BD131" s="766"/>
      <c r="BE131" s="767"/>
      <c r="BF131" s="768" t="s">
        <v>471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518</v>
      </c>
      <c r="W132" s="778"/>
      <c r="X132" s="778"/>
      <c r="Y132" s="778"/>
      <c r="Z132" s="779"/>
      <c r="AA132" s="780">
        <v>8.5207641600000006</v>
      </c>
      <c r="AB132" s="781"/>
      <c r="AC132" s="781"/>
      <c r="AD132" s="781"/>
      <c r="AE132" s="782"/>
      <c r="AF132" s="783">
        <v>8.6507210170000004</v>
      </c>
      <c r="AG132" s="781"/>
      <c r="AH132" s="781"/>
      <c r="AI132" s="781"/>
      <c r="AJ132" s="782"/>
      <c r="AK132" s="783">
        <v>9.5538840080000007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519</v>
      </c>
      <c r="W133" s="757"/>
      <c r="X133" s="757"/>
      <c r="Y133" s="757"/>
      <c r="Z133" s="758"/>
      <c r="AA133" s="759">
        <v>10.1</v>
      </c>
      <c r="AB133" s="760"/>
      <c r="AC133" s="760"/>
      <c r="AD133" s="760"/>
      <c r="AE133" s="761"/>
      <c r="AF133" s="759">
        <v>9.6</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oN2j7vtUw4yWAYJxGKxLg29iiT1X4jxrxztdrfNhncmcv4S4S5NcdSq3FQdpIXjonpdlfpX8bceD4s+7lzbSA==" saltValue="deoqGH14HVPGiXCpCigD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Ljhled9TTYlop+my5rmxZFpDDzzFr3muuMtRbMmBHaJ+pTFsV6eqYLZoxKWNnS/zzv7sl9dKHtGZV/xjQnq2g==" saltValue="3dYKXrFPj27IOvhv1w9h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l53JwXZqDeRJTMCTaChovCEy1zbTHKtoTwfE8gf42AmJG9HRXCEA7oqjhUQxt+HTnAG+67o/Z+T89QVX0rCyw==" saltValue="AnYna/69mVdkwqK4Pj+QM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523</v>
      </c>
      <c r="AP7" s="272"/>
      <c r="AQ7" s="273" t="s">
        <v>524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525</v>
      </c>
      <c r="AQ8" s="279" t="s">
        <v>526</v>
      </c>
      <c r="AR8" s="280" t="s">
        <v>527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528</v>
      </c>
      <c r="AL9" s="1167"/>
      <c r="AM9" s="1167"/>
      <c r="AN9" s="1168"/>
      <c r="AO9" s="281">
        <v>1325004</v>
      </c>
      <c r="AP9" s="281">
        <v>81649</v>
      </c>
      <c r="AQ9" s="282">
        <v>91991</v>
      </c>
      <c r="AR9" s="283">
        <v>-11.2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529</v>
      </c>
      <c r="AL10" s="1167"/>
      <c r="AM10" s="1167"/>
      <c r="AN10" s="1168"/>
      <c r="AO10" s="284">
        <v>253766</v>
      </c>
      <c r="AP10" s="284">
        <v>15638</v>
      </c>
      <c r="AQ10" s="285">
        <v>12405</v>
      </c>
      <c r="AR10" s="286">
        <v>26.1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530</v>
      </c>
      <c r="AL11" s="1167"/>
      <c r="AM11" s="1167"/>
      <c r="AN11" s="1168"/>
      <c r="AO11" s="284" t="s">
        <v>531</v>
      </c>
      <c r="AP11" s="284" t="s">
        <v>531</v>
      </c>
      <c r="AQ11" s="285">
        <v>395</v>
      </c>
      <c r="AR11" s="286" t="s">
        <v>531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532</v>
      </c>
      <c r="AL12" s="1167"/>
      <c r="AM12" s="1167"/>
      <c r="AN12" s="1168"/>
      <c r="AO12" s="284" t="s">
        <v>531</v>
      </c>
      <c r="AP12" s="284" t="s">
        <v>531</v>
      </c>
      <c r="AQ12" s="285">
        <v>19</v>
      </c>
      <c r="AR12" s="286" t="s">
        <v>531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533</v>
      </c>
      <c r="AL13" s="1167"/>
      <c r="AM13" s="1167"/>
      <c r="AN13" s="1168"/>
      <c r="AO13" s="284">
        <v>38425</v>
      </c>
      <c r="AP13" s="284">
        <v>2368</v>
      </c>
      <c r="AQ13" s="285">
        <v>3751</v>
      </c>
      <c r="AR13" s="286">
        <v>-36.9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534</v>
      </c>
      <c r="AL14" s="1167"/>
      <c r="AM14" s="1167"/>
      <c r="AN14" s="1168"/>
      <c r="AO14" s="284">
        <v>6800</v>
      </c>
      <c r="AP14" s="284">
        <v>419</v>
      </c>
      <c r="AQ14" s="285">
        <v>1672</v>
      </c>
      <c r="AR14" s="286">
        <v>-74.900000000000006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535</v>
      </c>
      <c r="AL15" s="1170"/>
      <c r="AM15" s="1170"/>
      <c r="AN15" s="1171"/>
      <c r="AO15" s="284">
        <v>-96419</v>
      </c>
      <c r="AP15" s="284">
        <v>-5942</v>
      </c>
      <c r="AQ15" s="285">
        <v>-6358</v>
      </c>
      <c r="AR15" s="286">
        <v>-6.5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194</v>
      </c>
      <c r="AL16" s="1170"/>
      <c r="AM16" s="1170"/>
      <c r="AN16" s="1171"/>
      <c r="AO16" s="284">
        <v>1527576</v>
      </c>
      <c r="AP16" s="284">
        <v>94132</v>
      </c>
      <c r="AQ16" s="285">
        <v>103876</v>
      </c>
      <c r="AR16" s="286">
        <v>-9.4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537</v>
      </c>
      <c r="AP20" s="293" t="s">
        <v>538</v>
      </c>
      <c r="AQ20" s="294" t="s">
        <v>539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540</v>
      </c>
      <c r="AL21" s="1173"/>
      <c r="AM21" s="1173"/>
      <c r="AN21" s="1174"/>
      <c r="AO21" s="297">
        <v>8.6300000000000008</v>
      </c>
      <c r="AP21" s="298">
        <v>9.2899999999999991</v>
      </c>
      <c r="AQ21" s="299">
        <v>-0.66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541</v>
      </c>
      <c r="AL22" s="1173"/>
      <c r="AM22" s="1173"/>
      <c r="AN22" s="1174"/>
      <c r="AO22" s="302">
        <v>97.8</v>
      </c>
      <c r="AP22" s="303">
        <v>96.9</v>
      </c>
      <c r="AQ22" s="304">
        <v>0.9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542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543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523</v>
      </c>
      <c r="AP30" s="272"/>
      <c r="AQ30" s="273" t="s">
        <v>524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525</v>
      </c>
      <c r="AQ31" s="279" t="s">
        <v>526</v>
      </c>
      <c r="AR31" s="280" t="s">
        <v>527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545</v>
      </c>
      <c r="AL32" s="1157"/>
      <c r="AM32" s="1157"/>
      <c r="AN32" s="1158"/>
      <c r="AO32" s="312">
        <v>912066</v>
      </c>
      <c r="AP32" s="312">
        <v>56203</v>
      </c>
      <c r="AQ32" s="313">
        <v>51927</v>
      </c>
      <c r="AR32" s="314">
        <v>8.1999999999999993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546</v>
      </c>
      <c r="AL33" s="1157"/>
      <c r="AM33" s="1157"/>
      <c r="AN33" s="1158"/>
      <c r="AO33" s="312" t="s">
        <v>531</v>
      </c>
      <c r="AP33" s="312" t="s">
        <v>531</v>
      </c>
      <c r="AQ33" s="313" t="s">
        <v>531</v>
      </c>
      <c r="AR33" s="314" t="s">
        <v>531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547</v>
      </c>
      <c r="AL34" s="1157"/>
      <c r="AM34" s="1157"/>
      <c r="AN34" s="1158"/>
      <c r="AO34" s="312" t="s">
        <v>531</v>
      </c>
      <c r="AP34" s="312" t="s">
        <v>531</v>
      </c>
      <c r="AQ34" s="313" t="s">
        <v>531</v>
      </c>
      <c r="AR34" s="314" t="s">
        <v>531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548</v>
      </c>
      <c r="AL35" s="1157"/>
      <c r="AM35" s="1157"/>
      <c r="AN35" s="1158"/>
      <c r="AO35" s="312">
        <v>319055</v>
      </c>
      <c r="AP35" s="312">
        <v>19661</v>
      </c>
      <c r="AQ35" s="313">
        <v>15337</v>
      </c>
      <c r="AR35" s="314">
        <v>28.2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549</v>
      </c>
      <c r="AL36" s="1157"/>
      <c r="AM36" s="1157"/>
      <c r="AN36" s="1158"/>
      <c r="AO36" s="312">
        <v>43576</v>
      </c>
      <c r="AP36" s="312">
        <v>2685</v>
      </c>
      <c r="AQ36" s="313">
        <v>2347</v>
      </c>
      <c r="AR36" s="314">
        <v>14.4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550</v>
      </c>
      <c r="AL37" s="1157"/>
      <c r="AM37" s="1157"/>
      <c r="AN37" s="1158"/>
      <c r="AO37" s="312">
        <v>9935</v>
      </c>
      <c r="AP37" s="312">
        <v>612</v>
      </c>
      <c r="AQ37" s="313">
        <v>463</v>
      </c>
      <c r="AR37" s="314">
        <v>32.200000000000003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551</v>
      </c>
      <c r="AL38" s="1160"/>
      <c r="AM38" s="1160"/>
      <c r="AN38" s="1161"/>
      <c r="AO38" s="315" t="s">
        <v>531</v>
      </c>
      <c r="AP38" s="315" t="s">
        <v>531</v>
      </c>
      <c r="AQ38" s="316">
        <v>1</v>
      </c>
      <c r="AR38" s="304" t="s">
        <v>531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552</v>
      </c>
      <c r="AL39" s="1160"/>
      <c r="AM39" s="1160"/>
      <c r="AN39" s="1161"/>
      <c r="AO39" s="312">
        <v>-64783</v>
      </c>
      <c r="AP39" s="312">
        <v>-3992</v>
      </c>
      <c r="AQ39" s="313">
        <v>-3326</v>
      </c>
      <c r="AR39" s="314">
        <v>20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553</v>
      </c>
      <c r="AL40" s="1157"/>
      <c r="AM40" s="1157"/>
      <c r="AN40" s="1158"/>
      <c r="AO40" s="312">
        <v>-816887</v>
      </c>
      <c r="AP40" s="312">
        <v>-50338</v>
      </c>
      <c r="AQ40" s="313">
        <v>-45680</v>
      </c>
      <c r="AR40" s="314">
        <v>10.199999999999999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310</v>
      </c>
      <c r="AL41" s="1163"/>
      <c r="AM41" s="1163"/>
      <c r="AN41" s="1164"/>
      <c r="AO41" s="312">
        <v>402962</v>
      </c>
      <c r="AP41" s="312">
        <v>24831</v>
      </c>
      <c r="AQ41" s="313">
        <v>21069</v>
      </c>
      <c r="AR41" s="314">
        <v>17.899999999999999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523</v>
      </c>
      <c r="AN49" s="1151" t="s">
        <v>557</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558</v>
      </c>
      <c r="AO50" s="329" t="s">
        <v>559</v>
      </c>
      <c r="AP50" s="330" t="s">
        <v>560</v>
      </c>
      <c r="AQ50" s="331" t="s">
        <v>561</v>
      </c>
      <c r="AR50" s="332" t="s">
        <v>562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563</v>
      </c>
      <c r="AL51" s="325"/>
      <c r="AM51" s="333">
        <v>298740</v>
      </c>
      <c r="AN51" s="334">
        <v>18440</v>
      </c>
      <c r="AO51" s="335">
        <v>-78.599999999999994</v>
      </c>
      <c r="AP51" s="336">
        <v>73475</v>
      </c>
      <c r="AQ51" s="337">
        <v>9.1</v>
      </c>
      <c r="AR51" s="338">
        <v>-87.7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564</v>
      </c>
      <c r="AM52" s="341">
        <v>175776</v>
      </c>
      <c r="AN52" s="342">
        <v>10850</v>
      </c>
      <c r="AO52" s="343">
        <v>-75.5</v>
      </c>
      <c r="AP52" s="344">
        <v>43072</v>
      </c>
      <c r="AQ52" s="345">
        <v>31.1</v>
      </c>
      <c r="AR52" s="346">
        <v>-106.6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565</v>
      </c>
      <c r="AL53" s="325"/>
      <c r="AM53" s="333">
        <v>884817</v>
      </c>
      <c r="AN53" s="334">
        <v>54662</v>
      </c>
      <c r="AO53" s="335">
        <v>196.4</v>
      </c>
      <c r="AP53" s="336">
        <v>87464</v>
      </c>
      <c r="AQ53" s="337">
        <v>19</v>
      </c>
      <c r="AR53" s="338">
        <v>177.4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564</v>
      </c>
      <c r="AM54" s="341">
        <v>674665</v>
      </c>
      <c r="AN54" s="342">
        <v>41679</v>
      </c>
      <c r="AO54" s="343">
        <v>284.10000000000002</v>
      </c>
      <c r="AP54" s="344">
        <v>47479</v>
      </c>
      <c r="AQ54" s="345">
        <v>10.199999999999999</v>
      </c>
      <c r="AR54" s="346">
        <v>273.89999999999998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566</v>
      </c>
      <c r="AL55" s="325"/>
      <c r="AM55" s="333">
        <v>2839260</v>
      </c>
      <c r="AN55" s="334">
        <v>175599</v>
      </c>
      <c r="AO55" s="335">
        <v>221.2</v>
      </c>
      <c r="AP55" s="336">
        <v>96248</v>
      </c>
      <c r="AQ55" s="337">
        <v>10</v>
      </c>
      <c r="AR55" s="338">
        <v>211.2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564</v>
      </c>
      <c r="AM56" s="341">
        <v>2334645</v>
      </c>
      <c r="AN56" s="342">
        <v>144390</v>
      </c>
      <c r="AO56" s="343">
        <v>246.4</v>
      </c>
      <c r="AP56" s="344">
        <v>55768</v>
      </c>
      <c r="AQ56" s="345">
        <v>17.5</v>
      </c>
      <c r="AR56" s="346">
        <v>228.9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567</v>
      </c>
      <c r="AL57" s="325"/>
      <c r="AM57" s="333">
        <v>1064338</v>
      </c>
      <c r="AN57" s="334">
        <v>65562</v>
      </c>
      <c r="AO57" s="335">
        <v>-62.7</v>
      </c>
      <c r="AP57" s="336">
        <v>76413</v>
      </c>
      <c r="AQ57" s="337">
        <v>-20.6</v>
      </c>
      <c r="AR57" s="338">
        <v>-42.1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564</v>
      </c>
      <c r="AM58" s="341">
        <v>477184</v>
      </c>
      <c r="AN58" s="342">
        <v>29394</v>
      </c>
      <c r="AO58" s="343">
        <v>-79.599999999999994</v>
      </c>
      <c r="AP58" s="344">
        <v>39658</v>
      </c>
      <c r="AQ58" s="345">
        <v>-28.9</v>
      </c>
      <c r="AR58" s="346">
        <v>-50.7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568</v>
      </c>
      <c r="AL59" s="325"/>
      <c r="AM59" s="333">
        <v>445684</v>
      </c>
      <c r="AN59" s="334">
        <v>27464</v>
      </c>
      <c r="AO59" s="335">
        <v>-58.1</v>
      </c>
      <c r="AP59" s="336">
        <v>66481</v>
      </c>
      <c r="AQ59" s="337">
        <v>-13</v>
      </c>
      <c r="AR59" s="338">
        <v>-45.1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564</v>
      </c>
      <c r="AM60" s="341">
        <v>233767</v>
      </c>
      <c r="AN60" s="342">
        <v>14405</v>
      </c>
      <c r="AO60" s="343">
        <v>-51</v>
      </c>
      <c r="AP60" s="344">
        <v>36120</v>
      </c>
      <c r="AQ60" s="345">
        <v>-8.9</v>
      </c>
      <c r="AR60" s="346">
        <v>-42.1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569</v>
      </c>
      <c r="AL61" s="347"/>
      <c r="AM61" s="348">
        <v>1106568</v>
      </c>
      <c r="AN61" s="349">
        <v>68345</v>
      </c>
      <c r="AO61" s="350">
        <v>43.6</v>
      </c>
      <c r="AP61" s="351">
        <v>80016</v>
      </c>
      <c r="AQ61" s="352">
        <v>0.9</v>
      </c>
      <c r="AR61" s="338">
        <v>42.7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564</v>
      </c>
      <c r="AM62" s="341">
        <v>779207</v>
      </c>
      <c r="AN62" s="342">
        <v>48144</v>
      </c>
      <c r="AO62" s="343">
        <v>64.900000000000006</v>
      </c>
      <c r="AP62" s="344">
        <v>44419</v>
      </c>
      <c r="AQ62" s="345">
        <v>4.2</v>
      </c>
      <c r="AR62" s="346">
        <v>60.7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5fYg+WfTk4bhItQSXOFTPSG88C3f+uElpd4vYev3IA+ffkuvwpFs7siEUi0+dsrTXkNWqkPQ+JXwPy2JlhVA==" saltValue="MsGYLe88eYkH4f1K+Z00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571</v>
      </c>
    </row>
    <row r="121" spans="125:125" ht="13.5" hidden="1" customHeight="1" x14ac:dyDescent="0.2">
      <c r="DU121" s="259"/>
    </row>
  </sheetData>
  <sheetProtection algorithmName="SHA-512" hashValue="W81uW8lRxaNulKzowkhfyrfcECEf9x/RkxGy4ZEPB4kBO3v3kIDQnnNinvOIn5FY502afPEB46XTHE/b66OljQ==" saltValue="j5MuQCv9VpQPjpAHcUNb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572</v>
      </c>
    </row>
  </sheetData>
  <sheetProtection algorithmName="SHA-512" hashValue="1WXGxJXQE/nStS14PIiXQfRg5k4RPRlw59QRjQ88O6uoD8q1rB7wbCSe+VyiifrXPjCc91WwygdVnR58H5BYFA==" saltValue="UKaW8rd6rfOhK0z2JzMiM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2">
      <c r="B47" s="10"/>
      <c r="C47" s="1175" t="s">
        <v>3</v>
      </c>
      <c r="D47" s="1175"/>
      <c r="E47" s="1176"/>
      <c r="F47" s="11">
        <v>57.29</v>
      </c>
      <c r="G47" s="12">
        <v>50.61</v>
      </c>
      <c r="H47" s="12">
        <v>47.11</v>
      </c>
      <c r="I47" s="12">
        <v>46.91</v>
      </c>
      <c r="J47" s="13">
        <v>51.75</v>
      </c>
    </row>
    <row r="48" spans="2:10" ht="57.75" customHeight="1" x14ac:dyDescent="0.2">
      <c r="B48" s="14"/>
      <c r="C48" s="1177" t="s">
        <v>4</v>
      </c>
      <c r="D48" s="1177"/>
      <c r="E48" s="1178"/>
      <c r="F48" s="15">
        <v>1.49</v>
      </c>
      <c r="G48" s="16">
        <v>3.18</v>
      </c>
      <c r="H48" s="16">
        <v>1.07</v>
      </c>
      <c r="I48" s="16">
        <v>7.57</v>
      </c>
      <c r="J48" s="17">
        <v>3.9</v>
      </c>
    </row>
    <row r="49" spans="2:10" ht="57.75" customHeight="1" thickBot="1" x14ac:dyDescent="0.25">
      <c r="B49" s="18"/>
      <c r="C49" s="1179" t="s">
        <v>5</v>
      </c>
      <c r="D49" s="1179"/>
      <c r="E49" s="1180"/>
      <c r="F49" s="19" t="s">
        <v>578</v>
      </c>
      <c r="G49" s="20" t="s">
        <v>579</v>
      </c>
      <c r="H49" s="20" t="s">
        <v>580</v>
      </c>
      <c r="I49" s="20">
        <v>8.17</v>
      </c>
      <c r="J49" s="21" t="s">
        <v>581</v>
      </c>
    </row>
    <row r="50" spans="2:10" ht="13.2" x14ac:dyDescent="0.2"/>
  </sheetData>
  <sheetProtection algorithmName="SHA-512" hashValue="WThtHMo9WC/be9C0a9asbw2CL5hp3O+A26OydP18M7MPcuhXy2oTXLpD5T2fR20yccNegurkECFkscBPvBWr3A==" saltValue="OoQ5hz735OviLHfH7ZLR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久我　由美（市町支援課）</cp:lastModifiedBy>
  <cp:lastPrinted>2024-09-26T07:28:35Z</cp:lastPrinted>
  <dcterms:created xsi:type="dcterms:W3CDTF">2024-03-14T04:30:41Z</dcterms:created>
  <dcterms:modified xsi:type="dcterms:W3CDTF">2024-09-26T07:29:12Z</dcterms:modified>
  <cp:category/>
</cp:coreProperties>
</file>