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5A3BF35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192.168.99.2\総務課\総務課財政係\財政状況資料集関係\令和４年度分\(6.3.6)【照会：3月1２日（火）期限】令和４年度財政状況資料集の作成等について\【財政状況資料集】_414239_大町町_2022 1\"/>
    </mc:Choice>
  </mc:AlternateContent>
  <xr:revisionPtr revIDLastSave="0" documentId="13_ncr:1_{642C3ECC-4AEA-4F83-A691-AFE46EF59B2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BW42" i="10" s="1"/>
  <c r="BW43" i="10" s="1"/>
  <c r="BE34" i="10"/>
  <c r="AM34" i="10"/>
  <c r="C34" i="10"/>
  <c r="C35" i="10" s="1"/>
  <c r="U34" i="10" s="1"/>
  <c r="U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<sst xmlns="http://schemas.openxmlformats.org/spreadsheetml/2006/main" count="1083" uniqueCount="592">
  <si>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</si>
  <si>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</si>
  <si>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</si>
  <si>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</si>
  <si>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</si>
  <si>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</si>
  <si>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</si>
  <si>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</si>
  <si>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</si>
  <si>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</si>
  <si>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</si>
  <si>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</si>
  <si>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</si>
  <si>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</si>
  <si>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</si>
  <si>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</si>
  <si>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</si>
  <si>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</si>
  <si>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</si>
  <si>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</si>
  <si>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</si>
  <si>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</si>
  <si>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</si>
  <si>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</si>
  <si>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</si>
  <si>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</si>
  <si>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</si>
  <si>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</si>
  <si>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</si>
  <si>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</si>
  <si>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</si>
  <si>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</si>
  <si>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</si>
  <si>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</si>
  <si>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</si>
  <si>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</si>
  <si>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</si>
  <si>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</si>
  <si>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</si>
  <si>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</si>
  <si>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</si>
  <si>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</si>
  <si>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</si>
  <si>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</si>
  <si>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</si>
  <si>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</si>
  <si>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</si>
  <si>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</si>
  <si>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</si>
  <si>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</si>
  <si>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</si>
  <si>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</si>
  <si>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</si>
  <si>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</si>
  <si>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</si>
  <si>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</si>
  <si>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</si>
  <si>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</si>
  <si>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</si>
  <si>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</si>
  <si>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</si>
  <si>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</si>
  <si>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</si>
  <si>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</si>
  <si>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</si>
  <si>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</si>
  <si>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</si>
  <si>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</si>
  <si>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</si>
  <si>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</si>
  <si>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</si>
  <si>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</si>
  <si>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</si>
  <si>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</si>
  <si>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</si>
  <si>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</si>
  <si>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</si>
  <si>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</si>
  <si>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</si>
  <si>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</si>
  <si>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</si>
  <si>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</si>
  <si>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</si>
  <si>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</si>
  <si>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</si>
  <si>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</si>
  <si>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</si>
  <si>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</si>
  <si>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</si>
  <si>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</si>
  <si>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</si>
  <si>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</si>
  <si>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</si>
  <si>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</si>
  <si>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</si>
  <si>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</si>
  <si>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</si>
  <si>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</si>
  <si>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</si>
  <si>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</si>
  <si>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</si>
  <si>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</si>
  <si>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</si>
  <si>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</si>
  <si>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</si>
  <si>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</si>
  <si>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</si>
  <si>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</si>
  <si>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</si>
  <si>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</si>
  <si>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</si>
  <si>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</si>
  <si>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</si>
  <si>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</si>
  <si>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</si>
  <si>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</si>
  <si>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</si>
  <si>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</si>
  <si>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</si>
  <si>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</si>
  <si>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</si>
  <si>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</si>
  <si>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</si>
  <si>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</si>
  <si>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</si>
  <si>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</si>
  <si>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</si>
  <si>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</si>
  <si>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</si>
  <si>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</si>
  <si>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</si>
  <si>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</si>
  <si>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</si>
  <si>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</si>
  <si>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</si>
  <si>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</si>
  <si>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</si>
  <si>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</si>
  <si>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</si>
  <si>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</si>
  <si>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</si>
  <si>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</si>
  <si>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</si>
  <si>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</si>
  <si>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</si>
  <si>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</si>
  <si>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</si>
  <si>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</si>
  <si>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</si>
  <si>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</si>
  <si>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</si>
  <si>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</si>
  <si>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</si>
  <si>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</si>
  <si>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</si>
  <si>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</si>
  <si>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</si>
  <si>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</si>
  <si>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</si>
  <si>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</si>
  <si>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</si>
  <si>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</si>
  <si>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</si>
  <si>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</si>
  <si>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</si>
  <si>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</si>
  <si>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</si>
  <si>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</si>
  <si>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</si>
  <si>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</si>
  <si>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</si>
  <si>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</si>
  <si>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</si>
  <si>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</si>
  <si>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</si>
  <si>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</si>
  <si>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</si>
  <si>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</si>
  <si>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</si>
  <si>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</si>
  <si>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</si>
  <si>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</si>
  <si>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</si>
  <si>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</si>
  <si>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</si>
  <si>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</si>
  <si>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</si>
  <si>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</si>
  <si>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</si>
  <si>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</si>
  <si>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</si>
  <si>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</si>
  <si>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</si>
  <si>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</si>
  <si>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</si>
  <si>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</si>
  <si>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</si>
  <si>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</si>
  <si>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</si>
  <si>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</si>
  <si>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</si>
  <si>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</si>
  <si>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</si>
  <si>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</si>
  <si>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</si>
  <si>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</si>
  <si>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</si>
  <si>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</si>
  <si>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</si>
  <si>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</si>
  <si>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</si>
  <si>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</si>
  <si>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</si>
  <si>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</si>
  <si>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</si>
  <si>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</si>
  <si>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</si>
  <si>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</si>
  <si>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佐賀県大町町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</si>
  <si>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</si>
  <si>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</si>
  <si>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</si>
  <si>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</si>
  <si>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</si>
  <si>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</si>
  <si>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</si>
  <si>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</si>
  <si>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</si>
  <si>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</si>
  <si>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</si>
  <si>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</si>
  <si>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</si>
  <si>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</si>
  <si>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</si>
  <si>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</si>
  <si>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</si>
  <si>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</si>
  <si>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</si>
  <si>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</si>
  <si>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</si>
  <si>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</si>
  <si>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</si>
  <si>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</si>
  <si>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</si>
  <si>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</si>
  <si>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</si>
  <si>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</si>
  <si>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</si>
  <si>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</si>
  <si>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</si>
  <si>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</si>
  <si>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</si>
  <si>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</si>
  <si>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</si>
  <si>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</si>
  <si>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</si>
  <si>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</si>
  <si>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</si>
  <si>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</si>
  <si>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</si>
  <si>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</si>
  <si>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</si>
  <si>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</si>
  <si>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</si>
  <si>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</si>
  <si>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</si>
  <si>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</si>
  <si>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</si>
  <si>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</si>
  <si>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</si>
  <si>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</si>
  <si>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</si>
  <si>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</si>
  <si>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</si>
  <si>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</si>
  <si>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</si>
  <si>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</si>
  <si>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</si>
  <si>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</si>
  <si>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</si>
  <si>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</si>
  <si>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</si>
  <si>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</si>
  <si>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</si>
  <si>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</si>
  <si>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</si>
  <si>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</si>
  <si>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</si>
  <si>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</si>
  <si>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</si>
  <si>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</si>
  <si>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</si>
  <si>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</si>
  <si>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</si>
  <si>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</si>
  <si>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</si>
  <si>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</si>
  <si>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</si>
  <si>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</si>
  <si>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</si>
  <si>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</si>
  <si>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</si>
  <si>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</si>
  <si>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</si>
  <si>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</si>
  <si>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</si>
  <si>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</si>
  <si>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</si>
  <si>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</si>
  <si>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</si>
  <si>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</si>
  <si>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</si>
  <si>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</si>
  <si>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</si>
  <si>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</si>
  <si>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</si>
  <si>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</si>
  <si>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</si>
  <si>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</si>
  <si>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</si>
  <si>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</si>
  <si>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</si>
  <si>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</si>
  <si>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</si>
  <si>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</si>
  <si>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</si>
  <si>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</si>
  <si>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</si>
  <si>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</si>
  <si>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</si>
  <si>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</si>
  <si>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</si>
  <si>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</si>
  <si>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</si>
  <si>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</si>
  <si>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</si>
  <si>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</si>
  <si>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</si>
  <si>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</si>
  <si>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</si>
  <si>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</si>
  <si>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</si>
  <si>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</si>
  <si>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</si>
  <si>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</si>
  <si>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</si>
  <si>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</si>
  <si>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</si>
  <si>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</si>
  <si>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</si>
  <si>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</si>
  <si>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</si>
  <si>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</si>
  <si>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</si>
  <si>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</si>
  <si>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</si>
  <si>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</si>
  <si>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</si>
  <si>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</si>
  <si>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</si>
  <si>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</si>
  <si>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</si>
  <si>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</si>
  <si>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</si>
  <si>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</si>
  <si>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</si>
  <si>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</si>
  <si>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</si>
  <si>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</si>
  <si>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</si>
  <si>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</si>
  <si>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佐賀県大町町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</si>
  <si>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</si>
  <si>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</si>
  <si>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</si>
  <si>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</si>
  <si>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</si>
  <si>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</si>
  <si>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</si>
  <si>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</si>
  <si>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</si>
  <si>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</si>
  <si>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</si>
  <si>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</si>
  <si>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</si>
  <si>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</si>
  <si>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</si>
  <si>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</si>
  <si>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</si>
  <si>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</si>
  <si>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</si>
  <si>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</si>
  <si>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灌漑用水ポンプ施設維持管理事業特別会計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</si>
  <si>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</si>
  <si>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</si>
  <si>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</si>
  <si>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</si>
  <si>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</si>
  <si>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</si>
  <si>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</si>
  <si>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</si>
  <si>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</si>
  <si>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</si>
  <si>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</si>
  <si>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</si>
  <si>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</si>
  <si>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</si>
  <si>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</si>
  <si>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</si>
  <si>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</si>
  <si>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</si>
  <si>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</si>
  <si>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</si>
  <si>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</si>
  <si>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</si>
  <si>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</si>
  <si>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</si>
  <si>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</si>
  <si>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</si>
  <si>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</si>
  <si>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</si>
  <si>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</si>
  <si>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</si>
  <si>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</si>
  <si>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</si>
  <si>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</si>
  <si>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</si>
  <si>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</si>
  <si>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</si>
  <si>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</si>
  <si>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</si>
  <si>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</si>
  <si>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</si>
  <si>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</si>
  <si>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</si>
  <si>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</si>
  <si>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</si>
  <si>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</si>
  <si>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</si>
  <si>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</si>
  <si>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</si>
  <si>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</si>
  <si>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</si>
  <si>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</si>
  <si>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</si>
  <si>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</si>
  <si>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</si>
  <si>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</si>
  <si>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</si>
  <si>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</si>
  <si>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</si>
  <si>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</si>
  <si>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</si>
  <si>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</si>
  <si>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</si>
  <si>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</si>
  <si>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</si>
  <si>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</si>
  <si>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</si>
  <si>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</si>
  <si>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</si>
  <si>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</si>
  <si>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</si>
  <si>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</si>
  <si>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</si>
  <si>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</si>
  <si>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</si>
  <si>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</si>
  <si>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</si>
  <si>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</si>
  <si>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</si>
  <si>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</si>
  <si>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</si>
  <si>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</si>
  <si>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</si>
  <si>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</si>
  <si>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</si>
  <si>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</si>
  <si>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</si>
  <si>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</si>
  <si>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</si>
  <si>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</si>
  <si>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</si>
  <si>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</si>
  <si>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</si>
  <si>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</si>
  <si>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</si>
  <si>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</si>
  <si>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</si>
  <si>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</si>
  <si>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</si>
  <si>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</si>
  <si>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</si>
  <si>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</si>
  <si>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</si>
  <si>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</si>
  <si>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</si>
  <si>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</si>
  <si>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</si>
  <si>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</si>
  <si>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</si>
  <si>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</si>
  <si>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</si>
  <si>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</si>
  <si>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</si>
  <si>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</si>
  <si>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</si>
  <si>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</si>
  <si>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</si>
  <si>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</si>
  <si>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</si>
  <si>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</si>
  <si>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</si>
  <si>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</si>
  <si>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</si>
  <si>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</si>
  <si>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</si>
  <si>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</si>
  <si>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</si>
  <si>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</si>
  <si>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</si>
  <si>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</si>
  <si>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</si>
  <si>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</si>
  <si>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</si>
  <si>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</si>
  <si>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</si>
  <si>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</si>
  <si>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</si>
  <si>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</si>
  <si>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</si>
  <si>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</si>
  <si>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</si>
  <si>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</si>
  <si>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</si>
  <si>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</si>
  <si>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</si>
  <si>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</si>
  <si>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</si>
  <si>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</si>
  <si>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</si>
  <si>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</si>
  <si>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</si>
  <si>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</si>
  <si>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</si>
  <si>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</si>
  <si>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</si>
  <si>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</si>
  <si>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</si>
  <si>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</si>
  <si>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</si>
  <si>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</si>
  <si>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</si>
  <si>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</si>
  <si>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</si>
  <si>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</si>
  <si>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</si>
  <si>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</si>
  <si>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</si>
  <si>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</si>
  <si>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</si>
  <si>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</si>
  <si>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</si>
  <si>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4.08</t>
  </si>
  <si>
    <t>▲ 7.79</t>
  </si>
  <si>
    <t>一般会計</t>
  </si>
  <si>
    <t>国民健康保険特別会計</t>
  </si>
  <si>
    <t>灌漑用水ポンプ施設維持管理事業特別会計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</si>
  <si>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</si>
  <si>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</si>
  <si>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</si>
  <si>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</si>
  <si>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</si>
  <si>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</si>
  <si>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</si>
  <si>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</si>
  <si>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</si>
  <si>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杵藤地区広域市町村圏組合（一般会計）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</si>
  <si>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rPh sb="15" eb="17">
      <t>カイケイ</t>
    </rPh>
    <phoneticPr fontId="2"/>
  </si>
  <si>
    <t>杵島工業用水道企業団</t>
    <rPh sb="0" eb="2">
      <t>キシマ</t>
    </rPh>
    <rPh sb="2" eb="4">
      <t>コウギョウ</t>
    </rPh>
    <rPh sb="4" eb="6">
      <t>ヨウスイ</t>
    </rPh>
    <rPh sb="6" eb="7">
      <t>ドウ</t>
    </rPh>
    <rPh sb="7" eb="9">
      <t>キギョウ</t>
    </rPh>
    <rPh sb="9" eb="10">
      <t>ダン</t>
    </rPh>
    <phoneticPr fontId="2"/>
  </si>
  <si>
    <t>佐賀西部広域水道企業団</t>
    <rPh sb="0" eb="2">
      <t>サガ</t>
    </rPh>
    <rPh sb="2" eb="4">
      <t>セイブ</t>
    </rPh>
    <rPh sb="4" eb="6">
      <t>コウイキ</t>
    </rPh>
    <rPh sb="6" eb="8">
      <t>スイドウ</t>
    </rPh>
    <rPh sb="8" eb="10">
      <t>キギョウ</t>
    </rPh>
    <rPh sb="10" eb="11">
      <t>ダン</t>
    </rPh>
    <phoneticPr fontId="2"/>
  </si>
  <si>
    <t>佐賀県西部広域環境組合</t>
    <rPh sb="0" eb="2">
      <t>サガ</t>
    </rPh>
    <rPh sb="2" eb="3">
      <t>ケン</t>
    </rPh>
    <rPh sb="3" eb="5">
      <t>セイブ</t>
    </rPh>
    <rPh sb="5" eb="7">
      <t>コウイキ</t>
    </rPh>
    <rPh sb="7" eb="9">
      <t>カンキョウ</t>
    </rPh>
    <rPh sb="9" eb="11">
      <t>クミアイ</t>
    </rPh>
    <phoneticPr fontId="2"/>
  </si>
  <si>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</si>
  <si>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</si>
  <si>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2"/>
  </si>
  <si>
    <t>佐賀県市町総合事務組合（特別会計）</t>
    <rPh sb="0" eb="3">
      <t>サガケン</t>
    </rPh>
    <rPh sb="3" eb="5">
      <t>シチョウ</t>
    </rPh>
    <rPh sb="5" eb="7">
      <t>ソウゴウ</t>
    </rPh>
    <rPh sb="7" eb="9">
      <t>ジム</t>
    </rPh>
    <rPh sb="9" eb="11">
      <t>クミアイ</t>
    </rPh>
    <rPh sb="12" eb="14">
      <t>トクベツ</t>
    </rPh>
    <rPh sb="14" eb="16">
      <t>カイケイ</t>
    </rPh>
    <phoneticPr fontId="2"/>
  </si>
  <si>
    <t>杵東地区衛生処理場組合</t>
    <rPh sb="0" eb="1">
      <t>キネ</t>
    </rPh>
    <rPh sb="1" eb="2">
      <t>ヒガシ</t>
    </rPh>
    <rPh sb="2" eb="4">
      <t>チク</t>
    </rPh>
    <rPh sb="4" eb="6">
      <t>エイセイ</t>
    </rPh>
    <rPh sb="6" eb="9">
      <t>ショリジョウ</t>
    </rPh>
    <rPh sb="9" eb="11">
      <t>クミアイ</t>
    </rPh>
    <phoneticPr fontId="2"/>
  </si>
  <si>
    <t>ふるさと応援寄附金基金</t>
    <rPh sb="4" eb="6">
      <t>オウエン</t>
    </rPh>
    <rPh sb="6" eb="9">
      <t>キフキン</t>
    </rPh>
    <rPh sb="9" eb="11">
      <t>キキン</t>
    </rPh>
    <phoneticPr fontId="5"/>
  </si>
  <si>
    <t>地域福祉基金</t>
    <rPh sb="0" eb="6">
      <t>チイキフクシキキン</t>
    </rPh>
    <phoneticPr fontId="2"/>
  </si>
  <si>
    <t>移住促進対策基金</t>
    <phoneticPr fontId="2"/>
  </si>
  <si>
    <t>灌漑用水ポンプ施設維持管理事業基金</t>
    <rPh sb="0" eb="2">
      <t>カンガイ</t>
    </rPh>
    <rPh sb="2" eb="4">
      <t>ヨウスイ</t>
    </rPh>
    <rPh sb="7" eb="9">
      <t>シセツ</t>
    </rPh>
    <rPh sb="9" eb="11">
      <t>イジ</t>
    </rPh>
    <rPh sb="11" eb="13">
      <t>カンリ</t>
    </rPh>
    <rPh sb="13" eb="15">
      <t>ジギョウ</t>
    </rPh>
    <rPh sb="15" eb="17">
      <t>キキン</t>
    </rPh>
    <phoneticPr fontId="2"/>
  </si>
  <si>
    <t>公共施設整備基金</t>
    <rPh sb="0" eb="2">
      <t>コウキョウ</t>
    </rPh>
    <rPh sb="2" eb="4">
      <t>シセツ</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</si>
</sst>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67A9-48A9-963F-DBCEA0F26D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21975</c:v>
                </c:pt>
                <c:pt idx="1">
                  <c:v>23996</c:v>
                </c:pt>
                <c:pt idx="2">
                  <c:v>78241</c:v>
                </c:pt>
                <c:pt idx="3">
                  <c:v>76064</c:v>
                </c:pt>
                <c:pt idx="4">
                  <c:v>105926</c:v>
                </c:pt>
              </c:numCache>
            </c:numRef>
          </c:val>
          <c:smooth val="0"/>
          <c:extLst>
            <c:ext xmlns:c16="http://schemas.microsoft.com/office/drawing/2014/chart" uri="{C3380CC4-5D6E-409C-BE32-E72D297353CC}">
              <c16:uniqueId val="{00000001-67A9-48A9-963F-DBCEA0F26D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7.08</c:v>
                </c:pt>
                <c:pt idx="1">
                  <c:v>6.84</c:v>
                </c:pt>
                <c:pt idx="2">
                  <c:v>2.19</c:v>
                </c:pt>
                <c:pt idx="3">
                  <c:v>6.49</c:v>
                </c:pt>
                <c:pt idx="4">
                  <c:v>6.83</c:v>
                </c:pt>
              </c:numCache>
            </c:numRef>
          </c:val>
          <c:extLst>
            <c:ext xmlns:c16="http://schemas.microsoft.com/office/drawing/2014/chart" uri="{C3380CC4-5D6E-409C-BE32-E72D297353CC}">
              <c16:uniqueId val="{00000000-6F36-4A7C-A0A3-7A0EBAAE48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42.76</c:v>
                </c:pt>
                <c:pt idx="1">
                  <c:v>43.15</c:v>
                </c:pt>
                <c:pt idx="2">
                  <c:v>41.13</c:v>
                </c:pt>
                <c:pt idx="3">
                  <c:v>39.06</c:v>
                </c:pt>
                <c:pt idx="4">
                  <c:v>42.94</c:v>
                </c:pt>
              </c:numCache>
            </c:numRef>
          </c:val>
          <c:extLst>
            <c:ext xmlns:c16="http://schemas.microsoft.com/office/drawing/2014/chart" uri="{C3380CC4-5D6E-409C-BE32-E72D297353CC}">
              <c16:uniqueId val="{00000001-6F36-4A7C-A0A3-7A0EBAAE48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7.61</c:v>
                </c:pt>
                <c:pt idx="1">
                  <c:v>-4.08</c:v>
                </c:pt>
                <c:pt idx="2">
                  <c:v>-7.79</c:v>
                </c:pt>
                <c:pt idx="3">
                  <c:v>3.32</c:v>
                </c:pt>
                <c:pt idx="4">
                  <c:v>0.28999999999999998</c:v>
                </c:pt>
              </c:numCache>
            </c:numRef>
          </c:val>
          <c:smooth val="0"/>
          <c:extLst>
            <c:ext xmlns:c16="http://schemas.microsoft.com/office/drawing/2014/chart" uri="{C3380CC4-5D6E-409C-BE32-E72D297353CC}">
              <c16:uniqueId val="{00000002-6F36-4A7C-A0A3-7A0EBAAE48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3.54</c:v>
                </c:pt>
                <c:pt idx="2">
                  <c:v>#N/A</c:v>
                </c:pt>
                <c:pt idx="3">
                  <c:v>4.12</c:v>
                </c:pt>
                <c:pt idx="4">
                  <c:v>0</c:v>
                </c:pt>
                <c:pt idx="5">
                  <c:v>0</c:v>
                </c:pt>
                <c:pt idx="6">
                  <c:v>0</c:v>
                </c:pt>
                <c:pt idx="7">
                  <c:v>0</c:v>
                </c:pt>
                <c:pt idx="8">
                  <c:v>0</c:v>
                </c:pt>
                <c:pt idx="9">
                  <c:v>0</c:v>
                </c:pt>
              </c:numCache>
            </c:numRef>
          </c:val>
          <c:extLst>
            <c:ext xmlns:c16="http://schemas.microsoft.com/office/drawing/2014/chart" uri="{C3380CC4-5D6E-409C-BE32-E72D297353CC}">
              <c16:uniqueId val="{00000000-7A3E-4BE4-ACF3-DD88CC768D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3E-4BE4-ACF3-DD88CC768D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3E-4BE4-ACF3-DD88CC768D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A3E-4BE4-ACF3-DD88CC768D9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A3E-4BE4-ACF3-DD88CC768D9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A3E-4BE4-ACF3-DD88CC768D9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7A3E-4BE4-ACF3-DD88CC768D94}"/>
            </c:ext>
          </c:extLst>
        </c:ser>
        <c:ser>
          <c:idx val="7"/>
          <c:order val="7"/>
          <c:tx>
            <c:strRef>
              <c:f>データシート!$A$34</c:f>
              <c:strCache>
                <c:ptCount val="1"/>
                <c:pt idx="0">
                  <c:v>灌漑用水ポンプ施設維持管理事業特別会計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7A3E-4BE4-ACF3-DD88CC768D9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1.86</c:v>
                </c:pt>
                <c:pt idx="4">
                  <c:v>#N/A</c:v>
                </c:pt>
                <c:pt idx="5">
                  <c:v>0.3</c:v>
                </c:pt>
                <c:pt idx="6">
                  <c:v>#N/A</c:v>
                </c:pt>
                <c:pt idx="7">
                  <c:v>1.1499999999999999</c:v>
                </c:pt>
                <c:pt idx="8">
                  <c:v>#N/A</c:v>
                </c:pt>
                <c:pt idx="9">
                  <c:v>2.34</c:v>
                </c:pt>
              </c:numCache>
            </c:numRef>
          </c:val>
          <c:extLst>
            <c:ext xmlns:c16="http://schemas.microsoft.com/office/drawing/2014/chart" uri="{C3380CC4-5D6E-409C-BE32-E72D297353CC}">
              <c16:uniqueId val="{00000008-7A3E-4BE4-ACF3-DD88CC768D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7.07</c:v>
                </c:pt>
                <c:pt idx="2">
                  <c:v>#N/A</c:v>
                </c:pt>
                <c:pt idx="3">
                  <c:v>6.83</c:v>
                </c:pt>
                <c:pt idx="4">
                  <c:v>#N/A</c:v>
                </c:pt>
                <c:pt idx="5">
                  <c:v>2.19</c:v>
                </c:pt>
                <c:pt idx="6">
                  <c:v>#N/A</c:v>
                </c:pt>
                <c:pt idx="7">
                  <c:v>6.49</c:v>
                </c:pt>
                <c:pt idx="8">
                  <c:v>#N/A</c:v>
                </c:pt>
                <c:pt idx="9">
                  <c:v>6.83</c:v>
                </c:pt>
              </c:numCache>
            </c:numRef>
          </c:val>
          <c:extLst>
            <c:ext xmlns:c16="http://schemas.microsoft.com/office/drawing/2014/chart" uri="{C3380CC4-5D6E-409C-BE32-E72D297353CC}">
              <c16:uniqueId val="{00000009-7A3E-4BE4-ACF3-DD88CC768D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557</c:v>
                </c:pt>
                <c:pt idx="5">
                  <c:v>562</c:v>
                </c:pt>
                <c:pt idx="8">
                  <c:v>553</c:v>
                </c:pt>
                <c:pt idx="11">
                  <c:v>552</c:v>
                </c:pt>
                <c:pt idx="14">
                  <c:v>527</c:v>
                </c:pt>
              </c:numCache>
            </c:numRef>
          </c:val>
          <c:extLst>
            <c:ext xmlns:c16="http://schemas.microsoft.com/office/drawing/2014/chart" uri="{C3380CC4-5D6E-409C-BE32-E72D297353CC}">
              <c16:uniqueId val="{00000000-26BC-4AF6-8424-664AEC9C57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BC-4AF6-8424-664AEC9C57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BC-4AF6-8424-664AEC9C57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28</c:v>
                </c:pt>
                <c:pt idx="6">
                  <c:v>27</c:v>
                </c:pt>
                <c:pt idx="9">
                  <c:v>25</c:v>
                </c:pt>
                <c:pt idx="12">
                  <c:v>27</c:v>
                </c:pt>
              </c:numCache>
            </c:numRef>
          </c:val>
          <c:extLst>
            <c:ext xmlns:c16="http://schemas.microsoft.com/office/drawing/2014/chart" uri="{C3380CC4-5D6E-409C-BE32-E72D297353CC}">
              <c16:uniqueId val="{00000003-26BC-4AF6-8424-664AEC9C57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c:v>
                </c:pt>
                <c:pt idx="3">
                  <c:v>5</c:v>
                </c:pt>
                <c:pt idx="6">
                  <c:v>0</c:v>
                </c:pt>
                <c:pt idx="9">
                  <c:v>0</c:v>
                </c:pt>
                <c:pt idx="12">
                  <c:v>0</c:v>
                </c:pt>
              </c:numCache>
            </c:numRef>
          </c:val>
          <c:extLst>
            <c:ext xmlns:c16="http://schemas.microsoft.com/office/drawing/2014/chart" uri="{C3380CC4-5D6E-409C-BE32-E72D297353CC}">
              <c16:uniqueId val="{00000004-26BC-4AF6-8424-664AEC9C57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BC-4AF6-8424-664AEC9C57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BC-4AF6-8424-664AEC9C57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685</c:v>
                </c:pt>
                <c:pt idx="3">
                  <c:v>686</c:v>
                </c:pt>
                <c:pt idx="6">
                  <c:v>684</c:v>
                </c:pt>
                <c:pt idx="9">
                  <c:v>694</c:v>
                </c:pt>
                <c:pt idx="12">
                  <c:v>658</c:v>
                </c:pt>
              </c:numCache>
            </c:numRef>
          </c:val>
          <c:extLst>
            <c:ext xmlns:c16="http://schemas.microsoft.com/office/drawing/2014/chart" uri="{C3380CC4-5D6E-409C-BE32-E72D297353CC}">
              <c16:uniqueId val="{00000007-26BC-4AF6-8424-664AEC9C57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c:v>
                </c:pt>
                <c:pt idx="2">
                  <c:v>#N/A</c:v>
                </c:pt>
                <c:pt idx="3">
                  <c:v>#N/A</c:v>
                </c:pt>
                <c:pt idx="4">
                  <c:v>157</c:v>
                </c:pt>
                <c:pt idx="5">
                  <c:v>#N/A</c:v>
                </c:pt>
                <c:pt idx="6">
                  <c:v>#N/A</c:v>
                </c:pt>
                <c:pt idx="7">
                  <c:v>158</c:v>
                </c:pt>
                <c:pt idx="8">
                  <c:v>#N/A</c:v>
                </c:pt>
                <c:pt idx="9">
                  <c:v>#N/A</c:v>
                </c:pt>
                <c:pt idx="10">
                  <c:v>167</c:v>
                </c:pt>
                <c:pt idx="11">
                  <c:v>#N/A</c:v>
                </c:pt>
                <c:pt idx="12">
                  <c:v>#N/A</c:v>
                </c:pt>
                <c:pt idx="13">
                  <c:v>158</c:v>
                </c:pt>
                <c:pt idx="14">
                  <c:v>#N/A</c:v>
                </c:pt>
              </c:numCache>
            </c:numRef>
          </c:val>
          <c:smooth val="0"/>
          <c:extLst>
            <c:ext xmlns:c16="http://schemas.microsoft.com/office/drawing/2014/chart" uri="{C3380CC4-5D6E-409C-BE32-E72D297353CC}">
              <c16:uniqueId val="{00000008-26BC-4AF6-8424-664AEC9C57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4347</c:v>
                </c:pt>
                <c:pt idx="5">
                  <c:v>3984</c:v>
                </c:pt>
                <c:pt idx="8">
                  <c:v>3875</c:v>
                </c:pt>
                <c:pt idx="11">
                  <c:v>3796</c:v>
                </c:pt>
                <c:pt idx="14">
                  <c:v>3722</c:v>
                </c:pt>
              </c:numCache>
            </c:numRef>
          </c:val>
          <c:extLst>
            <c:ext xmlns:c16="http://schemas.microsoft.com/office/drawing/2014/chart" uri="{C3380CC4-5D6E-409C-BE32-E72D297353CC}">
              <c16:uniqueId val="{00000000-CA80-4223-8957-081D85F957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c:v>
                </c:pt>
                <c:pt idx="5">
                  <c:v>46</c:v>
                </c:pt>
                <c:pt idx="8">
                  <c:v>39</c:v>
                </c:pt>
                <c:pt idx="11">
                  <c:v>33</c:v>
                </c:pt>
                <c:pt idx="14">
                  <c:v>28</c:v>
                </c:pt>
              </c:numCache>
            </c:numRef>
          </c:val>
          <c:extLst>
            <c:ext xmlns:c16="http://schemas.microsoft.com/office/drawing/2014/chart" uri="{C3380CC4-5D6E-409C-BE32-E72D297353CC}">
              <c16:uniqueId val="{00000001-CA80-4223-8957-081D85F957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3171</c:v>
                </c:pt>
                <c:pt idx="5">
                  <c:v>3631</c:v>
                </c:pt>
                <c:pt idx="8">
                  <c:v>3925</c:v>
                </c:pt>
                <c:pt idx="11">
                  <c:v>4164</c:v>
                </c:pt>
                <c:pt idx="14">
                  <c:v>4611</c:v>
                </c:pt>
              </c:numCache>
            </c:numRef>
          </c:val>
          <c:extLst>
            <c:ext xmlns:c16="http://schemas.microsoft.com/office/drawing/2014/chart" uri="{C3380CC4-5D6E-409C-BE32-E72D297353CC}">
              <c16:uniqueId val="{00000002-CA80-4223-8957-081D85F957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80-4223-8957-081D85F957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80-4223-8957-081D85F957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80-4223-8957-081D85F957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892</c:v>
                </c:pt>
                <c:pt idx="3">
                  <c:v>871</c:v>
                </c:pt>
                <c:pt idx="6">
                  <c:v>898</c:v>
                </c:pt>
                <c:pt idx="9">
                  <c:v>740</c:v>
                </c:pt>
                <c:pt idx="12">
                  <c:v>756</c:v>
                </c:pt>
              </c:numCache>
            </c:numRef>
          </c:val>
          <c:extLst>
            <c:ext xmlns:c16="http://schemas.microsoft.com/office/drawing/2014/chart" uri="{C3380CC4-5D6E-409C-BE32-E72D297353CC}">
              <c16:uniqueId val="{00000006-CA80-4223-8957-081D85F957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427</c:v>
                </c:pt>
                <c:pt idx="3">
                  <c:v>389</c:v>
                </c:pt>
                <c:pt idx="6">
                  <c:v>353</c:v>
                </c:pt>
                <c:pt idx="9">
                  <c:v>939</c:v>
                </c:pt>
                <c:pt idx="12">
                  <c:v>872</c:v>
                </c:pt>
              </c:numCache>
            </c:numRef>
          </c:val>
          <c:extLst>
            <c:ext xmlns:c16="http://schemas.microsoft.com/office/drawing/2014/chart" uri="{C3380CC4-5D6E-409C-BE32-E72D297353CC}">
              <c16:uniqueId val="{00000007-CA80-4223-8957-081D85F957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83</c:v>
                </c:pt>
                <c:pt idx="3">
                  <c:v>68</c:v>
                </c:pt>
                <c:pt idx="6">
                  <c:v>0</c:v>
                </c:pt>
                <c:pt idx="9">
                  <c:v>0</c:v>
                </c:pt>
                <c:pt idx="12">
                  <c:v>0</c:v>
                </c:pt>
              </c:numCache>
            </c:numRef>
          </c:val>
          <c:extLst>
            <c:ext xmlns:c16="http://schemas.microsoft.com/office/drawing/2014/chart" uri="{C3380CC4-5D6E-409C-BE32-E72D297353CC}">
              <c16:uniqueId val="{00000008-CA80-4223-8957-081D85F957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80-4223-8957-081D85F957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5354</c:v>
                </c:pt>
                <c:pt idx="3">
                  <c:v>4923</c:v>
                </c:pt>
                <c:pt idx="6">
                  <c:v>4836</c:v>
                </c:pt>
                <c:pt idx="9">
                  <c:v>4794</c:v>
                </c:pt>
                <c:pt idx="12">
                  <c:v>4785</c:v>
                </c:pt>
              </c:numCache>
            </c:numRef>
          </c:val>
          <c:extLst>
            <c:ext xmlns:c16="http://schemas.microsoft.com/office/drawing/2014/chart" uri="{C3380CC4-5D6E-409C-BE32-E72D297353CC}">
              <c16:uniqueId val="{0000000A-CA80-4223-8957-081D85F957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80-4223-8957-081D85F957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1064</c:v>
                </c:pt>
                <c:pt idx="1">
                  <c:v>1064</c:v>
                </c:pt>
                <c:pt idx="2">
                  <c:v>1155</c:v>
                </c:pt>
              </c:numCache>
            </c:numRef>
          </c:val>
          <c:extLst>
            <c:ext xmlns:c16="http://schemas.microsoft.com/office/drawing/2014/chart" uri="{C3380CC4-5D6E-409C-BE32-E72D297353CC}">
              <c16:uniqueId val="{00000000-0B6D-487B-9A6C-B6840E5737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324</c:v>
                </c:pt>
                <c:pt idx="1">
                  <c:v>294</c:v>
                </c:pt>
                <c:pt idx="2">
                  <c:v>475</c:v>
                </c:pt>
              </c:numCache>
            </c:numRef>
          </c:val>
          <c:extLst>
            <c:ext xmlns:c16="http://schemas.microsoft.com/office/drawing/2014/chart" uri="{C3380CC4-5D6E-409C-BE32-E72D297353CC}">
              <c16:uniqueId val="{00000001-0B6D-487B-9A6C-B6840E5737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2537</c:v>
                </c:pt>
                <c:pt idx="1">
                  <c:v>2805</c:v>
                </c:pt>
                <c:pt idx="2">
                  <c:v>2980</c:v>
                </c:pt>
              </c:numCache>
            </c:numRef>
          </c:val>
          <c:extLst>
            <c:ext xmlns:c16="http://schemas.microsoft.com/office/drawing/2014/chart" uri="{C3380CC4-5D6E-409C-BE32-E72D297353CC}">
              <c16:uniqueId val="{00000002-0B6D-487B-9A6C-B6840E5737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元利償還金等（Ａ）、算入公債費等（Ｂ）ともに前年度から減少している。</a:t>
          </a:r>
        </a:p>
        <a:p>
          <a:r>
            <a:rPr kumimoji="1" lang="ja-JP" altLang="en-US" sz="1400">
              <a:latin typeface="ＭＳ ゴシック" pitchFamily="49" charset="-128"/>
              <a:ea typeface="ＭＳ ゴシック" pitchFamily="49" charset="-128"/>
            </a:rPr>
            <a:t>　歳出に占める公債費の割合が高い数値で推移しているが、今後も地方交付税に算入される有利な起債の活用を検討していく。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前年度に引き続き、将来負担比率の分子がマイナスとなっている。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）では、充当可能基金額が減債基金等により増加している。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での地方債残高などについては、今後も基準財政需要額算入割合など考慮しながらの事業選択が必要である。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佐賀県大町町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これは、ふるさと応援寄附金基金で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減債基金については、現在小中一貫校校舎改築事業に係る償還が始まっており、令和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ふるさと応援寄附金基金、移住対策促進基金、公共施設等整備基金については、今後、事業に合わせて取崩しを行い活用していく。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ふるさと応援寄附金基金：規則等で定めた事業の種類により行う事業推進を図る。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公共施設整備基金：公共施設の更新や新増築事業等により延命化や機能向上を図る。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灌漑用水ポンプ施設維持管理事業基金：灌漑用水ポンプ施設の維持管理事業の円滑な運営を図る。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地域福祉基金：福祉活動の推進及び長寿社会の形成等を図る。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移住促進対策基金：移住促進を図る。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ふるさと応援寄附金基金について、積立て額が取崩し額を上回っているため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ふるさと応援寄附金基金については、寄附を頂いた目的に応じ、教育や子育てなど事業の選択を図り活用する。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公共施設整備基金については、施設管理計画等により更新・修繕等の整備を行う際、取崩しを行い活用していく。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移住対策促進基金については、移住促進のため取崩しを行い活用していく。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これは歳計剰余金により生じた積立金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今後の歳入減や、災害等の臨時的な歳出に備え、積極的な取崩しは行わない。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これは、小中一貫校校舎改築事業に係る償還が始まったことにより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年度まで校舎改築事業に係る償還は続くため、取崩しを予定をしている。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09F74D0-6FB1-477B-8007-91BBB31F6AF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386BA40-359D-4E3E-8263-CBBCB96ADFA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FFC50EE-F918-4FAB-A13F-BA9C6D92DC4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F733921-8E94-4166-9492-23F5484108B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C956A8A-FC35-42FB-A604-B579C3A1C3A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EFDC19C-7CDF-4513-9E81-71C2462963E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AECF6DD-1DF8-4EEC-960C-938A5DD798B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56A676A-D2DB-4149-876B-51365B1AF16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A2C0B89-F5D6-4F48-A812-E21A11C9796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4900C60-BB36-4C45-9AA2-94325D7C8A7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6,136
6,118
11.50
6,150,673
5,946,642
183,866
2,690,134
4,785,202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52B3085-7F28-40E4-BB7B-3DE7C33D080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7E3C5FA-C7F1-4166-8B87-F03C20AA210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FCEDCC7-A90B-4AB7-A982-3F90A811C27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AD854B3-9A61-4175-989E-90113510D84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4186CF1-CC3C-4E4F-9BD5-5D5D1C74C6A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29C790C-9F17-4EFA-9A4A-56430DC02A7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9D27A64-67AE-4A74-8CB0-6DEAAC97D40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7CDD4A5-B740-47DD-88D1-C9F65316011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5E6016C-E908-4056-A313-74F990A042C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6B95829-1612-46A7-B683-E21563F3397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8F1CA86-3D03-4BC3-A337-9C1DBB4F783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62CB9B7-7C92-4C7B-9B25-56AB56709B4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AF90D57-F51F-4853-BC88-C936B1DD17B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71F54F8-77F0-43D8-9F66-309EB4B22C4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471DDEE-08C9-4C9F-9AD5-3589DBB1EF8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0F2F2CE-64A6-41F8-9FC2-5B1D9B331DA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78CDF09-482A-4BAE-8FA6-923DCA30D83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B732CBF-4261-47FA-9CB7-4C7CA9182E9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68B8A8B-50C3-46DB-9F5F-53A641BDED7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B4C060B-325A-4783-9127-4B0EFFAC813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112E93A-0BE2-499F-99CA-13BD2C69113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1F221BE-2907-4667-96BD-4A31A3A20CE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78B4F62-C29E-4AC6-B031-DF95AFAB111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568800C-1FD5-46A8-A5B4-77D66D13F7A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DC71BB7-1D81-48A4-AC26-E9F522EBEFF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5FD9ED5-C8E5-4219-B2D3-5B2189E5F74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979CC7B-1D78-4DC5-91A9-F075D367978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39AAF8B-5DF6-49B2-B061-2349CAD196C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9C22845-1B18-4E18-BDCC-C900AE76C0B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427E2DB-F442-4FD1-B285-45E230F7A2D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22D1BDB-AB2F-426A-91E2-16FA4EEAE0D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7E37F79-FF79-475E-A9D3-7BCC616E1F0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B30D0B7-7020-47F7-8AEC-69A43622418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EC4290F-E3F2-49D5-BD45-E92A0392ABD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F2CCB25-7886-45AC-8730-C9881C802E6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DC47D83-E90E-4CB7-87FB-131D6203EC7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9EE7700-D6DF-4627-ABCF-07D7A727CE2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基準財政収入額は、法人税の増加等により前年から</a:t>
          </a:r>
          <a:r>
            <a:rPr kumimoji="1" lang="en-US" altLang="ja-JP" sz="1300">
              <a:latin typeface="ＭＳ Ｐゴシック" panose="020B0600070205080204" pitchFamily="50" charset="-128"/>
              <a:ea typeface="ＭＳ Ｐゴシック" panose="020B0600070205080204" pitchFamily="50" charset="-128"/>
            </a:rPr>
            <a:t>16,541</a:t>
          </a:r>
          <a:r>
            <a:rPr kumimoji="1" lang="ja-JP" altLang="en-US" sz="1300">
              <a:latin typeface="ＭＳ Ｐゴシック" panose="020B0600070205080204" pitchFamily="50" charset="-128"/>
              <a:ea typeface="ＭＳ Ｐゴシック" panose="020B0600070205080204" pitchFamily="50" charset="-128"/>
            </a:rPr>
            <a:t>千円（前年比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％）増加し、基準財政需要額は、臨時財政対策債の減少等により前年から</a:t>
          </a:r>
          <a:r>
            <a:rPr kumimoji="1" lang="en-US" altLang="ja-JP" sz="1300">
              <a:latin typeface="ＭＳ Ｐゴシック" panose="020B0600070205080204" pitchFamily="50" charset="-128"/>
              <a:ea typeface="ＭＳ Ｐゴシック" panose="020B0600070205080204" pitchFamily="50" charset="-128"/>
            </a:rPr>
            <a:t>28,509</a:t>
          </a:r>
          <a:r>
            <a:rPr kumimoji="1" lang="ja-JP" altLang="en-US" sz="1300">
              <a:latin typeface="ＭＳ Ｐゴシック" panose="020B0600070205080204" pitchFamily="50" charset="-128"/>
              <a:ea typeface="ＭＳ Ｐゴシック" panose="020B0600070205080204" pitchFamily="50" charset="-128"/>
            </a:rPr>
            <a:t>千円（前年比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％）増加したため、財政力指数は前年から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今後も地方税の徴収率を高く維持し、移住・定住促進事業による税収の増額を図り、財政基盤の強化に努める。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B1F9D12-39EC-417D-AF62-30885B20879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CD86ECB-C8D2-4FA8-BB9F-52B7F13603C9}"/>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8BE083BC-2C53-4CCC-A759-A733020E9295}"/>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ACA6ED3-2A25-4CF2-900E-E4613D255C4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362E700D-27DE-4496-B685-835DF5F21B36}"/>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3B31985C-8D95-42D7-B8B9-7BB745EF4DA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47C895E4-27D5-4781-AB14-D443B8F6302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DD830E7-FA21-47B0-AC0D-F3C646F26B1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D68EA5F-DDF6-4249-BCB7-42CF4480E0F2}"/>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8F6BBCF-CB3A-4140-9FB7-A92049DFCEA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EB6FA0F-8308-4A84-853A-781CB8851406}"/>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491D7E0B-C0FE-4C4F-9D4D-A7A5EB0D23C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1976840F-AFE5-4F3E-80CF-FE9FF599073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3272D70-519F-413C-B650-D1AD5000650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EC0C237-5568-4BCF-9A9E-6497C7668EB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FB3D5B38-65F5-46D9-8851-0ECBD04E461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6F05964B-BACA-4136-8C77-CC438F0AD782}"/>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23A1DBEE-5292-4B1D-B8B2-27EA8B32D47A}"/>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ACC164C-8E47-4601-A160-6B9D3626400A}"/>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854BC5DA-49A4-4C55-BEFC-E8836B4DAB6C}"/>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4E4C8C62-8D37-4697-BA2A-4738B645FD6D}"/>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E7BB81A8-0DB5-43F4-BAC5-367B2B556217}"/>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9CB3601-8444-4944-8AE7-4FA0C0109829}"/>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15EE0E04-632B-4B21-B9CF-0CA919F6E4D2}"/>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A50AE210-A6C3-4FD8-999C-815348E1E0AC}"/>
            </a:ext>
          </a:extLst>
        </xdr:cNvPr>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9EFA3F25-3052-413E-BE45-1891DAD1AA08}"/>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DDC49914-161C-432D-AD21-1A289E5BAED2}"/>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4ED7E927-50E9-4EB2-9D1A-EE1687CF4302}"/>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4DEB300A-97B4-4075-A125-B21C19C9AA1F}"/>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61F515AA-0FE8-460A-AC34-2D74E256068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F02ABA09-E3AF-4650-BDB2-9AECE7E5AAB9}"/>
            </a:ext>
          </a:extLst>
        </xdr:cNvPr>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DEFDCA7C-BDF9-45E5-B624-A978387F5B98}"/>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5B8CAB62-A4B3-46A3-A6E5-B847362ACA6C}"/>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18553F80-05C2-4842-9144-93528E57DD5A}"/>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AD642AB7-8FA8-4033-AC1D-9B88E37C0D82}"/>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A67B836-A937-43F8-AD05-BF21D50E93F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8D9E12D-B686-450B-ACE5-FAA627B536C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DB8FEB4-9D02-4CE6-B997-A7F1D2DF6E3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53A9A79-1C54-431D-95D7-D51143794DF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EEB8E46-BBE9-4D06-B0E0-611983179DC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300DC5B9-0345-4DCE-8415-696EA4BBDC8D}"/>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BDDF3BAD-DD58-4B6C-A30A-03D60C2A6A56}"/>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BFCA9344-EA32-47B1-8CB4-0130A660CA78}"/>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5DC5423B-CFF4-46ED-BF8D-4DF813A3CF7D}"/>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7EBDFD61-A096-422C-B9DD-41F12A3859C9}"/>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234712A9-E422-45FC-B60B-EDFFAE79080F}"/>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C4BEC283-D59D-471E-8F49-CEFD6CBFCD7B}"/>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AF1A42A-51F8-4F03-BBA5-0D407E9D11EF}"/>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435B55C8-45DC-404F-9ED0-2F269F848F1A}"/>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3F8BC022-808A-4F07-BD0C-19448BCAE1B3}"/>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7A46A96-9AB1-45C5-8F60-1282AADF5A7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1721BC3-53A4-4BFD-B8B5-A867838E81F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70A6AFA1-670C-4B9A-A31F-376079E14DD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8D83E7D-220C-449F-8330-5D3057CE956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76B0125-801A-4CEB-BA7F-7ED11160470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5486D5E-A3A2-4EA1-94FA-DAC3B412476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FC9ED24-C426-4A93-9739-582A47DAD41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693580D-FACB-400F-95C8-43F65FDF960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1061DCD-08AB-4160-A652-FE4323261BA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6D200A19-2D3D-4A6C-9558-CF68559F181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FD31139F-1BB2-47C5-888A-720A2785640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1836712C-EA8B-4C44-895C-28C1BA61055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47C5E202-0085-48A8-930C-700260DAD35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歳出は、補助費や物件費等の増加により経常一般財源が</a:t>
          </a:r>
          <a:r>
            <a:rPr kumimoji="1" lang="en-US" altLang="ja-JP" sz="1300">
              <a:latin typeface="ＭＳ Ｐゴシック" panose="020B0600070205080204" pitchFamily="50" charset="-128"/>
              <a:ea typeface="ＭＳ Ｐゴシック" panose="020B0600070205080204" pitchFamily="50" charset="-128"/>
            </a:rPr>
            <a:t>26,031</a:t>
          </a:r>
          <a:r>
            <a:rPr kumimoji="1" lang="ja-JP" altLang="en-US" sz="1300">
              <a:latin typeface="ＭＳ Ｐゴシック" panose="020B0600070205080204" pitchFamily="50" charset="-128"/>
              <a:ea typeface="ＭＳ Ｐゴシック" panose="020B0600070205080204" pitchFamily="50" charset="-128"/>
            </a:rPr>
            <a:t>千円増加し、歳入は、普通交付税や地方税等の増加により経常一般財源が</a:t>
          </a:r>
          <a:r>
            <a:rPr kumimoji="1" lang="en-US" altLang="ja-JP" sz="1300">
              <a:latin typeface="ＭＳ Ｐゴシック" panose="020B0600070205080204" pitchFamily="50" charset="-128"/>
              <a:ea typeface="ＭＳ Ｐゴシック" panose="020B0600070205080204" pitchFamily="50" charset="-128"/>
            </a:rPr>
            <a:t>14,457</a:t>
          </a:r>
          <a:r>
            <a:rPr kumimoji="1" lang="ja-JP" altLang="en-US" sz="1300">
              <a:latin typeface="ＭＳ Ｐゴシック" panose="020B0600070205080204" pitchFamily="50" charset="-128"/>
              <a:ea typeface="ＭＳ Ｐゴシック" panose="020B0600070205080204" pitchFamily="50" charset="-128"/>
            </a:rPr>
            <a:t>千円増加した結果、経常収支比率が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地方税の大きな増収も厳しいと思われるため、物件費及び補助費等の抑制を図っていく。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B4064129-15EE-462C-AD9B-F48E096C419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5586DD9-4055-4E60-903F-A59AF02E916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BDA8BFDB-6CF0-4470-A720-7CF7ED707D7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C96011C6-4814-4648-BBDF-38783CFD999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BE252B61-1E4A-4097-A524-FD01F1010BC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5EEA95B0-CDC6-4AEE-A0A0-D34A75CE9D5E}"/>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3AD1926A-5139-4D1F-8F03-7FBAB068CCA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17DE317D-59E6-4F00-BFED-B4ABC35AEC4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DF6287AC-53EC-4E0D-87DE-142E4985FF5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4B1624BD-4A9A-4B13-AE5A-464847F8D19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CA988A9A-E0CD-408E-8D63-5E098FB709D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3DE3F8E-7DBE-45BF-AFF4-776760B0CE4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1253A55-22B5-4FA0-AE74-623CAA8397F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B51CE57-BA8D-4AD9-B5BE-E7A92EE09EA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6CC31777-04DA-4297-BA0D-93414D9EEE66}"/>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2C95EBDE-D0F7-4E01-93A3-F727D3614E69}"/>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DD586AE2-5BD7-4645-BADB-15FDDBE6138F}"/>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78ACA044-3D40-4D66-97B4-CBBD55E3EFBD}"/>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48577D31-FFF9-46E2-B6AA-C0C43E78DB1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85344</xdr:rowOff>
    </xdr:to>
    <xdr:cxnSp macro="">
      <xdr:nvCxnSpPr>
        <xdr:cNvPr id="131" name="直線コネクタ 130">
          <a:extLst>
            <a:ext uri="{FF2B5EF4-FFF2-40B4-BE49-F238E27FC236}">
              <a16:creationId xmlns:a16="http://schemas.microsoft.com/office/drawing/2014/main" id="{864A8FEB-E256-463B-B6F9-DBC8F3C69411}"/>
            </a:ext>
          </a:extLst>
        </xdr:cNvPr>
        <xdr:cNvCxnSpPr/>
      </xdr:nvCxnSpPr>
      <xdr:spPr>
        <a:xfrm>
          <a:off x="4114800" y="108673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B27B53A5-0384-4942-B31B-CB5ECDCEA30F}"/>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DDC25D7-A5B8-4B87-BCAF-C826E82F9C0B}"/>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65</xdr:row>
      <xdr:rowOff>128524</xdr:rowOff>
    </xdr:to>
    <xdr:cxnSp macro="">
      <xdr:nvCxnSpPr>
        <xdr:cNvPr id="134" name="直線コネクタ 133">
          <a:extLst>
            <a:ext uri="{FF2B5EF4-FFF2-40B4-BE49-F238E27FC236}">
              <a16:creationId xmlns:a16="http://schemas.microsoft.com/office/drawing/2014/main" id="{D53FDA12-BA7E-4500-9E05-2155E14172DE}"/>
            </a:ext>
          </a:extLst>
        </xdr:cNvPr>
        <xdr:cNvCxnSpPr/>
      </xdr:nvCxnSpPr>
      <xdr:spPr>
        <a:xfrm flipV="1">
          <a:off x="3225800" y="10867390"/>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40058629-9382-4217-9C2F-33CB33E6FE5F}"/>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E06979D8-1691-42D4-B83D-89AC89899CBA}"/>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66</xdr:row>
      <xdr:rowOff>116332</xdr:rowOff>
    </xdr:to>
    <xdr:cxnSp macro="">
      <xdr:nvCxnSpPr>
        <xdr:cNvPr id="137" name="直線コネクタ 136">
          <a:extLst>
            <a:ext uri="{FF2B5EF4-FFF2-40B4-BE49-F238E27FC236}">
              <a16:creationId xmlns:a16="http://schemas.microsoft.com/office/drawing/2014/main" id="{B1C70E84-175F-472C-B433-B7B79AC90436}"/>
            </a:ext>
          </a:extLst>
        </xdr:cNvPr>
        <xdr:cNvCxnSpPr/>
      </xdr:nvCxnSpPr>
      <xdr:spPr>
        <a:xfrm flipV="1">
          <a:off x="2336800" y="1127277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875261FD-E803-4D0C-868C-1F9A5063C06E}"/>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79EC1FC0-E960-4AF0-8429-852139CB98BF}"/>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66</xdr:row>
      <xdr:rowOff>116332</xdr:rowOff>
    </xdr:to>
    <xdr:cxnSp macro="">
      <xdr:nvCxnSpPr>
        <xdr:cNvPr id="140" name="直線コネクタ 139">
          <a:extLst>
            <a:ext uri="{FF2B5EF4-FFF2-40B4-BE49-F238E27FC236}">
              <a16:creationId xmlns:a16="http://schemas.microsoft.com/office/drawing/2014/main" id="{24B86609-F595-4CC7-B665-17E2A85724A6}"/>
            </a:ext>
          </a:extLst>
        </xdr:cNvPr>
        <xdr:cNvCxnSpPr/>
      </xdr:nvCxnSpPr>
      <xdr:spPr>
        <a:xfrm>
          <a:off x="1447800" y="1121003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A1CBBF5A-D0DA-453A-9CC7-5759563AB42E}"/>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402C1C02-2CAF-4824-8CAC-3A421AD50ED9}"/>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80F0E84F-1791-4FCE-A445-ED6D34271521}"/>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30366FC8-F52C-48FC-8A9F-999EEEA70596}"/>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3D50A76-56FC-4848-B7ED-4B098969A41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C26342E-10D4-463C-BB97-F7974543A1F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A608758-277C-417F-842F-D59C4134B6A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FAC71D5-8D4C-474E-967F-A3C885428E1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E202BBA-234D-48CA-ABA6-E3C2A365A32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0" name="楕円 149">
          <a:extLst>
            <a:ext uri="{FF2B5EF4-FFF2-40B4-BE49-F238E27FC236}">
              <a16:creationId xmlns:a16="http://schemas.microsoft.com/office/drawing/2014/main" id="{474B0FF6-3C2C-439F-97BC-230E803C07F1}"/>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1" name="財政構造の弾力性該当値テキスト">
          <a:extLst>
            <a:ext uri="{FF2B5EF4-FFF2-40B4-BE49-F238E27FC236}">
              <a16:creationId xmlns:a16="http://schemas.microsoft.com/office/drawing/2014/main" id="{A58813DA-FEF5-41AC-85F5-B7A24628FF14}"/>
            </a:ext>
          </a:extLst>
        </xdr:cNvPr>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2" name="楕円 151">
          <a:extLst>
            <a:ext uri="{FF2B5EF4-FFF2-40B4-BE49-F238E27FC236}">
              <a16:creationId xmlns:a16="http://schemas.microsoft.com/office/drawing/2014/main" id="{84DE4CE1-2BB9-47AF-9E04-F2F767AA9879}"/>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3" name="テキスト ボックス 152">
          <a:extLst>
            <a:ext uri="{FF2B5EF4-FFF2-40B4-BE49-F238E27FC236}">
              <a16:creationId xmlns:a16="http://schemas.microsoft.com/office/drawing/2014/main" id="{2A006D28-7360-4FB9-8570-2FF96B6B44EF}"/>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4" name="楕円 153">
          <a:extLst>
            <a:ext uri="{FF2B5EF4-FFF2-40B4-BE49-F238E27FC236}">
              <a16:creationId xmlns:a16="http://schemas.microsoft.com/office/drawing/2014/main" id="{1294FD2A-9C22-4111-BBD7-209050E4B096}"/>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5" name="テキスト ボックス 154">
          <a:extLst>
            <a:ext uri="{FF2B5EF4-FFF2-40B4-BE49-F238E27FC236}">
              <a16:creationId xmlns:a16="http://schemas.microsoft.com/office/drawing/2014/main" id="{76202871-7EA6-4905-886C-28262A27B1DD}"/>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65532</xdr:rowOff>
    </xdr:from>
    <xdr:to>
      <xdr:col>11</xdr:col>
      <xdr:colOff>82550</xdr:colOff>
      <xdr:row>66</xdr:row>
      <xdr:rowOff>167132</xdr:rowOff>
    </xdr:to>
    <xdr:sp macro="" textlink="">
      <xdr:nvSpPr>
        <xdr:cNvPr id="156" name="楕円 155">
          <a:extLst>
            <a:ext uri="{FF2B5EF4-FFF2-40B4-BE49-F238E27FC236}">
              <a16:creationId xmlns:a16="http://schemas.microsoft.com/office/drawing/2014/main" id="{CC9E10C7-D643-4CDF-9791-E75ACC5A8001}"/>
            </a:ext>
          </a:extLst>
        </xdr:cNvPr>
        <xdr:cNvSpPr/>
      </xdr:nvSpPr>
      <xdr:spPr>
        <a:xfrm>
          <a:off x="2286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151909</xdr:rowOff>
    </xdr:from>
    <xdr:ext cx="762000" cy="259045"/>
    <xdr:sp macro="" textlink="">
      <xdr:nvSpPr>
        <xdr:cNvPr id="157" name="テキスト ボックス 156">
          <a:extLst>
            <a:ext uri="{FF2B5EF4-FFF2-40B4-BE49-F238E27FC236}">
              <a16:creationId xmlns:a16="http://schemas.microsoft.com/office/drawing/2014/main" id="{0A9EAA3A-FF46-40AF-B206-669535AE2F70}"/>
            </a:ext>
          </a:extLst>
        </xdr:cNvPr>
        <xdr:cNvSpPr txBox="1"/>
      </xdr:nvSpPr>
      <xdr:spPr>
        <a:xfrm>
          <a:off x="1955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8" name="楕円 157">
          <a:extLst>
            <a:ext uri="{FF2B5EF4-FFF2-40B4-BE49-F238E27FC236}">
              <a16:creationId xmlns:a16="http://schemas.microsoft.com/office/drawing/2014/main" id="{D880FB9A-A112-4CF6-B6E9-F9EF55E8D459}"/>
            </a:ext>
          </a:extLst>
        </xdr:cNvPr>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9" name="テキスト ボックス 158">
          <a:extLst>
            <a:ext uri="{FF2B5EF4-FFF2-40B4-BE49-F238E27FC236}">
              <a16:creationId xmlns:a16="http://schemas.microsoft.com/office/drawing/2014/main" id="{ED76AC75-0C97-4EC7-B41C-82CDB3CE4516}"/>
            </a:ext>
          </a:extLst>
        </xdr:cNvPr>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BD91B4D-F236-4124-BC5A-FC9DB7C2344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CB5682A-69B1-45D0-84AA-673E392DC4A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4AAB961-C4E0-4057-B3C2-DADEDBCCCC0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93E8294-6C62-4BFB-97E7-98EA886D203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0222173-EA12-4A82-9F01-19E5CBE5FDB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1B74ED3-2047-4CB7-9C60-3B0B3C0AD81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291DB221-07A2-48E3-A186-BB780F5469E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7D75C326-B033-4931-BCBF-B5AFDCA9E42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27EDECA4-552D-4B1C-B94B-A2E2927A0EB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8E5001A4-A18D-4020-88CC-CCF4D74A4EC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9AE7DB88-7CE7-4BCE-AE5E-F399449E7B9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E89349EE-F16B-4FA0-A171-CA231D7D636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EE29A02-6354-42F8-B197-1DD7CA3A68C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災害対応に係る時間外手当の減少等により、前年から</a:t>
          </a:r>
          <a:r>
            <a:rPr kumimoji="1" lang="en-US" altLang="ja-JP" sz="1300">
              <a:latin typeface="ＭＳ Ｐゴシック" panose="020B0600070205080204" pitchFamily="50" charset="-128"/>
              <a:ea typeface="ＭＳ Ｐゴシック" panose="020B0600070205080204" pitchFamily="50" charset="-128"/>
            </a:rPr>
            <a:t>43,323</a:t>
          </a:r>
          <a:r>
            <a:rPr kumimoji="1" lang="ja-JP" altLang="en-US" sz="1300">
              <a:latin typeface="ＭＳ Ｐゴシック" panose="020B0600070205080204" pitchFamily="50" charset="-128"/>
              <a:ea typeface="ＭＳ Ｐゴシック" panose="020B0600070205080204" pitchFamily="50" charset="-128"/>
            </a:rPr>
            <a:t>円減少した結果、類似団体平均を</a:t>
          </a:r>
          <a:r>
            <a:rPr kumimoji="1" lang="en-US" altLang="ja-JP" sz="1300">
              <a:latin typeface="ＭＳ Ｐゴシック" panose="020B0600070205080204" pitchFamily="50" charset="-128"/>
              <a:ea typeface="ＭＳ Ｐゴシック" panose="020B0600070205080204" pitchFamily="50" charset="-128"/>
            </a:rPr>
            <a:t>17,899</a:t>
          </a:r>
          <a:r>
            <a:rPr kumimoji="1" lang="ja-JP" altLang="en-US" sz="1300">
              <a:latin typeface="ＭＳ Ｐゴシック" panose="020B0600070205080204" pitchFamily="50" charset="-128"/>
              <a:ea typeface="ＭＳ Ｐゴシック" panose="020B0600070205080204" pitchFamily="50" charset="-128"/>
            </a:rPr>
            <a:t>円上回っている。類似団体平均を上回っている要因は、人件費では主に給食センターと保育所を直営で行っているためであり、物件費では主にふるさと納税の返礼品等によるものである。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今後も適正な管理に努め、コストの低減を図っていく。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882D02A-F868-4447-8AEA-4032A836A2B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6C64D69-A1A9-431E-8C9E-DE8CCBB467E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BFD14F8C-BCF3-4A7E-BE14-E82FEBDDF67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CAC1EDD4-A9B6-4B8A-8564-BD821A82BF8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E8AE3EEA-269C-4131-A487-CEA5E8F19F7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52466FCC-6C79-417A-B442-61D9C6FF456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E7E6F1F7-5B1C-4212-89EB-D794099563C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63CFE1F1-87F1-4965-A3F4-E785F5FDB1C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F68AD4C4-A73A-4BE6-AE25-46B67FA3FFE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18407-4CED-4C0A-87F9-67A00E24536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99F58D6A-E429-4EFE-BC9F-334DC5518B8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37C5646F-3CB2-4CA5-A147-7776C8EAC03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84492E4A-9208-4662-8EF0-E4160B826255}"/>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98BB53C5-0177-466C-9CB7-611BB1C5679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B9F0D81A-9348-41F8-8DBF-E0E329E5400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4BAF0222-230D-4BBB-82EF-BC0551E6ED9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8A6E6A4A-FF04-4899-97B9-D264087D7B7C}"/>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F1A33388-6693-4E6F-9C54-679E430A6DC5}"/>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FCEC0C6B-6032-4119-AA3B-7870E4585252}"/>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26EBE54B-B743-434D-B7CD-BE2A29B1D50F}"/>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8D424BC5-7557-4D5C-9706-BA6AB5A79CB7}"/>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133922</xdr:rowOff>
    </xdr:from>
    <xdr:to>
      <xdr:col>23</xdr:col>
      <xdr:colOff>133350</xdr:colOff>
      <xdr:row>82</xdr:row>
      <xdr:rowOff>49588</xdr:rowOff>
    </xdr:to>
    <xdr:cxnSp macro="">
      <xdr:nvCxnSpPr>
        <xdr:cNvPr id="194" name="直線コネクタ 193">
          <a:extLst>
            <a:ext uri="{FF2B5EF4-FFF2-40B4-BE49-F238E27FC236}">
              <a16:creationId xmlns:a16="http://schemas.microsoft.com/office/drawing/2014/main" id="{881C05D2-77F5-4A4A-8995-0FFB021223F1}"/>
            </a:ext>
          </a:extLst>
        </xdr:cNvPr>
        <xdr:cNvCxnSpPr/>
      </xdr:nvCxnSpPr>
      <xdr:spPr>
        <a:xfrm flipV="1">
          <a:off x="4114800" y="14021372"/>
          <a:ext cx="838200" cy="8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B192650D-0173-4B50-BA17-73DBB647FA82}"/>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96CC0168-84C6-41DE-92D0-883F18642FB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141038</xdr:rowOff>
    </xdr:from>
    <xdr:to>
      <xdr:col>19</xdr:col>
      <xdr:colOff>133350</xdr:colOff>
      <xdr:row>82</xdr:row>
      <xdr:rowOff>49588</xdr:rowOff>
    </xdr:to>
    <xdr:cxnSp macro="">
      <xdr:nvCxnSpPr>
        <xdr:cNvPr id="197" name="直線コネクタ 196">
          <a:extLst>
            <a:ext uri="{FF2B5EF4-FFF2-40B4-BE49-F238E27FC236}">
              <a16:creationId xmlns:a16="http://schemas.microsoft.com/office/drawing/2014/main" id="{0799F407-FB05-4B8F-A9AA-049ECC602821}"/>
            </a:ext>
          </a:extLst>
        </xdr:cNvPr>
        <xdr:cNvCxnSpPr/>
      </xdr:nvCxnSpPr>
      <xdr:spPr>
        <a:xfrm>
          <a:off x="3225800" y="14028488"/>
          <a:ext cx="889000" cy="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8CDDFF62-8E4A-4A05-88C0-CD95CC6A03F9}"/>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6C09A39A-30A8-4EF1-A91C-429EA3C13B21}"/>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141038</xdr:rowOff>
    </xdr:from>
    <xdr:to>
      <xdr:col>15</xdr:col>
      <xdr:colOff>82550</xdr:colOff>
      <xdr:row>82</xdr:row>
      <xdr:rowOff>4130</xdr:rowOff>
    </xdr:to>
    <xdr:cxnSp macro="">
      <xdr:nvCxnSpPr>
        <xdr:cNvPr id="200" name="直線コネクタ 199">
          <a:extLst>
            <a:ext uri="{FF2B5EF4-FFF2-40B4-BE49-F238E27FC236}">
              <a16:creationId xmlns:a16="http://schemas.microsoft.com/office/drawing/2014/main" id="{1AF0D5D6-CCF7-4255-8F91-2982260BB9A4}"/>
            </a:ext>
          </a:extLst>
        </xdr:cNvPr>
        <xdr:cNvCxnSpPr/>
      </xdr:nvCxnSpPr>
      <xdr:spPr>
        <a:xfrm flipV="1">
          <a:off x="2336800" y="14028488"/>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9C0FEF8E-2291-4160-AA72-81132B8D25E9}"/>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1FA021A5-6390-4271-ACB9-23325E57498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74954</xdr:rowOff>
    </xdr:from>
    <xdr:to>
      <xdr:col>11</xdr:col>
      <xdr:colOff>31750</xdr:colOff>
      <xdr:row>82</xdr:row>
      <xdr:rowOff>4130</xdr:rowOff>
    </xdr:to>
    <xdr:cxnSp macro="">
      <xdr:nvCxnSpPr>
        <xdr:cNvPr id="203" name="直線コネクタ 202">
          <a:extLst>
            <a:ext uri="{FF2B5EF4-FFF2-40B4-BE49-F238E27FC236}">
              <a16:creationId xmlns:a16="http://schemas.microsoft.com/office/drawing/2014/main" id="{9FC4056F-81AE-41CA-9E68-778EADDE2722}"/>
            </a:ext>
          </a:extLst>
        </xdr:cNvPr>
        <xdr:cNvCxnSpPr/>
      </xdr:nvCxnSpPr>
      <xdr:spPr>
        <a:xfrm>
          <a:off x="1447800" y="13962404"/>
          <a:ext cx="889000" cy="10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523B46B1-AFC1-41A2-97D9-700CA8C944BD}"/>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3C5B053-D78A-4BB8-A636-E5029C8EAB88}"/>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1CB5B68D-57EC-4F73-85A4-F656335A5C24}"/>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9B616CA9-415A-4A5A-B5BC-99415F4F8E94}"/>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857A60D-69DD-45C8-A3EC-08CD26D5BF1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C5EE5AE-7893-4FB7-AE40-31005D555D8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E0DC607-CD95-48CA-BACD-4B5766C23DA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06CD20C-5D0E-4CA0-8C89-4CCBD66AB74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92D9E06-03E7-49DF-BC52-E685DDEBD2F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83122</xdr:rowOff>
    </xdr:from>
    <xdr:to>
      <xdr:col>23</xdr:col>
      <xdr:colOff>184150</xdr:colOff>
      <xdr:row>82</xdr:row>
      <xdr:rowOff>13272</xdr:rowOff>
    </xdr:to>
    <xdr:sp macro="" textlink="">
      <xdr:nvSpPr>
        <xdr:cNvPr id="213" name="楕円 212">
          <a:extLst>
            <a:ext uri="{FF2B5EF4-FFF2-40B4-BE49-F238E27FC236}">
              <a16:creationId xmlns:a16="http://schemas.microsoft.com/office/drawing/2014/main" id="{BCD2C775-4992-4E83-A217-427F06C8E12C}"/>
            </a:ext>
          </a:extLst>
        </xdr:cNvPr>
        <xdr:cNvSpPr/>
      </xdr:nvSpPr>
      <xdr:spPr>
        <a:xfrm>
          <a:off x="4902200" y="139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55199</xdr:rowOff>
    </xdr:from>
    <xdr:ext cx="762000" cy="259045"/>
    <xdr:sp macro="" textlink="">
      <xdr:nvSpPr>
        <xdr:cNvPr id="214" name="人件費・物件費等の状況該当値テキスト">
          <a:extLst>
            <a:ext uri="{FF2B5EF4-FFF2-40B4-BE49-F238E27FC236}">
              <a16:creationId xmlns:a16="http://schemas.microsoft.com/office/drawing/2014/main" id="{4602899D-323A-44CC-8A89-39F49EE31559}"/>
            </a:ext>
          </a:extLst>
        </xdr:cNvPr>
        <xdr:cNvSpPr txBox="1"/>
      </xdr:nvSpPr>
      <xdr:spPr>
        <a:xfrm>
          <a:off x="5041900" y="139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170238</xdr:rowOff>
    </xdr:from>
    <xdr:to>
      <xdr:col>19</xdr:col>
      <xdr:colOff>184150</xdr:colOff>
      <xdr:row>82</xdr:row>
      <xdr:rowOff>100388</xdr:rowOff>
    </xdr:to>
    <xdr:sp macro="" textlink="">
      <xdr:nvSpPr>
        <xdr:cNvPr id="215" name="楕円 214">
          <a:extLst>
            <a:ext uri="{FF2B5EF4-FFF2-40B4-BE49-F238E27FC236}">
              <a16:creationId xmlns:a16="http://schemas.microsoft.com/office/drawing/2014/main" id="{71942122-078F-4BFF-AB78-B344EE431409}"/>
            </a:ext>
          </a:extLst>
        </xdr:cNvPr>
        <xdr:cNvSpPr/>
      </xdr:nvSpPr>
      <xdr:spPr>
        <a:xfrm>
          <a:off x="4064000" y="14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85165</xdr:rowOff>
    </xdr:from>
    <xdr:ext cx="736600" cy="259045"/>
    <xdr:sp macro="" textlink="">
      <xdr:nvSpPr>
        <xdr:cNvPr id="216" name="テキスト ボックス 215">
          <a:extLst>
            <a:ext uri="{FF2B5EF4-FFF2-40B4-BE49-F238E27FC236}">
              <a16:creationId xmlns:a16="http://schemas.microsoft.com/office/drawing/2014/main" id="{3EEC3BAA-B4C5-4291-AE89-E36B61146CC8}"/>
            </a:ext>
          </a:extLst>
        </xdr:cNvPr>
        <xdr:cNvSpPr txBox="1"/>
      </xdr:nvSpPr>
      <xdr:spPr>
        <a:xfrm>
          <a:off x="3733800" y="1414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90238</xdr:rowOff>
    </xdr:from>
    <xdr:to>
      <xdr:col>15</xdr:col>
      <xdr:colOff>133350</xdr:colOff>
      <xdr:row>82</xdr:row>
      <xdr:rowOff>20388</xdr:rowOff>
    </xdr:to>
    <xdr:sp macro="" textlink="">
      <xdr:nvSpPr>
        <xdr:cNvPr id="217" name="楕円 216">
          <a:extLst>
            <a:ext uri="{FF2B5EF4-FFF2-40B4-BE49-F238E27FC236}">
              <a16:creationId xmlns:a16="http://schemas.microsoft.com/office/drawing/2014/main" id="{AFB65924-A57E-462E-8E51-79DE8CF96383}"/>
            </a:ext>
          </a:extLst>
        </xdr:cNvPr>
        <xdr:cNvSpPr/>
      </xdr:nvSpPr>
      <xdr:spPr>
        <a:xfrm>
          <a:off x="3175000" y="1397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5165</xdr:rowOff>
    </xdr:from>
    <xdr:ext cx="762000" cy="259045"/>
    <xdr:sp macro="" textlink="">
      <xdr:nvSpPr>
        <xdr:cNvPr id="218" name="テキスト ボックス 217">
          <a:extLst>
            <a:ext uri="{FF2B5EF4-FFF2-40B4-BE49-F238E27FC236}">
              <a16:creationId xmlns:a16="http://schemas.microsoft.com/office/drawing/2014/main" id="{35FB1C3A-3B9D-480D-BE78-311899A77125}"/>
            </a:ext>
          </a:extLst>
        </xdr:cNvPr>
        <xdr:cNvSpPr txBox="1"/>
      </xdr:nvSpPr>
      <xdr:spPr>
        <a:xfrm>
          <a:off x="2844800" y="140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124780</xdr:rowOff>
    </xdr:from>
    <xdr:to>
      <xdr:col>11</xdr:col>
      <xdr:colOff>82550</xdr:colOff>
      <xdr:row>82</xdr:row>
      <xdr:rowOff>54930</xdr:rowOff>
    </xdr:to>
    <xdr:sp macro="" textlink="">
      <xdr:nvSpPr>
        <xdr:cNvPr id="219" name="楕円 218">
          <a:extLst>
            <a:ext uri="{FF2B5EF4-FFF2-40B4-BE49-F238E27FC236}">
              <a16:creationId xmlns:a16="http://schemas.microsoft.com/office/drawing/2014/main" id="{5A67D198-CDB9-4EA8-A019-F93872200143}"/>
            </a:ext>
          </a:extLst>
        </xdr:cNvPr>
        <xdr:cNvSpPr/>
      </xdr:nvSpPr>
      <xdr:spPr>
        <a:xfrm>
          <a:off x="2286000" y="140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39707</xdr:rowOff>
    </xdr:from>
    <xdr:ext cx="762000" cy="259045"/>
    <xdr:sp macro="" textlink="">
      <xdr:nvSpPr>
        <xdr:cNvPr id="220" name="テキスト ボックス 219">
          <a:extLst>
            <a:ext uri="{FF2B5EF4-FFF2-40B4-BE49-F238E27FC236}">
              <a16:creationId xmlns:a16="http://schemas.microsoft.com/office/drawing/2014/main" id="{7FDF0178-2CD2-4877-B81B-0F1F915D85C2}"/>
            </a:ext>
          </a:extLst>
        </xdr:cNvPr>
        <xdr:cNvSpPr txBox="1"/>
      </xdr:nvSpPr>
      <xdr:spPr>
        <a:xfrm>
          <a:off x="1955800" y="140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24154</xdr:rowOff>
    </xdr:from>
    <xdr:to>
      <xdr:col>7</xdr:col>
      <xdr:colOff>31750</xdr:colOff>
      <xdr:row>81</xdr:row>
      <xdr:rowOff>125754</xdr:rowOff>
    </xdr:to>
    <xdr:sp macro="" textlink="">
      <xdr:nvSpPr>
        <xdr:cNvPr id="221" name="楕円 220">
          <a:extLst>
            <a:ext uri="{FF2B5EF4-FFF2-40B4-BE49-F238E27FC236}">
              <a16:creationId xmlns:a16="http://schemas.microsoft.com/office/drawing/2014/main" id="{C774D122-F9E9-4D49-8B2C-57B8240D6CE7}"/>
            </a:ext>
          </a:extLst>
        </xdr:cNvPr>
        <xdr:cNvSpPr/>
      </xdr:nvSpPr>
      <xdr:spPr>
        <a:xfrm>
          <a:off x="1397000" y="139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110531</xdr:rowOff>
    </xdr:from>
    <xdr:ext cx="762000" cy="259045"/>
    <xdr:sp macro="" textlink="">
      <xdr:nvSpPr>
        <xdr:cNvPr id="222" name="テキスト ボックス 221">
          <a:extLst>
            <a:ext uri="{FF2B5EF4-FFF2-40B4-BE49-F238E27FC236}">
              <a16:creationId xmlns:a16="http://schemas.microsoft.com/office/drawing/2014/main" id="{9A61D434-EEB4-45F7-9BAE-A73D79D29FBF}"/>
            </a:ext>
          </a:extLst>
        </xdr:cNvPr>
        <xdr:cNvSpPr txBox="1"/>
      </xdr:nvSpPr>
      <xdr:spPr>
        <a:xfrm>
          <a:off x="1066800" y="1399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5DF89ED7-2850-4858-9E64-B35EFA17B85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1AF03C37-EB0E-444C-BC21-A169D8923F9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E869EBA6-5FE3-4712-9415-96445AF38DC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D1F0F71A-5A9F-4E31-AFDC-33B6F34947F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582ECB81-C41E-4611-A0C6-EAA92C4280B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1FB56818-06AA-41B3-9B05-1BA7C77B305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3AB45C6A-6551-4A8C-8D17-76B92F49F76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D0CE312A-D3B2-480D-95FC-17BEF5C5F04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60CAEB30-1C05-49FA-B7C4-140752DD0C9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3ACB48BE-664F-497B-8703-A14F4E2F6C0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C1B3467F-5AF9-4FC5-8286-EA0C460A4EB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6C44B374-CC2D-404C-BBD3-3899B6DA695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815C1F8B-BDB0-41C5-8B7F-D9A5834509D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類似団体平均を下回っており、今後も適切な指数になるよう努める。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8E131B64-1E24-446E-A55A-72D75E4CE17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CDE9248-C49A-4613-BF9D-A7355C7BE80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797D2181-D6B1-4E63-A418-2929B522F30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77ACDB9B-C063-436A-8CE2-6153A79D3AA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FF699366-9008-4DD1-B185-AD0E58A0A33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9B687002-2464-45C7-BEC4-59121B886D2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D1B99F7E-D1E5-4570-B76B-277875BD91C5}"/>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4F39087C-873E-4D37-A316-F5AE8D0C190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8961B435-64E4-47AC-9B36-0746E4B812AB}"/>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2D222AB1-E7F0-439F-A677-4063C6D95D95}"/>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76F3EF1C-8159-4863-9000-89C128BA4BCF}"/>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54C4C1E1-3D5D-43F3-82E3-C834FBC0C07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830D550A-7DC8-4729-82CD-27FF93CED75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1AC03136-9312-40F3-8262-B3A463689A48}"/>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B2D60ECE-56EF-448B-9868-90F984854BA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D1E9DD24-EEE5-4947-A4FF-43B62FC93D4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8B7DB44B-9B67-4E68-8B90-AF18AC52598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38A4A519-0EB0-4446-9811-9A3C6745AC33}"/>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50431183-04EF-4D9D-91F9-4D3D14843A0D}"/>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D7265534-CFE4-48C6-A176-1FD3CE8E2BE3}"/>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6C6E4DBA-0511-4243-87BE-55CCD965508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C614009C-6280-45D2-A266-2ECFF2454A8E}"/>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123673</xdr:rowOff>
    </xdr:to>
    <xdr:cxnSp macro="">
      <xdr:nvCxnSpPr>
        <xdr:cNvPr id="258" name="直線コネクタ 257">
          <a:extLst>
            <a:ext uri="{FF2B5EF4-FFF2-40B4-BE49-F238E27FC236}">
              <a16:creationId xmlns:a16="http://schemas.microsoft.com/office/drawing/2014/main" id="{1097F9D3-72EE-4B73-BB65-B27F3A6726CD}"/>
            </a:ext>
          </a:extLst>
        </xdr:cNvPr>
        <xdr:cNvCxnSpPr/>
      </xdr:nvCxnSpPr>
      <xdr:spPr>
        <a:xfrm>
          <a:off x="16179800" y="1463947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657C39A5-3D98-4DDB-8105-91EBF6FE3BAB}"/>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9908478B-0B91-4453-B481-1DF7E3DA82DA}"/>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158145</xdr:rowOff>
    </xdr:to>
    <xdr:cxnSp macro="">
      <xdr:nvCxnSpPr>
        <xdr:cNvPr id="261" name="直線コネクタ 260">
          <a:extLst>
            <a:ext uri="{FF2B5EF4-FFF2-40B4-BE49-F238E27FC236}">
              <a16:creationId xmlns:a16="http://schemas.microsoft.com/office/drawing/2014/main" id="{DEB53E91-3877-43C8-BF2E-BA0BE317A4EE}"/>
            </a:ext>
          </a:extLst>
        </xdr:cNvPr>
        <xdr:cNvCxnSpPr/>
      </xdr:nvCxnSpPr>
      <xdr:spPr>
        <a:xfrm flipV="1">
          <a:off x="15290800" y="146394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9D7E1F91-6D57-4A3A-A5F7-3962D015B9E9}"/>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135E6C96-6093-4E2D-A6F0-6E08673F5E45}"/>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54732</xdr:rowOff>
    </xdr:from>
    <xdr:to>
      <xdr:col>72</xdr:col>
      <xdr:colOff>203200</xdr:colOff>
      <xdr:row>85</xdr:row>
      <xdr:rowOff>158145</xdr:rowOff>
    </xdr:to>
    <xdr:cxnSp macro="">
      <xdr:nvCxnSpPr>
        <xdr:cNvPr id="264" name="直線コネクタ 263">
          <a:extLst>
            <a:ext uri="{FF2B5EF4-FFF2-40B4-BE49-F238E27FC236}">
              <a16:creationId xmlns:a16="http://schemas.microsoft.com/office/drawing/2014/main" id="{6E88DFD3-8B80-4F68-936D-7BC81FF6638C}"/>
            </a:ext>
          </a:extLst>
        </xdr:cNvPr>
        <xdr:cNvCxnSpPr/>
      </xdr:nvCxnSpPr>
      <xdr:spPr>
        <a:xfrm>
          <a:off x="14401800" y="146279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B6DE202E-277D-4095-ACB2-B8B7B505DDAB}"/>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7AA275F5-A331-4A1F-A92A-7703EE17443C}"/>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54732</xdr:rowOff>
    </xdr:to>
    <xdr:cxnSp macro="">
      <xdr:nvCxnSpPr>
        <xdr:cNvPr id="267" name="直線コネクタ 266">
          <a:extLst>
            <a:ext uri="{FF2B5EF4-FFF2-40B4-BE49-F238E27FC236}">
              <a16:creationId xmlns:a16="http://schemas.microsoft.com/office/drawing/2014/main" id="{30B35DDE-8D9C-4426-BBCB-DE11EFD156B0}"/>
            </a:ext>
          </a:extLst>
        </xdr:cNvPr>
        <xdr:cNvCxnSpPr/>
      </xdr:nvCxnSpPr>
      <xdr:spPr>
        <a:xfrm>
          <a:off x="13512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9FC706CA-7742-4B07-B2EC-5D0BEBB189C1}"/>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5F4B41A3-3946-47E5-B762-E2FFB1708EC7}"/>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A021866E-9A80-4E3F-8AD7-0530F8C1C415}"/>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40FA3C24-EFA3-4908-BF33-CF332E732044}"/>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65973AC-B741-4FD9-BAF7-75B95275ACB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4068DF6-E9BE-47F9-B746-1C282CC6346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2D3AC1D-1762-4979-99A7-2D163CD8F60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CF485F1-C026-4762-AB0B-86A566998BC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9762DB5-0279-4728-A623-879F475BBB8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a:extLst>
            <a:ext uri="{FF2B5EF4-FFF2-40B4-BE49-F238E27FC236}">
              <a16:creationId xmlns:a16="http://schemas.microsoft.com/office/drawing/2014/main" id="{9DD71949-10D8-4E7A-BE64-8DD4C9D817C8}"/>
            </a:ext>
          </a:extLst>
        </xdr:cNvPr>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8" name="給与水準   （国との比較）該当値テキスト">
          <a:extLst>
            <a:ext uri="{FF2B5EF4-FFF2-40B4-BE49-F238E27FC236}">
              <a16:creationId xmlns:a16="http://schemas.microsoft.com/office/drawing/2014/main" id="{2375117C-E93B-454D-AA14-5856B1B4CE87}"/>
            </a:ext>
          </a:extLst>
        </xdr:cNvPr>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9" name="楕円 278">
          <a:extLst>
            <a:ext uri="{FF2B5EF4-FFF2-40B4-BE49-F238E27FC236}">
              <a16:creationId xmlns:a16="http://schemas.microsoft.com/office/drawing/2014/main" id="{EDBBEB50-3E3A-4610-B1D0-C041751B6B55}"/>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0" name="テキスト ボックス 279">
          <a:extLst>
            <a:ext uri="{FF2B5EF4-FFF2-40B4-BE49-F238E27FC236}">
              <a16:creationId xmlns:a16="http://schemas.microsoft.com/office/drawing/2014/main" id="{5E81F9D8-E719-428B-BFF0-77A63FDB4927}"/>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a:extLst>
            <a:ext uri="{FF2B5EF4-FFF2-40B4-BE49-F238E27FC236}">
              <a16:creationId xmlns:a16="http://schemas.microsoft.com/office/drawing/2014/main" id="{858AD332-5432-4C9C-BB21-4C5182F42749}"/>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a:extLst>
            <a:ext uri="{FF2B5EF4-FFF2-40B4-BE49-F238E27FC236}">
              <a16:creationId xmlns:a16="http://schemas.microsoft.com/office/drawing/2014/main" id="{EEDCFA05-D9B3-4A85-AFD4-C29F5E62E29D}"/>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83" name="楕円 282">
          <a:extLst>
            <a:ext uri="{FF2B5EF4-FFF2-40B4-BE49-F238E27FC236}">
              <a16:creationId xmlns:a16="http://schemas.microsoft.com/office/drawing/2014/main" id="{021B8417-3D57-456C-B15D-9D1D0E5A6B20}"/>
            </a:ext>
          </a:extLst>
        </xdr:cNvPr>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84" name="テキスト ボックス 283">
          <a:extLst>
            <a:ext uri="{FF2B5EF4-FFF2-40B4-BE49-F238E27FC236}">
              <a16:creationId xmlns:a16="http://schemas.microsoft.com/office/drawing/2014/main" id="{6D9D5D4C-FF9D-4924-A2E2-2B22FC346A84}"/>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5" name="楕円 284">
          <a:extLst>
            <a:ext uri="{FF2B5EF4-FFF2-40B4-BE49-F238E27FC236}">
              <a16:creationId xmlns:a16="http://schemas.microsoft.com/office/drawing/2014/main" id="{027540E3-9FB7-4106-B98C-8E4A1D211EA6}"/>
            </a:ext>
          </a:extLst>
        </xdr:cNvPr>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6" name="テキスト ボックス 285">
          <a:extLst>
            <a:ext uri="{FF2B5EF4-FFF2-40B4-BE49-F238E27FC236}">
              <a16:creationId xmlns:a16="http://schemas.microsoft.com/office/drawing/2014/main" id="{AEEAF72B-C4AD-4D3A-B348-147731B83B1E}"/>
            </a:ext>
          </a:extLst>
        </xdr:cNvPr>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4C44621A-455B-4FF6-911D-A5861AEA3DB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8FFE8956-D052-4F41-9958-B4CD673D2E5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2D6AF46A-2EFB-4AC0-9E69-1F578985FB8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506DFFF-D3CD-4D7E-9991-D16DB455960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0F6E565-FA17-4656-AECA-2B7A24A8774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970AA157-8913-44C5-94AB-5093B13A122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145D0D6D-7F63-4DB6-92C9-20160E0F445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D5B3A78E-8286-45B7-9B4F-5849F114B86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C998DDEE-C7B7-4004-AB4A-E329F4DE06D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FDDA476-A078-41A1-92C6-41ADA5DF445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4EC9D1D-BDFE-426B-B0C6-0FD66F9DE4A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3F36433-6328-44F5-A28F-F4A0559E911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8EC2F47C-0E22-4BCE-8AFD-68DA559C676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人口は減少し続けているが、保育園と給食センターを町で運営しており、人口減少と合わせての人員削減は難しく、今後も適正な定員管理に努める。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6628910-721F-488D-8C98-1876B8CBFDE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0B26B83-50CB-4405-AA82-333A5B31972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179167EC-2657-4D92-84DC-538C4375480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5CE413E-204D-47FF-9A51-3F8F2143CC1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68762357-20E4-4A1B-B85E-F80C0219A11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41CCDE62-C168-4839-A6E0-502F18E004C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E4B40CED-24DA-4411-8B18-E22FC9803C5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ACFDE92C-A7C0-4176-B8EE-0411A091A14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37282242-5504-4A3E-8A8B-95C5A2D263F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8B84978B-38F6-43D9-86A7-3A70A8002CE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26C2F64B-9DF9-4ACC-BA7E-C04FFF7C32A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2728CCA-C023-4EA5-A99B-D7E9E540AC9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802666BB-823C-44A9-8668-98961BCE271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E5961E02-95E8-46BD-B51A-9D884296434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BABC1838-A056-42DC-8BA3-A5D1DB29849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CDAAF1B1-F5FE-48DE-B1D5-9E8857A62C0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72AF0BB2-513B-4421-84D5-591F215CE286}"/>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B95D83CD-D184-4B11-B19E-05110AA02FAA}"/>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FE84B1E7-E662-4C14-A50C-C0BF650FAC15}"/>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210C1DFE-1C48-4565-A35F-9412B6F213AD}"/>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74E61FA8-5475-45F6-AACC-D7461BD084D5}"/>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79036</xdr:rowOff>
    </xdr:from>
    <xdr:to>
      <xdr:col>81</xdr:col>
      <xdr:colOff>44450</xdr:colOff>
      <xdr:row>62</xdr:row>
      <xdr:rowOff>112014</xdr:rowOff>
    </xdr:to>
    <xdr:cxnSp macro="">
      <xdr:nvCxnSpPr>
        <xdr:cNvPr id="321" name="直線コネクタ 320">
          <a:extLst>
            <a:ext uri="{FF2B5EF4-FFF2-40B4-BE49-F238E27FC236}">
              <a16:creationId xmlns:a16="http://schemas.microsoft.com/office/drawing/2014/main" id="{8F726B5F-93FD-4C7C-A81F-76F7D4A59FC4}"/>
            </a:ext>
          </a:extLst>
        </xdr:cNvPr>
        <xdr:cNvCxnSpPr/>
      </xdr:nvCxnSpPr>
      <xdr:spPr>
        <a:xfrm>
          <a:off x="16179800" y="10708936"/>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E0836FD9-BA5C-40E8-A818-FA04FFE86E9D}"/>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A81043AE-BD6B-4BE1-8562-8B03786697BB}"/>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79036</xdr:rowOff>
    </xdr:to>
    <xdr:cxnSp macro="">
      <xdr:nvCxnSpPr>
        <xdr:cNvPr id="324" name="直線コネクタ 323">
          <a:extLst>
            <a:ext uri="{FF2B5EF4-FFF2-40B4-BE49-F238E27FC236}">
              <a16:creationId xmlns:a16="http://schemas.microsoft.com/office/drawing/2014/main" id="{5A7F4ED0-DD17-4B47-9678-2FA934714ADA}"/>
            </a:ext>
          </a:extLst>
        </xdr:cNvPr>
        <xdr:cNvCxnSpPr/>
      </xdr:nvCxnSpPr>
      <xdr:spPr>
        <a:xfrm>
          <a:off x="15290800" y="1069848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4E5311BA-39D5-4C1F-A3C0-0180184037E1}"/>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F81CD24B-F495-4712-AE65-5911B5B85B1F}"/>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50081</xdr:rowOff>
    </xdr:from>
    <xdr:to>
      <xdr:col>72</xdr:col>
      <xdr:colOff>203200</xdr:colOff>
      <xdr:row>62</xdr:row>
      <xdr:rowOff>68580</xdr:rowOff>
    </xdr:to>
    <xdr:cxnSp macro="">
      <xdr:nvCxnSpPr>
        <xdr:cNvPr id="327" name="直線コネクタ 326">
          <a:extLst>
            <a:ext uri="{FF2B5EF4-FFF2-40B4-BE49-F238E27FC236}">
              <a16:creationId xmlns:a16="http://schemas.microsoft.com/office/drawing/2014/main" id="{10067F34-FF6F-408D-ABE1-497904F9C166}"/>
            </a:ext>
          </a:extLst>
        </xdr:cNvPr>
        <xdr:cNvCxnSpPr/>
      </xdr:nvCxnSpPr>
      <xdr:spPr>
        <a:xfrm>
          <a:off x="14401800" y="1067998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2C91BA38-0EBD-40DF-9251-EE9BB07914F6}"/>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26318A76-E0AB-435D-BC89-567E29C7AE33}"/>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50081</xdr:rowOff>
    </xdr:to>
    <xdr:cxnSp macro="">
      <xdr:nvCxnSpPr>
        <xdr:cNvPr id="330" name="直線コネクタ 329">
          <a:extLst>
            <a:ext uri="{FF2B5EF4-FFF2-40B4-BE49-F238E27FC236}">
              <a16:creationId xmlns:a16="http://schemas.microsoft.com/office/drawing/2014/main" id="{959B1FA5-EF6C-4D94-B5F4-2D846478ECC1}"/>
            </a:ext>
          </a:extLst>
        </xdr:cNvPr>
        <xdr:cNvCxnSpPr/>
      </xdr:nvCxnSpPr>
      <xdr:spPr>
        <a:xfrm>
          <a:off x="13512800" y="10658263"/>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3EE0EA4-8C47-4F37-8E71-827C7A476563}"/>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D4161143-234A-4CE3-959E-F518B8BD93CB}"/>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B0EF5297-A339-4D6E-BF07-6293B9618CD6}"/>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88C3C734-E4E4-467C-B6C9-45A177610D76}"/>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07C79C6-84F5-4D75-A530-B26B0303A5A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8BCA8E3-D0A8-4B8B-9C0F-86391A0D2AD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44CC38B-DDF2-48F3-83F8-7FC940BBF31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3A2DD45-9B27-4BE1-9124-B58D942F274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3EE753B-8608-428A-A73C-A2ECEC13BE8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61214</xdr:rowOff>
    </xdr:from>
    <xdr:to>
      <xdr:col>81</xdr:col>
      <xdr:colOff>95250</xdr:colOff>
      <xdr:row>62</xdr:row>
      <xdr:rowOff>162814</xdr:rowOff>
    </xdr:to>
    <xdr:sp macro="" textlink="">
      <xdr:nvSpPr>
        <xdr:cNvPr id="340" name="楕円 339">
          <a:extLst>
            <a:ext uri="{FF2B5EF4-FFF2-40B4-BE49-F238E27FC236}">
              <a16:creationId xmlns:a16="http://schemas.microsoft.com/office/drawing/2014/main" id="{EDF1D8AA-94EA-49AB-935F-779217529E1F}"/>
            </a:ext>
          </a:extLst>
        </xdr:cNvPr>
        <xdr:cNvSpPr/>
      </xdr:nvSpPr>
      <xdr:spPr>
        <a:xfrm>
          <a:off x="16967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33291</xdr:rowOff>
    </xdr:from>
    <xdr:ext cx="762000" cy="259045"/>
    <xdr:sp macro="" textlink="">
      <xdr:nvSpPr>
        <xdr:cNvPr id="341" name="定員管理の状況該当値テキスト">
          <a:extLst>
            <a:ext uri="{FF2B5EF4-FFF2-40B4-BE49-F238E27FC236}">
              <a16:creationId xmlns:a16="http://schemas.microsoft.com/office/drawing/2014/main" id="{502694D7-FE49-4426-B0C5-9DB5241F0D55}"/>
            </a:ext>
          </a:extLst>
        </xdr:cNvPr>
        <xdr:cNvSpPr txBox="1"/>
      </xdr:nvSpPr>
      <xdr:spPr>
        <a:xfrm>
          <a:off x="17106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28236</xdr:rowOff>
    </xdr:from>
    <xdr:to>
      <xdr:col>77</xdr:col>
      <xdr:colOff>95250</xdr:colOff>
      <xdr:row>62</xdr:row>
      <xdr:rowOff>129836</xdr:rowOff>
    </xdr:to>
    <xdr:sp macro="" textlink="">
      <xdr:nvSpPr>
        <xdr:cNvPr id="342" name="楕円 341">
          <a:extLst>
            <a:ext uri="{FF2B5EF4-FFF2-40B4-BE49-F238E27FC236}">
              <a16:creationId xmlns:a16="http://schemas.microsoft.com/office/drawing/2014/main" id="{CF84B6B4-0E30-4A13-8A87-7EF1E5DA0B2B}"/>
            </a:ext>
          </a:extLst>
        </xdr:cNvPr>
        <xdr:cNvSpPr/>
      </xdr:nvSpPr>
      <xdr:spPr>
        <a:xfrm>
          <a:off x="16129000" y="106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114613</xdr:rowOff>
    </xdr:from>
    <xdr:ext cx="736600" cy="259045"/>
    <xdr:sp macro="" textlink="">
      <xdr:nvSpPr>
        <xdr:cNvPr id="343" name="テキスト ボックス 342">
          <a:extLst>
            <a:ext uri="{FF2B5EF4-FFF2-40B4-BE49-F238E27FC236}">
              <a16:creationId xmlns:a16="http://schemas.microsoft.com/office/drawing/2014/main" id="{4FECC239-953B-422C-8959-EA1612D071E1}"/>
            </a:ext>
          </a:extLst>
        </xdr:cNvPr>
        <xdr:cNvSpPr txBox="1"/>
      </xdr:nvSpPr>
      <xdr:spPr>
        <a:xfrm>
          <a:off x="15798800" y="10744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4" name="楕円 343">
          <a:extLst>
            <a:ext uri="{FF2B5EF4-FFF2-40B4-BE49-F238E27FC236}">
              <a16:creationId xmlns:a16="http://schemas.microsoft.com/office/drawing/2014/main" id="{85B75AD6-910F-4684-8AF3-544AD5D0F264}"/>
            </a:ext>
          </a:extLst>
        </xdr:cNvPr>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5" name="テキスト ボックス 344">
          <a:extLst>
            <a:ext uri="{FF2B5EF4-FFF2-40B4-BE49-F238E27FC236}">
              <a16:creationId xmlns:a16="http://schemas.microsoft.com/office/drawing/2014/main" id="{7FF23CC7-1175-45D1-8CA4-8DA45A8F7F36}"/>
            </a:ext>
          </a:extLst>
        </xdr:cNvPr>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170731</xdr:rowOff>
    </xdr:from>
    <xdr:to>
      <xdr:col>68</xdr:col>
      <xdr:colOff>203200</xdr:colOff>
      <xdr:row>62</xdr:row>
      <xdr:rowOff>100881</xdr:rowOff>
    </xdr:to>
    <xdr:sp macro="" textlink="">
      <xdr:nvSpPr>
        <xdr:cNvPr id="346" name="楕円 345">
          <a:extLst>
            <a:ext uri="{FF2B5EF4-FFF2-40B4-BE49-F238E27FC236}">
              <a16:creationId xmlns:a16="http://schemas.microsoft.com/office/drawing/2014/main" id="{C235EAA8-E66C-47C2-99E0-1F9624EE8C9F}"/>
            </a:ext>
          </a:extLst>
        </xdr:cNvPr>
        <xdr:cNvSpPr/>
      </xdr:nvSpPr>
      <xdr:spPr>
        <a:xfrm>
          <a:off x="14351000" y="106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111058</xdr:rowOff>
    </xdr:from>
    <xdr:ext cx="762000" cy="259045"/>
    <xdr:sp macro="" textlink="">
      <xdr:nvSpPr>
        <xdr:cNvPr id="347" name="テキスト ボックス 346">
          <a:extLst>
            <a:ext uri="{FF2B5EF4-FFF2-40B4-BE49-F238E27FC236}">
              <a16:creationId xmlns:a16="http://schemas.microsoft.com/office/drawing/2014/main" id="{048F974E-3C22-4567-8CCB-437DAD288015}"/>
            </a:ext>
          </a:extLst>
        </xdr:cNvPr>
        <xdr:cNvSpPr txBox="1"/>
      </xdr:nvSpPr>
      <xdr:spPr>
        <a:xfrm>
          <a:off x="14020800" y="1039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48" name="楕円 347">
          <a:extLst>
            <a:ext uri="{FF2B5EF4-FFF2-40B4-BE49-F238E27FC236}">
              <a16:creationId xmlns:a16="http://schemas.microsoft.com/office/drawing/2014/main" id="{32E4BE6B-87F1-4152-A72F-44E15D2E7C53}"/>
            </a:ext>
          </a:extLst>
        </xdr:cNvPr>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49" name="テキスト ボックス 348">
          <a:extLst>
            <a:ext uri="{FF2B5EF4-FFF2-40B4-BE49-F238E27FC236}">
              <a16:creationId xmlns:a16="http://schemas.microsoft.com/office/drawing/2014/main" id="{E16E8143-702B-46FB-8EFD-A9A465C583EC}"/>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B57494D3-D2BB-4B64-8908-35EE42789CA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583CE3E5-8316-4CAE-BD3E-25869B353F6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C56F6F04-7A4F-4419-B10C-D691C2CB1ED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49976DEA-FF7F-40F8-BCA1-D56A1876343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89AA70F9-388F-4833-B9B6-CD732952115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54AFC82F-1E60-4572-8E8F-BC2B477BE95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4DEFEFFB-2071-4231-A09B-2150839835D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7D684177-7BBE-43C7-AA3F-6DA16110E11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23600D04-11F2-4261-B750-DE95FD0791E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F66741D7-BC8B-4EDC-9761-DA82759E739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2850957B-BAEC-40F8-958E-2A73B4ADB74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56980E8E-9E75-4EB9-8CB5-504382BFFC9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F10B2E01-19EB-4C19-98CA-722D6392ACB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年度までは類似団体程度の率で推移していくものと考える。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111024F7-6862-476D-8BFD-FD1B866640E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229CE3B9-EE93-4D47-9879-42994D04B71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F24386D2-89DF-43A1-AA57-85D6A07457E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88618839-F5CE-487C-B5AE-235BD5A6F5C5}"/>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99FA7F6B-C342-40A0-AFE5-67840108D919}"/>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C6CAFFF1-88EB-4535-8F69-126FE660252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9C7B9EBA-7BB4-4B33-A7DB-2D9CAAE00B39}"/>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F80DB7D9-8A38-4FAB-A48F-C88E3A2F19FC}"/>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B3B951AF-9CA2-4C75-98C9-D8BBF7742F9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745FEB03-E363-450E-A60F-35579777BC81}"/>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D8AFA6AE-4E71-414E-895A-54DA7F85E0B3}"/>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7D63B69-2665-4492-A5F3-2B1B6B2F15D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AF7C3FE7-13F5-4C41-A5E9-62AD4721D98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ADA79CD0-EB21-4E37-9D3E-B5381ED0066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FD399CFE-73DC-48D5-A47C-15FD719B868D}"/>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8F74856B-F957-453A-92FD-6C76E71797D8}"/>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64512A1D-3A73-4DE7-8D52-47C0150EE099}"/>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B6B4E53E-B2BB-4018-B728-02A2D0DCCE4F}"/>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155956</xdr:rowOff>
    </xdr:to>
    <xdr:cxnSp macro="">
      <xdr:nvCxnSpPr>
        <xdr:cNvPr id="381" name="直線コネクタ 380">
          <a:extLst>
            <a:ext uri="{FF2B5EF4-FFF2-40B4-BE49-F238E27FC236}">
              <a16:creationId xmlns:a16="http://schemas.microsoft.com/office/drawing/2014/main" id="{34425BB0-98DF-4F6E-AFD7-7F66C3A8917C}"/>
            </a:ext>
          </a:extLst>
        </xdr:cNvPr>
        <xdr:cNvCxnSpPr/>
      </xdr:nvCxnSpPr>
      <xdr:spPr>
        <a:xfrm flipV="1">
          <a:off x="16179800" y="69850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2C5A039E-7951-4AE3-ADE4-B0BE53E09EF8}"/>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F19DB8C5-08D1-45DB-BEDA-B0247F80C894}"/>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3810</xdr:rowOff>
    </xdr:to>
    <xdr:cxnSp macro="">
      <xdr:nvCxnSpPr>
        <xdr:cNvPr id="384" name="直線コネクタ 383">
          <a:extLst>
            <a:ext uri="{FF2B5EF4-FFF2-40B4-BE49-F238E27FC236}">
              <a16:creationId xmlns:a16="http://schemas.microsoft.com/office/drawing/2014/main" id="{230307C3-5053-4E19-A513-09ABCB0E6E5C}"/>
            </a:ext>
          </a:extLst>
        </xdr:cNvPr>
        <xdr:cNvCxnSpPr/>
      </xdr:nvCxnSpPr>
      <xdr:spPr>
        <a:xfrm flipV="1">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E427D1EF-488A-4EBF-B799-864889EEE342}"/>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4B3369F3-7F2C-4FA1-B042-D398D92C2E4A}"/>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EAF04FF7-D8C0-4CE5-9E89-F9D8B6B2BFD2}"/>
            </a:ext>
          </a:extLst>
        </xdr:cNvPr>
        <xdr:cNvCxnSpPr/>
      </xdr:nvCxnSpPr>
      <xdr:spPr>
        <a:xfrm>
          <a:off x="14401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26818680-6AA6-483A-A97E-364DFA7E277C}"/>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C2618127-6393-44BA-AE71-88211864D312}"/>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155956</xdr:rowOff>
    </xdr:to>
    <xdr:cxnSp macro="">
      <xdr:nvCxnSpPr>
        <xdr:cNvPr id="390" name="直線コネクタ 389">
          <a:extLst>
            <a:ext uri="{FF2B5EF4-FFF2-40B4-BE49-F238E27FC236}">
              <a16:creationId xmlns:a16="http://schemas.microsoft.com/office/drawing/2014/main" id="{504D2F7C-F816-403F-884D-0F0B0BFF41CA}"/>
            </a:ext>
          </a:extLst>
        </xdr:cNvPr>
        <xdr:cNvCxnSpPr/>
      </xdr:nvCxnSpPr>
      <xdr:spPr>
        <a:xfrm>
          <a:off x="13512800" y="68884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A5947BB3-BA86-4DAD-BDCF-9BEAB86D3A95}"/>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57986F9A-9807-4F91-9AC4-A0679386397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9573B76F-122D-47A2-919B-9CEF19710CCF}"/>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39241012-055A-4800-AE2A-52A14929A968}"/>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FE5EF3C-DDE4-4CFD-A715-2E9B1581102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BC255D5-6588-490A-A90A-88B8A58FDA2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8523279-1840-4E3C-809D-8F6FB789D1D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92A3E6E-1D8C-41C5-9273-C61861C84D3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0B89DA6-1FCA-43D6-AFA3-AF532B61AFC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CAEC3CB5-AC71-45F4-ACBF-308350884BE1}"/>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a:extLst>
            <a:ext uri="{FF2B5EF4-FFF2-40B4-BE49-F238E27FC236}">
              <a16:creationId xmlns:a16="http://schemas.microsoft.com/office/drawing/2014/main" id="{3A341136-E95B-4255-9792-94DB094E4787}"/>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2" name="楕円 401">
          <a:extLst>
            <a:ext uri="{FF2B5EF4-FFF2-40B4-BE49-F238E27FC236}">
              <a16:creationId xmlns:a16="http://schemas.microsoft.com/office/drawing/2014/main" id="{EE1CE6FE-7B2A-419A-AE5F-3538BEB34C5E}"/>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3" name="テキスト ボックス 402">
          <a:extLst>
            <a:ext uri="{FF2B5EF4-FFF2-40B4-BE49-F238E27FC236}">
              <a16:creationId xmlns:a16="http://schemas.microsoft.com/office/drawing/2014/main" id="{39FE5355-32E2-406D-B349-F1A7886DE09A}"/>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76497742-0F4C-4608-95B1-C88121E71D2D}"/>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6BCD87EC-CB99-4B2F-8109-CFCB1356973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6" name="楕円 405">
          <a:extLst>
            <a:ext uri="{FF2B5EF4-FFF2-40B4-BE49-F238E27FC236}">
              <a16:creationId xmlns:a16="http://schemas.microsoft.com/office/drawing/2014/main" id="{FB55380A-062E-4D65-9F7B-EFF36A0ABDB2}"/>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7" name="テキスト ボックス 406">
          <a:extLst>
            <a:ext uri="{FF2B5EF4-FFF2-40B4-BE49-F238E27FC236}">
              <a16:creationId xmlns:a16="http://schemas.microsoft.com/office/drawing/2014/main" id="{C1B6E521-DFC4-40D7-B56C-B4E6763954FF}"/>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8" name="楕円 407">
          <a:extLst>
            <a:ext uri="{FF2B5EF4-FFF2-40B4-BE49-F238E27FC236}">
              <a16:creationId xmlns:a16="http://schemas.microsoft.com/office/drawing/2014/main" id="{94A1BE72-551A-45F1-8A21-3C59AB91367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9" name="テキスト ボックス 408">
          <a:extLst>
            <a:ext uri="{FF2B5EF4-FFF2-40B4-BE49-F238E27FC236}">
              <a16:creationId xmlns:a16="http://schemas.microsoft.com/office/drawing/2014/main" id="{423569BC-4C97-48DB-B8D8-1A788396E693}"/>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AAD085F8-697B-48B2-AF8D-DDF0A478C4C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264B074D-EE95-42B7-AD64-77F4A47D258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D5AD4AF3-35B9-47A3-A439-6045BDB04C1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9B2EE862-9785-4E04-8F59-F24BE613973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A36A6D3-B3A3-462F-9FA5-5F6FB2B08B6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6EAE1704-46E4-44AF-8EC4-754AA5E4C87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6B6A0B7-FD5B-4E4C-9A5A-F19A75AFF30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199C25E-371A-4F3D-AFB7-3A7BF06DFA8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B656006-25AF-4DCC-99EB-C35631A9D06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49565A8-CD63-4732-A070-D7BC2E0DC75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64294DC1-326E-444C-9D32-D54C71E23E7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F200D974-BF8F-413C-A05D-A8D18A064FB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07CB4B0-13E8-4222-AF13-8944A70196E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前年度と同じく、充当可能財源等が将来負担額を上回ったため算定されない。</a:t>
          </a:r>
        </a:p>
        <a:p>
          <a:r>
            <a:rPr kumimoji="1" lang="ja-JP" altLang="en-US" sz="1300">
              <a:latin typeface="ＭＳ Ｐゴシック" panose="020B0600070205080204" pitchFamily="50" charset="-128"/>
              <a:ea typeface="ＭＳ Ｐゴシック" panose="020B0600070205080204" pitchFamily="50" charset="-128"/>
            </a:rPr>
            <a:t>　今後も、充当可能基金残高の推移等をみながら、事業の選択を行い比率の維持に努める。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8BD9751A-324D-45C9-BB58-DF704A34318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679F9E9-59B3-4BD6-9D33-4A20861F001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3870E25-4326-4517-9AD7-20F795A0902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EF59FE1A-6AEA-4D59-80FB-970F15C3486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1AF72A75-A4D0-4466-AEA3-273183F5914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9D7578D0-4F70-4191-BCF2-C7D092E8B31D}"/>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2A43DC3F-B41C-46A9-A18C-A925F819260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F1156FFA-27AF-49AE-BAF2-4D8762CF17E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72D6EF41-E981-48E0-8DB0-9F95D10DF8C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BE67376D-881B-4275-8E02-054C74854A5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7259228F-794C-483F-81B4-F5B53378233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7C7A307A-84EB-4A86-9A32-E6BC3BCC816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51756873-97C4-4A61-83DD-AC911A69C99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702FD06-5840-44C7-A18C-550CF262159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1630D850-254E-4347-8FA1-5E29C0C0582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30F3DF41-CFC4-444D-A7B3-170681551312}"/>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28ECB993-C698-424F-B522-D761C1BCC074}"/>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3EBAC90B-8E35-4471-8060-D1DED2763371}"/>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563873AD-6171-4C88-9930-01FD0DA61D98}"/>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2C48E9BD-6727-4A61-A7DD-45ABBDD94E5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EF1F7110-3C30-4854-86FB-33992282C54B}"/>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38222AEF-0DAD-4C03-99EE-A18BEF737196}"/>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47D848CD-1E84-4C85-88E4-54C9FF87F1E8}"/>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6B3A24E-72A5-4242-90AA-FACEB5B4919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2099B3B3-09FA-4791-827F-2B107EDE263C}"/>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175D9A82-E4D1-4CCB-A5D5-66EA0F0F865C}"/>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E755C1E7-89B4-49CB-9F6C-0B0B761A3BAB}"/>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40DE004A-B215-4318-BFC9-897EF19A0594}"/>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48357EEB-E41F-448D-A23D-3D7375D98D4C}"/>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DD67E3BD-ED76-44F4-B66C-D8F44B838C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44BA787-DE5F-42C0-9945-632D596C8BE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6805340-9A55-42AB-B61E-957016BD71C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664D228-A158-4654-92E3-36C28D6845A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338B6C2-1DF6-4E5C-A854-666F872C4E6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16CBCB0-E172-4C61-8050-380B9F96FB2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6,136
6,118
11.50
6,150,673
5,946,642
183,866
2,690,134
4,785,202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類似団体平均を上回って推移しているが、これは給食センターと保育所を直営で行っているため人件費の割合が高くなっている。</a:t>
          </a:r>
        </a:p>
        <a:p>
          <a:r>
            <a:rPr kumimoji="1" lang="ja-JP" altLang="en-US" sz="1300">
              <a:latin typeface="ＭＳ Ｐゴシック" panose="020B0600070205080204" pitchFamily="50" charset="-128"/>
              <a:ea typeface="ＭＳ Ｐゴシック" panose="020B0600070205080204" pitchFamily="50" charset="-128"/>
            </a:rPr>
            <a:t>　今後も行政サービスの提供方法を検討しながら適正な人員管理に努める。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8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92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146050</xdr:rowOff>
    </xdr:from>
    <xdr:to>
      <xdr:col>15</xdr:col>
      <xdr:colOff>98425</xdr:colOff>
      <xdr:row>40</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32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100330</xdr:rowOff>
    </xdr:from>
    <xdr:to>
      <xdr:col>11</xdr:col>
      <xdr:colOff>9525</xdr:colOff>
      <xdr:row>40</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86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引き続き需用費等の支出を抑制し、今後も歳出の抑制に努める。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64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147574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64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165862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19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15</xdr:row>
      <xdr:rowOff>170434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153941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が、これは障害者自立支援給付費に係る対象者の増加や、町の政策で、子どもの医療費助成を高校生まで行っていること、出生祝金を県内最高水準で支給していること等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今後も各種給付金等の内容を精査し、必要な方に必要なサービスが行き届くよう努める。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今後も他事業会計の財政状況を注視し、繰出金の負担が普通会計を圧迫しないよう努める。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5080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98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98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7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157480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1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一部事務組合等に対する負担金などの増減により数値の増減はあるが、事業の選択・整理を図り、歳出の抑制に努める。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170434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117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117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35</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170434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25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類似団体平均を上回って推移しているが、これは小中一貫校校舎改築事業に係る地方債の元利償還が大きな比率を占めるためであり、償還が終了する令和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年度までは高い数値で推移していくと考える。</a:t>
          </a:r>
        </a:p>
        <a:p>
          <a:r>
            <a:rPr kumimoji="1" lang="ja-JP" altLang="en-US" sz="1300">
              <a:latin typeface="ＭＳ Ｐゴシック" panose="020B0600070205080204" pitchFamily="50" charset="-128"/>
              <a:ea typeface="ＭＳ Ｐゴシック" panose="020B0600070205080204" pitchFamily="50" charset="-128"/>
            </a:rPr>
            <a:t>少しでも有利な起債の活用を検討し、他の大規模な事業計画の整理・縮小を図り、起債抑制に努める。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73661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3934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446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153670</xdr:rowOff>
    </xdr:from>
    <xdr:to>
      <xdr:col>15</xdr:col>
      <xdr:colOff>98425</xdr:colOff>
      <xdr:row>79</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52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79</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515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102870</xdr:rowOff>
    </xdr:from>
    <xdr:to>
      <xdr:col>15</xdr:col>
      <xdr:colOff>149225</xdr:colOff>
      <xdr:row>79</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17797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125730</xdr:rowOff>
    </xdr:from>
    <xdr:to>
      <xdr:col>11</xdr:col>
      <xdr:colOff>60325</xdr:colOff>
      <xdr:row>79</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40657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類似団体平均を下回って推移しており、前年度から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ポイント上昇しているが、これは一部事務組合に対する負担金の増加によるものである。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76</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628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104140</xdr:rowOff>
    </xdr:from>
    <xdr:to>
      <xdr:col>78</xdr:col>
      <xdr:colOff>69850</xdr:colOff>
      <xdr:row>77</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6289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029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648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53340</xdr:rowOff>
    </xdr:from>
    <xdr:to>
      <xdr:col>78</xdr:col>
      <xdr:colOff>120650</xdr:colOff>
      <xdr:row>75</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116279</xdr:rowOff>
    </xdr:from>
    <xdr:to>
      <xdr:col>29</xdr:col>
      <xdr:colOff>127000</xdr:colOff>
      <xdr:row>15</xdr:row>
      <xdr:rowOff>131808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35654"/>
          <a:ext cx="647700" cy="1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101056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04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131808</xdr:rowOff>
    </xdr:from>
    <xdr:to>
      <xdr:col>26</xdr:col>
      <xdr:colOff>50800</xdr:colOff>
      <xdr:row>15</xdr:row>
      <xdr:rowOff>160551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51183"/>
          <a:ext cx="698500" cy="2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160551</xdr:rowOff>
    </xdr:from>
    <xdr:to>
      <xdr:col>22</xdr:col>
      <xdr:colOff>114300</xdr:colOff>
      <xdr:row>15</xdr:row>
      <xdr:rowOff>163058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79926"/>
          <a:ext cx="698500" cy="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163058</xdr:rowOff>
    </xdr:from>
    <xdr:to>
      <xdr:col>18</xdr:col>
      <xdr:colOff>177800</xdr:colOff>
      <xdr:row>16</xdr:row>
      <xdr:rowOff>43058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2433"/>
          <a:ext cx="698500" cy="5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65479</xdr:rowOff>
    </xdr:from>
    <xdr:to>
      <xdr:col>29</xdr:col>
      <xdr:colOff>177800</xdr:colOff>
      <xdr:row>15</xdr:row>
      <xdr:rowOff>167079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8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82006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81008</xdr:rowOff>
    </xdr:from>
    <xdr:to>
      <xdr:col>26</xdr:col>
      <xdr:colOff>101600</xdr:colOff>
      <xdr:row>16</xdr:row>
      <xdr:rowOff>11158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21335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109751</xdr:rowOff>
    </xdr:from>
    <xdr:to>
      <xdr:col>22</xdr:col>
      <xdr:colOff>165100</xdr:colOff>
      <xdr:row>16</xdr:row>
      <xdr:rowOff>39901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50078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112258</xdr:rowOff>
    </xdr:from>
    <xdr:to>
      <xdr:col>19</xdr:col>
      <xdr:colOff>38100</xdr:colOff>
      <xdr:row>16</xdr:row>
      <xdr:rowOff>42408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1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163708</xdr:rowOff>
    </xdr:from>
    <xdr:to>
      <xdr:col>15</xdr:col>
      <xdr:colOff>101600</xdr:colOff>
      <xdr:row>16</xdr:row>
      <xdr:rowOff>93858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78635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6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47120</xdr:rowOff>
    </xdr:from>
    <xdr:to>
      <xdr:col>29</xdr:col>
      <xdr:colOff>127000</xdr:colOff>
      <xdr:row>37</xdr:row>
      <xdr:rowOff>67303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71820"/>
          <a:ext cx="647700" cy="2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47120</xdr:rowOff>
    </xdr:from>
    <xdr:to>
      <xdr:col>26</xdr:col>
      <xdr:colOff>50800</xdr:colOff>
      <xdr:row>37</xdr:row>
      <xdr:rowOff>77867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71820"/>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77867</xdr:rowOff>
    </xdr:from>
    <xdr:to>
      <xdr:col>22</xdr:col>
      <xdr:colOff>114300</xdr:colOff>
      <xdr:row>37</xdr:row>
      <xdr:rowOff>84562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02567"/>
          <a:ext cx="698500" cy="6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84562</xdr:rowOff>
    </xdr:from>
    <xdr:to>
      <xdr:col>18</xdr:col>
      <xdr:colOff>177800</xdr:colOff>
      <xdr:row>37</xdr:row>
      <xdr:rowOff>88726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09262"/>
          <a:ext cx="698500" cy="4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16503</xdr:rowOff>
    </xdr:from>
    <xdr:to>
      <xdr:col>29</xdr:col>
      <xdr:colOff>177800</xdr:colOff>
      <xdr:row>37</xdr:row>
      <xdr:rowOff>118103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160030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1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167770</xdr:rowOff>
    </xdr:from>
    <xdr:to>
      <xdr:col>26</xdr:col>
      <xdr:colOff>101600</xdr:colOff>
      <xdr:row>37</xdr:row>
      <xdr:rowOff>97920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2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82697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07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27067</xdr:rowOff>
    </xdr:from>
    <xdr:to>
      <xdr:col>22</xdr:col>
      <xdr:colOff>165100</xdr:colOff>
      <xdr:row>37</xdr:row>
      <xdr:rowOff>128667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5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113444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3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33762</xdr:rowOff>
    </xdr:from>
    <xdr:to>
      <xdr:col>19</xdr:col>
      <xdr:colOff>38100</xdr:colOff>
      <xdr:row>37</xdr:row>
      <xdr:rowOff>135362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5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120139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4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37926</xdr:rowOff>
    </xdr:from>
    <xdr:to>
      <xdr:col>15</xdr:col>
      <xdr:colOff>101600</xdr:colOff>
      <xdr:row>37</xdr:row>
      <xdr:rowOff>139526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6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124303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6,136
6,118
11.50
6,150,673
5,946,642
183,866
2,690,134
4,785,202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170744</xdr:rowOff>
    </xdr:from>
    <xdr:to>
      <xdr:col>24</xdr:col>
      <xdr:colOff>63500</xdr:colOff>
      <xdr:row>35</xdr:row>
      <xdr:rowOff>23785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00044"/>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170744</xdr:rowOff>
    </xdr:from>
    <xdr:to>
      <xdr:col>19</xdr:col>
      <xdr:colOff>177800</xdr:colOff>
      <xdr:row>35</xdr:row>
      <xdr:rowOff>1580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000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1580</xdr:rowOff>
    </xdr:from>
    <xdr:to>
      <xdr:col>15</xdr:col>
      <xdr:colOff>50800</xdr:colOff>
      <xdr:row>35</xdr:row>
      <xdr:rowOff>62532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02330"/>
          <a:ext cx="889000" cy="6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62532</xdr:rowOff>
    </xdr:from>
    <xdr:to>
      <xdr:col>10</xdr:col>
      <xdr:colOff>114300</xdr:colOff>
      <xdr:row>35</xdr:row>
      <xdr:rowOff>116276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3282"/>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144435</xdr:rowOff>
    </xdr:from>
    <xdr:to>
      <xdr:col>24</xdr:col>
      <xdr:colOff>114300</xdr:colOff>
      <xdr:row>35</xdr:row>
      <xdr:rowOff>74585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167312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2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119944</xdr:rowOff>
    </xdr:from>
    <xdr:to>
      <xdr:col>20</xdr:col>
      <xdr:colOff>38100</xdr:colOff>
      <xdr:row>35</xdr:row>
      <xdr:rowOff>50094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66621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2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122230</xdr:rowOff>
    </xdr:from>
    <xdr:to>
      <xdr:col>15</xdr:col>
      <xdr:colOff>101600</xdr:colOff>
      <xdr:row>35</xdr:row>
      <xdr:rowOff>52380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68907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2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11732</xdr:rowOff>
    </xdr:from>
    <xdr:to>
      <xdr:col>10</xdr:col>
      <xdr:colOff>165100</xdr:colOff>
      <xdr:row>35</xdr:row>
      <xdr:rowOff>113332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129859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65476</xdr:rowOff>
    </xdr:from>
    <xdr:to>
      <xdr:col>6</xdr:col>
      <xdr:colOff>38100</xdr:colOff>
      <xdr:row>35</xdr:row>
      <xdr:rowOff>167076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12153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4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146013</xdr:rowOff>
    </xdr:from>
    <xdr:to>
      <xdr:col>24</xdr:col>
      <xdr:colOff>63500</xdr:colOff>
      <xdr:row>57</xdr:row>
      <xdr:rowOff>54465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47213"/>
          <a:ext cx="838200" cy="7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146013</xdr:rowOff>
    </xdr:from>
    <xdr:to>
      <xdr:col>19</xdr:col>
      <xdr:colOff>177800</xdr:colOff>
      <xdr:row>57</xdr:row>
      <xdr:rowOff>41287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47213"/>
          <a:ext cx="889000" cy="6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171205</xdr:rowOff>
    </xdr:from>
    <xdr:to>
      <xdr:col>15</xdr:col>
      <xdr:colOff>50800</xdr:colOff>
      <xdr:row>57</xdr:row>
      <xdr:rowOff>41287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72405"/>
          <a:ext cx="889000" cy="4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171205</xdr:rowOff>
    </xdr:from>
    <xdr:to>
      <xdr:col>10</xdr:col>
      <xdr:colOff>114300</xdr:colOff>
      <xdr:row>57</xdr:row>
      <xdr:rowOff>81917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72405"/>
          <a:ext cx="889000" cy="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3665</xdr:rowOff>
    </xdr:from>
    <xdr:to>
      <xdr:col>24</xdr:col>
      <xdr:colOff>114300</xdr:colOff>
      <xdr:row>57</xdr:row>
      <xdr:rowOff>105265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26542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2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95213</xdr:rowOff>
    </xdr:from>
    <xdr:to>
      <xdr:col>20</xdr:col>
      <xdr:colOff>38100</xdr:colOff>
      <xdr:row>57</xdr:row>
      <xdr:rowOff>25363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41890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7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161937</xdr:rowOff>
    </xdr:from>
    <xdr:to>
      <xdr:col>15</xdr:col>
      <xdr:colOff>101600</xdr:colOff>
      <xdr:row>57</xdr:row>
      <xdr:rowOff>92087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108614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3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120405</xdr:rowOff>
    </xdr:from>
    <xdr:to>
      <xdr:col>10</xdr:col>
      <xdr:colOff>165100</xdr:colOff>
      <xdr:row>57</xdr:row>
      <xdr:rowOff>50555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67082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9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31117</xdr:rowOff>
    </xdr:from>
    <xdr:to>
      <xdr:col>6</xdr:col>
      <xdr:colOff>38100</xdr:colOff>
      <xdr:row>57</xdr:row>
      <xdr:rowOff>132717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149244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7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17094</xdr:rowOff>
    </xdr:from>
    <xdr:to>
      <xdr:col>24</xdr:col>
      <xdr:colOff>63500</xdr:colOff>
      <xdr:row>79</xdr:row>
      <xdr:rowOff>31172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61644"/>
          <a:ext cx="8382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31172</xdr:rowOff>
    </xdr:from>
    <xdr:to>
      <xdr:col>19</xdr:col>
      <xdr:colOff>177800</xdr:colOff>
      <xdr:row>79</xdr:row>
      <xdr:rowOff>33134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75722"/>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33134</xdr:rowOff>
    </xdr:from>
    <xdr:to>
      <xdr:col>15</xdr:col>
      <xdr:colOff>50800</xdr:colOff>
      <xdr:row>79</xdr:row>
      <xdr:rowOff>34392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77684"/>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32505</xdr:rowOff>
    </xdr:from>
    <xdr:to>
      <xdr:col>10</xdr:col>
      <xdr:colOff>114300</xdr:colOff>
      <xdr:row>79</xdr:row>
      <xdr:rowOff>34392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77055"/>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137744</xdr:rowOff>
    </xdr:from>
    <xdr:to>
      <xdr:col>24</xdr:col>
      <xdr:colOff>114300</xdr:colOff>
      <xdr:row>79</xdr:row>
      <xdr:rowOff>67894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52671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151822</xdr:rowOff>
    </xdr:from>
    <xdr:to>
      <xdr:col>20</xdr:col>
      <xdr:colOff>38100</xdr:colOff>
      <xdr:row>79</xdr:row>
      <xdr:rowOff>81972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73099</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153784</xdr:rowOff>
    </xdr:from>
    <xdr:to>
      <xdr:col>15</xdr:col>
      <xdr:colOff>101600</xdr:colOff>
      <xdr:row>79</xdr:row>
      <xdr:rowOff>83934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75061</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1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155042</xdr:rowOff>
    </xdr:from>
    <xdr:to>
      <xdr:col>10</xdr:col>
      <xdr:colOff>165100</xdr:colOff>
      <xdr:row>79</xdr:row>
      <xdr:rowOff>85192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76319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2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153155</xdr:rowOff>
    </xdr:from>
    <xdr:to>
      <xdr:col>6</xdr:col>
      <xdr:colOff>38100</xdr:colOff>
      <xdr:row>79</xdr:row>
      <xdr:rowOff>83305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74432</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1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86185</xdr:rowOff>
    </xdr:from>
    <xdr:to>
      <xdr:col>24</xdr:col>
      <xdr:colOff>63500</xdr:colOff>
      <xdr:row>94</xdr:row>
      <xdr:rowOff>35404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031035"/>
          <a:ext cx="8382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86185</xdr:rowOff>
    </xdr:from>
    <xdr:to>
      <xdr:col>19</xdr:col>
      <xdr:colOff>177800</xdr:colOff>
      <xdr:row>96</xdr:row>
      <xdr:rowOff>4674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31035"/>
          <a:ext cx="889000" cy="4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2921</xdr:rowOff>
    </xdr:from>
    <xdr:to>
      <xdr:col>15</xdr:col>
      <xdr:colOff>50800</xdr:colOff>
      <xdr:row>96</xdr:row>
      <xdr:rowOff>4674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46212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2921</xdr:rowOff>
    </xdr:from>
    <xdr:to>
      <xdr:col>10</xdr:col>
      <xdr:colOff>114300</xdr:colOff>
      <xdr:row>96</xdr:row>
      <xdr:rowOff>117548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62121"/>
          <a:ext cx="8890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156054</xdr:rowOff>
    </xdr:from>
    <xdr:to>
      <xdr:col>24</xdr:col>
      <xdr:colOff>114300</xdr:colOff>
      <xdr:row>94</xdr:row>
      <xdr:rowOff>86204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7481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5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35385</xdr:rowOff>
    </xdr:from>
    <xdr:to>
      <xdr:col>20</xdr:col>
      <xdr:colOff>38100</xdr:colOff>
      <xdr:row>93</xdr:row>
      <xdr:rowOff>136985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153512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125324</xdr:rowOff>
    </xdr:from>
    <xdr:to>
      <xdr:col>15</xdr:col>
      <xdr:colOff>101600</xdr:colOff>
      <xdr:row>96</xdr:row>
      <xdr:rowOff>55474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72001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123571</xdr:rowOff>
    </xdr:from>
    <xdr:to>
      <xdr:col>10</xdr:col>
      <xdr:colOff>165100</xdr:colOff>
      <xdr:row>96</xdr:row>
      <xdr:rowOff>53721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70248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66748</xdr:rowOff>
    </xdr:from>
    <xdr:to>
      <xdr:col>6</xdr:col>
      <xdr:colOff>38100</xdr:colOff>
      <xdr:row>96</xdr:row>
      <xdr:rowOff>168348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13425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49285</xdr:rowOff>
    </xdr:from>
    <xdr:to>
      <xdr:col>55</xdr:col>
      <xdr:colOff>0</xdr:colOff>
      <xdr:row>37</xdr:row>
      <xdr:rowOff>65124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221485"/>
          <a:ext cx="838200" cy="18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33715</xdr:rowOff>
    </xdr:from>
    <xdr:to>
      <xdr:col>50</xdr:col>
      <xdr:colOff>114300</xdr:colOff>
      <xdr:row>36</xdr:row>
      <xdr:rowOff>49285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34465"/>
          <a:ext cx="889000" cy="1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33715</xdr:rowOff>
    </xdr:from>
    <xdr:to>
      <xdr:col>45</xdr:col>
      <xdr:colOff>177800</xdr:colOff>
      <xdr:row>37</xdr:row>
      <xdr:rowOff>96024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34465"/>
          <a:ext cx="889000" cy="40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96024</xdr:rowOff>
    </xdr:from>
    <xdr:to>
      <xdr:col>41</xdr:col>
      <xdr:colOff>50800</xdr:colOff>
      <xdr:row>38</xdr:row>
      <xdr:rowOff>72991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39674"/>
          <a:ext cx="889000" cy="1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14324</xdr:rowOff>
    </xdr:from>
    <xdr:to>
      <xdr:col>55</xdr:col>
      <xdr:colOff>50800</xdr:colOff>
      <xdr:row>37</xdr:row>
      <xdr:rowOff>115924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164201</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169935</xdr:rowOff>
    </xdr:from>
    <xdr:to>
      <xdr:col>50</xdr:col>
      <xdr:colOff>165100</xdr:colOff>
      <xdr:row>36</xdr:row>
      <xdr:rowOff>100085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116612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4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154365</xdr:rowOff>
    </xdr:from>
    <xdr:to>
      <xdr:col>46</xdr:col>
      <xdr:colOff>38100</xdr:colOff>
      <xdr:row>35</xdr:row>
      <xdr:rowOff>84515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75642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07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45224</xdr:rowOff>
    </xdr:from>
    <xdr:to>
      <xdr:col>41</xdr:col>
      <xdr:colOff>101600</xdr:colOff>
      <xdr:row>37</xdr:row>
      <xdr:rowOff>146824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137951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48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114918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81374</xdr:rowOff>
    </xdr:from>
    <xdr:to>
      <xdr:col>55</xdr:col>
      <xdr:colOff>0</xdr:colOff>
      <xdr:row>58</xdr:row>
      <xdr:rowOff>119299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25474"/>
          <a:ext cx="8382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116534</xdr:rowOff>
    </xdr:from>
    <xdr:to>
      <xdr:col>50</xdr:col>
      <xdr:colOff>114300</xdr:colOff>
      <xdr:row>58</xdr:row>
      <xdr:rowOff>119299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60634"/>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116534</xdr:rowOff>
    </xdr:from>
    <xdr:to>
      <xdr:col>45</xdr:col>
      <xdr:colOff>177800</xdr:colOff>
      <xdr:row>59</xdr:row>
      <xdr:rowOff>13975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60634"/>
          <a:ext cx="889000" cy="6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13975</xdr:rowOff>
    </xdr:from>
    <xdr:to>
      <xdr:col>41</xdr:col>
      <xdr:colOff>50800</xdr:colOff>
      <xdr:row>59</xdr:row>
      <xdr:rowOff>16542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29525"/>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30574</xdr:rowOff>
    </xdr:from>
    <xdr:to>
      <xdr:col>55</xdr:col>
      <xdr:colOff>50800</xdr:colOff>
      <xdr:row>58</xdr:row>
      <xdr:rowOff>132174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129091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68499</xdr:rowOff>
    </xdr:from>
    <xdr:to>
      <xdr:col>50</xdr:col>
      <xdr:colOff>165100</xdr:colOff>
      <xdr:row>58</xdr:row>
      <xdr:rowOff>170099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161226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65734</xdr:rowOff>
    </xdr:from>
    <xdr:to>
      <xdr:col>46</xdr:col>
      <xdr:colOff>38100</xdr:colOff>
      <xdr:row>58</xdr:row>
      <xdr:rowOff>167334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158461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134625</xdr:rowOff>
    </xdr:from>
    <xdr:to>
      <xdr:col>41</xdr:col>
      <xdr:colOff>101600</xdr:colOff>
      <xdr:row>59</xdr:row>
      <xdr:rowOff>64775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55902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7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137192</xdr:rowOff>
    </xdr:from>
    <xdr:to>
      <xdr:col>36</xdr:col>
      <xdr:colOff>165100</xdr:colOff>
      <xdr:row>59</xdr:row>
      <xdr:rowOff>67342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58469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21146</xdr:rowOff>
    </xdr:from>
    <xdr:to>
      <xdr:col>55</xdr:col>
      <xdr:colOff>0</xdr:colOff>
      <xdr:row>79</xdr:row>
      <xdr:rowOff>22129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65696"/>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18796</xdr:rowOff>
    </xdr:from>
    <xdr:to>
      <xdr:col>50</xdr:col>
      <xdr:colOff>114300</xdr:colOff>
      <xdr:row>79</xdr:row>
      <xdr:rowOff>22129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63346"/>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18796</xdr:rowOff>
    </xdr:from>
    <xdr:to>
      <xdr:col>45</xdr:col>
      <xdr:colOff>177800</xdr:colOff>
      <xdr:row>79</xdr:row>
      <xdr:rowOff>43986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3346"/>
          <a:ext cx="889000" cy="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40683</xdr:rowOff>
    </xdr:from>
    <xdr:to>
      <xdr:col>41</xdr:col>
      <xdr:colOff>50800</xdr:colOff>
      <xdr:row>79</xdr:row>
      <xdr:rowOff>43986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5233"/>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141796</xdr:rowOff>
    </xdr:from>
    <xdr:to>
      <xdr:col>55</xdr:col>
      <xdr:colOff>50800</xdr:colOff>
      <xdr:row>79</xdr:row>
      <xdr:rowOff>71946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142779</xdr:rowOff>
    </xdr:from>
    <xdr:to>
      <xdr:col>50</xdr:col>
      <xdr:colOff>165100</xdr:colOff>
      <xdr:row>79</xdr:row>
      <xdr:rowOff>72929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64056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0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139446</xdr:rowOff>
    </xdr:from>
    <xdr:to>
      <xdr:col>46</xdr:col>
      <xdr:colOff>38100</xdr:colOff>
      <xdr:row>79</xdr:row>
      <xdr:rowOff>69596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60723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0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164636</xdr:rowOff>
    </xdr:from>
    <xdr:to>
      <xdr:col>41</xdr:col>
      <xdr:colOff>101600</xdr:colOff>
      <xdr:row>79</xdr:row>
      <xdr:rowOff>94786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85913</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3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161333</xdr:rowOff>
    </xdr:from>
    <xdr:to>
      <xdr:col>36</xdr:col>
      <xdr:colOff>165100</xdr:colOff>
      <xdr:row>79</xdr:row>
      <xdr:rowOff>91483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82610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128282</xdr:rowOff>
    </xdr:from>
    <xdr:to>
      <xdr:col>55</xdr:col>
      <xdr:colOff>0</xdr:colOff>
      <xdr:row>98</xdr:row>
      <xdr:rowOff>138798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58932"/>
          <a:ext cx="8382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59043</xdr:rowOff>
    </xdr:from>
    <xdr:to>
      <xdr:col>50</xdr:col>
      <xdr:colOff>114300</xdr:colOff>
      <xdr:row>98</xdr:row>
      <xdr:rowOff>138798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61143"/>
          <a:ext cx="8890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59043</xdr:rowOff>
    </xdr:from>
    <xdr:to>
      <xdr:col>45</xdr:col>
      <xdr:colOff>177800</xdr:colOff>
      <xdr:row>98</xdr:row>
      <xdr:rowOff>135060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61143"/>
          <a:ext cx="889000" cy="7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135060</xdr:rowOff>
    </xdr:from>
    <xdr:to>
      <xdr:col>41</xdr:col>
      <xdr:colOff>50800</xdr:colOff>
      <xdr:row>98</xdr:row>
      <xdr:rowOff>154448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37160"/>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77482</xdr:rowOff>
    </xdr:from>
    <xdr:to>
      <xdr:col>55</xdr:col>
      <xdr:colOff>50800</xdr:colOff>
      <xdr:row>98</xdr:row>
      <xdr:rowOff>7632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55909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87998</xdr:rowOff>
    </xdr:from>
    <xdr:to>
      <xdr:col>50</xdr:col>
      <xdr:colOff>165100</xdr:colOff>
      <xdr:row>99</xdr:row>
      <xdr:rowOff>18148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9275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8243</xdr:rowOff>
    </xdr:from>
    <xdr:to>
      <xdr:col>46</xdr:col>
      <xdr:colOff>38100</xdr:colOff>
      <xdr:row>98</xdr:row>
      <xdr:rowOff>109843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100970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84260</xdr:rowOff>
    </xdr:from>
    <xdr:to>
      <xdr:col>41</xdr:col>
      <xdr:colOff>101600</xdr:colOff>
      <xdr:row>99</xdr:row>
      <xdr:rowOff>14410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5537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7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103648</xdr:rowOff>
    </xdr:from>
    <xdr:to>
      <xdr:col>36</xdr:col>
      <xdr:colOff>165100</xdr:colOff>
      <xdr:row>99</xdr:row>
      <xdr:rowOff>33798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24925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81819</xdr:rowOff>
    </xdr:from>
    <xdr:to>
      <xdr:col>85</xdr:col>
      <xdr:colOff>127000</xdr:colOff>
      <xdr:row>37</xdr:row>
      <xdr:rowOff>153553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254019"/>
          <a:ext cx="838200" cy="2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84806</xdr:rowOff>
    </xdr:from>
    <xdr:to>
      <xdr:col>81</xdr:col>
      <xdr:colOff>50800</xdr:colOff>
      <xdr:row>36</xdr:row>
      <xdr:rowOff>81819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085556"/>
          <a:ext cx="889000" cy="16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84806</xdr:rowOff>
    </xdr:from>
    <xdr:to>
      <xdr:col>76</xdr:col>
      <xdr:colOff>114300</xdr:colOff>
      <xdr:row>38</xdr:row>
      <xdr:rowOff>26642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085556"/>
          <a:ext cx="889000" cy="4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26642</xdr:rowOff>
    </xdr:from>
    <xdr:to>
      <xdr:col>71</xdr:col>
      <xdr:colOff>177800</xdr:colOff>
      <xdr:row>39</xdr:row>
      <xdr:rowOff>43429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41742"/>
          <a:ext cx="889000" cy="18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102753</xdr:rowOff>
    </xdr:from>
    <xdr:to>
      <xdr:col>85</xdr:col>
      <xdr:colOff>177800</xdr:colOff>
      <xdr:row>38</xdr:row>
      <xdr:rowOff>32903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125630</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2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31019</xdr:rowOff>
    </xdr:from>
    <xdr:to>
      <xdr:col>81</xdr:col>
      <xdr:colOff>101600</xdr:colOff>
      <xdr:row>36</xdr:row>
      <xdr:rowOff>132619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2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149146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5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34006</xdr:rowOff>
    </xdr:from>
    <xdr:to>
      <xdr:col>76</xdr:col>
      <xdr:colOff>165100</xdr:colOff>
      <xdr:row>35</xdr:row>
      <xdr:rowOff>135606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03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152133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80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147292</xdr:rowOff>
    </xdr:from>
    <xdr:to>
      <xdr:col>72</xdr:col>
      <xdr:colOff>38100</xdr:colOff>
      <xdr:row>38</xdr:row>
      <xdr:rowOff>77442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93969</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6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164079</xdr:rowOff>
    </xdr:from>
    <xdr:to>
      <xdr:col>67</xdr:col>
      <xdr:colOff>101600</xdr:colOff>
      <xdr:row>39</xdr:row>
      <xdr:rowOff>94229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85356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135654</xdr:rowOff>
    </xdr:from>
    <xdr:to>
      <xdr:col>85</xdr:col>
      <xdr:colOff>127000</xdr:colOff>
      <xdr:row>76</xdr:row>
      <xdr:rowOff>150402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65854"/>
          <a:ext cx="838200" cy="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135654</xdr:rowOff>
    </xdr:from>
    <xdr:to>
      <xdr:col>81</xdr:col>
      <xdr:colOff>50800</xdr:colOff>
      <xdr:row>76</xdr:row>
      <xdr:rowOff>145625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65854"/>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145625</xdr:rowOff>
    </xdr:from>
    <xdr:to>
      <xdr:col>76</xdr:col>
      <xdr:colOff>114300</xdr:colOff>
      <xdr:row>76</xdr:row>
      <xdr:rowOff>150741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75825"/>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150741</xdr:rowOff>
    </xdr:from>
    <xdr:to>
      <xdr:col>71</xdr:col>
      <xdr:colOff>177800</xdr:colOff>
      <xdr:row>76</xdr:row>
      <xdr:rowOff>159641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80941"/>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99602</xdr:rowOff>
    </xdr:from>
    <xdr:to>
      <xdr:col>85</xdr:col>
      <xdr:colOff>177800</xdr:colOff>
      <xdr:row>77</xdr:row>
      <xdr:rowOff>29752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122479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8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84854</xdr:rowOff>
    </xdr:from>
    <xdr:to>
      <xdr:col>81</xdr:col>
      <xdr:colOff>101600</xdr:colOff>
      <xdr:row>77</xdr:row>
      <xdr:rowOff>15004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31531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9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94825</xdr:rowOff>
    </xdr:from>
    <xdr:to>
      <xdr:col>76</xdr:col>
      <xdr:colOff>165100</xdr:colOff>
      <xdr:row>77</xdr:row>
      <xdr:rowOff>24975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41501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0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99941</xdr:rowOff>
    </xdr:from>
    <xdr:to>
      <xdr:col>72</xdr:col>
      <xdr:colOff>38100</xdr:colOff>
      <xdr:row>77</xdr:row>
      <xdr:rowOff>30091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46618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0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108841</xdr:rowOff>
    </xdr:from>
    <xdr:to>
      <xdr:col>67</xdr:col>
      <xdr:colOff>101600</xdr:colOff>
      <xdr:row>77</xdr:row>
      <xdr:rowOff>38991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55518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13266</xdr:rowOff>
    </xdr:from>
    <xdr:to>
      <xdr:col>85</xdr:col>
      <xdr:colOff>127000</xdr:colOff>
      <xdr:row>98</xdr:row>
      <xdr:rowOff>50056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15366"/>
          <a:ext cx="838200" cy="3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34054</xdr:rowOff>
    </xdr:from>
    <xdr:to>
      <xdr:col>81</xdr:col>
      <xdr:colOff>50800</xdr:colOff>
      <xdr:row>98</xdr:row>
      <xdr:rowOff>50056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361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161038</xdr:rowOff>
    </xdr:from>
    <xdr:to>
      <xdr:col>76</xdr:col>
      <xdr:colOff>114300</xdr:colOff>
      <xdr:row>98</xdr:row>
      <xdr:rowOff>34054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91688"/>
          <a:ext cx="889000" cy="4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40219</xdr:rowOff>
    </xdr:from>
    <xdr:to>
      <xdr:col>71</xdr:col>
      <xdr:colOff>177800</xdr:colOff>
      <xdr:row>97</xdr:row>
      <xdr:rowOff>161038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670869"/>
          <a:ext cx="889000" cy="1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133916</xdr:rowOff>
    </xdr:from>
    <xdr:to>
      <xdr:col>85</xdr:col>
      <xdr:colOff>177800</xdr:colOff>
      <xdr:row>98</xdr:row>
      <xdr:rowOff>64066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156793</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1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170706</xdr:rowOff>
    </xdr:from>
    <xdr:to>
      <xdr:col>81</xdr:col>
      <xdr:colOff>101600</xdr:colOff>
      <xdr:row>98</xdr:row>
      <xdr:rowOff>100856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117383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7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154704</xdr:rowOff>
    </xdr:from>
    <xdr:to>
      <xdr:col>76</xdr:col>
      <xdr:colOff>165100</xdr:colOff>
      <xdr:row>98</xdr:row>
      <xdr:rowOff>84854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8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101381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110238</xdr:rowOff>
    </xdr:from>
    <xdr:to>
      <xdr:col>72</xdr:col>
      <xdr:colOff>38100</xdr:colOff>
      <xdr:row>98</xdr:row>
      <xdr:rowOff>40388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56915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51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160869</xdr:rowOff>
    </xdr:from>
    <xdr:to>
      <xdr:col>67</xdr:col>
      <xdr:colOff>101600</xdr:colOff>
      <xdr:row>97</xdr:row>
      <xdr:rowOff>91019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107546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39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111513</xdr:rowOff>
    </xdr:from>
    <xdr:to>
      <xdr:col>116</xdr:col>
      <xdr:colOff>63500</xdr:colOff>
      <xdr:row>38</xdr:row>
      <xdr:rowOff>121435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26613"/>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111513</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26613"/>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132819</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47919"/>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128933</xdr:rowOff>
    </xdr:from>
    <xdr:to>
      <xdr:col>102</xdr:col>
      <xdr:colOff>114300</xdr:colOff>
      <xdr:row>38</xdr:row>
      <xdr:rowOff>132819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4403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70635</xdr:rowOff>
    </xdr:from>
    <xdr:to>
      <xdr:col>116</xdr:col>
      <xdr:colOff>114300</xdr:colOff>
      <xdr:row>39</xdr:row>
      <xdr:rowOff>785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60713</xdr:rowOff>
    </xdr:from>
    <xdr:to>
      <xdr:col>112</xdr:col>
      <xdr:colOff>38100</xdr:colOff>
      <xdr:row>38</xdr:row>
      <xdr:rowOff>162313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153440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66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82019</xdr:rowOff>
    </xdr:from>
    <xdr:to>
      <xdr:col>102</xdr:col>
      <xdr:colOff>165100</xdr:colOff>
      <xdr:row>39</xdr:row>
      <xdr:rowOff>12169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3296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8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78133</xdr:rowOff>
    </xdr:from>
    <xdr:to>
      <xdr:col>98</xdr:col>
      <xdr:colOff>38100</xdr:colOff>
      <xdr:row>39</xdr:row>
      <xdr:rowOff>8283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170860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8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132993</xdr:rowOff>
    </xdr:from>
    <xdr:to>
      <xdr:col>116</xdr:col>
      <xdr:colOff>63500</xdr:colOff>
      <xdr:row>58</xdr:row>
      <xdr:rowOff>133477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7093"/>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133477</xdr:rowOff>
    </xdr:from>
    <xdr:to>
      <xdr:col>111</xdr:col>
      <xdr:colOff>177800</xdr:colOff>
      <xdr:row>58</xdr:row>
      <xdr:rowOff>133537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7577"/>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132138</xdr:rowOff>
    </xdr:from>
    <xdr:to>
      <xdr:col>107</xdr:col>
      <xdr:colOff>50800</xdr:colOff>
      <xdr:row>58</xdr:row>
      <xdr:rowOff>133537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6238"/>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132138</xdr:rowOff>
    </xdr:from>
    <xdr:to>
      <xdr:col>102</xdr:col>
      <xdr:colOff>114300</xdr:colOff>
      <xdr:row>58</xdr:row>
      <xdr:rowOff>133756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6238"/>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82193</xdr:rowOff>
    </xdr:from>
    <xdr:to>
      <xdr:col>116</xdr:col>
      <xdr:colOff>114300</xdr:colOff>
      <xdr:row>59</xdr:row>
      <xdr:rowOff>12343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82677</xdr:rowOff>
    </xdr:from>
    <xdr:to>
      <xdr:col>112</xdr:col>
      <xdr:colOff>38100</xdr:colOff>
      <xdr:row>59</xdr:row>
      <xdr:rowOff>12827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3954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82737</xdr:rowOff>
    </xdr:from>
    <xdr:to>
      <xdr:col>107</xdr:col>
      <xdr:colOff>101600</xdr:colOff>
      <xdr:row>59</xdr:row>
      <xdr:rowOff>12887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4014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81338</xdr:rowOff>
    </xdr:from>
    <xdr:to>
      <xdr:col>102</xdr:col>
      <xdr:colOff>165100</xdr:colOff>
      <xdr:row>59</xdr:row>
      <xdr:rowOff>11488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28015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82956</xdr:rowOff>
    </xdr:from>
    <xdr:to>
      <xdr:col>98</xdr:col>
      <xdr:colOff>38100</xdr:colOff>
      <xdr:row>59</xdr:row>
      <xdr:rowOff>13106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29633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58039</xdr:rowOff>
    </xdr:from>
    <xdr:to>
      <xdr:col>116</xdr:col>
      <xdr:colOff>63500</xdr:colOff>
      <xdr:row>74</xdr:row>
      <xdr:rowOff>81483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45339"/>
          <a:ext cx="8382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81483</xdr:rowOff>
    </xdr:from>
    <xdr:to>
      <xdr:col>111</xdr:col>
      <xdr:colOff>177800</xdr:colOff>
      <xdr:row>74</xdr:row>
      <xdr:rowOff>91440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68783"/>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91440</xdr:rowOff>
    </xdr:from>
    <xdr:to>
      <xdr:col>107</xdr:col>
      <xdr:colOff>50800</xdr:colOff>
      <xdr:row>74</xdr:row>
      <xdr:rowOff>100203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7874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93790</xdr:rowOff>
    </xdr:from>
    <xdr:to>
      <xdr:col>102</xdr:col>
      <xdr:colOff>114300</xdr:colOff>
      <xdr:row>74</xdr:row>
      <xdr:rowOff>100203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609640"/>
          <a:ext cx="889000" cy="1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7239</xdr:rowOff>
    </xdr:from>
    <xdr:to>
      <xdr:col>116</xdr:col>
      <xdr:colOff>114300</xdr:colOff>
      <xdr:row>74</xdr:row>
      <xdr:rowOff>108839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157116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30683</xdr:rowOff>
    </xdr:from>
    <xdr:to>
      <xdr:col>112</xdr:col>
      <xdr:colOff>38100</xdr:colOff>
      <xdr:row>74</xdr:row>
      <xdr:rowOff>132283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123410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40640</xdr:rowOff>
    </xdr:from>
    <xdr:to>
      <xdr:col>107</xdr:col>
      <xdr:colOff>101600</xdr:colOff>
      <xdr:row>74</xdr:row>
      <xdr:rowOff>142240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133367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49403</xdr:rowOff>
    </xdr:from>
    <xdr:to>
      <xdr:col>102</xdr:col>
      <xdr:colOff>165100</xdr:colOff>
      <xdr:row>74</xdr:row>
      <xdr:rowOff>151003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142130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42990</xdr:rowOff>
    </xdr:from>
    <xdr:to>
      <xdr:col>98</xdr:col>
      <xdr:colOff>38100</xdr:colOff>
      <xdr:row>73</xdr:row>
      <xdr:rowOff>144590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161117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114,581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これは、障害者自立支援給付費に係る対象者の増加や、町の政策で、子どもの医療費助成を高校生まで行っていること、出生祝金を県内最高水準で支給していること等によるものと考えられる。また、前年度から</a:t>
          </a:r>
          <a:r>
            <a:rPr kumimoji="1" lang="en-US" altLang="ja-JP" sz="1300">
              <a:latin typeface="ＭＳ Ｐゴシック" panose="020B0600070205080204" pitchFamily="50" charset="-128"/>
              <a:ea typeface="ＭＳ Ｐゴシック" panose="020B0600070205080204" pitchFamily="50" charset="-128"/>
            </a:rPr>
            <a:t>11,085</a:t>
          </a:r>
          <a:r>
            <a:rPr kumimoji="1" lang="ja-JP" altLang="en-US" sz="1300">
              <a:latin typeface="ＭＳ Ｐゴシック" panose="020B0600070205080204" pitchFamily="50" charset="-128"/>
              <a:ea typeface="ＭＳ Ｐゴシック" panose="020B0600070205080204" pitchFamily="50" charset="-128"/>
            </a:rPr>
            <a:t>円減少している要因としては、子育て世帯・住民税非課税世帯への臨時給付金の減少によるものと思われる。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年度の豪雨災害に係る災害復旧事業を行っており、事業が完了するまでは類似団体平均より高い数値で推移していくと思われる。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普通建設事業費については、おおまち情報プラザの改修工事等により前年度から</a:t>
          </a:r>
          <a:r>
            <a:rPr kumimoji="1" lang="en-US" altLang="ja-JP" sz="1300">
              <a:latin typeface="ＭＳ Ｐゴシック" panose="020B0600070205080204" pitchFamily="50" charset="-128"/>
              <a:ea typeface="ＭＳ Ｐゴシック" panose="020B0600070205080204" pitchFamily="50" charset="-128"/>
            </a:rPr>
            <a:t>29,862</a:t>
          </a:r>
          <a:r>
            <a:rPr kumimoji="1" lang="ja-JP" altLang="en-US" sz="1300">
              <a:latin typeface="ＭＳ Ｐゴシック" panose="020B0600070205080204" pitchFamily="50" charset="-128"/>
              <a:ea typeface="ＭＳ Ｐゴシック" panose="020B0600070205080204" pitchFamily="50" charset="-128"/>
            </a:rPr>
            <a:t>円増加しているが、依然として類似団体平均を下回っている。これは、スポーツ施設や公民館等の建て替えが必要な施設が控えているため、公共施設等総合管理計画に基づき、事業の取捨選択を行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6,136
6,118
11.50
6,150,673
5,946,642
183,866
2,690,134
4,785,202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109791</xdr:rowOff>
    </xdr:from>
    <xdr:to>
      <xdr:col>24</xdr:col>
      <xdr:colOff>63500</xdr:colOff>
      <xdr:row>36</xdr:row>
      <xdr:rowOff>37402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9091"/>
          <a:ext cx="8382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109791</xdr:rowOff>
    </xdr:from>
    <xdr:to>
      <xdr:col>19</xdr:col>
      <xdr:colOff>177800</xdr:colOff>
      <xdr:row>36</xdr:row>
      <xdr:rowOff>26353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39091"/>
          <a:ext cx="889000" cy="25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26353</xdr:rowOff>
    </xdr:from>
    <xdr:to>
      <xdr:col>15</xdr:col>
      <xdr:colOff>50800</xdr:colOff>
      <xdr:row>36</xdr:row>
      <xdr:rowOff>50927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855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25209</xdr:rowOff>
    </xdr:from>
    <xdr:to>
      <xdr:col>10</xdr:col>
      <xdr:colOff>114300</xdr:colOff>
      <xdr:row>36</xdr:row>
      <xdr:rowOff>50927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54509"/>
          <a:ext cx="889000" cy="3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158052</xdr:rowOff>
    </xdr:from>
    <xdr:to>
      <xdr:col>24</xdr:col>
      <xdr:colOff>114300</xdr:colOff>
      <xdr:row>36</xdr:row>
      <xdr:rowOff>88202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136479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58991</xdr:rowOff>
    </xdr:from>
    <xdr:to>
      <xdr:col>20</xdr:col>
      <xdr:colOff>38100</xdr:colOff>
      <xdr:row>34</xdr:row>
      <xdr:rowOff>160591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5668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147003</xdr:rowOff>
    </xdr:from>
    <xdr:to>
      <xdr:col>15</xdr:col>
      <xdr:colOff>101600</xdr:colOff>
      <xdr:row>36</xdr:row>
      <xdr:rowOff>77153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68280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xdr:rowOff>
    </xdr:from>
    <xdr:to>
      <xdr:col>10</xdr:col>
      <xdr:colOff>165100</xdr:colOff>
      <xdr:row>36</xdr:row>
      <xdr:rowOff>101727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92854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145859</xdr:rowOff>
    </xdr:from>
    <xdr:to>
      <xdr:col>6</xdr:col>
      <xdr:colOff>38100</xdr:colOff>
      <xdr:row>34</xdr:row>
      <xdr:rowOff>76009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92536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28708</xdr:rowOff>
    </xdr:from>
    <xdr:to>
      <xdr:col>24</xdr:col>
      <xdr:colOff>63500</xdr:colOff>
      <xdr:row>58</xdr:row>
      <xdr:rowOff>33863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2808"/>
          <a:ext cx="8382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117434</xdr:rowOff>
    </xdr:from>
    <xdr:to>
      <xdr:col>19</xdr:col>
      <xdr:colOff>177800</xdr:colOff>
      <xdr:row>58</xdr:row>
      <xdr:rowOff>33863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90084"/>
          <a:ext cx="889000" cy="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117434</xdr:rowOff>
    </xdr:from>
    <xdr:to>
      <xdr:col>15</xdr:col>
      <xdr:colOff>50800</xdr:colOff>
      <xdr:row>58</xdr:row>
      <xdr:rowOff>3002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0084"/>
          <a:ext cx="889000" cy="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122556</xdr:rowOff>
    </xdr:from>
    <xdr:to>
      <xdr:col>10</xdr:col>
      <xdr:colOff>114300</xdr:colOff>
      <xdr:row>58</xdr:row>
      <xdr:rowOff>3002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95206"/>
          <a:ext cx="889000" cy="5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149358</xdr:rowOff>
    </xdr:from>
    <xdr:to>
      <xdr:col>24</xdr:col>
      <xdr:colOff>114300</xdr:colOff>
      <xdr:row>58</xdr:row>
      <xdr:rowOff>79508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108735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154513</xdr:rowOff>
    </xdr:from>
    <xdr:to>
      <xdr:col>20</xdr:col>
      <xdr:colOff>38100</xdr:colOff>
      <xdr:row>58</xdr:row>
      <xdr:rowOff>84663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101190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0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66634</xdr:rowOff>
    </xdr:from>
    <xdr:to>
      <xdr:col>15</xdr:col>
      <xdr:colOff>101600</xdr:colOff>
      <xdr:row>57</xdr:row>
      <xdr:rowOff>168234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123652</xdr:rowOff>
    </xdr:from>
    <xdr:to>
      <xdr:col>10</xdr:col>
      <xdr:colOff>165100</xdr:colOff>
      <xdr:row>58</xdr:row>
      <xdr:rowOff>53802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70329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7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71756</xdr:rowOff>
    </xdr:from>
    <xdr:to>
      <xdr:col>6</xdr:col>
      <xdr:colOff>38100</xdr:colOff>
      <xdr:row>58</xdr:row>
      <xdr:rowOff>1906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18433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1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157948</xdr:rowOff>
    </xdr:from>
    <xdr:to>
      <xdr:col>24</xdr:col>
      <xdr:colOff>63500</xdr:colOff>
      <xdr:row>73</xdr:row>
      <xdr:rowOff>77782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02348"/>
          <a:ext cx="838200" cy="9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157948</xdr:rowOff>
    </xdr:from>
    <xdr:to>
      <xdr:col>19</xdr:col>
      <xdr:colOff>177800</xdr:colOff>
      <xdr:row>75</xdr:row>
      <xdr:rowOff>62596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02348"/>
          <a:ext cx="889000" cy="4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107180</xdr:rowOff>
    </xdr:from>
    <xdr:to>
      <xdr:col>15</xdr:col>
      <xdr:colOff>50800</xdr:colOff>
      <xdr:row>75</xdr:row>
      <xdr:rowOff>62596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794480"/>
          <a:ext cx="889000" cy="12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107180</xdr:rowOff>
    </xdr:from>
    <xdr:to>
      <xdr:col>10</xdr:col>
      <xdr:colOff>114300</xdr:colOff>
      <xdr:row>75</xdr:row>
      <xdr:rowOff>108610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94480"/>
          <a:ext cx="889000" cy="17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26982</xdr:rowOff>
    </xdr:from>
    <xdr:to>
      <xdr:col>24</xdr:col>
      <xdr:colOff>114300</xdr:colOff>
      <xdr:row>73</xdr:row>
      <xdr:rowOff>128582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49859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9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107148</xdr:rowOff>
    </xdr:from>
    <xdr:to>
      <xdr:col>20</xdr:col>
      <xdr:colOff>38100</xdr:colOff>
      <xdr:row>73</xdr:row>
      <xdr:rowOff>37298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53825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11796</xdr:rowOff>
    </xdr:from>
    <xdr:to>
      <xdr:col>15</xdr:col>
      <xdr:colOff>101600</xdr:colOff>
      <xdr:row>75</xdr:row>
      <xdr:rowOff>113396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129923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4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56380</xdr:rowOff>
    </xdr:from>
    <xdr:to>
      <xdr:col>10</xdr:col>
      <xdr:colOff>165100</xdr:colOff>
      <xdr:row>74</xdr:row>
      <xdr:rowOff>157980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3057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1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57810</xdr:rowOff>
    </xdr:from>
    <xdr:to>
      <xdr:col>6</xdr:col>
      <xdr:colOff>38100</xdr:colOff>
      <xdr:row>75</xdr:row>
      <xdr:rowOff>159410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9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30018</xdr:rowOff>
    </xdr:from>
    <xdr:to>
      <xdr:col>24</xdr:col>
      <xdr:colOff>63500</xdr:colOff>
      <xdr:row>98</xdr:row>
      <xdr:rowOff>117729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32118"/>
          <a:ext cx="838200" cy="8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30018</xdr:rowOff>
    </xdr:from>
    <xdr:to>
      <xdr:col>19</xdr:col>
      <xdr:colOff>177800</xdr:colOff>
      <xdr:row>98</xdr:row>
      <xdr:rowOff>103560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32118"/>
          <a:ext cx="889000" cy="7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88407</xdr:rowOff>
    </xdr:from>
    <xdr:to>
      <xdr:col>15</xdr:col>
      <xdr:colOff>50800</xdr:colOff>
      <xdr:row>98</xdr:row>
      <xdr:rowOff>103560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0507"/>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88407</xdr:rowOff>
    </xdr:from>
    <xdr:to>
      <xdr:col>10</xdr:col>
      <xdr:colOff>114300</xdr:colOff>
      <xdr:row>98</xdr:row>
      <xdr:rowOff>160431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0507"/>
          <a:ext cx="889000" cy="7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66929</xdr:rowOff>
    </xdr:from>
    <xdr:to>
      <xdr:col>24</xdr:col>
      <xdr:colOff>114300</xdr:colOff>
      <xdr:row>98</xdr:row>
      <xdr:rowOff>168529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150668</xdr:rowOff>
    </xdr:from>
    <xdr:to>
      <xdr:col>20</xdr:col>
      <xdr:colOff>38100</xdr:colOff>
      <xdr:row>98</xdr:row>
      <xdr:rowOff>80818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97345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5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52760</xdr:rowOff>
    </xdr:from>
    <xdr:to>
      <xdr:col>15</xdr:col>
      <xdr:colOff>101600</xdr:colOff>
      <xdr:row>98</xdr:row>
      <xdr:rowOff>154360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170887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3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37607</xdr:rowOff>
    </xdr:from>
    <xdr:to>
      <xdr:col>10</xdr:col>
      <xdr:colOff>165100</xdr:colOff>
      <xdr:row>98</xdr:row>
      <xdr:rowOff>139207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155734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6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109631</xdr:rowOff>
    </xdr:from>
    <xdr:to>
      <xdr:col>6</xdr:col>
      <xdr:colOff>38100</xdr:colOff>
      <xdr:row>99</xdr:row>
      <xdr:rowOff>39781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30908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117115</xdr:rowOff>
    </xdr:from>
    <xdr:to>
      <xdr:col>55</xdr:col>
      <xdr:colOff>0</xdr:colOff>
      <xdr:row>38</xdr:row>
      <xdr:rowOff>124841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32215"/>
          <a:ext cx="8382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124841</xdr:rowOff>
    </xdr:from>
    <xdr:to>
      <xdr:col>50</xdr:col>
      <xdr:colOff>114300</xdr:colOff>
      <xdr:row>38</xdr:row>
      <xdr:rowOff>124978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3994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124978</xdr:rowOff>
    </xdr:from>
    <xdr:to>
      <xdr:col>45</xdr:col>
      <xdr:colOff>177800</xdr:colOff>
      <xdr:row>38</xdr:row>
      <xdr:rowOff>125207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4007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125207</xdr:rowOff>
    </xdr:from>
    <xdr:to>
      <xdr:col>41</xdr:col>
      <xdr:colOff>50800</xdr:colOff>
      <xdr:row>38</xdr:row>
      <xdr:rowOff>125526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40307"/>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66315</xdr:rowOff>
    </xdr:from>
    <xdr:to>
      <xdr:col>55</xdr:col>
      <xdr:colOff>50800</xdr:colOff>
      <xdr:row>38</xdr:row>
      <xdr:rowOff>167915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74041</xdr:rowOff>
    </xdr:from>
    <xdr:to>
      <xdr:col>50</xdr:col>
      <xdr:colOff>165100</xdr:colOff>
      <xdr:row>39</xdr:row>
      <xdr:rowOff>4191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166768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74178</xdr:rowOff>
    </xdr:from>
    <xdr:to>
      <xdr:col>46</xdr:col>
      <xdr:colOff>38100</xdr:colOff>
      <xdr:row>39</xdr:row>
      <xdr:rowOff>4328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166905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74407</xdr:rowOff>
    </xdr:from>
    <xdr:to>
      <xdr:col>41</xdr:col>
      <xdr:colOff>101600</xdr:colOff>
      <xdr:row>39</xdr:row>
      <xdr:rowOff>4557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167134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8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74726</xdr:rowOff>
    </xdr:from>
    <xdr:to>
      <xdr:col>36</xdr:col>
      <xdr:colOff>165100</xdr:colOff>
      <xdr:row>39</xdr:row>
      <xdr:rowOff>4876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167453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166679</xdr:rowOff>
    </xdr:from>
    <xdr:to>
      <xdr:col>55</xdr:col>
      <xdr:colOff>0</xdr:colOff>
      <xdr:row>58</xdr:row>
      <xdr:rowOff>79879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39329"/>
          <a:ext cx="838200" cy="8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166679</xdr:rowOff>
    </xdr:from>
    <xdr:to>
      <xdr:col>50</xdr:col>
      <xdr:colOff>114300</xdr:colOff>
      <xdr:row>58</xdr:row>
      <xdr:rowOff>90555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39329"/>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90555</xdr:rowOff>
    </xdr:from>
    <xdr:to>
      <xdr:col>45</xdr:col>
      <xdr:colOff>177800</xdr:colOff>
      <xdr:row>58</xdr:row>
      <xdr:rowOff>114329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34655"/>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114329</xdr:rowOff>
    </xdr:from>
    <xdr:to>
      <xdr:col>41</xdr:col>
      <xdr:colOff>50800</xdr:colOff>
      <xdr:row>58</xdr:row>
      <xdr:rowOff>170763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8429"/>
          <a:ext cx="8890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29079</xdr:rowOff>
    </xdr:from>
    <xdr:to>
      <xdr:col>55</xdr:col>
      <xdr:colOff>50800</xdr:colOff>
      <xdr:row>58</xdr:row>
      <xdr:rowOff>130679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7506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115879</xdr:rowOff>
    </xdr:from>
    <xdr:to>
      <xdr:col>50</xdr:col>
      <xdr:colOff>165100</xdr:colOff>
      <xdr:row>58</xdr:row>
      <xdr:rowOff>46029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62556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39755</xdr:rowOff>
    </xdr:from>
    <xdr:to>
      <xdr:col>46</xdr:col>
      <xdr:colOff>38100</xdr:colOff>
      <xdr:row>58</xdr:row>
      <xdr:rowOff>141355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132482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7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63529</xdr:rowOff>
    </xdr:from>
    <xdr:to>
      <xdr:col>41</xdr:col>
      <xdr:colOff>101600</xdr:colOff>
      <xdr:row>58</xdr:row>
      <xdr:rowOff>165129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0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119963</xdr:rowOff>
    </xdr:from>
    <xdr:to>
      <xdr:col>36</xdr:col>
      <xdr:colOff>165100</xdr:colOff>
      <xdr:row>59</xdr:row>
      <xdr:rowOff>50113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41240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93759</xdr:rowOff>
    </xdr:from>
    <xdr:to>
      <xdr:col>55</xdr:col>
      <xdr:colOff>0</xdr:colOff>
      <xdr:row>77</xdr:row>
      <xdr:rowOff>165356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95409"/>
          <a:ext cx="838200" cy="7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165356</xdr:rowOff>
    </xdr:from>
    <xdr:to>
      <xdr:col>50</xdr:col>
      <xdr:colOff>114300</xdr:colOff>
      <xdr:row>78</xdr:row>
      <xdr:rowOff>12446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67006"/>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12446</xdr:rowOff>
    </xdr:from>
    <xdr:to>
      <xdr:col>45</xdr:col>
      <xdr:colOff>177800</xdr:colOff>
      <xdr:row>79</xdr:row>
      <xdr:rowOff>6183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5546"/>
          <a:ext cx="889000" cy="16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6183</xdr:rowOff>
    </xdr:from>
    <xdr:to>
      <xdr:col>41</xdr:col>
      <xdr:colOff>50800</xdr:colOff>
      <xdr:row>79</xdr:row>
      <xdr:rowOff>15198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50733"/>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42959</xdr:rowOff>
    </xdr:from>
    <xdr:to>
      <xdr:col>55</xdr:col>
      <xdr:colOff>50800</xdr:colOff>
      <xdr:row>77</xdr:row>
      <xdr:rowOff>144559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65836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114556</xdr:rowOff>
    </xdr:from>
    <xdr:to>
      <xdr:col>50</xdr:col>
      <xdr:colOff>165100</xdr:colOff>
      <xdr:row>78</xdr:row>
      <xdr:rowOff>44706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61233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133096</xdr:rowOff>
    </xdr:from>
    <xdr:to>
      <xdr:col>46</xdr:col>
      <xdr:colOff>38100</xdr:colOff>
      <xdr:row>78</xdr:row>
      <xdr:rowOff>63246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79773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126833</xdr:rowOff>
    </xdr:from>
    <xdr:to>
      <xdr:col>41</xdr:col>
      <xdr:colOff>101600</xdr:colOff>
      <xdr:row>79</xdr:row>
      <xdr:rowOff>56983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48110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135848</xdr:rowOff>
    </xdr:from>
    <xdr:to>
      <xdr:col>36</xdr:col>
      <xdr:colOff>165100</xdr:colOff>
      <xdr:row>79</xdr:row>
      <xdr:rowOff>65998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57125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0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159561</xdr:rowOff>
    </xdr:from>
    <xdr:to>
      <xdr:col>55</xdr:col>
      <xdr:colOff>0</xdr:colOff>
      <xdr:row>97</xdr:row>
      <xdr:rowOff>164196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90211"/>
          <a:ext cx="8382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127146</xdr:rowOff>
    </xdr:from>
    <xdr:to>
      <xdr:col>50</xdr:col>
      <xdr:colOff>114300</xdr:colOff>
      <xdr:row>97</xdr:row>
      <xdr:rowOff>159561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5779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127146</xdr:rowOff>
    </xdr:from>
    <xdr:to>
      <xdr:col>45</xdr:col>
      <xdr:colOff>177800</xdr:colOff>
      <xdr:row>98</xdr:row>
      <xdr:rowOff>47203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57796"/>
          <a:ext cx="889000" cy="9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27938</xdr:rowOff>
    </xdr:from>
    <xdr:to>
      <xdr:col>41</xdr:col>
      <xdr:colOff>50800</xdr:colOff>
      <xdr:row>98</xdr:row>
      <xdr:rowOff>47203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30038"/>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113396</xdr:rowOff>
    </xdr:from>
    <xdr:to>
      <xdr:col>55</xdr:col>
      <xdr:colOff>50800</xdr:colOff>
      <xdr:row>98</xdr:row>
      <xdr:rowOff>43546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28323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108761</xdr:rowOff>
    </xdr:from>
    <xdr:to>
      <xdr:col>50</xdr:col>
      <xdr:colOff>165100</xdr:colOff>
      <xdr:row>98</xdr:row>
      <xdr:rowOff>38911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30038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3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76346</xdr:rowOff>
    </xdr:from>
    <xdr:to>
      <xdr:col>46</xdr:col>
      <xdr:colOff>38100</xdr:colOff>
      <xdr:row>98</xdr:row>
      <xdr:rowOff>6496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169073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9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167853</xdr:rowOff>
    </xdr:from>
    <xdr:to>
      <xdr:col>41</xdr:col>
      <xdr:colOff>101600</xdr:colOff>
      <xdr:row>98</xdr:row>
      <xdr:rowOff>98003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9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89130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9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148588</xdr:rowOff>
    </xdr:from>
    <xdr:to>
      <xdr:col>36</xdr:col>
      <xdr:colOff>165100</xdr:colOff>
      <xdr:row>98</xdr:row>
      <xdr:rowOff>78738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39192</xdr:rowOff>
    </xdr:from>
    <xdr:to>
      <xdr:col>85</xdr:col>
      <xdr:colOff>127000</xdr:colOff>
      <xdr:row>38</xdr:row>
      <xdr:rowOff>121965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82842"/>
          <a:ext cx="838200" cy="2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36735</xdr:rowOff>
    </xdr:from>
    <xdr:to>
      <xdr:col>81</xdr:col>
      <xdr:colOff>50800</xdr:colOff>
      <xdr:row>38</xdr:row>
      <xdr:rowOff>121965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80385"/>
          <a:ext cx="889000" cy="2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36735</xdr:rowOff>
    </xdr:from>
    <xdr:to>
      <xdr:col>76</xdr:col>
      <xdr:colOff>114300</xdr:colOff>
      <xdr:row>39</xdr:row>
      <xdr:rowOff>30753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80385"/>
          <a:ext cx="889000" cy="3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30753</xdr:rowOff>
    </xdr:from>
    <xdr:to>
      <xdr:col>71</xdr:col>
      <xdr:colOff>177800</xdr:colOff>
      <xdr:row>39</xdr:row>
      <xdr:rowOff>41211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717303"/>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159842</xdr:rowOff>
    </xdr:from>
    <xdr:to>
      <xdr:col>85</xdr:col>
      <xdr:colOff>177800</xdr:colOff>
      <xdr:row>37</xdr:row>
      <xdr:rowOff>89992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138269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71165</xdr:rowOff>
    </xdr:from>
    <xdr:to>
      <xdr:col>81</xdr:col>
      <xdr:colOff>101600</xdr:colOff>
      <xdr:row>39</xdr:row>
      <xdr:rowOff>1315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163892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157385</xdr:rowOff>
    </xdr:from>
    <xdr:to>
      <xdr:col>76</xdr:col>
      <xdr:colOff>165100</xdr:colOff>
      <xdr:row>37</xdr:row>
      <xdr:rowOff>87535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78662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151403</xdr:rowOff>
    </xdr:from>
    <xdr:to>
      <xdr:col>72</xdr:col>
      <xdr:colOff>38100</xdr:colOff>
      <xdr:row>39</xdr:row>
      <xdr:rowOff>81553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72680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161861</xdr:rowOff>
    </xdr:from>
    <xdr:to>
      <xdr:col>67</xdr:col>
      <xdr:colOff>101600</xdr:colOff>
      <xdr:row>39</xdr:row>
      <xdr:rowOff>92011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83138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5706</xdr:rowOff>
    </xdr:from>
    <xdr:to>
      <xdr:col>85</xdr:col>
      <xdr:colOff>127000</xdr:colOff>
      <xdr:row>58</xdr:row>
      <xdr:rowOff>30723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49806"/>
          <a:ext cx="8382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136</xdr:rowOff>
    </xdr:from>
    <xdr:to>
      <xdr:col>81</xdr:col>
      <xdr:colOff>50800</xdr:colOff>
      <xdr:row>58</xdr:row>
      <xdr:rowOff>30723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4236"/>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xdr:rowOff>
    </xdr:from>
    <xdr:to>
      <xdr:col>76</xdr:col>
      <xdr:colOff>114300</xdr:colOff>
      <xdr:row>58</xdr:row>
      <xdr:rowOff>38072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44236"/>
          <a:ext cx="889000" cy="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38072</xdr:rowOff>
    </xdr:from>
    <xdr:to>
      <xdr:col>71</xdr:col>
      <xdr:colOff>177800</xdr:colOff>
      <xdr:row>58</xdr:row>
      <xdr:rowOff>55346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82172"/>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126356</xdr:rowOff>
    </xdr:from>
    <xdr:to>
      <xdr:col>85</xdr:col>
      <xdr:colOff>177800</xdr:colOff>
      <xdr:row>58</xdr:row>
      <xdr:rowOff>56506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41283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1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151373</xdr:rowOff>
    </xdr:from>
    <xdr:to>
      <xdr:col>81</xdr:col>
      <xdr:colOff>101600</xdr:colOff>
      <xdr:row>58</xdr:row>
      <xdr:rowOff>81523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72650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120786</xdr:rowOff>
    </xdr:from>
    <xdr:to>
      <xdr:col>76</xdr:col>
      <xdr:colOff>165100</xdr:colOff>
      <xdr:row>58</xdr:row>
      <xdr:rowOff>50936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42063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158722</xdr:rowOff>
    </xdr:from>
    <xdr:to>
      <xdr:col>72</xdr:col>
      <xdr:colOff>38100</xdr:colOff>
      <xdr:row>58</xdr:row>
      <xdr:rowOff>88872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79999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2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4546</xdr:rowOff>
    </xdr:from>
    <xdr:to>
      <xdr:col>67</xdr:col>
      <xdr:colOff>101600</xdr:colOff>
      <xdr:row>58</xdr:row>
      <xdr:rowOff>106146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97273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81818</xdr:rowOff>
    </xdr:from>
    <xdr:to>
      <xdr:col>85</xdr:col>
      <xdr:colOff>127000</xdr:colOff>
      <xdr:row>77</xdr:row>
      <xdr:rowOff>153553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112018"/>
          <a:ext cx="838200" cy="2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84806</xdr:rowOff>
    </xdr:from>
    <xdr:to>
      <xdr:col>81</xdr:col>
      <xdr:colOff>50800</xdr:colOff>
      <xdr:row>76</xdr:row>
      <xdr:rowOff>81818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2943556"/>
          <a:ext cx="889000" cy="16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84806</xdr:rowOff>
    </xdr:from>
    <xdr:to>
      <xdr:col>76</xdr:col>
      <xdr:colOff>114300</xdr:colOff>
      <xdr:row>78</xdr:row>
      <xdr:rowOff>26642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943556"/>
          <a:ext cx="889000" cy="4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26642</xdr:rowOff>
    </xdr:from>
    <xdr:to>
      <xdr:col>71</xdr:col>
      <xdr:colOff>177800</xdr:colOff>
      <xdr:row>79</xdr:row>
      <xdr:rowOff>43428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99742"/>
          <a:ext cx="889000" cy="18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102753</xdr:rowOff>
    </xdr:from>
    <xdr:to>
      <xdr:col>85</xdr:col>
      <xdr:colOff>177800</xdr:colOff>
      <xdr:row>78</xdr:row>
      <xdr:rowOff>32903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125630</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31018</xdr:rowOff>
    </xdr:from>
    <xdr:to>
      <xdr:col>81</xdr:col>
      <xdr:colOff>101600</xdr:colOff>
      <xdr:row>76</xdr:row>
      <xdr:rowOff>132618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0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149145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8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34006</xdr:rowOff>
    </xdr:from>
    <xdr:to>
      <xdr:col>76</xdr:col>
      <xdr:colOff>165100</xdr:colOff>
      <xdr:row>75</xdr:row>
      <xdr:rowOff>135606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152133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66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147292</xdr:rowOff>
    </xdr:from>
    <xdr:to>
      <xdr:col>72</xdr:col>
      <xdr:colOff>38100</xdr:colOff>
      <xdr:row>78</xdr:row>
      <xdr:rowOff>77442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93969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164078</xdr:rowOff>
    </xdr:from>
    <xdr:to>
      <xdr:col>67</xdr:col>
      <xdr:colOff>101600</xdr:colOff>
      <xdr:row>79</xdr:row>
      <xdr:rowOff>94228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85355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135654</xdr:rowOff>
    </xdr:from>
    <xdr:to>
      <xdr:col>85</xdr:col>
      <xdr:colOff>127000</xdr:colOff>
      <xdr:row>96</xdr:row>
      <xdr:rowOff>150402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94854"/>
          <a:ext cx="838200" cy="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135654</xdr:rowOff>
    </xdr:from>
    <xdr:to>
      <xdr:col>81</xdr:col>
      <xdr:colOff>50800</xdr:colOff>
      <xdr:row>96</xdr:row>
      <xdr:rowOff>145625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94854"/>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145625</xdr:rowOff>
    </xdr:from>
    <xdr:to>
      <xdr:col>76</xdr:col>
      <xdr:colOff>114300</xdr:colOff>
      <xdr:row>96</xdr:row>
      <xdr:rowOff>150741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04825"/>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150741</xdr:rowOff>
    </xdr:from>
    <xdr:to>
      <xdr:col>71</xdr:col>
      <xdr:colOff>177800</xdr:colOff>
      <xdr:row>96</xdr:row>
      <xdr:rowOff>159641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09941"/>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99602</xdr:rowOff>
    </xdr:from>
    <xdr:to>
      <xdr:col>85</xdr:col>
      <xdr:colOff>177800</xdr:colOff>
      <xdr:row>97</xdr:row>
      <xdr:rowOff>29752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122479</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84854</xdr:rowOff>
    </xdr:from>
    <xdr:to>
      <xdr:col>81</xdr:col>
      <xdr:colOff>101600</xdr:colOff>
      <xdr:row>97</xdr:row>
      <xdr:rowOff>15004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31531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1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94825</xdr:rowOff>
    </xdr:from>
    <xdr:to>
      <xdr:col>76</xdr:col>
      <xdr:colOff>165100</xdr:colOff>
      <xdr:row>97</xdr:row>
      <xdr:rowOff>24975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41502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2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99941</xdr:rowOff>
    </xdr:from>
    <xdr:to>
      <xdr:col>72</xdr:col>
      <xdr:colOff>38100</xdr:colOff>
      <xdr:row>97</xdr:row>
      <xdr:rowOff>30091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46618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3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108841</xdr:rowOff>
    </xdr:from>
    <xdr:to>
      <xdr:col>67</xdr:col>
      <xdr:colOff>101600</xdr:colOff>
      <xdr:row>97</xdr:row>
      <xdr:rowOff>38991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55518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260,730</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13,976</a:t>
          </a:r>
          <a:r>
            <a:rPr kumimoji="1" lang="ja-JP" altLang="en-US" sz="1300">
              <a:latin typeface="ＭＳ Ｐゴシック" panose="020B0600070205080204" pitchFamily="50" charset="-128"/>
              <a:ea typeface="ＭＳ Ｐゴシック" panose="020B0600070205080204" pitchFamily="50" charset="-128"/>
            </a:rPr>
            <a:t>円減少しているが、依然として類似団体平均を上回っている。これは障害者自立支援給付費が年々増額していることによるものと考えられる。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77,300</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69,064</a:t>
          </a:r>
          <a:r>
            <a:rPr kumimoji="1" lang="ja-JP" altLang="en-US" sz="1300">
              <a:latin typeface="ＭＳ Ｐゴシック" panose="020B0600070205080204" pitchFamily="50" charset="-128"/>
              <a:ea typeface="ＭＳ Ｐゴシック" panose="020B0600070205080204" pitchFamily="50" charset="-128"/>
            </a:rPr>
            <a:t>円減少しており、類似団体平均を下回った。これは、衛生処理場の新規建設事業に係る負担金や災害廃棄物処理業務委託料の減少によるものと考える。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77,058</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18,792</a:t>
          </a:r>
          <a:r>
            <a:rPr kumimoji="1" lang="ja-JP" altLang="en-US" sz="1300">
              <a:latin typeface="ＭＳ Ｐゴシック" panose="020B0600070205080204" pitchFamily="50" charset="-128"/>
              <a:ea typeface="ＭＳ Ｐゴシック" panose="020B0600070205080204" pitchFamily="50" charset="-128"/>
            </a:rPr>
            <a:t>円増加しているが、これは、おおまち情報プラザ改修工事の増加によるものと考えられる。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38,276</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13,345</a:t>
          </a:r>
          <a:r>
            <a:rPr kumimoji="1" lang="ja-JP" altLang="en-US" sz="1300">
              <a:latin typeface="ＭＳ Ｐゴシック" panose="020B0600070205080204" pitchFamily="50" charset="-128"/>
              <a:ea typeface="ＭＳ Ｐゴシック" panose="020B0600070205080204" pitchFamily="50" charset="-128"/>
            </a:rPr>
            <a:t>円増加しているが、これは、移動式排水ポンプ購入費の増加によるものと考えられる。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・財政調整基金残高・・・標準財政規模は減少し、基金残高が増加しているため、標準財政規模比は</a:t>
          </a:r>
          <a:r>
            <a:rPr kumimoji="1" lang="en-US" altLang="ja-JP" sz="1400">
              <a:latin typeface="ＭＳ ゴシック" pitchFamily="49" charset="-128"/>
              <a:ea typeface="ＭＳ ゴシック" pitchFamily="49" charset="-128"/>
            </a:rPr>
            <a:t>3.88</a:t>
          </a:r>
          <a:r>
            <a:rPr kumimoji="1" lang="ja-JP" altLang="en-US" sz="1400">
              <a:latin typeface="ＭＳ ゴシック" pitchFamily="49" charset="-128"/>
              <a:ea typeface="ＭＳ ゴシック" pitchFamily="49" charset="-128"/>
            </a:rPr>
            <a:t>ポイント上昇している。</a:t>
          </a:r>
        </a:p>
        <a:p>
          <a:r>
            <a:rPr kumimoji="1" lang="ja-JP" altLang="en-US" sz="1400">
              <a:latin typeface="ＭＳ ゴシック" pitchFamily="49" charset="-128"/>
              <a:ea typeface="ＭＳ ゴシック" pitchFamily="49" charset="-128"/>
            </a:rPr>
            <a:t>・実質収支額・・・標準財政規模額比は</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ポイント上昇しており、特別交付税が見込みより多かったことが要因として挙げられる。今後も</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％以下となるよう財政運営を行っていく。</a:t>
          </a:r>
        </a:p>
        <a:p>
          <a:r>
            <a:rPr kumimoji="1" lang="ja-JP" altLang="en-US" sz="1400">
              <a:latin typeface="ＭＳ ゴシック" pitchFamily="49" charset="-128"/>
              <a:ea typeface="ＭＳ ゴシック" pitchFamily="49" charset="-128"/>
            </a:rPr>
            <a:t>・実質単年度収支・・・標準財政規模額比は</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ポイント低下しているが、昨年度に引き続き黒字となっている。今後も健全な行財政運営に努めていく。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前年に引き続き黒字となっており、国保会計についても黒字となっている。国保税の収納率の向上や特定検診の受診率の向上などにより歳入の確保に努める。今後も赤字とならないよう、適正な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6150673</v>
      </c>
      <c r="BO4" s="449"/>
      <c r="BP4" s="449"/>
      <c r="BQ4" s="449"/>
      <c r="BR4" s="449"/>
      <c r="BS4" s="449"/>
      <c r="BT4" s="449"/>
      <c r="BU4" s="450"/>
      <c r="BV4" s="448">
        <v>6967229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6.5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5946642</v>
      </c>
      <c r="BO5" s="420"/>
      <c r="BP5" s="420"/>
      <c r="BQ5" s="420"/>
      <c r="BR5" s="420"/>
      <c r="BS5" s="420"/>
      <c r="BT5" s="420"/>
      <c r="BU5" s="421"/>
      <c r="BV5" s="419">
        <v>6663285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86.9</v>
      </c>
      <c r="CU5" s="417"/>
      <c r="CV5" s="417"/>
      <c r="CW5" s="417"/>
      <c r="CX5" s="417"/>
      <c r="CY5" s="417"/>
      <c r="CZ5" s="417"/>
      <c r="DA5" s="418"/>
      <c r="DB5" s="416">
        <v>86.5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204031</v>
      </c>
      <c r="BO6" s="420"/>
      <c r="BP6" s="420"/>
      <c r="BQ6" s="420"/>
      <c r="BR6" s="420"/>
      <c r="BS6" s="420"/>
      <c r="BT6" s="420"/>
      <c r="BU6" s="421"/>
      <c r="BV6" s="419">
        <v>303944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87.8</v>
      </c>
      <c r="CU6" s="563"/>
      <c r="CV6" s="563"/>
      <c r="CW6" s="563"/>
      <c r="CX6" s="563"/>
      <c r="CY6" s="563"/>
      <c r="CZ6" s="563"/>
      <c r="DA6" s="564"/>
      <c r="DB6" s="562">
        <v>90</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20165</v>
      </c>
      <c r="BO7" s="420"/>
      <c r="BP7" s="420"/>
      <c r="BQ7" s="420"/>
      <c r="BR7" s="420"/>
      <c r="BS7" s="420"/>
      <c r="BT7" s="420"/>
      <c r="BU7" s="421"/>
      <c r="BV7" s="419">
        <v>127087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2690134</v>
      </c>
      <c r="CU7" s="420"/>
      <c r="CV7" s="420"/>
      <c r="CW7" s="420"/>
      <c r="CX7" s="420"/>
      <c r="CY7" s="420"/>
      <c r="CZ7" s="420"/>
      <c r="DA7" s="421"/>
      <c r="DB7" s="419">
        <v>2724657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183866</v>
      </c>
      <c r="BO8" s="420"/>
      <c r="BP8" s="420"/>
      <c r="BQ8" s="420"/>
      <c r="BR8" s="420"/>
      <c r="BS8" s="420"/>
      <c r="BT8" s="420"/>
      <c r="BU8" s="421"/>
      <c r="BV8" s="419">
        <v>176857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6293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7009</v>
      </c>
      <c r="BO9" s="420"/>
      <c r="BP9" s="420"/>
      <c r="BQ9" s="420"/>
      <c r="BR9" s="420"/>
      <c r="BS9" s="420"/>
      <c r="BT9" s="420"/>
      <c r="BU9" s="421"/>
      <c r="BV9" s="419">
        <v>120121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19.5</v>
      </c>
      <c r="CU9" s="417"/>
      <c r="CV9" s="417"/>
      <c r="CW9" s="417"/>
      <c r="CX9" s="417"/>
      <c r="CY9" s="417"/>
      <c r="CZ9" s="417"/>
      <c r="DA9" s="418"/>
      <c r="DB9" s="416">
        <v>20.100000000000001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6777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825</v>
      </c>
      <c r="BO10" s="420"/>
      <c r="BP10" s="420"/>
      <c r="BQ10" s="420"/>
      <c r="BR10" s="420"/>
      <c r="BS10" s="420"/>
      <c r="BT10" s="420"/>
      <c r="BU10" s="421"/>
      <c r="BV10" s="419">
        <v>229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6136</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128</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30000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6118</v>
      </c>
      <c r="S13" s="507"/>
      <c r="T13" s="507"/>
      <c r="U13" s="507"/>
      <c r="V13" s="508"/>
      <c r="W13" s="509" t="s">
        <v>142</v>
      </c>
      <c r="X13" s="405"/>
      <c r="Y13" s="405"/>
      <c r="Z13" s="405"/>
      <c r="AA13" s="405"/>
      <c r="AB13" s="406"/>
      <c r="AC13" s="372">
        <v>170</v>
      </c>
      <c r="AD13" s="373"/>
      <c r="AE13" s="373"/>
      <c r="AF13" s="373"/>
      <c r="AG13" s="374"/>
      <c r="AH13" s="372">
        <v>178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7834</v>
      </c>
      <c r="BO13" s="420"/>
      <c r="BP13" s="420"/>
      <c r="BQ13" s="420"/>
      <c r="BR13" s="420"/>
      <c r="BS13" s="420"/>
      <c r="BT13" s="420"/>
      <c r="BU13" s="421"/>
      <c r="BV13" s="419">
        <v>90350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7.5</v>
      </c>
      <c r="CU13" s="417"/>
      <c r="CV13" s="417"/>
      <c r="CW13" s="417"/>
      <c r="CX13" s="417"/>
      <c r="CY13" s="417"/>
      <c r="CZ13" s="417"/>
      <c r="DA13" s="418"/>
      <c r="DB13" s="416">
        <v>7.8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6245</v>
      </c>
      <c r="S14" s="507"/>
      <c r="T14" s="507"/>
      <c r="U14" s="507"/>
      <c r="V14" s="508"/>
      <c r="W14" s="510"/>
      <c r="X14" s="408"/>
      <c r="Y14" s="408"/>
      <c r="Z14" s="408"/>
      <c r="AA14" s="408"/>
      <c r="AB14" s="409"/>
      <c r="AC14" s="499">
        <v>6</v>
      </c>
      <c r="AD14" s="500"/>
      <c r="AE14" s="500"/>
      <c r="AF14" s="500"/>
      <c r="AG14" s="501"/>
      <c r="AH14" s="499">
        <v>6.1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6229</v>
      </c>
      <c r="S15" s="507"/>
      <c r="T15" s="507"/>
      <c r="U15" s="507"/>
      <c r="V15" s="508"/>
      <c r="W15" s="509" t="s">
        <v>149</v>
      </c>
      <c r="X15" s="405"/>
      <c r="Y15" s="405"/>
      <c r="Z15" s="405"/>
      <c r="AA15" s="405"/>
      <c r="AB15" s="406"/>
      <c r="AC15" s="372">
        <v>757</v>
      </c>
      <c r="AD15" s="373"/>
      <c r="AE15" s="373"/>
      <c r="AF15" s="373"/>
      <c r="AG15" s="374"/>
      <c r="AH15" s="372">
        <v>829</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679374</v>
      </c>
      <c r="BO15" s="449"/>
      <c r="BP15" s="449"/>
      <c r="BQ15" s="449"/>
      <c r="BR15" s="449"/>
      <c r="BS15" s="449"/>
      <c r="BT15" s="449"/>
      <c r="BU15" s="450"/>
      <c r="BV15" s="448">
        <v>662833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26.9</v>
      </c>
      <c r="AD16" s="500"/>
      <c r="AE16" s="500"/>
      <c r="AF16" s="500"/>
      <c r="AG16" s="501"/>
      <c r="AH16" s="499">
        <v>28.3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2475040</v>
      </c>
      <c r="BO16" s="420"/>
      <c r="BP16" s="420"/>
      <c r="BQ16" s="420"/>
      <c r="BR16" s="420"/>
      <c r="BS16" s="420"/>
      <c r="BT16" s="420"/>
      <c r="BU16" s="421"/>
      <c r="BV16" s="419">
        <v>2446531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1884</v>
      </c>
      <c r="AD17" s="373"/>
      <c r="AE17" s="373"/>
      <c r="AF17" s="373"/>
      <c r="AG17" s="374"/>
      <c r="AH17" s="372">
        <v>1922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854368</v>
      </c>
      <c r="BO17" s="420"/>
      <c r="BP17" s="420"/>
      <c r="BQ17" s="420"/>
      <c r="BR17" s="420"/>
      <c r="BS17" s="420"/>
      <c r="BT17" s="420"/>
      <c r="BU17" s="421"/>
      <c r="BV17" s="419">
        <v>831950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11.5</v>
      </c>
      <c r="M18" s="472"/>
      <c r="N18" s="472"/>
      <c r="O18" s="472"/>
      <c r="P18" s="472"/>
      <c r="Q18" s="472"/>
      <c r="R18" s="473"/>
      <c r="S18" s="473"/>
      <c r="T18" s="473"/>
      <c r="U18" s="473"/>
      <c r="V18" s="474"/>
      <c r="W18" s="490"/>
      <c r="X18" s="491"/>
      <c r="Y18" s="491"/>
      <c r="Z18" s="491"/>
      <c r="AA18" s="491"/>
      <c r="AB18" s="515"/>
      <c r="AC18" s="389">
        <v>67</v>
      </c>
      <c r="AD18" s="390"/>
      <c r="AE18" s="390"/>
      <c r="AF18" s="390"/>
      <c r="AG18" s="475"/>
      <c r="AH18" s="389">
        <v>65.599999999999994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2438877</v>
      </c>
      <c r="BO18" s="420"/>
      <c r="BP18" s="420"/>
      <c r="BQ18" s="420"/>
      <c r="BR18" s="420"/>
      <c r="BS18" s="420"/>
      <c r="BT18" s="420"/>
      <c r="BU18" s="421"/>
      <c r="BV18" s="419">
        <v>2412846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547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3337408</v>
      </c>
      <c r="BO19" s="420"/>
      <c r="BP19" s="420"/>
      <c r="BQ19" s="420"/>
      <c r="BR19" s="420"/>
      <c r="BS19" s="420"/>
      <c r="BT19" s="420"/>
      <c r="BU19" s="421"/>
      <c r="BV19" s="419">
        <v>3416567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2455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4785202</v>
      </c>
      <c r="BO22" s="449"/>
      <c r="BP22" s="449"/>
      <c r="BQ22" s="449"/>
      <c r="BR22" s="449"/>
      <c r="BS22" s="449"/>
      <c r="BT22" s="449"/>
      <c r="BU22" s="450"/>
      <c r="BV22" s="448">
        <v>4794376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4622138</v>
      </c>
      <c r="BO23" s="420"/>
      <c r="BP23" s="420"/>
      <c r="BQ23" s="420"/>
      <c r="BR23" s="420"/>
      <c r="BS23" s="420"/>
      <c r="BT23" s="420"/>
      <c r="BU23" s="421"/>
      <c r="BV23" s="419">
        <v>4629296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7730</v>
      </c>
      <c r="R24" s="373"/>
      <c r="S24" s="373"/>
      <c r="T24" s="373"/>
      <c r="U24" s="373"/>
      <c r="V24" s="374"/>
      <c r="W24" s="462"/>
      <c r="X24" s="399"/>
      <c r="Y24" s="400"/>
      <c r="Z24" s="375" t="s">
        <v>174</v>
      </c>
      <c r="AA24" s="376"/>
      <c r="AB24" s="376"/>
      <c r="AC24" s="376"/>
      <c r="AD24" s="376"/>
      <c r="AE24" s="376"/>
      <c r="AF24" s="376"/>
      <c r="AG24" s="377"/>
      <c r="AH24" s="372">
        <v>87</v>
      </c>
      <c r="AI24" s="373"/>
      <c r="AJ24" s="373"/>
      <c r="AK24" s="373"/>
      <c r="AL24" s="374"/>
      <c r="AM24" s="372">
        <v>260391</v>
      </c>
      <c r="AN24" s="373"/>
      <c r="AO24" s="373"/>
      <c r="AP24" s="373"/>
      <c r="AQ24" s="373"/>
      <c r="AR24" s="374"/>
      <c r="AS24" s="372">
        <v>2993</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3397850</v>
      </c>
      <c r="BO24" s="420"/>
      <c r="BP24" s="420"/>
      <c r="BQ24" s="420"/>
      <c r="BR24" s="420"/>
      <c r="BS24" s="420"/>
      <c r="BT24" s="420"/>
      <c r="BU24" s="421"/>
      <c r="BV24" s="419">
        <v>3319188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6338</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131</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386674</v>
      </c>
      <c r="BO25" s="449"/>
      <c r="BP25" s="449"/>
      <c r="BQ25" s="449"/>
      <c r="BR25" s="449"/>
      <c r="BS25" s="449"/>
      <c r="BT25" s="449"/>
      <c r="BU25" s="450"/>
      <c r="BV25" s="448">
        <v>368475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5560</v>
      </c>
      <c r="R26" s="373"/>
      <c r="S26" s="373"/>
      <c r="T26" s="373"/>
      <c r="U26" s="373"/>
      <c r="V26" s="374"/>
      <c r="W26" s="462"/>
      <c r="X26" s="399"/>
      <c r="Y26" s="400"/>
      <c r="Z26" s="375" t="s">
        <v>180</v>
      </c>
      <c r="AA26" s="430"/>
      <c r="AB26" s="430"/>
      <c r="AC26" s="430"/>
      <c r="AD26" s="430"/>
      <c r="AE26" s="430"/>
      <c r="AF26" s="430"/>
      <c r="AG26" s="431"/>
      <c r="AH26" s="372">
        <v>7</v>
      </c>
      <c r="AI26" s="373"/>
      <c r="AJ26" s="373"/>
      <c r="AK26" s="373"/>
      <c r="AL26" s="374"/>
      <c r="AM26" s="372">
        <v>26299</v>
      </c>
      <c r="AN26" s="373"/>
      <c r="AO26" s="373"/>
      <c r="AP26" s="373"/>
      <c r="AQ26" s="373"/>
      <c r="AR26" s="374"/>
      <c r="AS26" s="372">
        <v>3757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3108</v>
      </c>
      <c r="R27" s="373"/>
      <c r="S27" s="373"/>
      <c r="T27" s="373"/>
      <c r="U27" s="373"/>
      <c r="V27" s="374"/>
      <c r="W27" s="462"/>
      <c r="X27" s="399"/>
      <c r="Y27" s="400"/>
      <c r="Z27" s="375" t="s">
        <v>183</v>
      </c>
      <c r="AA27" s="376"/>
      <c r="AB27" s="376"/>
      <c r="AC27" s="376"/>
      <c r="AD27" s="376"/>
      <c r="AE27" s="376"/>
      <c r="AF27" s="376"/>
      <c r="AG27" s="377"/>
      <c r="AH27" s="372">
        <v>1</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2584</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131</v>
      </c>
      <c r="AN28" s="373"/>
      <c r="AO28" s="373"/>
      <c r="AP28" s="373"/>
      <c r="AQ28" s="373"/>
      <c r="AR28" s="374"/>
      <c r="AS28" s="372" t="s">
        <v>140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1155077</v>
      </c>
      <c r="BO28" s="449"/>
      <c r="BP28" s="449"/>
      <c r="BQ28" s="449"/>
      <c r="BR28" s="449"/>
      <c r="BS28" s="449"/>
      <c r="BT28" s="449"/>
      <c r="BU28" s="450"/>
      <c r="BV28" s="448">
        <v>1064252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6</v>
      </c>
      <c r="M29" s="373"/>
      <c r="N29" s="373"/>
      <c r="O29" s="373"/>
      <c r="P29" s="374"/>
      <c r="Q29" s="372">
        <v>2423</v>
      </c>
      <c r="R29" s="373"/>
      <c r="S29" s="373"/>
      <c r="T29" s="373"/>
      <c r="U29" s="373"/>
      <c r="V29" s="374"/>
      <c r="W29" s="463"/>
      <c r="X29" s="464"/>
      <c r="Y29" s="465"/>
      <c r="Z29" s="375" t="s">
        <v>190</v>
      </c>
      <c r="AA29" s="376"/>
      <c r="AB29" s="376"/>
      <c r="AC29" s="376"/>
      <c r="AD29" s="376"/>
      <c r="AE29" s="376"/>
      <c r="AF29" s="376"/>
      <c r="AG29" s="377"/>
      <c r="AH29" s="372">
        <v>88</v>
      </c>
      <c r="AI29" s="373"/>
      <c r="AJ29" s="373"/>
      <c r="AK29" s="373"/>
      <c r="AL29" s="374"/>
      <c r="AM29" s="372">
        <v>264530</v>
      </c>
      <c r="AN29" s="373"/>
      <c r="AO29" s="373"/>
      <c r="AP29" s="373"/>
      <c r="AQ29" s="373"/>
      <c r="AR29" s="374"/>
      <c r="AS29" s="372">
        <v>3006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475138</v>
      </c>
      <c r="BO29" s="420"/>
      <c r="BP29" s="420"/>
      <c r="BQ29" s="420"/>
      <c r="BR29" s="420"/>
      <c r="BS29" s="420"/>
      <c r="BT29" s="420"/>
      <c r="BU29" s="421"/>
      <c r="BV29" s="419">
        <v>294075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2980368</v>
      </c>
      <c r="BO30" s="454"/>
      <c r="BP30" s="454"/>
      <c r="BQ30" s="454"/>
      <c r="BR30" s="454"/>
      <c r="BS30" s="454"/>
      <c r="BT30" s="454"/>
      <c r="BU30" s="455"/>
      <c r="BV30" s="453">
        <v>2805247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杵藤地区広域市町村圏組合（一般会計）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灌漑用水ポンプ施設維持管理事業特別会計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杵藤地区広域市町村圏組合（特別会計）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杵島工業用水道企業団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佐賀西部広域水道企業団</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佐賀県西部広域環境組合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佐賀県後期高齢者医療広域連合（一般会計）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佐賀県後期高齢者医療広域連合（特別会計）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12</v>
      </c>
      <c r="BX41" s="367"/>
      <c r="BY41" s="368" t="str">
        <f>IF('各会計、関係団体の財政状況及び健全化判断比率'!B75="","",'各会計、関係団体の財政状況及び健全化判断比率'!B75)</f>
        <v>佐賀県市町総合事務組合（一般会計）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13</v>
      </c>
      <c r="BX42" s="367"/>
      <c r="BY42" s="368" t="str">
        <f>IF('各会計、関係団体の財政状況及び健全化判断比率'!B76="","",'各会計、関係団体の財政状況及び健全化判断比率'!B76)</f>
        <v>佐賀県市町総合事務組合（特別会計）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14</v>
      </c>
      <c r="BX43" s="367"/>
      <c r="BY43" s="368" t="str">
        <f>IF('各会計、関係団体の財政状況及び健全化判断比率'!B77="","",'各会計、関係団体の財政状況及び健全化判断比率'!B77)</f>
        <v>杵東地区衛生処理場組合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TnrBVZ4+AnPojQM6O7FK7nSMoPy6JYvj/sSHPkEPFPDgHH/1yqxaMMunjCJ/V3hTjE5ZNJ1WmuEpweIqMtF+g==" saltValue="fqmyeWY3LKG1iDXw8Np5u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565</v>
      </c>
      <c r="D34" s="1151"/>
      <c r="E34" s="1152"/>
      <c r="F34" s="32">
        <v>7.07</v>
      </c>
      <c r="G34" s="33">
        <v>6.83</v>
      </c>
      <c r="H34" s="33">
        <v>2.19</v>
      </c>
      <c r="I34" s="33">
        <v>6.49</v>
      </c>
      <c r="J34" s="34">
        <v>6.83</v>
      </c>
      <c r="K34" s="22"/>
      <c r="L34" s="22"/>
      <c r="M34" s="22"/>
      <c r="N34" s="22"/>
      <c r="O34" s="22"/>
      <c r="P34" s="22"/>
    </row>
    <row r="35" spans="1:16" ht="39" customHeight="1" x14ac:dyDescent="0.15">
      <c r="A35" s="22"/>
      <c r="B35" s="35"/>
      <c r="C35" s="1145" t="s">
        <v>566</v>
      </c>
      <c r="D35" s="1146"/>
      <c r="E35" s="1147"/>
      <c r="F35" s="36">
        <v>0</v>
      </c>
      <c r="G35" s="37">
        <v>1.86</v>
      </c>
      <c r="H35" s="37">
        <v>0.3</v>
      </c>
      <c r="I35" s="37">
        <v>1.1499999999999999</v>
      </c>
      <c r="J35" s="38">
        <v>2.34</v>
      </c>
      <c r="K35" s="22"/>
      <c r="L35" s="22"/>
      <c r="M35" s="22"/>
      <c r="N35" s="22"/>
      <c r="O35" s="22"/>
      <c r="P35" s="22"/>
    </row>
    <row r="36" spans="1:16" ht="39" customHeight="1" x14ac:dyDescent="0.15">
      <c r="A36" s="22"/>
      <c r="B36" s="35"/>
      <c r="C36" s="1145" t="s">
        <v>567</v>
      </c>
      <c r="D36" s="1146"/>
      <c r="E36" s="1147"/>
      <c r="F36" s="36">
        <v>0</v>
      </c>
      <c r="G36" s="37">
        <v>0</v>
      </c>
      <c r="H36" s="37">
        <v>0</v>
      </c>
      <c r="I36" s="37">
        <v>0</v>
      </c>
      <c r="J36" s="38">
        <v>0</v>
      </c>
      <c r="K36" s="22"/>
      <c r="L36" s="22"/>
      <c r="M36" s="22"/>
      <c r="N36" s="22"/>
      <c r="O36" s="22"/>
      <c r="P36" s="22"/>
    </row>
    <row r="37" spans="1:16" ht="39" customHeight="1" x14ac:dyDescent="0.15">
      <c r="A37" s="22"/>
      <c r="B37" s="35"/>
      <c r="C37" s="1145" t="s">
        <v>568</v>
      </c>
      <c r="D37" s="1146"/>
      <c r="E37" s="1147"/>
      <c r="F37" s="36">
        <v>0</v>
      </c>
      <c r="G37" s="37">
        <v>0</v>
      </c>
      <c r="H37" s="37">
        <v>0</v>
      </c>
      <c r="I37" s="37">
        <v>0</v>
      </c>
      <c r="J37" s="38">
        <v>0</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570</v>
      </c>
      <c r="D43" s="1149"/>
      <c r="E43" s="1150"/>
      <c r="F43" s="41">
        <v>3.54</v>
      </c>
      <c r="G43" s="42">
        <v>4.12</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XakHi8Sg00mfvR3Zsr4ykB+ellb1Hin7UEWmNKeKnbHWJoVQOi/2AfBwNRe3wETMqWV0Dha8mmV3IbOYJbtIg==" saltValue="gedwLeAd1EvbE1QKeayJ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685</v>
      </c>
      <c r="L45" s="60">
        <v>686</v>
      </c>
      <c r="M45" s="60">
        <v>684</v>
      </c>
      <c r="N45" s="60">
        <v>694</v>
      </c>
      <c r="O45" s="61">
        <v>658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7</v>
      </c>
      <c r="L48" s="64">
        <v>5</v>
      </c>
      <c r="M48" s="64" t="s">
        <v>516</v>
      </c>
      <c r="N48" s="64" t="s">
        <v>516</v>
      </c>
      <c r="O48" s="65" t="s">
        <v>516</v>
      </c>
      <c r="P48" s="48"/>
      <c r="Q48" s="48"/>
      <c r="R48" s="48"/>
      <c r="S48" s="48"/>
      <c r="T48" s="48"/>
      <c r="U48" s="48"/>
    </row>
    <row r="49" spans="1:21" ht="30.75" customHeight="1" x14ac:dyDescent="0.15">
      <c r="A49" s="48"/>
      <c r="B49" s="1178"/>
      <c r="C49" s="1179"/>
      <c r="D49" s="62"/>
      <c r="E49" s="1155" t="s">
        <v>16</v>
      </c>
      <c r="F49" s="1155"/>
      <c r="G49" s="1155"/>
      <c r="H49" s="1155"/>
      <c r="I49" s="1155"/>
      <c r="J49" s="1156"/>
      <c r="K49" s="63">
        <v>23</v>
      </c>
      <c r="L49" s="64">
        <v>28</v>
      </c>
      <c r="M49" s="64">
        <v>27</v>
      </c>
      <c r="N49" s="64">
        <v>25</v>
      </c>
      <c r="O49" s="65">
        <v>27</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516</v>
      </c>
      <c r="L50" s="64" t="s">
        <v>516</v>
      </c>
      <c r="M50" s="64" t="s">
        <v>516</v>
      </c>
      <c r="N50" s="64" t="s">
        <v>516</v>
      </c>
      <c r="O50" s="65" t="s">
        <v>516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557</v>
      </c>
      <c r="L52" s="64">
        <v>562</v>
      </c>
      <c r="M52" s="64">
        <v>553</v>
      </c>
      <c r="N52" s="64">
        <v>552</v>
      </c>
      <c r="O52" s="65">
        <v>527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158</v>
      </c>
      <c r="L53" s="69">
        <v>157</v>
      </c>
      <c r="M53" s="69">
        <v>158</v>
      </c>
      <c r="N53" s="69">
        <v>167</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J+uEC3JQww3tPYz5njDgnE2u+lW8NrYrt0Stw45JPcwFuBBDjBfYn4BCMdcCXP2rvmoyzpDGWUEi62UzXPgZg==" saltValue="86Nhea43euQ4Lez5yLY6w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verticalCentered="1"/>
  <pageMargins left="0" right="0" top="0" bottom="0" header="0" footer="0"/>
  <pageSetup paperSize="8" scale="77"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6" t="s">
        <v>32</v>
      </c>
      <c r="C41" s="1197"/>
      <c r="D41" s="105"/>
      <c r="E41" s="1198" t="s">
        <v>33</v>
      </c>
      <c r="F41" s="1198"/>
      <c r="G41" s="1198"/>
      <c r="H41" s="1199"/>
      <c r="I41" s="355">
        <v>5354</v>
      </c>
      <c r="J41" s="356">
        <v>4923</v>
      </c>
      <c r="K41" s="356">
        <v>4836</v>
      </c>
      <c r="L41" s="356">
        <v>4794</v>
      </c>
      <c r="M41" s="357">
        <v>4785</v>
      </c>
    </row>
    <row r="42" spans="2:13" ht="27.75" customHeight="1" x14ac:dyDescent="0.15">
      <c r="B42" s="1186"/>
      <c r="C42" s="1187"/>
      <c r="D42" s="106"/>
      <c r="E42" s="1190" t="s">
        <v>34</v>
      </c>
      <c r="F42" s="1190"/>
      <c r="G42" s="1190"/>
      <c r="H42" s="1191"/>
      <c r="I42" s="358" t="s">
        <v>516</v>
      </c>
      <c r="J42" s="359" t="s">
        <v>516</v>
      </c>
      <c r="K42" s="359" t="s">
        <v>516</v>
      </c>
      <c r="L42" s="359" t="s">
        <v>516</v>
      </c>
      <c r="M42" s="360" t="s">
        <v>516</v>
      </c>
    </row>
    <row r="43" spans="2:13" ht="27.75" customHeight="1" x14ac:dyDescent="0.15">
      <c r="B43" s="1186"/>
      <c r="C43" s="1187"/>
      <c r="D43" s="106"/>
      <c r="E43" s="1190" t="s">
        <v>35</v>
      </c>
      <c r="F43" s="1190"/>
      <c r="G43" s="1190"/>
      <c r="H43" s="1191"/>
      <c r="I43" s="358">
        <v>83</v>
      </c>
      <c r="J43" s="359">
        <v>68</v>
      </c>
      <c r="K43" s="359" t="s">
        <v>516</v>
      </c>
      <c r="L43" s="359" t="s">
        <v>516</v>
      </c>
      <c r="M43" s="360" t="s">
        <v>516</v>
      </c>
    </row>
    <row r="44" spans="2:13" ht="27.75" customHeight="1" x14ac:dyDescent="0.15">
      <c r="B44" s="1186"/>
      <c r="C44" s="1187"/>
      <c r="D44" s="106"/>
      <c r="E44" s="1190" t="s">
        <v>36</v>
      </c>
      <c r="F44" s="1190"/>
      <c r="G44" s="1190"/>
      <c r="H44" s="1191"/>
      <c r="I44" s="358">
        <v>427</v>
      </c>
      <c r="J44" s="359">
        <v>389</v>
      </c>
      <c r="K44" s="359">
        <v>353</v>
      </c>
      <c r="L44" s="359">
        <v>939</v>
      </c>
      <c r="M44" s="360">
        <v>872</v>
      </c>
    </row>
    <row r="45" spans="2:13" ht="27.75" customHeight="1" x14ac:dyDescent="0.15">
      <c r="B45" s="1186"/>
      <c r="C45" s="1187"/>
      <c r="D45" s="106"/>
      <c r="E45" s="1190" t="s">
        <v>37</v>
      </c>
      <c r="F45" s="1190"/>
      <c r="G45" s="1190"/>
      <c r="H45" s="1191"/>
      <c r="I45" s="358">
        <v>892</v>
      </c>
      <c r="J45" s="359">
        <v>871</v>
      </c>
      <c r="K45" s="359">
        <v>898</v>
      </c>
      <c r="L45" s="359">
        <v>740</v>
      </c>
      <c r="M45" s="360">
        <v>756</v>
      </c>
    </row>
    <row r="46" spans="2:13" ht="27.75" customHeight="1" x14ac:dyDescent="0.15">
      <c r="B46" s="1186"/>
      <c r="C46" s="1187"/>
      <c r="D46" s="107"/>
      <c r="E46" s="1190" t="s">
        <v>38</v>
      </c>
      <c r="F46" s="1190"/>
      <c r="G46" s="1190"/>
      <c r="H46" s="1191"/>
      <c r="I46" s="358" t="s">
        <v>516</v>
      </c>
      <c r="J46" s="359" t="s">
        <v>516</v>
      </c>
      <c r="K46" s="359" t="s">
        <v>516</v>
      </c>
      <c r="L46" s="359" t="s">
        <v>516</v>
      </c>
      <c r="M46" s="360" t="s">
        <v>516</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3171</v>
      </c>
      <c r="J50" s="359">
        <v>3631</v>
      </c>
      <c r="K50" s="359">
        <v>3925</v>
      </c>
      <c r="L50" s="359">
        <v>4164</v>
      </c>
      <c r="M50" s="360">
        <v>4611</v>
      </c>
    </row>
    <row r="51" spans="2:13" ht="27.75" customHeight="1" x14ac:dyDescent="0.15">
      <c r="B51" s="1186"/>
      <c r="C51" s="1187"/>
      <c r="D51" s="106"/>
      <c r="E51" s="1190" t="s">
        <v>44</v>
      </c>
      <c r="F51" s="1190"/>
      <c r="G51" s="1190"/>
      <c r="H51" s="1191"/>
      <c r="I51" s="358">
        <v>56</v>
      </c>
      <c r="J51" s="359">
        <v>46</v>
      </c>
      <c r="K51" s="359">
        <v>39</v>
      </c>
      <c r="L51" s="359">
        <v>33</v>
      </c>
      <c r="M51" s="360">
        <v>28</v>
      </c>
    </row>
    <row r="52" spans="2:13" ht="27.75" customHeight="1" x14ac:dyDescent="0.15">
      <c r="B52" s="1188"/>
      <c r="C52" s="1189"/>
      <c r="D52" s="106"/>
      <c r="E52" s="1190" t="s">
        <v>45</v>
      </c>
      <c r="F52" s="1190"/>
      <c r="G52" s="1190"/>
      <c r="H52" s="1191"/>
      <c r="I52" s="358">
        <v>4347</v>
      </c>
      <c r="J52" s="359">
        <v>3984</v>
      </c>
      <c r="K52" s="359">
        <v>3875</v>
      </c>
      <c r="L52" s="359">
        <v>3796</v>
      </c>
      <c r="M52" s="360">
        <v>3722</v>
      </c>
    </row>
    <row r="53" spans="2:13" ht="27.75" customHeight="1" thickBot="1" x14ac:dyDescent="0.2">
      <c r="B53" s="1192" t="s">
        <v>46</v>
      </c>
      <c r="C53" s="1193"/>
      <c r="D53" s="110"/>
      <c r="E53" s="1194" t="s">
        <v>47</v>
      </c>
      <c r="F53" s="1194"/>
      <c r="G53" s="1194"/>
      <c r="H53" s="1195"/>
      <c r="I53" s="361">
        <v>-817</v>
      </c>
      <c r="J53" s="362">
        <v>-1409</v>
      </c>
      <c r="K53" s="362">
        <v>-1752</v>
      </c>
      <c r="L53" s="362">
        <v>-1520</v>
      </c>
      <c r="M53" s="363">
        <v>-1948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gWP7xxrZQCmqZ/8MH9VmJisdrX9XJMKiw/M8c65dGRoBqRp9rh/m5xEYpOeonu4zgCNSvN30s5EQMzaPu0b1Q==" saltValue="6TaiSC9WO1ao+PfC/2ga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8" scale="86"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1064</v>
      </c>
      <c r="G55" s="122">
        <v>1064</v>
      </c>
      <c r="H55" s="123">
        <v>1155</v>
      </c>
    </row>
    <row r="56" spans="2:8" ht="52.5" customHeight="1" x14ac:dyDescent="0.15">
      <c r="B56" s="124"/>
      <c r="C56" s="1213" t="s">
        <v>51</v>
      </c>
      <c r="D56" s="1213"/>
      <c r="E56" s="1214"/>
      <c r="F56" s="125">
        <v>324</v>
      </c>
      <c r="G56" s="125">
        <v>294</v>
      </c>
      <c r="H56" s="126">
        <v>475</v>
      </c>
    </row>
    <row r="57" spans="2:8" ht="53.25" customHeight="1" x14ac:dyDescent="0.15">
      <c r="B57" s="124"/>
      <c r="C57" s="1215" t="s">
        <v>52</v>
      </c>
      <c r="D57" s="1215"/>
      <c r="E57" s="1216"/>
      <c r="F57" s="127">
        <v>2537</v>
      </c>
      <c r="G57" s="127">
        <v>2805</v>
      </c>
      <c r="H57" s="128">
        <v>2980</v>
      </c>
    </row>
    <row r="58" spans="2:8" ht="45.75" customHeight="1" x14ac:dyDescent="0.15">
      <c r="B58" s="129"/>
      <c r="C58" s="1203" t="s">
        <v>587</v>
      </c>
      <c r="D58" s="1204"/>
      <c r="E58" s="1205"/>
      <c r="F58" s="130">
        <v>1603</v>
      </c>
      <c r="G58" s="130">
        <v>1905</v>
      </c>
      <c r="H58" s="131">
        <v>2093</v>
      </c>
    </row>
    <row r="59" spans="2:8" ht="45.75" customHeight="1" x14ac:dyDescent="0.15">
      <c r="B59" s="129"/>
      <c r="C59" s="1203" t="s">
        <v>591</v>
      </c>
      <c r="D59" s="1204"/>
      <c r="E59" s="1205"/>
      <c r="F59" s="130">
        <v>259</v>
      </c>
      <c r="G59" s="130">
        <v>251</v>
      </c>
      <c r="H59" s="131">
        <v>240</v>
      </c>
    </row>
    <row r="60" spans="2:8" ht="45.75" customHeight="1" x14ac:dyDescent="0.15">
      <c r="B60" s="129"/>
      <c r="C60" s="1203" t="s">
        <v>590</v>
      </c>
      <c r="D60" s="1204"/>
      <c r="E60" s="1205"/>
      <c r="F60" s="130">
        <v>228</v>
      </c>
      <c r="G60" s="130">
        <v>229</v>
      </c>
      <c r="H60" s="131">
        <v>230</v>
      </c>
    </row>
    <row r="61" spans="2:8" ht="45.75" customHeight="1" x14ac:dyDescent="0.15">
      <c r="B61" s="129"/>
      <c r="C61" s="1203" t="s">
        <v>588</v>
      </c>
      <c r="D61" s="1204"/>
      <c r="E61" s="1205"/>
      <c r="F61" s="130">
        <v>212</v>
      </c>
      <c r="G61" s="130">
        <v>214</v>
      </c>
      <c r="H61" s="131">
        <v>215</v>
      </c>
    </row>
    <row r="62" spans="2:8" ht="45.75" customHeight="1" thickBot="1" x14ac:dyDescent="0.2">
      <c r="B62" s="132"/>
      <c r="C62" s="1206" t="s">
        <v>589</v>
      </c>
      <c r="D62" s="1207"/>
      <c r="E62" s="1208"/>
      <c r="F62" s="133">
        <v>113</v>
      </c>
      <c r="G62" s="133">
        <v>104</v>
      </c>
      <c r="H62" s="134">
        <v>101</v>
      </c>
    </row>
    <row r="63" spans="2:8" ht="52.5" customHeight="1" thickBot="1" x14ac:dyDescent="0.2">
      <c r="B63" s="135"/>
      <c r="C63" s="1209" t="s">
        <v>53</v>
      </c>
      <c r="D63" s="1209"/>
      <c r="E63" s="1210"/>
      <c r="F63" s="136">
        <v>3925</v>
      </c>
      <c r="G63" s="136">
        <v>4164</v>
      </c>
      <c r="H63" s="137">
        <v>4611</v>
      </c>
    </row>
    <row r="64" spans="2:8" x14ac:dyDescent="0.15"/>
  </sheetData>
  <sheetProtection algorithmName="SHA-512" hashValue="Nw8/PUy2YL/fabZm+SkgHvFPlfdPceDkt2eJSMa5DVb27wItBK62LqkoGJveMqjW9xfHwPxeMwTRMsutjcF2mA==" saltValue="kojHJoSkUXWLj5iztzd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21975</v>
      </c>
      <c r="E3" s="156"/>
      <c r="F3" s="157">
        <v>121449</v>
      </c>
      <c r="G3" s="158"/>
      <c r="H3" s="159"/>
    </row>
    <row r="4" spans="1:8" x14ac:dyDescent="0.15">
      <c r="A4" s="160"/>
      <c r="B4" s="161"/>
      <c r="C4" s="162"/>
      <c r="D4" s="163">
        <v>15350</v>
      </c>
      <c r="E4" s="164"/>
      <c r="F4" s="165">
        <v>62922</v>
      </c>
      <c r="G4" s="166"/>
      <c r="H4" s="167"/>
    </row>
    <row r="5" spans="1:8" x14ac:dyDescent="0.15">
      <c r="A5" s="148" t="s">
        <v>550</v>
      </c>
      <c r="B5" s="153"/>
      <c r="C5" s="154"/>
      <c r="D5" s="155">
        <v>23996</v>
      </c>
      <c r="E5" s="156"/>
      <c r="F5" s="157">
        <v>145139</v>
      </c>
      <c r="G5" s="158"/>
      <c r="H5" s="159"/>
    </row>
    <row r="6" spans="1:8" x14ac:dyDescent="0.15">
      <c r="A6" s="160"/>
      <c r="B6" s="161"/>
      <c r="C6" s="162"/>
      <c r="D6" s="163">
        <v>7586</v>
      </c>
      <c r="E6" s="164"/>
      <c r="F6" s="165">
        <v>83762</v>
      </c>
      <c r="G6" s="166"/>
      <c r="H6" s="167"/>
    </row>
    <row r="7" spans="1:8" x14ac:dyDescent="0.15">
      <c r="A7" s="148" t="s">
        <v>551</v>
      </c>
      <c r="B7" s="153"/>
      <c r="C7" s="154"/>
      <c r="D7" s="155">
        <v>78241</v>
      </c>
      <c r="E7" s="156"/>
      <c r="F7" s="157">
        <v>125391</v>
      </c>
      <c r="G7" s="158"/>
      <c r="H7" s="159"/>
    </row>
    <row r="8" spans="1:8" x14ac:dyDescent="0.15">
      <c r="A8" s="160"/>
      <c r="B8" s="161"/>
      <c r="C8" s="162"/>
      <c r="D8" s="163">
        <v>37062</v>
      </c>
      <c r="E8" s="164"/>
      <c r="F8" s="165">
        <v>68516</v>
      </c>
      <c r="G8" s="166"/>
      <c r="H8" s="167"/>
    </row>
    <row r="9" spans="1:8" x14ac:dyDescent="0.15">
      <c r="A9" s="148" t="s">
        <v>552</v>
      </c>
      <c r="B9" s="153"/>
      <c r="C9" s="154"/>
      <c r="D9" s="155">
        <v>76064</v>
      </c>
      <c r="E9" s="156"/>
      <c r="F9" s="157">
        <v>138402</v>
      </c>
      <c r="G9" s="158"/>
      <c r="H9" s="159"/>
    </row>
    <row r="10" spans="1:8" x14ac:dyDescent="0.15">
      <c r="A10" s="160"/>
      <c r="B10" s="161"/>
      <c r="C10" s="162"/>
      <c r="D10" s="163">
        <v>37789</v>
      </c>
      <c r="E10" s="164"/>
      <c r="F10" s="165">
        <v>70652</v>
      </c>
      <c r="G10" s="166"/>
      <c r="H10" s="167"/>
    </row>
    <row r="11" spans="1:8" x14ac:dyDescent="0.15">
      <c r="A11" s="148" t="s">
        <v>553</v>
      </c>
      <c r="B11" s="153"/>
      <c r="C11" s="154"/>
      <c r="D11" s="155">
        <v>105926</v>
      </c>
      <c r="E11" s="156"/>
      <c r="F11" s="157">
        <v>146367</v>
      </c>
      <c r="G11" s="158"/>
      <c r="H11" s="159"/>
    </row>
    <row r="12" spans="1:8" x14ac:dyDescent="0.15">
      <c r="A12" s="160"/>
      <c r="B12" s="161"/>
      <c r="C12" s="168"/>
      <c r="D12" s="163">
        <v>79817</v>
      </c>
      <c r="E12" s="164"/>
      <c r="F12" s="165">
        <v>79441</v>
      </c>
      <c r="G12" s="166"/>
      <c r="H12" s="167"/>
    </row>
    <row r="13" spans="1:8" x14ac:dyDescent="0.15">
      <c r="A13" s="148"/>
      <c r="B13" s="153"/>
      <c r="C13" s="169"/>
      <c r="D13" s="170">
        <v>61240</v>
      </c>
      <c r="E13" s="171"/>
      <c r="F13" s="172">
        <v>135350</v>
      </c>
      <c r="G13" s="173"/>
      <c r="H13" s="159"/>
    </row>
    <row r="14" spans="1:8" x14ac:dyDescent="0.15">
      <c r="A14" s="160"/>
      <c r="B14" s="161"/>
      <c r="C14" s="162"/>
      <c r="D14" s="163">
        <v>35521</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7.08</v>
      </c>
      <c r="C19" s="174">
        <f>ROUND(VALUE(SUBSTITUTE(実質収支比率等に係る経年分析!G$48,"▲","-")),2)</f>
        <v>6.84</v>
      </c>
      <c r="D19" s="174">
        <f>ROUND(VALUE(SUBSTITUTE(実質収支比率等に係る経年分析!H$48,"▲","-")),2)</f>
        <v>2.19</v>
      </c>
      <c r="E19" s="174">
        <f>ROUND(VALUE(SUBSTITUTE(実質収支比率等に係る経年分析!I$48,"▲","-")),2)</f>
        <v>6.49</v>
      </c>
      <c r="F19" s="174">
        <f>ROUND(VALUE(SUBSTITUTE(実質収支比率等に係る経年分析!J$48,"▲","-")),2)</f>
        <v>6.83</v>
      </c>
    </row>
    <row r="20" spans="1:11" x14ac:dyDescent="0.15">
      <c r="A20" s="174" t="s">
        <v>57</v>
      </c>
      <c r="B20" s="174">
        <f>ROUND(VALUE(SUBSTITUTE(実質収支比率等に係る経年分析!F$47,"▲","-")),2)</f>
        <v>42.76</v>
      </c>
      <c r="C20" s="174">
        <f>ROUND(VALUE(SUBSTITUTE(実質収支比率等に係る経年分析!G$47,"▲","-")),2)</f>
        <v>43.15</v>
      </c>
      <c r="D20" s="174">
        <f>ROUND(VALUE(SUBSTITUTE(実質収支比率等に係る経年分析!H$47,"▲","-")),2)</f>
        <v>41.13</v>
      </c>
      <c r="E20" s="174">
        <f>ROUND(VALUE(SUBSTITUTE(実質収支比率等に係る経年分析!I$47,"▲","-")),2)</f>
        <v>39.06</v>
      </c>
      <c r="F20" s="174">
        <f>ROUND(VALUE(SUBSTITUTE(実質収支比率等に係る経年分析!J$47,"▲","-")),2)</f>
        <v>42.94</v>
      </c>
    </row>
    <row r="21" spans="1:11" x14ac:dyDescent="0.15">
      <c r="A21" s="174" t="s">
        <v>58</v>
      </c>
      <c r="B21" s="174">
        <f>IF(ISNUMBER(VALUE(SUBSTITUTE(実質収支比率等に係る経年分析!F$49,"▲","-"))),ROUND(VALUE(SUBSTITUTE(実質収支比率等に係る経年分析!F$49,"▲","-")),2),NA())</f>
        <v>7.61</v>
      </c>
      <c r="C21" s="174">
        <f>IF(ISNUMBER(VALUE(SUBSTITUTE(実質収支比率等に係る経年分析!G$49,"▲","-"))),ROUND(VALUE(SUBSTITUTE(実質収支比率等に係る経年分析!G$49,"▲","-")),2),NA())</f>
        <v>-4.08</v>
      </c>
      <c r="D21" s="174">
        <f>IF(ISNUMBER(VALUE(SUBSTITUTE(実質収支比率等に係る経年分析!H$49,"▲","-"))),ROUND(VALUE(SUBSTITUTE(実質収支比率等に係る経年分析!H$49,"▲","-")),2),NA())</f>
        <v>-7.79</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0.28999999999999998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4.12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灌漑用水ポンプ施設維持管理事業特別会計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1.1499999999999999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6.83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557</v>
      </c>
      <c r="E42" s="176"/>
      <c r="F42" s="176"/>
      <c r="G42" s="176">
        <f>'実質公債費比率（分子）の構造'!L$52</f>
        <v>562</v>
      </c>
      <c r="H42" s="176"/>
      <c r="I42" s="176"/>
      <c r="J42" s="176">
        <f>'実質公債費比率（分子）の構造'!M$52</f>
        <v>553</v>
      </c>
      <c r="K42" s="176"/>
      <c r="L42" s="176"/>
      <c r="M42" s="176">
        <f>'実質公債費比率（分子）の構造'!N$52</f>
        <v>552</v>
      </c>
      <c r="N42" s="176"/>
      <c r="O42" s="176"/>
      <c r="P42" s="176">
        <f>'実質公債費比率（分子）の構造'!O$52</f>
        <v>527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23</v>
      </c>
      <c r="C45" s="176"/>
      <c r="D45" s="176"/>
      <c r="E45" s="176">
        <f>'実質公債費比率（分子）の構造'!L$49</f>
        <v>28</v>
      </c>
      <c r="F45" s="176"/>
      <c r="G45" s="176"/>
      <c r="H45" s="176">
        <f>'実質公債費比率（分子）の構造'!M$49</f>
        <v>27</v>
      </c>
      <c r="I45" s="176"/>
      <c r="J45" s="176"/>
      <c r="K45" s="176">
        <f>'実質公債費比率（分子）の構造'!N$49</f>
        <v>25</v>
      </c>
      <c r="L45" s="176"/>
      <c r="M45" s="176"/>
      <c r="N45" s="176">
        <f>'実質公債費比率（分子）の構造'!O$49</f>
        <v>27</v>
      </c>
      <c r="O45" s="176"/>
      <c r="P45" s="176"/>
    </row>
    <row r="46" spans="1:16" x14ac:dyDescent="0.15">
      <c r="A46" s="176" t="s">
        <v>69</v>
      </c>
      <c r="B46" s="176">
        <f>'実質公債費比率（分子）の構造'!K$48</f>
        <v>7</v>
      </c>
      <c r="C46" s="176"/>
      <c r="D46" s="176"/>
      <c r="E46" s="176">
        <f>'実質公債費比率（分子）の構造'!L$48</f>
        <v>5</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685</v>
      </c>
      <c r="C49" s="176"/>
      <c r="D49" s="176"/>
      <c r="E49" s="176">
        <f>'実質公債費比率（分子）の構造'!L$45</f>
        <v>686</v>
      </c>
      <c r="F49" s="176"/>
      <c r="G49" s="176"/>
      <c r="H49" s="176">
        <f>'実質公債費比率（分子）の構造'!M$45</f>
        <v>684</v>
      </c>
      <c r="I49" s="176"/>
      <c r="J49" s="176"/>
      <c r="K49" s="176">
        <f>'実質公債費比率（分子）の構造'!N$45</f>
        <v>694</v>
      </c>
      <c r="L49" s="176"/>
      <c r="M49" s="176"/>
      <c r="N49" s="176">
        <f>'実質公債費比率（分子）の構造'!O$45</f>
        <v>658</v>
      </c>
      <c r="O49" s="176"/>
      <c r="P49" s="176"/>
    </row>
    <row r="50" spans="1:16" x14ac:dyDescent="0.15">
      <c r="A50" s="176" t="s">
        <v>73</v>
      </c>
      <c r="B50" s="176" t="e">
        <f>NA()</f>
        <v>#N/A</v>
      </c>
      <c r="C50" s="176">
        <f>IF(ISNUMBER('実質公債費比率（分子）の構造'!K$53),'実質公債費比率（分子）の構造'!K$53,NA())</f>
        <v>158</v>
      </c>
      <c r="D50" s="176" t="e">
        <f>NA()</f>
        <v>#N/A</v>
      </c>
      <c r="E50" s="176" t="e">
        <f>NA()</f>
        <v>#N/A</v>
      </c>
      <c r="F50" s="176">
        <f>IF(ISNUMBER('実質公債費比率（分子）の構造'!L$53),'実質公債費比率（分子）の構造'!L$53,NA())</f>
        <v>157</v>
      </c>
      <c r="G50" s="176" t="e">
        <f>NA()</f>
        <v>#N/A</v>
      </c>
      <c r="H50" s="176" t="e">
        <f>NA()</f>
        <v>#N/A</v>
      </c>
      <c r="I50" s="176">
        <f>IF(ISNUMBER('実質公債費比率（分子）の構造'!M$53),'実質公債費比率（分子）の構造'!M$53,NA())</f>
        <v>158</v>
      </c>
      <c r="J50" s="176" t="e">
        <f>NA()</f>
        <v>#N/A</v>
      </c>
      <c r="K50" s="176" t="e">
        <f>NA()</f>
        <v>#N/A</v>
      </c>
      <c r="L50" s="176">
        <f>IF(ISNUMBER('実質公債費比率（分子）の構造'!N$53),'実質公債費比率（分子）の構造'!N$53,NA())</f>
        <v>167</v>
      </c>
      <c r="M50" s="176" t="e">
        <f>NA()</f>
        <v>#N/A</v>
      </c>
      <c r="N50" s="176" t="e">
        <f>NA()</f>
        <v>#N/A</v>
      </c>
      <c r="O50" s="176">
        <f>IF(ISNUMBER('実質公債費比率（分子）の構造'!O$53),'実質公債費比率（分子）の構造'!O$53,NA())</f>
        <v>158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4347</v>
      </c>
      <c r="E56" s="175"/>
      <c r="F56" s="175"/>
      <c r="G56" s="175">
        <f>'将来負担比率（分子）の構造'!J$52</f>
        <v>3984</v>
      </c>
      <c r="H56" s="175"/>
      <c r="I56" s="175"/>
      <c r="J56" s="175">
        <f>'将来負担比率（分子）の構造'!K$52</f>
        <v>3875</v>
      </c>
      <c r="K56" s="175"/>
      <c r="L56" s="175"/>
      <c r="M56" s="175">
        <f>'将来負担比率（分子）の構造'!L$52</f>
        <v>3796</v>
      </c>
      <c r="N56" s="175"/>
      <c r="O56" s="175"/>
      <c r="P56" s="175">
        <f>'将来負担比率（分子）の構造'!M$52</f>
        <v>3722</v>
      </c>
    </row>
    <row r="57" spans="1:16" x14ac:dyDescent="0.15">
      <c r="A57" s="175" t="s">
        <v>44</v>
      </c>
      <c r="B57" s="175"/>
      <c r="C57" s="175"/>
      <c r="D57" s="175">
        <f>'将来負担比率（分子）の構造'!I$51</f>
        <v>56</v>
      </c>
      <c r="E57" s="175"/>
      <c r="F57" s="175"/>
      <c r="G57" s="175">
        <f>'将来負担比率（分子）の構造'!J$51</f>
        <v>46</v>
      </c>
      <c r="H57" s="175"/>
      <c r="I57" s="175"/>
      <c r="J57" s="175">
        <f>'将来負担比率（分子）の構造'!K$51</f>
        <v>39</v>
      </c>
      <c r="K57" s="175"/>
      <c r="L57" s="175"/>
      <c r="M57" s="175">
        <f>'将来負担比率（分子）の構造'!L$51</f>
        <v>33</v>
      </c>
      <c r="N57" s="175"/>
      <c r="O57" s="175"/>
      <c r="P57" s="175">
        <f>'将来負担比率（分子）の構造'!M$51</f>
        <v>28</v>
      </c>
    </row>
    <row r="58" spans="1:16" x14ac:dyDescent="0.15">
      <c r="A58" s="175" t="s">
        <v>43</v>
      </c>
      <c r="B58" s="175"/>
      <c r="C58" s="175"/>
      <c r="D58" s="175">
        <f>'将来負担比率（分子）の構造'!I$50</f>
        <v>3171</v>
      </c>
      <c r="E58" s="175"/>
      <c r="F58" s="175"/>
      <c r="G58" s="175">
        <f>'将来負担比率（分子）の構造'!J$50</f>
        <v>3631</v>
      </c>
      <c r="H58" s="175"/>
      <c r="I58" s="175"/>
      <c r="J58" s="175">
        <f>'将来負担比率（分子）の構造'!K$50</f>
        <v>3925</v>
      </c>
      <c r="K58" s="175"/>
      <c r="L58" s="175"/>
      <c r="M58" s="175">
        <f>'将来負担比率（分子）の構造'!L$50</f>
        <v>4164</v>
      </c>
      <c r="N58" s="175"/>
      <c r="O58" s="175"/>
      <c r="P58" s="175">
        <f>'将来負担比率（分子）の構造'!M$50</f>
        <v>4611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892</v>
      </c>
      <c r="C62" s="175"/>
      <c r="D62" s="175"/>
      <c r="E62" s="175">
        <f>'将来負担比率（分子）の構造'!J$45</f>
        <v>871</v>
      </c>
      <c r="F62" s="175"/>
      <c r="G62" s="175"/>
      <c r="H62" s="175">
        <f>'将来負担比率（分子）の構造'!K$45</f>
        <v>898</v>
      </c>
      <c r="I62" s="175"/>
      <c r="J62" s="175"/>
      <c r="K62" s="175">
        <f>'将来負担比率（分子）の構造'!L$45</f>
        <v>740</v>
      </c>
      <c r="L62" s="175"/>
      <c r="M62" s="175"/>
      <c r="N62" s="175">
        <f>'将来負担比率（分子）の構造'!M$45</f>
        <v>756</v>
      </c>
      <c r="O62" s="175"/>
      <c r="P62" s="175"/>
    </row>
    <row r="63" spans="1:16" x14ac:dyDescent="0.15">
      <c r="A63" s="175" t="s">
        <v>36</v>
      </c>
      <c r="B63" s="175">
        <f>'将来負担比率（分子）の構造'!I$44</f>
        <v>427</v>
      </c>
      <c r="C63" s="175"/>
      <c r="D63" s="175"/>
      <c r="E63" s="175">
        <f>'将来負担比率（分子）の構造'!J$44</f>
        <v>389</v>
      </c>
      <c r="F63" s="175"/>
      <c r="G63" s="175"/>
      <c r="H63" s="175">
        <f>'将来負担比率（分子）の構造'!K$44</f>
        <v>353</v>
      </c>
      <c r="I63" s="175"/>
      <c r="J63" s="175"/>
      <c r="K63" s="175">
        <f>'将来負担比率（分子）の構造'!L$44</f>
        <v>939</v>
      </c>
      <c r="L63" s="175"/>
      <c r="M63" s="175"/>
      <c r="N63" s="175">
        <f>'将来負担比率（分子）の構造'!M$44</f>
        <v>872</v>
      </c>
      <c r="O63" s="175"/>
      <c r="P63" s="175"/>
    </row>
    <row r="64" spans="1:16" x14ac:dyDescent="0.15">
      <c r="A64" s="175" t="s">
        <v>35</v>
      </c>
      <c r="B64" s="175">
        <f>'将来負担比率（分子）の構造'!I$43</f>
        <v>83</v>
      </c>
      <c r="C64" s="175"/>
      <c r="D64" s="175"/>
      <c r="E64" s="175">
        <f>'将来負担比率（分子）の構造'!J$43</f>
        <v>68</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5354</v>
      </c>
      <c r="C66" s="175"/>
      <c r="D66" s="175"/>
      <c r="E66" s="175">
        <f>'将来負担比率（分子）の構造'!J$41</f>
        <v>4923</v>
      </c>
      <c r="F66" s="175"/>
      <c r="G66" s="175"/>
      <c r="H66" s="175">
        <f>'将来負担比率（分子）の構造'!K$41</f>
        <v>4836</v>
      </c>
      <c r="I66" s="175"/>
      <c r="J66" s="175"/>
      <c r="K66" s="175">
        <f>'将来負担比率（分子）の構造'!L$41</f>
        <v>4794</v>
      </c>
      <c r="L66" s="175"/>
      <c r="M66" s="175"/>
      <c r="N66" s="175">
        <f>'将来負担比率（分子）の構造'!M$41</f>
        <v>4785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1064</v>
      </c>
      <c r="C72" s="179">
        <f>基金残高に係る経年分析!G55</f>
        <v>1064</v>
      </c>
      <c r="D72" s="179">
        <f>基金残高に係る経年分析!H55</f>
        <v>1155</v>
      </c>
    </row>
    <row r="73" spans="1:16" x14ac:dyDescent="0.15">
      <c r="A73" s="178" t="s">
        <v>80</v>
      </c>
      <c r="B73" s="179">
        <f>基金残高に係る経年分析!F56</f>
        <v>324</v>
      </c>
      <c r="C73" s="179">
        <f>基金残高に係る経年分析!G56</f>
        <v>294</v>
      </c>
      <c r="D73" s="179">
        <f>基金残高に係る経年分析!H56</f>
        <v>475</v>
      </c>
    </row>
    <row r="74" spans="1:16" x14ac:dyDescent="0.15">
      <c r="A74" s="178" t="s">
        <v>81</v>
      </c>
      <c r="B74" s="179">
        <f>基金残高に係る経年分析!F57</f>
        <v>2537</v>
      </c>
      <c r="C74" s="179">
        <f>基金残高に係る経年分析!G57</f>
        <v>2805</v>
      </c>
      <c r="D74" s="179">
        <f>基金残高に係る経年分析!H57</f>
        <v>2980</v>
      </c>
    </row>
  </sheetData>
  <sheetProtection algorithmName="SHA-512" hashValue="gP/M73SWBQd//YBLgxdADmF7XNTFIk479hMoCsWuA3oOK/GRuHfU1xz2I+qXo9tp0AjM3Y1HPGbAC9g3DGewhg==" saltValue="OZ8tlBmzU733uFY+8p8VZ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768776</v>
      </c>
      <c r="S5" s="674"/>
      <c r="T5" s="674"/>
      <c r="U5" s="674"/>
      <c r="V5" s="674"/>
      <c r="W5" s="674"/>
      <c r="X5" s="674"/>
      <c r="Y5" s="702"/>
      <c r="Z5" s="715">
        <v>12.5</v>
      </c>
      <c r="AA5" s="715"/>
      <c r="AB5" s="715"/>
      <c r="AC5" s="715"/>
      <c r="AD5" s="716">
        <v>768776</v>
      </c>
      <c r="AE5" s="716"/>
      <c r="AF5" s="716"/>
      <c r="AG5" s="716"/>
      <c r="AH5" s="716"/>
      <c r="AI5" s="716"/>
      <c r="AJ5" s="716"/>
      <c r="AK5" s="716"/>
      <c r="AL5" s="703">
        <v>27.7</v>
      </c>
      <c r="AM5" s="685"/>
      <c r="AN5" s="685"/>
      <c r="AO5" s="704"/>
      <c r="AP5" s="676" t="s">
        <v>231</v>
      </c>
      <c r="AQ5" s="677"/>
      <c r="AR5" s="677"/>
      <c r="AS5" s="677"/>
      <c r="AT5" s="677"/>
      <c r="AU5" s="677"/>
      <c r="AV5" s="677"/>
      <c r="AW5" s="677"/>
      <c r="AX5" s="677"/>
      <c r="AY5" s="677"/>
      <c r="AZ5" s="677"/>
      <c r="BA5" s="677"/>
      <c r="BB5" s="677"/>
      <c r="BC5" s="677"/>
      <c r="BD5" s="677"/>
      <c r="BE5" s="677"/>
      <c r="BF5" s="678"/>
      <c r="BG5" s="621">
        <v>768766</v>
      </c>
      <c r="BH5" s="622"/>
      <c r="BI5" s="622"/>
      <c r="BJ5" s="622"/>
      <c r="BK5" s="622"/>
      <c r="BL5" s="622"/>
      <c r="BM5" s="622"/>
      <c r="BN5" s="623"/>
      <c r="BO5" s="659">
        <v>100</v>
      </c>
      <c r="BP5" s="659"/>
      <c r="BQ5" s="659"/>
      <c r="BR5" s="659"/>
      <c r="BS5" s="660" t="s">
        <v>140</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21127</v>
      </c>
      <c r="S6" s="622"/>
      <c r="T6" s="622"/>
      <c r="U6" s="622"/>
      <c r="V6" s="622"/>
      <c r="W6" s="622"/>
      <c r="X6" s="622"/>
      <c r="Y6" s="623"/>
      <c r="Z6" s="659">
        <v>0.3</v>
      </c>
      <c r="AA6" s="659"/>
      <c r="AB6" s="659"/>
      <c r="AC6" s="659"/>
      <c r="AD6" s="660">
        <v>21127</v>
      </c>
      <c r="AE6" s="660"/>
      <c r="AF6" s="660"/>
      <c r="AG6" s="660"/>
      <c r="AH6" s="660"/>
      <c r="AI6" s="660"/>
      <c r="AJ6" s="660"/>
      <c r="AK6" s="660"/>
      <c r="AL6" s="624">
        <v>0.8</v>
      </c>
      <c r="AM6" s="625"/>
      <c r="AN6" s="625"/>
      <c r="AO6" s="661"/>
      <c r="AP6" s="618" t="s">
        <v>236</v>
      </c>
      <c r="AQ6" s="619"/>
      <c r="AR6" s="619"/>
      <c r="AS6" s="619"/>
      <c r="AT6" s="619"/>
      <c r="AU6" s="619"/>
      <c r="AV6" s="619"/>
      <c r="AW6" s="619"/>
      <c r="AX6" s="619"/>
      <c r="AY6" s="619"/>
      <c r="AZ6" s="619"/>
      <c r="BA6" s="619"/>
      <c r="BB6" s="619"/>
      <c r="BC6" s="619"/>
      <c r="BD6" s="619"/>
      <c r="BE6" s="619"/>
      <c r="BF6" s="620"/>
      <c r="BG6" s="621">
        <v>768766</v>
      </c>
      <c r="BH6" s="622"/>
      <c r="BI6" s="622"/>
      <c r="BJ6" s="622"/>
      <c r="BK6" s="622"/>
      <c r="BL6" s="622"/>
      <c r="BM6" s="622"/>
      <c r="BN6" s="623"/>
      <c r="BO6" s="659">
        <v>100</v>
      </c>
      <c r="BP6" s="659"/>
      <c r="BQ6" s="659"/>
      <c r="BR6" s="659"/>
      <c r="BS6" s="660" t="s">
        <v>131</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53613</v>
      </c>
      <c r="CS6" s="622"/>
      <c r="CT6" s="622"/>
      <c r="CU6" s="622"/>
      <c r="CV6" s="622"/>
      <c r="CW6" s="622"/>
      <c r="CX6" s="622"/>
      <c r="CY6" s="623"/>
      <c r="CZ6" s="703">
        <v>0.9</v>
      </c>
      <c r="DA6" s="685"/>
      <c r="DB6" s="685"/>
      <c r="DC6" s="705"/>
      <c r="DD6" s="627">
        <v>1126</v>
      </c>
      <c r="DE6" s="622"/>
      <c r="DF6" s="622"/>
      <c r="DG6" s="622"/>
      <c r="DH6" s="622"/>
      <c r="DI6" s="622"/>
      <c r="DJ6" s="622"/>
      <c r="DK6" s="622"/>
      <c r="DL6" s="622"/>
      <c r="DM6" s="622"/>
      <c r="DN6" s="622"/>
      <c r="DO6" s="622"/>
      <c r="DP6" s="623"/>
      <c r="DQ6" s="627">
        <v>53613</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215</v>
      </c>
      <c r="S7" s="622"/>
      <c r="T7" s="622"/>
      <c r="U7" s="622"/>
      <c r="V7" s="622"/>
      <c r="W7" s="622"/>
      <c r="X7" s="622"/>
      <c r="Y7" s="623"/>
      <c r="Z7" s="659">
        <v>0</v>
      </c>
      <c r="AA7" s="659"/>
      <c r="AB7" s="659"/>
      <c r="AC7" s="659"/>
      <c r="AD7" s="660">
        <v>215</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325911</v>
      </c>
      <c r="BH7" s="622"/>
      <c r="BI7" s="622"/>
      <c r="BJ7" s="622"/>
      <c r="BK7" s="622"/>
      <c r="BL7" s="622"/>
      <c r="BM7" s="622"/>
      <c r="BN7" s="623"/>
      <c r="BO7" s="659">
        <v>42.4</v>
      </c>
      <c r="BP7" s="659"/>
      <c r="BQ7" s="659"/>
      <c r="BR7" s="659"/>
      <c r="BS7" s="660" t="s">
        <v>131</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1507365</v>
      </c>
      <c r="CS7" s="622"/>
      <c r="CT7" s="622"/>
      <c r="CU7" s="622"/>
      <c r="CV7" s="622"/>
      <c r="CW7" s="622"/>
      <c r="CX7" s="622"/>
      <c r="CY7" s="623"/>
      <c r="CZ7" s="659">
        <v>25.3</v>
      </c>
      <c r="DA7" s="659"/>
      <c r="DB7" s="659"/>
      <c r="DC7" s="659"/>
      <c r="DD7" s="627">
        <v>11657</v>
      </c>
      <c r="DE7" s="622"/>
      <c r="DF7" s="622"/>
      <c r="DG7" s="622"/>
      <c r="DH7" s="622"/>
      <c r="DI7" s="622"/>
      <c r="DJ7" s="622"/>
      <c r="DK7" s="622"/>
      <c r="DL7" s="622"/>
      <c r="DM7" s="622"/>
      <c r="DN7" s="622"/>
      <c r="DO7" s="622"/>
      <c r="DP7" s="623"/>
      <c r="DQ7" s="627">
        <v>631335</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1736</v>
      </c>
      <c r="S8" s="622"/>
      <c r="T8" s="622"/>
      <c r="U8" s="622"/>
      <c r="V8" s="622"/>
      <c r="W8" s="622"/>
      <c r="X8" s="622"/>
      <c r="Y8" s="623"/>
      <c r="Z8" s="659">
        <v>0</v>
      </c>
      <c r="AA8" s="659"/>
      <c r="AB8" s="659"/>
      <c r="AC8" s="659"/>
      <c r="AD8" s="660">
        <v>1736</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10103</v>
      </c>
      <c r="BH8" s="622"/>
      <c r="BI8" s="622"/>
      <c r="BJ8" s="622"/>
      <c r="BK8" s="622"/>
      <c r="BL8" s="622"/>
      <c r="BM8" s="622"/>
      <c r="BN8" s="623"/>
      <c r="BO8" s="659">
        <v>1.3</v>
      </c>
      <c r="BP8" s="659"/>
      <c r="BQ8" s="659"/>
      <c r="BR8" s="659"/>
      <c r="BS8" s="660" t="s">
        <v>131</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1599840</v>
      </c>
      <c r="CS8" s="622"/>
      <c r="CT8" s="622"/>
      <c r="CU8" s="622"/>
      <c r="CV8" s="622"/>
      <c r="CW8" s="622"/>
      <c r="CX8" s="622"/>
      <c r="CY8" s="623"/>
      <c r="CZ8" s="659">
        <v>26.9</v>
      </c>
      <c r="DA8" s="659"/>
      <c r="DB8" s="659"/>
      <c r="DC8" s="659"/>
      <c r="DD8" s="627">
        <v>114204</v>
      </c>
      <c r="DE8" s="622"/>
      <c r="DF8" s="622"/>
      <c r="DG8" s="622"/>
      <c r="DH8" s="622"/>
      <c r="DI8" s="622"/>
      <c r="DJ8" s="622"/>
      <c r="DK8" s="622"/>
      <c r="DL8" s="622"/>
      <c r="DM8" s="622"/>
      <c r="DN8" s="622"/>
      <c r="DO8" s="622"/>
      <c r="DP8" s="623"/>
      <c r="DQ8" s="627">
        <v>819418</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1481</v>
      </c>
      <c r="S9" s="622"/>
      <c r="T9" s="622"/>
      <c r="U9" s="622"/>
      <c r="V9" s="622"/>
      <c r="W9" s="622"/>
      <c r="X9" s="622"/>
      <c r="Y9" s="623"/>
      <c r="Z9" s="659">
        <v>0</v>
      </c>
      <c r="AA9" s="659"/>
      <c r="AB9" s="659"/>
      <c r="AC9" s="659"/>
      <c r="AD9" s="660">
        <v>1481</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205085</v>
      </c>
      <c r="BH9" s="622"/>
      <c r="BI9" s="622"/>
      <c r="BJ9" s="622"/>
      <c r="BK9" s="622"/>
      <c r="BL9" s="622"/>
      <c r="BM9" s="622"/>
      <c r="BN9" s="623"/>
      <c r="BO9" s="659">
        <v>26.7</v>
      </c>
      <c r="BP9" s="659"/>
      <c r="BQ9" s="659"/>
      <c r="BR9" s="659"/>
      <c r="BS9" s="660" t="s">
        <v>131</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474314</v>
      </c>
      <c r="CS9" s="622"/>
      <c r="CT9" s="622"/>
      <c r="CU9" s="622"/>
      <c r="CV9" s="622"/>
      <c r="CW9" s="622"/>
      <c r="CX9" s="622"/>
      <c r="CY9" s="623"/>
      <c r="CZ9" s="659">
        <v>8</v>
      </c>
      <c r="DA9" s="659"/>
      <c r="DB9" s="659"/>
      <c r="DC9" s="659"/>
      <c r="DD9" s="627">
        <v>14856</v>
      </c>
      <c r="DE9" s="622"/>
      <c r="DF9" s="622"/>
      <c r="DG9" s="622"/>
      <c r="DH9" s="622"/>
      <c r="DI9" s="622"/>
      <c r="DJ9" s="622"/>
      <c r="DK9" s="622"/>
      <c r="DL9" s="622"/>
      <c r="DM9" s="622"/>
      <c r="DN9" s="622"/>
      <c r="DO9" s="622"/>
      <c r="DP9" s="623"/>
      <c r="DQ9" s="627">
        <v>325554</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248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15550</v>
      </c>
      <c r="BH10" s="622"/>
      <c r="BI10" s="622"/>
      <c r="BJ10" s="622"/>
      <c r="BK10" s="622"/>
      <c r="BL10" s="622"/>
      <c r="BM10" s="622"/>
      <c r="BN10" s="623"/>
      <c r="BO10" s="659">
        <v>2</v>
      </c>
      <c r="BP10" s="659"/>
      <c r="BQ10" s="659"/>
      <c r="BR10" s="659"/>
      <c r="BS10" s="660" t="s">
        <v>131</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3030</v>
      </c>
      <c r="CS10" s="622"/>
      <c r="CT10" s="622"/>
      <c r="CU10" s="622"/>
      <c r="CV10" s="622"/>
      <c r="CW10" s="622"/>
      <c r="CX10" s="622"/>
      <c r="CY10" s="623"/>
      <c r="CZ10" s="659">
        <v>0.1</v>
      </c>
      <c r="DA10" s="659"/>
      <c r="DB10" s="659"/>
      <c r="DC10" s="659"/>
      <c r="DD10" s="627" t="s">
        <v>248</v>
      </c>
      <c r="DE10" s="622"/>
      <c r="DF10" s="622"/>
      <c r="DG10" s="622"/>
      <c r="DH10" s="622"/>
      <c r="DI10" s="622"/>
      <c r="DJ10" s="622"/>
      <c r="DK10" s="622"/>
      <c r="DL10" s="622"/>
      <c r="DM10" s="622"/>
      <c r="DN10" s="622"/>
      <c r="DO10" s="622"/>
      <c r="DP10" s="623"/>
      <c r="DQ10" s="627">
        <v>30</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151309</v>
      </c>
      <c r="S11" s="622"/>
      <c r="T11" s="622"/>
      <c r="U11" s="622"/>
      <c r="V11" s="622"/>
      <c r="W11" s="622"/>
      <c r="X11" s="622"/>
      <c r="Y11" s="623"/>
      <c r="Z11" s="624">
        <v>2.5</v>
      </c>
      <c r="AA11" s="625"/>
      <c r="AB11" s="625"/>
      <c r="AC11" s="626"/>
      <c r="AD11" s="627">
        <v>151309</v>
      </c>
      <c r="AE11" s="622"/>
      <c r="AF11" s="622"/>
      <c r="AG11" s="622"/>
      <c r="AH11" s="622"/>
      <c r="AI11" s="622"/>
      <c r="AJ11" s="622"/>
      <c r="AK11" s="623"/>
      <c r="AL11" s="624">
        <v>5.4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95173</v>
      </c>
      <c r="BH11" s="622"/>
      <c r="BI11" s="622"/>
      <c r="BJ11" s="622"/>
      <c r="BK11" s="622"/>
      <c r="BL11" s="622"/>
      <c r="BM11" s="622"/>
      <c r="BN11" s="623"/>
      <c r="BO11" s="659">
        <v>12.4</v>
      </c>
      <c r="BP11" s="659"/>
      <c r="BQ11" s="659"/>
      <c r="BR11" s="659"/>
      <c r="BS11" s="660" t="s">
        <v>131</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219060</v>
      </c>
      <c r="CS11" s="622"/>
      <c r="CT11" s="622"/>
      <c r="CU11" s="622"/>
      <c r="CV11" s="622"/>
      <c r="CW11" s="622"/>
      <c r="CX11" s="622"/>
      <c r="CY11" s="623"/>
      <c r="CZ11" s="659">
        <v>3.7</v>
      </c>
      <c r="DA11" s="659"/>
      <c r="DB11" s="659"/>
      <c r="DC11" s="659"/>
      <c r="DD11" s="627">
        <v>128011</v>
      </c>
      <c r="DE11" s="622"/>
      <c r="DF11" s="622"/>
      <c r="DG11" s="622"/>
      <c r="DH11" s="622"/>
      <c r="DI11" s="622"/>
      <c r="DJ11" s="622"/>
      <c r="DK11" s="622"/>
      <c r="DL11" s="622"/>
      <c r="DM11" s="622"/>
      <c r="DN11" s="622"/>
      <c r="DO11" s="622"/>
      <c r="DP11" s="623"/>
      <c r="DQ11" s="627">
        <v>48381</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248</v>
      </c>
      <c r="S12" s="622"/>
      <c r="T12" s="622"/>
      <c r="U12" s="622"/>
      <c r="V12" s="622"/>
      <c r="W12" s="622"/>
      <c r="X12" s="622"/>
      <c r="Y12" s="623"/>
      <c r="Z12" s="659" t="s">
        <v>131</v>
      </c>
      <c r="AA12" s="659"/>
      <c r="AB12" s="659"/>
      <c r="AC12" s="659"/>
      <c r="AD12" s="660" t="s">
        <v>140</v>
      </c>
      <c r="AE12" s="660"/>
      <c r="AF12" s="660"/>
      <c r="AG12" s="660"/>
      <c r="AH12" s="660"/>
      <c r="AI12" s="660"/>
      <c r="AJ12" s="660"/>
      <c r="AK12" s="660"/>
      <c r="AL12" s="624" t="s">
        <v>131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372358</v>
      </c>
      <c r="BH12" s="622"/>
      <c r="BI12" s="622"/>
      <c r="BJ12" s="622"/>
      <c r="BK12" s="622"/>
      <c r="BL12" s="622"/>
      <c r="BM12" s="622"/>
      <c r="BN12" s="623"/>
      <c r="BO12" s="659">
        <v>48.4</v>
      </c>
      <c r="BP12" s="659"/>
      <c r="BQ12" s="659"/>
      <c r="BR12" s="659"/>
      <c r="BS12" s="660" t="s">
        <v>131</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472828</v>
      </c>
      <c r="CS12" s="622"/>
      <c r="CT12" s="622"/>
      <c r="CU12" s="622"/>
      <c r="CV12" s="622"/>
      <c r="CW12" s="622"/>
      <c r="CX12" s="622"/>
      <c r="CY12" s="623"/>
      <c r="CZ12" s="659">
        <v>8</v>
      </c>
      <c r="DA12" s="659"/>
      <c r="DB12" s="659"/>
      <c r="DC12" s="659"/>
      <c r="DD12" s="627">
        <v>181857</v>
      </c>
      <c r="DE12" s="622"/>
      <c r="DF12" s="622"/>
      <c r="DG12" s="622"/>
      <c r="DH12" s="622"/>
      <c r="DI12" s="622"/>
      <c r="DJ12" s="622"/>
      <c r="DK12" s="622"/>
      <c r="DL12" s="622"/>
      <c r="DM12" s="622"/>
      <c r="DN12" s="622"/>
      <c r="DO12" s="622"/>
      <c r="DP12" s="623"/>
      <c r="DQ12" s="627">
        <v>118651</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140</v>
      </c>
      <c r="AA13" s="659"/>
      <c r="AB13" s="659"/>
      <c r="AC13" s="659"/>
      <c r="AD13" s="660" t="s">
        <v>131</v>
      </c>
      <c r="AE13" s="660"/>
      <c r="AF13" s="660"/>
      <c r="AG13" s="660"/>
      <c r="AH13" s="660"/>
      <c r="AI13" s="660"/>
      <c r="AJ13" s="660"/>
      <c r="AK13" s="660"/>
      <c r="AL13" s="624" t="s">
        <v>140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371393</v>
      </c>
      <c r="BH13" s="622"/>
      <c r="BI13" s="622"/>
      <c r="BJ13" s="622"/>
      <c r="BK13" s="622"/>
      <c r="BL13" s="622"/>
      <c r="BM13" s="622"/>
      <c r="BN13" s="623"/>
      <c r="BO13" s="659">
        <v>48.3</v>
      </c>
      <c r="BP13" s="659"/>
      <c r="BQ13" s="659"/>
      <c r="BR13" s="659"/>
      <c r="BS13" s="660" t="s">
        <v>131</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197224</v>
      </c>
      <c r="CS13" s="622"/>
      <c r="CT13" s="622"/>
      <c r="CU13" s="622"/>
      <c r="CV13" s="622"/>
      <c r="CW13" s="622"/>
      <c r="CX13" s="622"/>
      <c r="CY13" s="623"/>
      <c r="CZ13" s="659">
        <v>3.3</v>
      </c>
      <c r="DA13" s="659"/>
      <c r="DB13" s="659"/>
      <c r="DC13" s="659"/>
      <c r="DD13" s="627">
        <v>98692</v>
      </c>
      <c r="DE13" s="622"/>
      <c r="DF13" s="622"/>
      <c r="DG13" s="622"/>
      <c r="DH13" s="622"/>
      <c r="DI13" s="622"/>
      <c r="DJ13" s="622"/>
      <c r="DK13" s="622"/>
      <c r="DL13" s="622"/>
      <c r="DM13" s="622"/>
      <c r="DN13" s="622"/>
      <c r="DO13" s="622"/>
      <c r="DP13" s="623"/>
      <c r="DQ13" s="627">
        <v>57906</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40</v>
      </c>
      <c r="S14" s="622"/>
      <c r="T14" s="622"/>
      <c r="U14" s="622"/>
      <c r="V14" s="622"/>
      <c r="W14" s="622"/>
      <c r="X14" s="622"/>
      <c r="Y14" s="623"/>
      <c r="Z14" s="659">
        <v>0</v>
      </c>
      <c r="AA14" s="659"/>
      <c r="AB14" s="659"/>
      <c r="AC14" s="659"/>
      <c r="AD14" s="660">
        <v>40</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25415</v>
      </c>
      <c r="BH14" s="622"/>
      <c r="BI14" s="622"/>
      <c r="BJ14" s="622"/>
      <c r="BK14" s="622"/>
      <c r="BL14" s="622"/>
      <c r="BM14" s="622"/>
      <c r="BN14" s="623"/>
      <c r="BO14" s="659">
        <v>3.3</v>
      </c>
      <c r="BP14" s="659"/>
      <c r="BQ14" s="659"/>
      <c r="BR14" s="659"/>
      <c r="BS14" s="660" t="s">
        <v>131</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234860</v>
      </c>
      <c r="CS14" s="622"/>
      <c r="CT14" s="622"/>
      <c r="CU14" s="622"/>
      <c r="CV14" s="622"/>
      <c r="CW14" s="622"/>
      <c r="CX14" s="622"/>
      <c r="CY14" s="623"/>
      <c r="CZ14" s="659">
        <v>3.9</v>
      </c>
      <c r="DA14" s="659"/>
      <c r="DB14" s="659"/>
      <c r="DC14" s="659"/>
      <c r="DD14" s="627">
        <v>67750</v>
      </c>
      <c r="DE14" s="622"/>
      <c r="DF14" s="622"/>
      <c r="DG14" s="622"/>
      <c r="DH14" s="622"/>
      <c r="DI14" s="622"/>
      <c r="DJ14" s="622"/>
      <c r="DK14" s="622"/>
      <c r="DL14" s="622"/>
      <c r="DM14" s="622"/>
      <c r="DN14" s="622"/>
      <c r="DO14" s="622"/>
      <c r="DP14" s="623"/>
      <c r="DQ14" s="627">
        <v>161244</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248</v>
      </c>
      <c r="S15" s="622"/>
      <c r="T15" s="622"/>
      <c r="U15" s="622"/>
      <c r="V15" s="622"/>
      <c r="W15" s="622"/>
      <c r="X15" s="622"/>
      <c r="Y15" s="623"/>
      <c r="Z15" s="659" t="s">
        <v>131</v>
      </c>
      <c r="AA15" s="659"/>
      <c r="AB15" s="659"/>
      <c r="AC15" s="659"/>
      <c r="AD15" s="660" t="s">
        <v>140</v>
      </c>
      <c r="AE15" s="660"/>
      <c r="AF15" s="660"/>
      <c r="AG15" s="660"/>
      <c r="AH15" s="660"/>
      <c r="AI15" s="660"/>
      <c r="AJ15" s="660"/>
      <c r="AK15" s="660"/>
      <c r="AL15" s="624" t="s">
        <v>131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45082</v>
      </c>
      <c r="BH15" s="622"/>
      <c r="BI15" s="622"/>
      <c r="BJ15" s="622"/>
      <c r="BK15" s="622"/>
      <c r="BL15" s="622"/>
      <c r="BM15" s="622"/>
      <c r="BN15" s="623"/>
      <c r="BO15" s="659">
        <v>5.9</v>
      </c>
      <c r="BP15" s="659"/>
      <c r="BQ15" s="659"/>
      <c r="BR15" s="659"/>
      <c r="BS15" s="660" t="s">
        <v>248</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338518</v>
      </c>
      <c r="CS15" s="622"/>
      <c r="CT15" s="622"/>
      <c r="CU15" s="622"/>
      <c r="CV15" s="622"/>
      <c r="CW15" s="622"/>
      <c r="CX15" s="622"/>
      <c r="CY15" s="623"/>
      <c r="CZ15" s="659">
        <v>5.7</v>
      </c>
      <c r="DA15" s="659"/>
      <c r="DB15" s="659"/>
      <c r="DC15" s="659"/>
      <c r="DD15" s="627">
        <v>31809</v>
      </c>
      <c r="DE15" s="622"/>
      <c r="DF15" s="622"/>
      <c r="DG15" s="622"/>
      <c r="DH15" s="622"/>
      <c r="DI15" s="622"/>
      <c r="DJ15" s="622"/>
      <c r="DK15" s="622"/>
      <c r="DL15" s="622"/>
      <c r="DM15" s="622"/>
      <c r="DN15" s="622"/>
      <c r="DO15" s="622"/>
      <c r="DP15" s="623"/>
      <c r="DQ15" s="627">
        <v>254320</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1552</v>
      </c>
      <c r="S16" s="622"/>
      <c r="T16" s="622"/>
      <c r="U16" s="622"/>
      <c r="V16" s="622"/>
      <c r="W16" s="622"/>
      <c r="X16" s="622"/>
      <c r="Y16" s="623"/>
      <c r="Z16" s="659">
        <v>0</v>
      </c>
      <c r="AA16" s="659"/>
      <c r="AB16" s="659"/>
      <c r="AC16" s="659"/>
      <c r="AD16" s="660">
        <v>1552</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140</v>
      </c>
      <c r="BP16" s="659"/>
      <c r="BQ16" s="659"/>
      <c r="BR16" s="659"/>
      <c r="BS16" s="660" t="s">
        <v>140</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188267</v>
      </c>
      <c r="CS16" s="622"/>
      <c r="CT16" s="622"/>
      <c r="CU16" s="622"/>
      <c r="CV16" s="622"/>
      <c r="CW16" s="622"/>
      <c r="CX16" s="622"/>
      <c r="CY16" s="623"/>
      <c r="CZ16" s="659">
        <v>3.2</v>
      </c>
      <c r="DA16" s="659"/>
      <c r="DB16" s="659"/>
      <c r="DC16" s="659"/>
      <c r="DD16" s="627" t="s">
        <v>131</v>
      </c>
      <c r="DE16" s="622"/>
      <c r="DF16" s="622"/>
      <c r="DG16" s="622"/>
      <c r="DH16" s="622"/>
      <c r="DI16" s="622"/>
      <c r="DJ16" s="622"/>
      <c r="DK16" s="622"/>
      <c r="DL16" s="622"/>
      <c r="DM16" s="622"/>
      <c r="DN16" s="622"/>
      <c r="DO16" s="622"/>
      <c r="DP16" s="623"/>
      <c r="DQ16" s="627">
        <v>10711</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11545</v>
      </c>
      <c r="S17" s="622"/>
      <c r="T17" s="622"/>
      <c r="U17" s="622"/>
      <c r="V17" s="622"/>
      <c r="W17" s="622"/>
      <c r="X17" s="622"/>
      <c r="Y17" s="623"/>
      <c r="Z17" s="659">
        <v>0.2</v>
      </c>
      <c r="AA17" s="659"/>
      <c r="AB17" s="659"/>
      <c r="AC17" s="659"/>
      <c r="AD17" s="660">
        <v>11545</v>
      </c>
      <c r="AE17" s="660"/>
      <c r="AF17" s="660"/>
      <c r="AG17" s="660"/>
      <c r="AH17" s="660"/>
      <c r="AI17" s="660"/>
      <c r="AJ17" s="660"/>
      <c r="AK17" s="660"/>
      <c r="AL17" s="624">
        <v>0.4</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657723</v>
      </c>
      <c r="CS17" s="622"/>
      <c r="CT17" s="622"/>
      <c r="CU17" s="622"/>
      <c r="CV17" s="622"/>
      <c r="CW17" s="622"/>
      <c r="CX17" s="622"/>
      <c r="CY17" s="623"/>
      <c r="CZ17" s="659">
        <v>11.1</v>
      </c>
      <c r="DA17" s="659"/>
      <c r="DB17" s="659"/>
      <c r="DC17" s="659"/>
      <c r="DD17" s="627" t="s">
        <v>131</v>
      </c>
      <c r="DE17" s="622"/>
      <c r="DF17" s="622"/>
      <c r="DG17" s="622"/>
      <c r="DH17" s="622"/>
      <c r="DI17" s="622"/>
      <c r="DJ17" s="622"/>
      <c r="DK17" s="622"/>
      <c r="DL17" s="622"/>
      <c r="DM17" s="622"/>
      <c r="DN17" s="622"/>
      <c r="DO17" s="622"/>
      <c r="DP17" s="623"/>
      <c r="DQ17" s="627">
        <v>652214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4188</v>
      </c>
      <c r="S18" s="622"/>
      <c r="T18" s="622"/>
      <c r="U18" s="622"/>
      <c r="V18" s="622"/>
      <c r="W18" s="622"/>
      <c r="X18" s="622"/>
      <c r="Y18" s="623"/>
      <c r="Z18" s="659">
        <v>0.1</v>
      </c>
      <c r="AA18" s="659"/>
      <c r="AB18" s="659"/>
      <c r="AC18" s="659"/>
      <c r="AD18" s="660">
        <v>4188</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4188</v>
      </c>
      <c r="S19" s="622"/>
      <c r="T19" s="622"/>
      <c r="U19" s="622"/>
      <c r="V19" s="622"/>
      <c r="W19" s="622"/>
      <c r="X19" s="622"/>
      <c r="Y19" s="623"/>
      <c r="Z19" s="659">
        <v>0.1</v>
      </c>
      <c r="AA19" s="659"/>
      <c r="AB19" s="659"/>
      <c r="AC19" s="659"/>
      <c r="AD19" s="660">
        <v>4188</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10</v>
      </c>
      <c r="BH19" s="622"/>
      <c r="BI19" s="622"/>
      <c r="BJ19" s="622"/>
      <c r="BK19" s="622"/>
      <c r="BL19" s="622"/>
      <c r="BM19" s="622"/>
      <c r="BN19" s="623"/>
      <c r="BO19" s="659">
        <v>0</v>
      </c>
      <c r="BP19" s="659"/>
      <c r="BQ19" s="659"/>
      <c r="BR19" s="659"/>
      <c r="BS19" s="660" t="s">
        <v>131</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248</v>
      </c>
      <c r="CS19" s="622"/>
      <c r="CT19" s="622"/>
      <c r="CU19" s="622"/>
      <c r="CV19" s="622"/>
      <c r="CW19" s="622"/>
      <c r="CX19" s="622"/>
      <c r="CY19" s="623"/>
      <c r="CZ19" s="659" t="s">
        <v>131</v>
      </c>
      <c r="DA19" s="659"/>
      <c r="DB19" s="659"/>
      <c r="DC19" s="659"/>
      <c r="DD19" s="627" t="s">
        <v>140</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t="s">
        <v>131</v>
      </c>
      <c r="S20" s="622"/>
      <c r="T20" s="622"/>
      <c r="U20" s="622"/>
      <c r="V20" s="622"/>
      <c r="W20" s="622"/>
      <c r="X20" s="622"/>
      <c r="Y20" s="623"/>
      <c r="Z20" s="659" t="s">
        <v>131</v>
      </c>
      <c r="AA20" s="659"/>
      <c r="AB20" s="659"/>
      <c r="AC20" s="659"/>
      <c r="AD20" s="660" t="s">
        <v>131</v>
      </c>
      <c r="AE20" s="660"/>
      <c r="AF20" s="660"/>
      <c r="AG20" s="660"/>
      <c r="AH20" s="660"/>
      <c r="AI20" s="660"/>
      <c r="AJ20" s="660"/>
      <c r="AK20" s="660"/>
      <c r="AL20" s="624" t="s">
        <v>131</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10</v>
      </c>
      <c r="BH20" s="622"/>
      <c r="BI20" s="622"/>
      <c r="BJ20" s="622"/>
      <c r="BK20" s="622"/>
      <c r="BL20" s="622"/>
      <c r="BM20" s="622"/>
      <c r="BN20" s="623"/>
      <c r="BO20" s="659">
        <v>0</v>
      </c>
      <c r="BP20" s="659"/>
      <c r="BQ20" s="659"/>
      <c r="BR20" s="659"/>
      <c r="BS20" s="660" t="s">
        <v>131</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5946642</v>
      </c>
      <c r="CS20" s="622"/>
      <c r="CT20" s="622"/>
      <c r="CU20" s="622"/>
      <c r="CV20" s="622"/>
      <c r="CW20" s="622"/>
      <c r="CX20" s="622"/>
      <c r="CY20" s="623"/>
      <c r="CZ20" s="659">
        <v>100</v>
      </c>
      <c r="DA20" s="659"/>
      <c r="DB20" s="659"/>
      <c r="DC20" s="659"/>
      <c r="DD20" s="627">
        <v>649962</v>
      </c>
      <c r="DE20" s="622"/>
      <c r="DF20" s="622"/>
      <c r="DG20" s="622"/>
      <c r="DH20" s="622"/>
      <c r="DI20" s="622"/>
      <c r="DJ20" s="622"/>
      <c r="DK20" s="622"/>
      <c r="DL20" s="622"/>
      <c r="DM20" s="622"/>
      <c r="DN20" s="622"/>
      <c r="DO20" s="622"/>
      <c r="DP20" s="623"/>
      <c r="DQ20" s="627">
        <v>3133377</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1991933</v>
      </c>
      <c r="S21" s="622"/>
      <c r="T21" s="622"/>
      <c r="U21" s="622"/>
      <c r="V21" s="622"/>
      <c r="W21" s="622"/>
      <c r="X21" s="622"/>
      <c r="Y21" s="623"/>
      <c r="Z21" s="659">
        <v>32.4</v>
      </c>
      <c r="AA21" s="659"/>
      <c r="AB21" s="659"/>
      <c r="AC21" s="659"/>
      <c r="AD21" s="660">
        <v>1806714</v>
      </c>
      <c r="AE21" s="660"/>
      <c r="AF21" s="660"/>
      <c r="AG21" s="660"/>
      <c r="AH21" s="660"/>
      <c r="AI21" s="660"/>
      <c r="AJ21" s="660"/>
      <c r="AK21" s="660"/>
      <c r="AL21" s="624">
        <v>65.099999999999994</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10</v>
      </c>
      <c r="BH21" s="622"/>
      <c r="BI21" s="622"/>
      <c r="BJ21" s="622"/>
      <c r="BK21" s="622"/>
      <c r="BL21" s="622"/>
      <c r="BM21" s="622"/>
      <c r="BN21" s="623"/>
      <c r="BO21" s="659">
        <v>0</v>
      </c>
      <c r="BP21" s="659"/>
      <c r="BQ21" s="659"/>
      <c r="BR21" s="659"/>
      <c r="BS21" s="660" t="s">
        <v>140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1806714</v>
      </c>
      <c r="S22" s="622"/>
      <c r="T22" s="622"/>
      <c r="U22" s="622"/>
      <c r="V22" s="622"/>
      <c r="W22" s="622"/>
      <c r="X22" s="622"/>
      <c r="Y22" s="623"/>
      <c r="Z22" s="659">
        <v>29.4</v>
      </c>
      <c r="AA22" s="659"/>
      <c r="AB22" s="659"/>
      <c r="AC22" s="659"/>
      <c r="AD22" s="660">
        <v>1806714</v>
      </c>
      <c r="AE22" s="660"/>
      <c r="AF22" s="660"/>
      <c r="AG22" s="660"/>
      <c r="AH22" s="660"/>
      <c r="AI22" s="660"/>
      <c r="AJ22" s="660"/>
      <c r="AK22" s="660"/>
      <c r="AL22" s="624">
        <v>65.099999999999994</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248</v>
      </c>
      <c r="BH22" s="622"/>
      <c r="BI22" s="622"/>
      <c r="BJ22" s="622"/>
      <c r="BK22" s="622"/>
      <c r="BL22" s="622"/>
      <c r="BM22" s="622"/>
      <c r="BN22" s="623"/>
      <c r="BO22" s="659" t="s">
        <v>131</v>
      </c>
      <c r="BP22" s="659"/>
      <c r="BQ22" s="659"/>
      <c r="BR22" s="659"/>
      <c r="BS22" s="660" t="s">
        <v>248</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185219</v>
      </c>
      <c r="S23" s="622"/>
      <c r="T23" s="622"/>
      <c r="U23" s="622"/>
      <c r="V23" s="622"/>
      <c r="W23" s="622"/>
      <c r="X23" s="622"/>
      <c r="Y23" s="623"/>
      <c r="Z23" s="659">
        <v>3</v>
      </c>
      <c r="AA23" s="659"/>
      <c r="AB23" s="659"/>
      <c r="AC23" s="659"/>
      <c r="AD23" s="660" t="s">
        <v>131</v>
      </c>
      <c r="AE23" s="660"/>
      <c r="AF23" s="660"/>
      <c r="AG23" s="660"/>
      <c r="AH23" s="660"/>
      <c r="AI23" s="660"/>
      <c r="AJ23" s="660"/>
      <c r="AK23" s="660"/>
      <c r="AL23" s="624" t="s">
        <v>140</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140</v>
      </c>
      <c r="BH23" s="622"/>
      <c r="BI23" s="622"/>
      <c r="BJ23" s="622"/>
      <c r="BK23" s="622"/>
      <c r="BL23" s="622"/>
      <c r="BM23" s="622"/>
      <c r="BN23" s="623"/>
      <c r="BO23" s="659" t="s">
        <v>131</v>
      </c>
      <c r="BP23" s="659"/>
      <c r="BQ23" s="659"/>
      <c r="BR23" s="659"/>
      <c r="BS23" s="660" t="s">
        <v>248</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59" t="s">
        <v>248</v>
      </c>
      <c r="AA24" s="659"/>
      <c r="AB24" s="659"/>
      <c r="AC24" s="659"/>
      <c r="AD24" s="660" t="s">
        <v>140</v>
      </c>
      <c r="AE24" s="660"/>
      <c r="AF24" s="660"/>
      <c r="AG24" s="660"/>
      <c r="AH24" s="660"/>
      <c r="AI24" s="660"/>
      <c r="AJ24" s="660"/>
      <c r="AK24" s="660"/>
      <c r="AL24" s="624" t="s">
        <v>140</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2236473</v>
      </c>
      <c r="CS24" s="674"/>
      <c r="CT24" s="674"/>
      <c r="CU24" s="674"/>
      <c r="CV24" s="674"/>
      <c r="CW24" s="674"/>
      <c r="CX24" s="674"/>
      <c r="CY24" s="702"/>
      <c r="CZ24" s="703">
        <v>37.6</v>
      </c>
      <c r="DA24" s="685"/>
      <c r="DB24" s="685"/>
      <c r="DC24" s="705"/>
      <c r="DD24" s="701">
        <v>1619687</v>
      </c>
      <c r="DE24" s="674"/>
      <c r="DF24" s="674"/>
      <c r="DG24" s="674"/>
      <c r="DH24" s="674"/>
      <c r="DI24" s="674"/>
      <c r="DJ24" s="674"/>
      <c r="DK24" s="702"/>
      <c r="DL24" s="701">
        <v>1590405</v>
      </c>
      <c r="DM24" s="674"/>
      <c r="DN24" s="674"/>
      <c r="DO24" s="674"/>
      <c r="DP24" s="674"/>
      <c r="DQ24" s="674"/>
      <c r="DR24" s="674"/>
      <c r="DS24" s="674"/>
      <c r="DT24" s="674"/>
      <c r="DU24" s="674"/>
      <c r="DV24" s="702"/>
      <c r="DW24" s="703">
        <v>56.7</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2953902</v>
      </c>
      <c r="S25" s="622"/>
      <c r="T25" s="622"/>
      <c r="U25" s="622"/>
      <c r="V25" s="622"/>
      <c r="W25" s="622"/>
      <c r="X25" s="622"/>
      <c r="Y25" s="623"/>
      <c r="Z25" s="659">
        <v>48</v>
      </c>
      <c r="AA25" s="659"/>
      <c r="AB25" s="659"/>
      <c r="AC25" s="659"/>
      <c r="AD25" s="660">
        <v>2768683</v>
      </c>
      <c r="AE25" s="660"/>
      <c r="AF25" s="660"/>
      <c r="AG25" s="660"/>
      <c r="AH25" s="660"/>
      <c r="AI25" s="660"/>
      <c r="AJ25" s="660"/>
      <c r="AK25" s="660"/>
      <c r="AL25" s="624">
        <v>99.7</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140</v>
      </c>
      <c r="BP25" s="659"/>
      <c r="BQ25" s="659"/>
      <c r="BR25" s="659"/>
      <c r="BS25" s="660" t="s">
        <v>131</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875678</v>
      </c>
      <c r="CS25" s="634"/>
      <c r="CT25" s="634"/>
      <c r="CU25" s="634"/>
      <c r="CV25" s="634"/>
      <c r="CW25" s="634"/>
      <c r="CX25" s="634"/>
      <c r="CY25" s="635"/>
      <c r="CZ25" s="624">
        <v>14.7</v>
      </c>
      <c r="DA25" s="636"/>
      <c r="DB25" s="636"/>
      <c r="DC25" s="637"/>
      <c r="DD25" s="627">
        <v>778721</v>
      </c>
      <c r="DE25" s="634"/>
      <c r="DF25" s="634"/>
      <c r="DG25" s="634"/>
      <c r="DH25" s="634"/>
      <c r="DI25" s="634"/>
      <c r="DJ25" s="634"/>
      <c r="DK25" s="635"/>
      <c r="DL25" s="627">
        <v>766860</v>
      </c>
      <c r="DM25" s="634"/>
      <c r="DN25" s="634"/>
      <c r="DO25" s="634"/>
      <c r="DP25" s="634"/>
      <c r="DQ25" s="634"/>
      <c r="DR25" s="634"/>
      <c r="DS25" s="634"/>
      <c r="DT25" s="634"/>
      <c r="DU25" s="634"/>
      <c r="DV25" s="635"/>
      <c r="DW25" s="624">
        <v>27.3</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867</v>
      </c>
      <c r="S26" s="622"/>
      <c r="T26" s="622"/>
      <c r="U26" s="622"/>
      <c r="V26" s="622"/>
      <c r="W26" s="622"/>
      <c r="X26" s="622"/>
      <c r="Y26" s="623"/>
      <c r="Z26" s="659">
        <v>0</v>
      </c>
      <c r="AA26" s="659"/>
      <c r="AB26" s="659"/>
      <c r="AC26" s="659"/>
      <c r="AD26" s="660">
        <v>867</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140</v>
      </c>
      <c r="BP26" s="659"/>
      <c r="BQ26" s="659"/>
      <c r="BR26" s="659"/>
      <c r="BS26" s="660" t="s">
        <v>248</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507393</v>
      </c>
      <c r="CS26" s="622"/>
      <c r="CT26" s="622"/>
      <c r="CU26" s="622"/>
      <c r="CV26" s="622"/>
      <c r="CW26" s="622"/>
      <c r="CX26" s="622"/>
      <c r="CY26" s="623"/>
      <c r="CZ26" s="624">
        <v>8.5</v>
      </c>
      <c r="DA26" s="636"/>
      <c r="DB26" s="636"/>
      <c r="DC26" s="637"/>
      <c r="DD26" s="627">
        <v>441679</v>
      </c>
      <c r="DE26" s="622"/>
      <c r="DF26" s="622"/>
      <c r="DG26" s="622"/>
      <c r="DH26" s="622"/>
      <c r="DI26" s="622"/>
      <c r="DJ26" s="622"/>
      <c r="DK26" s="623"/>
      <c r="DL26" s="627" t="s">
        <v>131</v>
      </c>
      <c r="DM26" s="622"/>
      <c r="DN26" s="622"/>
      <c r="DO26" s="622"/>
      <c r="DP26" s="622"/>
      <c r="DQ26" s="622"/>
      <c r="DR26" s="622"/>
      <c r="DS26" s="622"/>
      <c r="DT26" s="622"/>
      <c r="DU26" s="622"/>
      <c r="DV26" s="623"/>
      <c r="DW26" s="624" t="s">
        <v>248</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68317</v>
      </c>
      <c r="S27" s="622"/>
      <c r="T27" s="622"/>
      <c r="U27" s="622"/>
      <c r="V27" s="622"/>
      <c r="W27" s="622"/>
      <c r="X27" s="622"/>
      <c r="Y27" s="623"/>
      <c r="Z27" s="659">
        <v>1.1000000000000001</v>
      </c>
      <c r="AA27" s="659"/>
      <c r="AB27" s="659"/>
      <c r="AC27" s="659"/>
      <c r="AD27" s="660" t="s">
        <v>248</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768776</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703072</v>
      </c>
      <c r="CS27" s="634"/>
      <c r="CT27" s="634"/>
      <c r="CU27" s="634"/>
      <c r="CV27" s="634"/>
      <c r="CW27" s="634"/>
      <c r="CX27" s="634"/>
      <c r="CY27" s="635"/>
      <c r="CZ27" s="624">
        <v>11.8</v>
      </c>
      <c r="DA27" s="636"/>
      <c r="DB27" s="636"/>
      <c r="DC27" s="637"/>
      <c r="DD27" s="627">
        <v>188752</v>
      </c>
      <c r="DE27" s="634"/>
      <c r="DF27" s="634"/>
      <c r="DG27" s="634"/>
      <c r="DH27" s="634"/>
      <c r="DI27" s="634"/>
      <c r="DJ27" s="634"/>
      <c r="DK27" s="635"/>
      <c r="DL27" s="627">
        <v>171331</v>
      </c>
      <c r="DM27" s="634"/>
      <c r="DN27" s="634"/>
      <c r="DO27" s="634"/>
      <c r="DP27" s="634"/>
      <c r="DQ27" s="634"/>
      <c r="DR27" s="634"/>
      <c r="DS27" s="634"/>
      <c r="DT27" s="634"/>
      <c r="DU27" s="634"/>
      <c r="DV27" s="635"/>
      <c r="DW27" s="624">
        <v>6.1</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40463</v>
      </c>
      <c r="S28" s="622"/>
      <c r="T28" s="622"/>
      <c r="U28" s="622"/>
      <c r="V28" s="622"/>
      <c r="W28" s="622"/>
      <c r="X28" s="622"/>
      <c r="Y28" s="623"/>
      <c r="Z28" s="659">
        <v>0.7</v>
      </c>
      <c r="AA28" s="659"/>
      <c r="AB28" s="659"/>
      <c r="AC28" s="659"/>
      <c r="AD28" s="660">
        <v>3047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657723</v>
      </c>
      <c r="CS28" s="622"/>
      <c r="CT28" s="622"/>
      <c r="CU28" s="622"/>
      <c r="CV28" s="622"/>
      <c r="CW28" s="622"/>
      <c r="CX28" s="622"/>
      <c r="CY28" s="623"/>
      <c r="CZ28" s="624">
        <v>11.1</v>
      </c>
      <c r="DA28" s="636"/>
      <c r="DB28" s="636"/>
      <c r="DC28" s="637"/>
      <c r="DD28" s="627">
        <v>652214</v>
      </c>
      <c r="DE28" s="622"/>
      <c r="DF28" s="622"/>
      <c r="DG28" s="622"/>
      <c r="DH28" s="622"/>
      <c r="DI28" s="622"/>
      <c r="DJ28" s="622"/>
      <c r="DK28" s="623"/>
      <c r="DL28" s="627">
        <v>652214</v>
      </c>
      <c r="DM28" s="622"/>
      <c r="DN28" s="622"/>
      <c r="DO28" s="622"/>
      <c r="DP28" s="622"/>
      <c r="DQ28" s="622"/>
      <c r="DR28" s="622"/>
      <c r="DS28" s="622"/>
      <c r="DT28" s="622"/>
      <c r="DU28" s="622"/>
      <c r="DV28" s="623"/>
      <c r="DW28" s="624">
        <v>23.2</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14447</v>
      </c>
      <c r="S29" s="622"/>
      <c r="T29" s="622"/>
      <c r="U29" s="622"/>
      <c r="V29" s="622"/>
      <c r="W29" s="622"/>
      <c r="X29" s="622"/>
      <c r="Y29" s="623"/>
      <c r="Z29" s="659">
        <v>0.2</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657723</v>
      </c>
      <c r="CS29" s="634"/>
      <c r="CT29" s="634"/>
      <c r="CU29" s="634"/>
      <c r="CV29" s="634"/>
      <c r="CW29" s="634"/>
      <c r="CX29" s="634"/>
      <c r="CY29" s="635"/>
      <c r="CZ29" s="624">
        <v>11.1</v>
      </c>
      <c r="DA29" s="636"/>
      <c r="DB29" s="636"/>
      <c r="DC29" s="637"/>
      <c r="DD29" s="627">
        <v>652214</v>
      </c>
      <c r="DE29" s="634"/>
      <c r="DF29" s="634"/>
      <c r="DG29" s="634"/>
      <c r="DH29" s="634"/>
      <c r="DI29" s="634"/>
      <c r="DJ29" s="634"/>
      <c r="DK29" s="635"/>
      <c r="DL29" s="627">
        <v>652214</v>
      </c>
      <c r="DM29" s="634"/>
      <c r="DN29" s="634"/>
      <c r="DO29" s="634"/>
      <c r="DP29" s="634"/>
      <c r="DQ29" s="634"/>
      <c r="DR29" s="634"/>
      <c r="DS29" s="634"/>
      <c r="DT29" s="634"/>
      <c r="DU29" s="634"/>
      <c r="DV29" s="635"/>
      <c r="DW29" s="624">
        <v>23.2</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643278</v>
      </c>
      <c r="S30" s="622"/>
      <c r="T30" s="622"/>
      <c r="U30" s="622"/>
      <c r="V30" s="622"/>
      <c r="W30" s="622"/>
      <c r="X30" s="622"/>
      <c r="Y30" s="623"/>
      <c r="Z30" s="659">
        <v>10.5</v>
      </c>
      <c r="AA30" s="659"/>
      <c r="AB30" s="659"/>
      <c r="AC30" s="659"/>
      <c r="AD30" s="660" t="s">
        <v>131</v>
      </c>
      <c r="AE30" s="660"/>
      <c r="AF30" s="660"/>
      <c r="AG30" s="660"/>
      <c r="AH30" s="660"/>
      <c r="AI30" s="660"/>
      <c r="AJ30" s="660"/>
      <c r="AK30" s="660"/>
      <c r="AL30" s="624" t="s">
        <v>131</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636976</v>
      </c>
      <c r="CS30" s="622"/>
      <c r="CT30" s="622"/>
      <c r="CU30" s="622"/>
      <c r="CV30" s="622"/>
      <c r="CW30" s="622"/>
      <c r="CX30" s="622"/>
      <c r="CY30" s="623"/>
      <c r="CZ30" s="624">
        <v>10.7</v>
      </c>
      <c r="DA30" s="636"/>
      <c r="DB30" s="636"/>
      <c r="DC30" s="637"/>
      <c r="DD30" s="627">
        <v>632035</v>
      </c>
      <c r="DE30" s="622"/>
      <c r="DF30" s="622"/>
      <c r="DG30" s="622"/>
      <c r="DH30" s="622"/>
      <c r="DI30" s="622"/>
      <c r="DJ30" s="622"/>
      <c r="DK30" s="623"/>
      <c r="DL30" s="627">
        <v>632035</v>
      </c>
      <c r="DM30" s="622"/>
      <c r="DN30" s="622"/>
      <c r="DO30" s="622"/>
      <c r="DP30" s="622"/>
      <c r="DQ30" s="622"/>
      <c r="DR30" s="622"/>
      <c r="DS30" s="622"/>
      <c r="DT30" s="622"/>
      <c r="DU30" s="622"/>
      <c r="DV30" s="623"/>
      <c r="DW30" s="624">
        <v>22.5</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248</v>
      </c>
      <c r="S31" s="622"/>
      <c r="T31" s="622"/>
      <c r="U31" s="622"/>
      <c r="V31" s="622"/>
      <c r="W31" s="622"/>
      <c r="X31" s="622"/>
      <c r="Y31" s="623"/>
      <c r="Z31" s="659" t="s">
        <v>131</v>
      </c>
      <c r="AA31" s="659"/>
      <c r="AB31" s="659"/>
      <c r="AC31" s="659"/>
      <c r="AD31" s="660" t="s">
        <v>248</v>
      </c>
      <c r="AE31" s="660"/>
      <c r="AF31" s="660"/>
      <c r="AG31" s="660"/>
      <c r="AH31" s="660"/>
      <c r="AI31" s="660"/>
      <c r="AJ31" s="660"/>
      <c r="AK31" s="660"/>
      <c r="AL31" s="624" t="s">
        <v>131</v>
      </c>
      <c r="AM31" s="625"/>
      <c r="AN31" s="625"/>
      <c r="AO31" s="661"/>
      <c r="AP31" s="687" t="s">
        <v>315</v>
      </c>
      <c r="AQ31" s="688"/>
      <c r="AR31" s="688"/>
      <c r="AS31" s="688"/>
      <c r="AT31" s="689" t="s">
        <v>316</v>
      </c>
      <c r="AU31" s="218"/>
      <c r="AV31" s="218"/>
      <c r="AW31" s="218"/>
      <c r="AX31" s="676" t="s">
        <v>190</v>
      </c>
      <c r="AY31" s="677"/>
      <c r="AZ31" s="677"/>
      <c r="BA31" s="677"/>
      <c r="BB31" s="677"/>
      <c r="BC31" s="677"/>
      <c r="BD31" s="677"/>
      <c r="BE31" s="677"/>
      <c r="BF31" s="678"/>
      <c r="BG31" s="683">
        <v>99.7</v>
      </c>
      <c r="BH31" s="684"/>
      <c r="BI31" s="684"/>
      <c r="BJ31" s="684"/>
      <c r="BK31" s="684"/>
      <c r="BL31" s="684"/>
      <c r="BM31" s="685">
        <v>99</v>
      </c>
      <c r="BN31" s="684"/>
      <c r="BO31" s="684"/>
      <c r="BP31" s="684"/>
      <c r="BQ31" s="686"/>
      <c r="BR31" s="683">
        <v>99.6</v>
      </c>
      <c r="BS31" s="684"/>
      <c r="BT31" s="684"/>
      <c r="BU31" s="684"/>
      <c r="BV31" s="684"/>
      <c r="BW31" s="684"/>
      <c r="BX31" s="685">
        <v>99</v>
      </c>
      <c r="BY31" s="684"/>
      <c r="BZ31" s="684"/>
      <c r="CA31" s="684"/>
      <c r="CB31" s="686"/>
      <c r="CD31" s="642"/>
      <c r="CE31" s="643"/>
      <c r="CF31" s="618" t="s">
        <v>317</v>
      </c>
      <c r="CG31" s="619"/>
      <c r="CH31" s="619"/>
      <c r="CI31" s="619"/>
      <c r="CJ31" s="619"/>
      <c r="CK31" s="619"/>
      <c r="CL31" s="619"/>
      <c r="CM31" s="619"/>
      <c r="CN31" s="619"/>
      <c r="CO31" s="619"/>
      <c r="CP31" s="619"/>
      <c r="CQ31" s="620"/>
      <c r="CR31" s="621">
        <v>20747</v>
      </c>
      <c r="CS31" s="634"/>
      <c r="CT31" s="634"/>
      <c r="CU31" s="634"/>
      <c r="CV31" s="634"/>
      <c r="CW31" s="634"/>
      <c r="CX31" s="634"/>
      <c r="CY31" s="635"/>
      <c r="CZ31" s="624">
        <v>0.3</v>
      </c>
      <c r="DA31" s="636"/>
      <c r="DB31" s="636"/>
      <c r="DC31" s="637"/>
      <c r="DD31" s="627">
        <v>20179</v>
      </c>
      <c r="DE31" s="634"/>
      <c r="DF31" s="634"/>
      <c r="DG31" s="634"/>
      <c r="DH31" s="634"/>
      <c r="DI31" s="634"/>
      <c r="DJ31" s="634"/>
      <c r="DK31" s="635"/>
      <c r="DL31" s="627">
        <v>20179</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364440</v>
      </c>
      <c r="S32" s="622"/>
      <c r="T32" s="622"/>
      <c r="U32" s="622"/>
      <c r="V32" s="622"/>
      <c r="W32" s="622"/>
      <c r="X32" s="622"/>
      <c r="Y32" s="623"/>
      <c r="Z32" s="659">
        <v>5.9</v>
      </c>
      <c r="AA32" s="659"/>
      <c r="AB32" s="659"/>
      <c r="AC32" s="659"/>
      <c r="AD32" s="660" t="s">
        <v>131</v>
      </c>
      <c r="AE32" s="660"/>
      <c r="AF32" s="660"/>
      <c r="AG32" s="660"/>
      <c r="AH32" s="660"/>
      <c r="AI32" s="660"/>
      <c r="AJ32" s="660"/>
      <c r="AK32" s="660"/>
      <c r="AL32" s="624" t="s">
        <v>248</v>
      </c>
      <c r="AM32" s="625"/>
      <c r="AN32" s="625"/>
      <c r="AO32" s="661"/>
      <c r="AP32" s="662"/>
      <c r="AQ32" s="663"/>
      <c r="AR32" s="663"/>
      <c r="AS32" s="663"/>
      <c r="AT32" s="690"/>
      <c r="AU32" s="214" t="s">
        <v>319</v>
      </c>
      <c r="AX32" s="618" t="s">
        <v>320</v>
      </c>
      <c r="AY32" s="619"/>
      <c r="AZ32" s="619"/>
      <c r="BA32" s="619"/>
      <c r="BB32" s="619"/>
      <c r="BC32" s="619"/>
      <c r="BD32" s="619"/>
      <c r="BE32" s="619"/>
      <c r="BF32" s="620"/>
      <c r="BG32" s="692">
        <v>99.6</v>
      </c>
      <c r="BH32" s="634"/>
      <c r="BI32" s="634"/>
      <c r="BJ32" s="634"/>
      <c r="BK32" s="634"/>
      <c r="BL32" s="634"/>
      <c r="BM32" s="625">
        <v>98.9</v>
      </c>
      <c r="BN32" s="634"/>
      <c r="BO32" s="634"/>
      <c r="BP32" s="634"/>
      <c r="BQ32" s="657"/>
      <c r="BR32" s="692">
        <v>99.3</v>
      </c>
      <c r="BS32" s="634"/>
      <c r="BT32" s="634"/>
      <c r="BU32" s="634"/>
      <c r="BV32" s="634"/>
      <c r="BW32" s="634"/>
      <c r="BX32" s="625">
        <v>98.7</v>
      </c>
      <c r="BY32" s="634"/>
      <c r="BZ32" s="634"/>
      <c r="CA32" s="634"/>
      <c r="CB32" s="657"/>
      <c r="CD32" s="644"/>
      <c r="CE32" s="645"/>
      <c r="CF32" s="618" t="s">
        <v>321</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140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14126</v>
      </c>
      <c r="S33" s="622"/>
      <c r="T33" s="622"/>
      <c r="U33" s="622"/>
      <c r="V33" s="622"/>
      <c r="W33" s="622"/>
      <c r="X33" s="622"/>
      <c r="Y33" s="623"/>
      <c r="Z33" s="659">
        <v>0.2</v>
      </c>
      <c r="AA33" s="659"/>
      <c r="AB33" s="659"/>
      <c r="AC33" s="659"/>
      <c r="AD33" s="660">
        <v>3814</v>
      </c>
      <c r="AE33" s="660"/>
      <c r="AF33" s="660"/>
      <c r="AG33" s="660"/>
      <c r="AH33" s="660"/>
      <c r="AI33" s="660"/>
      <c r="AJ33" s="660"/>
      <c r="AK33" s="660"/>
      <c r="AL33" s="624">
        <v>0.1</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99.7</v>
      </c>
      <c r="BH33" s="606"/>
      <c r="BI33" s="606"/>
      <c r="BJ33" s="606"/>
      <c r="BK33" s="606"/>
      <c r="BL33" s="606"/>
      <c r="BM33" s="652">
        <v>99.1</v>
      </c>
      <c r="BN33" s="606"/>
      <c r="BO33" s="606"/>
      <c r="BP33" s="606"/>
      <c r="BQ33" s="669"/>
      <c r="BR33" s="682">
        <v>99.7</v>
      </c>
      <c r="BS33" s="606"/>
      <c r="BT33" s="606"/>
      <c r="BU33" s="606"/>
      <c r="BV33" s="606"/>
      <c r="BW33" s="606"/>
      <c r="BX33" s="652">
        <v>99.2</v>
      </c>
      <c r="BY33" s="606"/>
      <c r="BZ33" s="606"/>
      <c r="CA33" s="606"/>
      <c r="CB33" s="669"/>
      <c r="CD33" s="618" t="s">
        <v>324</v>
      </c>
      <c r="CE33" s="619"/>
      <c r="CF33" s="619"/>
      <c r="CG33" s="619"/>
      <c r="CH33" s="619"/>
      <c r="CI33" s="619"/>
      <c r="CJ33" s="619"/>
      <c r="CK33" s="619"/>
      <c r="CL33" s="619"/>
      <c r="CM33" s="619"/>
      <c r="CN33" s="619"/>
      <c r="CO33" s="619"/>
      <c r="CP33" s="619"/>
      <c r="CQ33" s="620"/>
      <c r="CR33" s="621">
        <v>2871940</v>
      </c>
      <c r="CS33" s="634"/>
      <c r="CT33" s="634"/>
      <c r="CU33" s="634"/>
      <c r="CV33" s="634"/>
      <c r="CW33" s="634"/>
      <c r="CX33" s="634"/>
      <c r="CY33" s="635"/>
      <c r="CZ33" s="624">
        <v>48.3</v>
      </c>
      <c r="DA33" s="636"/>
      <c r="DB33" s="636"/>
      <c r="DC33" s="637"/>
      <c r="DD33" s="627">
        <v>1434530</v>
      </c>
      <c r="DE33" s="634"/>
      <c r="DF33" s="634"/>
      <c r="DG33" s="634"/>
      <c r="DH33" s="634"/>
      <c r="DI33" s="634"/>
      <c r="DJ33" s="634"/>
      <c r="DK33" s="635"/>
      <c r="DL33" s="627">
        <v>848472</v>
      </c>
      <c r="DM33" s="634"/>
      <c r="DN33" s="634"/>
      <c r="DO33" s="634"/>
      <c r="DP33" s="634"/>
      <c r="DQ33" s="634"/>
      <c r="DR33" s="634"/>
      <c r="DS33" s="634"/>
      <c r="DT33" s="634"/>
      <c r="DU33" s="634"/>
      <c r="DV33" s="635"/>
      <c r="DW33" s="624">
        <v>30.2</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684635</v>
      </c>
      <c r="S34" s="622"/>
      <c r="T34" s="622"/>
      <c r="U34" s="622"/>
      <c r="V34" s="622"/>
      <c r="W34" s="622"/>
      <c r="X34" s="622"/>
      <c r="Y34" s="623"/>
      <c r="Z34" s="659">
        <v>11.1</v>
      </c>
      <c r="AA34" s="659"/>
      <c r="AB34" s="659"/>
      <c r="AC34" s="659"/>
      <c r="AD34" s="660" t="s">
        <v>248</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1072222</v>
      </c>
      <c r="CS34" s="622"/>
      <c r="CT34" s="622"/>
      <c r="CU34" s="622"/>
      <c r="CV34" s="622"/>
      <c r="CW34" s="622"/>
      <c r="CX34" s="622"/>
      <c r="CY34" s="623"/>
      <c r="CZ34" s="624">
        <v>18</v>
      </c>
      <c r="DA34" s="636"/>
      <c r="DB34" s="636"/>
      <c r="DC34" s="637"/>
      <c r="DD34" s="627">
        <v>401319</v>
      </c>
      <c r="DE34" s="622"/>
      <c r="DF34" s="622"/>
      <c r="DG34" s="622"/>
      <c r="DH34" s="622"/>
      <c r="DI34" s="622"/>
      <c r="DJ34" s="622"/>
      <c r="DK34" s="623"/>
      <c r="DL34" s="627">
        <v>243142</v>
      </c>
      <c r="DM34" s="622"/>
      <c r="DN34" s="622"/>
      <c r="DO34" s="622"/>
      <c r="DP34" s="622"/>
      <c r="DQ34" s="622"/>
      <c r="DR34" s="622"/>
      <c r="DS34" s="622"/>
      <c r="DT34" s="622"/>
      <c r="DU34" s="622"/>
      <c r="DV34" s="623"/>
      <c r="DW34" s="624">
        <v>8.6999999999999993</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302819</v>
      </c>
      <c r="S35" s="622"/>
      <c r="T35" s="622"/>
      <c r="U35" s="622"/>
      <c r="V35" s="622"/>
      <c r="W35" s="622"/>
      <c r="X35" s="622"/>
      <c r="Y35" s="623"/>
      <c r="Z35" s="659">
        <v>4.9000000000000004</v>
      </c>
      <c r="AA35" s="659"/>
      <c r="AB35" s="659"/>
      <c r="AC35" s="659"/>
      <c r="AD35" s="660" t="s">
        <v>248</v>
      </c>
      <c r="AE35" s="660"/>
      <c r="AF35" s="660"/>
      <c r="AG35" s="660"/>
      <c r="AH35" s="660"/>
      <c r="AI35" s="660"/>
      <c r="AJ35" s="660"/>
      <c r="AK35" s="660"/>
      <c r="AL35" s="624" t="s">
        <v>131</v>
      </c>
      <c r="AM35" s="625"/>
      <c r="AN35" s="625"/>
      <c r="AO35" s="661"/>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8811</v>
      </c>
      <c r="CS35" s="634"/>
      <c r="CT35" s="634"/>
      <c r="CU35" s="634"/>
      <c r="CV35" s="634"/>
      <c r="CW35" s="634"/>
      <c r="CX35" s="634"/>
      <c r="CY35" s="635"/>
      <c r="CZ35" s="624">
        <v>0.1</v>
      </c>
      <c r="DA35" s="636"/>
      <c r="DB35" s="636"/>
      <c r="DC35" s="637"/>
      <c r="DD35" s="627">
        <v>5703</v>
      </c>
      <c r="DE35" s="634"/>
      <c r="DF35" s="634"/>
      <c r="DG35" s="634"/>
      <c r="DH35" s="634"/>
      <c r="DI35" s="634"/>
      <c r="DJ35" s="634"/>
      <c r="DK35" s="635"/>
      <c r="DL35" s="627">
        <v>5703</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213944</v>
      </c>
      <c r="S36" s="622"/>
      <c r="T36" s="622"/>
      <c r="U36" s="622"/>
      <c r="V36" s="622"/>
      <c r="W36" s="622"/>
      <c r="X36" s="622"/>
      <c r="Y36" s="623"/>
      <c r="Z36" s="659">
        <v>3.5</v>
      </c>
      <c r="AA36" s="659"/>
      <c r="AB36" s="659"/>
      <c r="AC36" s="659"/>
      <c r="AD36" s="660" t="s">
        <v>248</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3">
        <v>454885</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62967</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707702</v>
      </c>
      <c r="CS36" s="622"/>
      <c r="CT36" s="622"/>
      <c r="CU36" s="622"/>
      <c r="CV36" s="622"/>
      <c r="CW36" s="622"/>
      <c r="CX36" s="622"/>
      <c r="CY36" s="623"/>
      <c r="CZ36" s="624">
        <v>11.9</v>
      </c>
      <c r="DA36" s="636"/>
      <c r="DB36" s="636"/>
      <c r="DC36" s="637"/>
      <c r="DD36" s="627">
        <v>473619</v>
      </c>
      <c r="DE36" s="622"/>
      <c r="DF36" s="622"/>
      <c r="DG36" s="622"/>
      <c r="DH36" s="622"/>
      <c r="DI36" s="622"/>
      <c r="DJ36" s="622"/>
      <c r="DK36" s="623"/>
      <c r="DL36" s="627">
        <v>271206</v>
      </c>
      <c r="DM36" s="622"/>
      <c r="DN36" s="622"/>
      <c r="DO36" s="622"/>
      <c r="DP36" s="622"/>
      <c r="DQ36" s="622"/>
      <c r="DR36" s="622"/>
      <c r="DS36" s="622"/>
      <c r="DT36" s="622"/>
      <c r="DU36" s="622"/>
      <c r="DV36" s="623"/>
      <c r="DW36" s="624">
        <v>9.6999999999999993</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221633</v>
      </c>
      <c r="S37" s="622"/>
      <c r="T37" s="622"/>
      <c r="U37" s="622"/>
      <c r="V37" s="622"/>
      <c r="W37" s="622"/>
      <c r="X37" s="622"/>
      <c r="Y37" s="623"/>
      <c r="Z37" s="659">
        <v>3.6</v>
      </c>
      <c r="AA37" s="659"/>
      <c r="AB37" s="659"/>
      <c r="AC37" s="659"/>
      <c r="AD37" s="660">
        <v>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29769</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38781</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373718</v>
      </c>
      <c r="CS37" s="634"/>
      <c r="CT37" s="634"/>
      <c r="CU37" s="634"/>
      <c r="CV37" s="634"/>
      <c r="CW37" s="634"/>
      <c r="CX37" s="634"/>
      <c r="CY37" s="635"/>
      <c r="CZ37" s="624">
        <v>6.3</v>
      </c>
      <c r="DA37" s="636"/>
      <c r="DB37" s="636"/>
      <c r="DC37" s="637"/>
      <c r="DD37" s="627">
        <v>292812</v>
      </c>
      <c r="DE37" s="634"/>
      <c r="DF37" s="634"/>
      <c r="DG37" s="634"/>
      <c r="DH37" s="634"/>
      <c r="DI37" s="634"/>
      <c r="DJ37" s="634"/>
      <c r="DK37" s="635"/>
      <c r="DL37" s="627">
        <v>225007</v>
      </c>
      <c r="DM37" s="634"/>
      <c r="DN37" s="634"/>
      <c r="DO37" s="634"/>
      <c r="DP37" s="634"/>
      <c r="DQ37" s="634"/>
      <c r="DR37" s="634"/>
      <c r="DS37" s="634"/>
      <c r="DT37" s="634"/>
      <c r="DU37" s="634"/>
      <c r="DV37" s="635"/>
      <c r="DW37" s="624">
        <v>8</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627802</v>
      </c>
      <c r="S38" s="622"/>
      <c r="T38" s="622"/>
      <c r="U38" s="622"/>
      <c r="V38" s="622"/>
      <c r="W38" s="622"/>
      <c r="X38" s="622"/>
      <c r="Y38" s="623"/>
      <c r="Z38" s="659">
        <v>10.199999999999999</v>
      </c>
      <c r="AA38" s="659"/>
      <c r="AB38" s="659"/>
      <c r="AC38" s="659"/>
      <c r="AD38" s="660" t="s">
        <v>131</v>
      </c>
      <c r="AE38" s="660"/>
      <c r="AF38" s="660"/>
      <c r="AG38" s="660"/>
      <c r="AH38" s="660"/>
      <c r="AI38" s="660"/>
      <c r="AJ38" s="660"/>
      <c r="AK38" s="660"/>
      <c r="AL38" s="624" t="s">
        <v>140</v>
      </c>
      <c r="AM38" s="625"/>
      <c r="AN38" s="625"/>
      <c r="AO38" s="661"/>
      <c r="AQ38" s="654" t="s">
        <v>340</v>
      </c>
      <c r="AR38" s="655"/>
      <c r="AS38" s="655"/>
      <c r="AT38" s="655"/>
      <c r="AU38" s="655"/>
      <c r="AV38" s="655"/>
      <c r="AW38" s="655"/>
      <c r="AX38" s="655"/>
      <c r="AY38" s="656"/>
      <c r="AZ38" s="621">
        <v>17500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912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407616</v>
      </c>
      <c r="CS38" s="622"/>
      <c r="CT38" s="622"/>
      <c r="CU38" s="622"/>
      <c r="CV38" s="622"/>
      <c r="CW38" s="622"/>
      <c r="CX38" s="622"/>
      <c r="CY38" s="623"/>
      <c r="CZ38" s="624">
        <v>6.9</v>
      </c>
      <c r="DA38" s="636"/>
      <c r="DB38" s="636"/>
      <c r="DC38" s="637"/>
      <c r="DD38" s="627">
        <v>341794</v>
      </c>
      <c r="DE38" s="622"/>
      <c r="DF38" s="622"/>
      <c r="DG38" s="622"/>
      <c r="DH38" s="622"/>
      <c r="DI38" s="622"/>
      <c r="DJ38" s="622"/>
      <c r="DK38" s="623"/>
      <c r="DL38" s="627">
        <v>328421</v>
      </c>
      <c r="DM38" s="622"/>
      <c r="DN38" s="622"/>
      <c r="DO38" s="622"/>
      <c r="DP38" s="622"/>
      <c r="DQ38" s="622"/>
      <c r="DR38" s="622"/>
      <c r="DS38" s="622"/>
      <c r="DT38" s="622"/>
      <c r="DU38" s="622"/>
      <c r="DV38" s="623"/>
      <c r="DW38" s="624">
        <v>11.7</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140</v>
      </c>
      <c r="AA39" s="659"/>
      <c r="AB39" s="659"/>
      <c r="AC39" s="659"/>
      <c r="AD39" s="660" t="s">
        <v>140</v>
      </c>
      <c r="AE39" s="660"/>
      <c r="AF39" s="660"/>
      <c r="AG39" s="660"/>
      <c r="AH39" s="660"/>
      <c r="AI39" s="660"/>
      <c r="AJ39" s="660"/>
      <c r="AK39" s="660"/>
      <c r="AL39" s="624" t="s">
        <v>131</v>
      </c>
      <c r="AM39" s="625"/>
      <c r="AN39" s="625"/>
      <c r="AO39" s="661"/>
      <c r="AQ39" s="654" t="s">
        <v>344</v>
      </c>
      <c r="AR39" s="655"/>
      <c r="AS39" s="655"/>
      <c r="AT39" s="655"/>
      <c r="AU39" s="655"/>
      <c r="AV39" s="655"/>
      <c r="AW39" s="655"/>
      <c r="AX39" s="655"/>
      <c r="AY39" s="656"/>
      <c r="AZ39" s="621" t="s">
        <v>131</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1381</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652689</v>
      </c>
      <c r="CS39" s="634"/>
      <c r="CT39" s="634"/>
      <c r="CU39" s="634"/>
      <c r="CV39" s="634"/>
      <c r="CW39" s="634"/>
      <c r="CX39" s="634"/>
      <c r="CY39" s="635"/>
      <c r="CZ39" s="624">
        <v>11</v>
      </c>
      <c r="DA39" s="636"/>
      <c r="DB39" s="636"/>
      <c r="DC39" s="637"/>
      <c r="DD39" s="627">
        <v>212095</v>
      </c>
      <c r="DE39" s="634"/>
      <c r="DF39" s="634"/>
      <c r="DG39" s="634"/>
      <c r="DH39" s="634"/>
      <c r="DI39" s="634"/>
      <c r="DJ39" s="634"/>
      <c r="DK39" s="635"/>
      <c r="DL39" s="627" t="s">
        <v>248</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29052</v>
      </c>
      <c r="S40" s="622"/>
      <c r="T40" s="622"/>
      <c r="U40" s="622"/>
      <c r="V40" s="622"/>
      <c r="W40" s="622"/>
      <c r="X40" s="622"/>
      <c r="Y40" s="623"/>
      <c r="Z40" s="659">
        <v>0.5</v>
      </c>
      <c r="AA40" s="659"/>
      <c r="AB40" s="659"/>
      <c r="AC40" s="659"/>
      <c r="AD40" s="660" t="s">
        <v>131</v>
      </c>
      <c r="AE40" s="660"/>
      <c r="AF40" s="660"/>
      <c r="AG40" s="660"/>
      <c r="AH40" s="660"/>
      <c r="AI40" s="660"/>
      <c r="AJ40" s="660"/>
      <c r="AK40" s="660"/>
      <c r="AL40" s="624" t="s">
        <v>248</v>
      </c>
      <c r="AM40" s="625"/>
      <c r="AN40" s="625"/>
      <c r="AO40" s="661"/>
      <c r="AQ40" s="654" t="s">
        <v>348</v>
      </c>
      <c r="AR40" s="655"/>
      <c r="AS40" s="655"/>
      <c r="AT40" s="655"/>
      <c r="AU40" s="655"/>
      <c r="AV40" s="655"/>
      <c r="AW40" s="655"/>
      <c r="AX40" s="655"/>
      <c r="AY40" s="656"/>
      <c r="AZ40" s="621" t="s">
        <v>131</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96</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22900</v>
      </c>
      <c r="CS40" s="622"/>
      <c r="CT40" s="622"/>
      <c r="CU40" s="622"/>
      <c r="CV40" s="622"/>
      <c r="CW40" s="622"/>
      <c r="CX40" s="622"/>
      <c r="CY40" s="623"/>
      <c r="CZ40" s="624">
        <v>0.4</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140</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6150673</v>
      </c>
      <c r="S41" s="646"/>
      <c r="T41" s="646"/>
      <c r="U41" s="646"/>
      <c r="V41" s="646"/>
      <c r="W41" s="646"/>
      <c r="X41" s="646"/>
      <c r="Y41" s="649"/>
      <c r="Z41" s="650">
        <v>100</v>
      </c>
      <c r="AA41" s="650"/>
      <c r="AB41" s="650"/>
      <c r="AC41" s="650"/>
      <c r="AD41" s="651">
        <v>2776413</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97740</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248</v>
      </c>
      <c r="DA41" s="636"/>
      <c r="DB41" s="636"/>
      <c r="DC41" s="637"/>
      <c r="DD41" s="627" t="s">
        <v>248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309876</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579</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838229</v>
      </c>
      <c r="CS42" s="634"/>
      <c r="CT42" s="634"/>
      <c r="CU42" s="634"/>
      <c r="CV42" s="634"/>
      <c r="CW42" s="634"/>
      <c r="CX42" s="634"/>
      <c r="CY42" s="635"/>
      <c r="CZ42" s="624">
        <v>14.1</v>
      </c>
      <c r="DA42" s="636"/>
      <c r="DB42" s="636"/>
      <c r="DC42" s="637"/>
      <c r="DD42" s="627">
        <v>79160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24400</v>
      </c>
      <c r="CS43" s="634"/>
      <c r="CT43" s="634"/>
      <c r="CU43" s="634"/>
      <c r="CV43" s="634"/>
      <c r="CW43" s="634"/>
      <c r="CX43" s="634"/>
      <c r="CY43" s="635"/>
      <c r="CZ43" s="624">
        <v>0.4</v>
      </c>
      <c r="DA43" s="636"/>
      <c r="DB43" s="636"/>
      <c r="DC43" s="637"/>
      <c r="DD43" s="627">
        <v>24400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649962</v>
      </c>
      <c r="CS44" s="622"/>
      <c r="CT44" s="622"/>
      <c r="CU44" s="622"/>
      <c r="CV44" s="622"/>
      <c r="CW44" s="622"/>
      <c r="CX44" s="622"/>
      <c r="CY44" s="623"/>
      <c r="CZ44" s="624">
        <v>10.9</v>
      </c>
      <c r="DA44" s="625"/>
      <c r="DB44" s="625"/>
      <c r="DC44" s="626"/>
      <c r="DD44" s="627">
        <v>68449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64139</v>
      </c>
      <c r="CS45" s="634"/>
      <c r="CT45" s="634"/>
      <c r="CU45" s="634"/>
      <c r="CV45" s="634"/>
      <c r="CW45" s="634"/>
      <c r="CX45" s="634"/>
      <c r="CY45" s="635"/>
      <c r="CZ45" s="624">
        <v>1.1000000000000001</v>
      </c>
      <c r="DA45" s="636"/>
      <c r="DB45" s="636"/>
      <c r="DC45" s="637"/>
      <c r="DD45" s="627">
        <v>9307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489760</v>
      </c>
      <c r="CS46" s="622"/>
      <c r="CT46" s="622"/>
      <c r="CU46" s="622"/>
      <c r="CV46" s="622"/>
      <c r="CW46" s="622"/>
      <c r="CX46" s="622"/>
      <c r="CY46" s="623"/>
      <c r="CZ46" s="624">
        <v>8.1999999999999993</v>
      </c>
      <c r="DA46" s="625"/>
      <c r="DB46" s="625"/>
      <c r="DC46" s="626"/>
      <c r="DD46" s="627">
        <v>51611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188267</v>
      </c>
      <c r="CS47" s="634"/>
      <c r="CT47" s="634"/>
      <c r="CU47" s="634"/>
      <c r="CV47" s="634"/>
      <c r="CW47" s="634"/>
      <c r="CX47" s="634"/>
      <c r="CY47" s="635"/>
      <c r="CZ47" s="624">
        <v>3.2</v>
      </c>
      <c r="DA47" s="636"/>
      <c r="DB47" s="636"/>
      <c r="DC47" s="637"/>
      <c r="DD47" s="627">
        <v>10711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248</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5946642</v>
      </c>
      <c r="CS49" s="606"/>
      <c r="CT49" s="606"/>
      <c r="CU49" s="606"/>
      <c r="CV49" s="606"/>
      <c r="CW49" s="606"/>
      <c r="CX49" s="606"/>
      <c r="CY49" s="607"/>
      <c r="CZ49" s="608">
        <v>100</v>
      </c>
      <c r="DA49" s="609"/>
      <c r="DB49" s="609"/>
      <c r="DC49" s="610"/>
      <c r="DD49" s="611">
        <v>3133377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7f0fgbdQ4B0DNdg506blfKA3nQueebMS8IGYsdSC0f6EN5aHVHm6auLNSjWCXH6lEOrzkaYYpDON6q4kkKcUcA==" saltValue="BxPa5iYt2XNwDDteClYB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6155</v>
      </c>
      <c r="R7" s="1103"/>
      <c r="S7" s="1103"/>
      <c r="T7" s="1103"/>
      <c r="U7" s="1103"/>
      <c r="V7" s="1103">
        <v>5951</v>
      </c>
      <c r="W7" s="1103"/>
      <c r="X7" s="1103"/>
      <c r="Y7" s="1103"/>
      <c r="Z7" s="1103"/>
      <c r="AA7" s="1103">
        <v>204</v>
      </c>
      <c r="AB7" s="1103"/>
      <c r="AC7" s="1103"/>
      <c r="AD7" s="1103"/>
      <c r="AE7" s="1104"/>
      <c r="AF7" s="1105">
        <v>184</v>
      </c>
      <c r="AG7" s="1106"/>
      <c r="AH7" s="1106"/>
      <c r="AI7" s="1106"/>
      <c r="AJ7" s="1107"/>
      <c r="AK7" s="1108">
        <v>293</v>
      </c>
      <c r="AL7" s="1109"/>
      <c r="AM7" s="1109"/>
      <c r="AN7" s="1109"/>
      <c r="AO7" s="1109"/>
      <c r="AP7" s="1109">
        <v>4785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6</v>
      </c>
      <c r="R8" s="1039"/>
      <c r="S8" s="1039"/>
      <c r="T8" s="1039"/>
      <c r="U8" s="1039"/>
      <c r="V8" s="1039">
        <v>6</v>
      </c>
      <c r="W8" s="1039"/>
      <c r="X8" s="1039"/>
      <c r="Y8" s="1039"/>
      <c r="Z8" s="1039"/>
      <c r="AA8" s="1039">
        <v>0</v>
      </c>
      <c r="AB8" s="1039"/>
      <c r="AC8" s="1039"/>
      <c r="AD8" s="1039"/>
      <c r="AE8" s="1040"/>
      <c r="AF8" s="1035" t="s">
        <v>393</v>
      </c>
      <c r="AG8" s="1036"/>
      <c r="AH8" s="1036"/>
      <c r="AI8" s="1036"/>
      <c r="AJ8" s="1037"/>
      <c r="AK8" s="1080">
        <v>3</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6161</v>
      </c>
      <c r="R23" s="1061"/>
      <c r="S23" s="1061"/>
      <c r="T23" s="1061"/>
      <c r="U23" s="1061"/>
      <c r="V23" s="1061">
        <v>5957</v>
      </c>
      <c r="W23" s="1061"/>
      <c r="X23" s="1061"/>
      <c r="Y23" s="1061"/>
      <c r="Z23" s="1061"/>
      <c r="AA23" s="1061">
        <v>204</v>
      </c>
      <c r="AB23" s="1061"/>
      <c r="AC23" s="1061"/>
      <c r="AD23" s="1061"/>
      <c r="AE23" s="1068"/>
      <c r="AF23" s="1069">
        <v>184</v>
      </c>
      <c r="AG23" s="1061"/>
      <c r="AH23" s="1061"/>
      <c r="AI23" s="1061"/>
      <c r="AJ23" s="1070"/>
      <c r="AK23" s="1071"/>
      <c r="AL23" s="1072"/>
      <c r="AM23" s="1072"/>
      <c r="AN23" s="1072"/>
      <c r="AO23" s="1072"/>
      <c r="AP23" s="1061">
        <v>4785</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1147</v>
      </c>
      <c r="R28" s="1051"/>
      <c r="S28" s="1051"/>
      <c r="T28" s="1051"/>
      <c r="U28" s="1051"/>
      <c r="V28" s="1051">
        <v>1084</v>
      </c>
      <c r="W28" s="1051"/>
      <c r="X28" s="1051"/>
      <c r="Y28" s="1051"/>
      <c r="Z28" s="1051"/>
      <c r="AA28" s="1051">
        <v>63</v>
      </c>
      <c r="AB28" s="1051"/>
      <c r="AC28" s="1051"/>
      <c r="AD28" s="1051"/>
      <c r="AE28" s="1052"/>
      <c r="AF28" s="1053">
        <v>63</v>
      </c>
      <c r="AG28" s="1051"/>
      <c r="AH28" s="1051"/>
      <c r="AI28" s="1051"/>
      <c r="AJ28" s="1054"/>
      <c r="AK28" s="1042">
        <v>164</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111</v>
      </c>
      <c r="R29" s="1039"/>
      <c r="S29" s="1039"/>
      <c r="T29" s="1039"/>
      <c r="U29" s="1039"/>
      <c r="V29" s="1039">
        <v>111</v>
      </c>
      <c r="W29" s="1039"/>
      <c r="X29" s="1039"/>
      <c r="Y29" s="1039"/>
      <c r="Z29" s="1039"/>
      <c r="AA29" s="1039">
        <v>0</v>
      </c>
      <c r="AB29" s="1039"/>
      <c r="AC29" s="1039"/>
      <c r="AD29" s="1039"/>
      <c r="AE29" s="1040"/>
      <c r="AF29" s="1035" t="s">
        <v>410</v>
      </c>
      <c r="AG29" s="1036"/>
      <c r="AH29" s="1036"/>
      <c r="AI29" s="1036"/>
      <c r="AJ29" s="1037"/>
      <c r="AK29" s="980">
        <v>39</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402</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577</v>
      </c>
      <c r="C68" s="986"/>
      <c r="D68" s="986"/>
      <c r="E68" s="986"/>
      <c r="F68" s="986"/>
      <c r="G68" s="986"/>
      <c r="H68" s="986"/>
      <c r="I68" s="986"/>
      <c r="J68" s="986"/>
      <c r="K68" s="986"/>
      <c r="L68" s="986"/>
      <c r="M68" s="986"/>
      <c r="N68" s="986"/>
      <c r="O68" s="986"/>
      <c r="P68" s="987"/>
      <c r="Q68" s="988">
        <v>4200</v>
      </c>
      <c r="R68" s="982"/>
      <c r="S68" s="982"/>
      <c r="T68" s="982"/>
      <c r="U68" s="982"/>
      <c r="V68" s="982">
        <v>4093</v>
      </c>
      <c r="W68" s="982"/>
      <c r="X68" s="982"/>
      <c r="Y68" s="982"/>
      <c r="Z68" s="982"/>
      <c r="AA68" s="982">
        <v>107</v>
      </c>
      <c r="AB68" s="982"/>
      <c r="AC68" s="982"/>
      <c r="AD68" s="982"/>
      <c r="AE68" s="982"/>
      <c r="AF68" s="982">
        <v>78</v>
      </c>
      <c r="AG68" s="982"/>
      <c r="AH68" s="982"/>
      <c r="AI68" s="982"/>
      <c r="AJ68" s="982"/>
      <c r="AK68" s="982">
        <v>79</v>
      </c>
      <c r="AL68" s="982"/>
      <c r="AM68" s="982"/>
      <c r="AN68" s="982"/>
      <c r="AO68" s="982"/>
      <c r="AP68" s="982">
        <v>2356</v>
      </c>
      <c r="AQ68" s="982"/>
      <c r="AR68" s="982"/>
      <c r="AS68" s="982"/>
      <c r="AT68" s="982"/>
      <c r="AU68" s="982">
        <v>151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18202</v>
      </c>
      <c r="R69" s="971"/>
      <c r="S69" s="971"/>
      <c r="T69" s="971"/>
      <c r="U69" s="971"/>
      <c r="V69" s="971">
        <v>17587</v>
      </c>
      <c r="W69" s="971"/>
      <c r="X69" s="971"/>
      <c r="Y69" s="971"/>
      <c r="Z69" s="971"/>
      <c r="AA69" s="971">
        <v>615</v>
      </c>
      <c r="AB69" s="971"/>
      <c r="AC69" s="971"/>
      <c r="AD69" s="971"/>
      <c r="AE69" s="971"/>
      <c r="AF69" s="971">
        <v>645</v>
      </c>
      <c r="AG69" s="971"/>
      <c r="AH69" s="971"/>
      <c r="AI69" s="971"/>
      <c r="AJ69" s="971"/>
      <c r="AK69" s="971">
        <v>2988</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7">
        <v>206</v>
      </c>
      <c r="R70" s="971"/>
      <c r="S70" s="971"/>
      <c r="T70" s="971"/>
      <c r="U70" s="971"/>
      <c r="V70" s="971">
        <v>142</v>
      </c>
      <c r="W70" s="971"/>
      <c r="X70" s="971"/>
      <c r="Y70" s="971"/>
      <c r="Z70" s="971"/>
      <c r="AA70" s="971">
        <v>64</v>
      </c>
      <c r="AB70" s="971"/>
      <c r="AC70" s="971"/>
      <c r="AD70" s="971"/>
      <c r="AE70" s="971"/>
      <c r="AF70" s="971">
        <v>994</v>
      </c>
      <c r="AG70" s="971"/>
      <c r="AH70" s="971"/>
      <c r="AI70" s="971"/>
      <c r="AJ70" s="971"/>
      <c r="AK70" s="971">
        <v>53</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7">
        <v>3738</v>
      </c>
      <c r="R71" s="971"/>
      <c r="S71" s="971"/>
      <c r="T71" s="971"/>
      <c r="U71" s="971"/>
      <c r="V71" s="971">
        <v>3731</v>
      </c>
      <c r="W71" s="971"/>
      <c r="X71" s="971"/>
      <c r="Y71" s="971"/>
      <c r="Z71" s="971"/>
      <c r="AA71" s="971">
        <v>7</v>
      </c>
      <c r="AB71" s="971"/>
      <c r="AC71" s="971"/>
      <c r="AD71" s="971"/>
      <c r="AE71" s="971"/>
      <c r="AF71" s="971">
        <v>4686</v>
      </c>
      <c r="AG71" s="971"/>
      <c r="AH71" s="971"/>
      <c r="AI71" s="971"/>
      <c r="AJ71" s="971"/>
      <c r="AK71" s="971">
        <v>304</v>
      </c>
      <c r="AL71" s="971"/>
      <c r="AM71" s="971"/>
      <c r="AN71" s="971"/>
      <c r="AO71" s="971"/>
      <c r="AP71" s="971">
        <v>4597</v>
      </c>
      <c r="AQ71" s="971"/>
      <c r="AR71" s="971"/>
      <c r="AS71" s="971"/>
      <c r="AT71" s="971"/>
      <c r="AU71" s="971">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7">
        <v>2801</v>
      </c>
      <c r="R72" s="971"/>
      <c r="S72" s="971"/>
      <c r="T72" s="971"/>
      <c r="U72" s="971"/>
      <c r="V72" s="971">
        <v>2696</v>
      </c>
      <c r="W72" s="971"/>
      <c r="X72" s="971"/>
      <c r="Y72" s="971"/>
      <c r="Z72" s="971"/>
      <c r="AA72" s="971">
        <v>105</v>
      </c>
      <c r="AB72" s="971"/>
      <c r="AC72" s="971"/>
      <c r="AD72" s="971"/>
      <c r="AE72" s="971"/>
      <c r="AF72" s="971">
        <v>26</v>
      </c>
      <c r="AG72" s="971"/>
      <c r="AH72" s="971"/>
      <c r="AI72" s="971"/>
      <c r="AJ72" s="971"/>
      <c r="AK72" s="971">
        <v>13</v>
      </c>
      <c r="AL72" s="971"/>
      <c r="AM72" s="971"/>
      <c r="AN72" s="971"/>
      <c r="AO72" s="971"/>
      <c r="AP72" s="971">
        <v>6126</v>
      </c>
      <c r="AQ72" s="971"/>
      <c r="AR72" s="971"/>
      <c r="AS72" s="971"/>
      <c r="AT72" s="971"/>
      <c r="AU72" s="971">
        <v>226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7">
        <v>120</v>
      </c>
      <c r="R73" s="971"/>
      <c r="S73" s="971"/>
      <c r="T73" s="971"/>
      <c r="U73" s="971"/>
      <c r="V73" s="971">
        <v>117</v>
      </c>
      <c r="W73" s="971"/>
      <c r="X73" s="971"/>
      <c r="Y73" s="971"/>
      <c r="Z73" s="971"/>
      <c r="AA73" s="971">
        <v>3</v>
      </c>
      <c r="AB73" s="971"/>
      <c r="AC73" s="971"/>
      <c r="AD73" s="971"/>
      <c r="AE73" s="971"/>
      <c r="AF73" s="971">
        <v>3</v>
      </c>
      <c r="AG73" s="971"/>
      <c r="AH73" s="971"/>
      <c r="AI73" s="971"/>
      <c r="AJ73" s="971"/>
      <c r="AK73" s="971">
        <v>40</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583</v>
      </c>
      <c r="C74" s="975"/>
      <c r="D74" s="975"/>
      <c r="E74" s="975"/>
      <c r="F74" s="975"/>
      <c r="G74" s="975"/>
      <c r="H74" s="975"/>
      <c r="I74" s="975"/>
      <c r="J74" s="975"/>
      <c r="K74" s="975"/>
      <c r="L74" s="975"/>
      <c r="M74" s="975"/>
      <c r="N74" s="975"/>
      <c r="O74" s="975"/>
      <c r="P74" s="976"/>
      <c r="Q74" s="977">
        <v>136135</v>
      </c>
      <c r="R74" s="971"/>
      <c r="S74" s="971"/>
      <c r="T74" s="971"/>
      <c r="U74" s="971"/>
      <c r="V74" s="971">
        <v>134116</v>
      </c>
      <c r="W74" s="971"/>
      <c r="X74" s="971"/>
      <c r="Y74" s="971"/>
      <c r="Z74" s="971"/>
      <c r="AA74" s="971">
        <v>2019</v>
      </c>
      <c r="AB74" s="971"/>
      <c r="AC74" s="971"/>
      <c r="AD74" s="971"/>
      <c r="AE74" s="971"/>
      <c r="AF74" s="971">
        <v>3252</v>
      </c>
      <c r="AG74" s="971"/>
      <c r="AH74" s="971"/>
      <c r="AI74" s="971"/>
      <c r="AJ74" s="971"/>
      <c r="AK74" s="971">
        <v>1629</v>
      </c>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584</v>
      </c>
      <c r="C75" s="975"/>
      <c r="D75" s="975"/>
      <c r="E75" s="975"/>
      <c r="F75" s="975"/>
      <c r="G75" s="975"/>
      <c r="H75" s="975"/>
      <c r="I75" s="975"/>
      <c r="J75" s="975"/>
      <c r="K75" s="975"/>
      <c r="L75" s="975"/>
      <c r="M75" s="975"/>
      <c r="N75" s="975"/>
      <c r="O75" s="975"/>
      <c r="P75" s="976"/>
      <c r="Q75" s="978">
        <v>2843</v>
      </c>
      <c r="R75" s="979"/>
      <c r="S75" s="979"/>
      <c r="T75" s="979"/>
      <c r="U75" s="980"/>
      <c r="V75" s="981">
        <v>2688</v>
      </c>
      <c r="W75" s="979"/>
      <c r="X75" s="979"/>
      <c r="Y75" s="979"/>
      <c r="Z75" s="980"/>
      <c r="AA75" s="981">
        <v>155</v>
      </c>
      <c r="AB75" s="979"/>
      <c r="AC75" s="979"/>
      <c r="AD75" s="979"/>
      <c r="AE75" s="980"/>
      <c r="AF75" s="981">
        <v>223</v>
      </c>
      <c r="AG75" s="979"/>
      <c r="AH75" s="979"/>
      <c r="AI75" s="979"/>
      <c r="AJ75" s="980"/>
      <c r="AK75" s="981">
        <v>13</v>
      </c>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585</v>
      </c>
      <c r="C76" s="975"/>
      <c r="D76" s="975"/>
      <c r="E76" s="975"/>
      <c r="F76" s="975"/>
      <c r="G76" s="975"/>
      <c r="H76" s="975"/>
      <c r="I76" s="975"/>
      <c r="J76" s="975"/>
      <c r="K76" s="975"/>
      <c r="L76" s="975"/>
      <c r="M76" s="975"/>
      <c r="N76" s="975"/>
      <c r="O76" s="975"/>
      <c r="P76" s="976"/>
      <c r="Q76" s="978">
        <v>28</v>
      </c>
      <c r="R76" s="979"/>
      <c r="S76" s="979"/>
      <c r="T76" s="979"/>
      <c r="U76" s="980"/>
      <c r="V76" s="981">
        <v>26</v>
      </c>
      <c r="W76" s="979"/>
      <c r="X76" s="979"/>
      <c r="Y76" s="979"/>
      <c r="Z76" s="980"/>
      <c r="AA76" s="981">
        <v>2</v>
      </c>
      <c r="AB76" s="979"/>
      <c r="AC76" s="979"/>
      <c r="AD76" s="979"/>
      <c r="AE76" s="980"/>
      <c r="AF76" s="981">
        <v>5</v>
      </c>
      <c r="AG76" s="979"/>
      <c r="AH76" s="979"/>
      <c r="AI76" s="979"/>
      <c r="AJ76" s="980"/>
      <c r="AK76" s="981">
        <v>4</v>
      </c>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586</v>
      </c>
      <c r="C77" s="975"/>
      <c r="D77" s="975"/>
      <c r="E77" s="975"/>
      <c r="F77" s="975"/>
      <c r="G77" s="975"/>
      <c r="H77" s="975"/>
      <c r="I77" s="975"/>
      <c r="J77" s="975"/>
      <c r="K77" s="975"/>
      <c r="L77" s="975"/>
      <c r="M77" s="975"/>
      <c r="N77" s="975"/>
      <c r="O77" s="975"/>
      <c r="P77" s="976"/>
      <c r="Q77" s="978">
        <v>1005</v>
      </c>
      <c r="R77" s="979"/>
      <c r="S77" s="979"/>
      <c r="T77" s="979"/>
      <c r="U77" s="980"/>
      <c r="V77" s="981">
        <v>990</v>
      </c>
      <c r="W77" s="979"/>
      <c r="X77" s="979"/>
      <c r="Y77" s="979"/>
      <c r="Z77" s="980"/>
      <c r="AA77" s="981">
        <v>15</v>
      </c>
      <c r="AB77" s="979"/>
      <c r="AC77" s="979"/>
      <c r="AD77" s="979"/>
      <c r="AE77" s="980"/>
      <c r="AF77" s="981">
        <v>24</v>
      </c>
      <c r="AG77" s="979"/>
      <c r="AH77" s="979"/>
      <c r="AI77" s="979"/>
      <c r="AJ77" s="980"/>
      <c r="AK77" s="981">
        <v>163</v>
      </c>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9936</v>
      </c>
      <c r="AG88" s="959"/>
      <c r="AH88" s="959"/>
      <c r="AI88" s="959"/>
      <c r="AJ88" s="959"/>
      <c r="AK88" s="963"/>
      <c r="AL88" s="963"/>
      <c r="AM88" s="963"/>
      <c r="AN88" s="963"/>
      <c r="AO88" s="963"/>
      <c r="AP88" s="959">
        <v>13079</v>
      </c>
      <c r="AQ88" s="959"/>
      <c r="AR88" s="959"/>
      <c r="AS88" s="959"/>
      <c r="AT88" s="959"/>
      <c r="AU88" s="959">
        <v>956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311</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311</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311</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683853</v>
      </c>
      <c r="AB110" s="889"/>
      <c r="AC110" s="889"/>
      <c r="AD110" s="889"/>
      <c r="AE110" s="890"/>
      <c r="AF110" s="891">
        <v>693580</v>
      </c>
      <c r="AG110" s="889"/>
      <c r="AH110" s="889"/>
      <c r="AI110" s="889"/>
      <c r="AJ110" s="890"/>
      <c r="AK110" s="891">
        <v>657723</v>
      </c>
      <c r="AL110" s="889"/>
      <c r="AM110" s="889"/>
      <c r="AN110" s="889"/>
      <c r="AO110" s="890"/>
      <c r="AP110" s="892">
        <v>30.3</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4835784</v>
      </c>
      <c r="BR110" s="842"/>
      <c r="BS110" s="842"/>
      <c r="BT110" s="842"/>
      <c r="BU110" s="842"/>
      <c r="BV110" s="842">
        <v>4794376</v>
      </c>
      <c r="BW110" s="842"/>
      <c r="BX110" s="842"/>
      <c r="BY110" s="842"/>
      <c r="BZ110" s="842"/>
      <c r="CA110" s="842">
        <v>4785202</v>
      </c>
      <c r="CB110" s="842"/>
      <c r="CC110" s="842"/>
      <c r="CD110" s="842"/>
      <c r="CE110" s="842"/>
      <c r="CF110" s="866">
        <v>220.7</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439</v>
      </c>
      <c r="DM110" s="842"/>
      <c r="DN110" s="842"/>
      <c r="DO110" s="842"/>
      <c r="DP110" s="842"/>
      <c r="DQ110" s="842" t="s">
        <v>439</v>
      </c>
      <c r="DR110" s="842"/>
      <c r="DS110" s="842"/>
      <c r="DT110" s="842"/>
      <c r="DU110" s="842"/>
      <c r="DV110" s="843" t="s">
        <v>439</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439</v>
      </c>
      <c r="BW111" s="817"/>
      <c r="BX111" s="817"/>
      <c r="BY111" s="817"/>
      <c r="BZ111" s="817"/>
      <c r="CA111" s="817" t="s">
        <v>439</v>
      </c>
      <c r="CB111" s="817"/>
      <c r="CC111" s="817"/>
      <c r="CD111" s="817"/>
      <c r="CE111" s="817"/>
      <c r="CF111" s="875" t="s">
        <v>439</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439</v>
      </c>
      <c r="DR111" s="817"/>
      <c r="DS111" s="817"/>
      <c r="DT111" s="817"/>
      <c r="DU111" s="817"/>
      <c r="DV111" s="794" t="s">
        <v>439</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439</v>
      </c>
      <c r="AG112" s="780"/>
      <c r="AH112" s="780"/>
      <c r="AI112" s="780"/>
      <c r="AJ112" s="781"/>
      <c r="AK112" s="782" t="s">
        <v>439</v>
      </c>
      <c r="AL112" s="780"/>
      <c r="AM112" s="780"/>
      <c r="AN112" s="780"/>
      <c r="AO112" s="781"/>
      <c r="AP112" s="824" t="s">
        <v>439</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t="s">
        <v>439</v>
      </c>
      <c r="BR112" s="817"/>
      <c r="BS112" s="817"/>
      <c r="BT112" s="817"/>
      <c r="BU112" s="817"/>
      <c r="BV112" s="817" t="s">
        <v>439</v>
      </c>
      <c r="BW112" s="817"/>
      <c r="BX112" s="817"/>
      <c r="BY112" s="817"/>
      <c r="BZ112" s="817"/>
      <c r="CA112" s="817" t="s">
        <v>439</v>
      </c>
      <c r="CB112" s="817"/>
      <c r="CC112" s="817"/>
      <c r="CD112" s="817"/>
      <c r="CE112" s="817"/>
      <c r="CF112" s="875" t="s">
        <v>439</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439</v>
      </c>
      <c r="DM112" s="817"/>
      <c r="DN112" s="817"/>
      <c r="DO112" s="817"/>
      <c r="DP112" s="817"/>
      <c r="DQ112" s="817" t="s">
        <v>439</v>
      </c>
      <c r="DR112" s="817"/>
      <c r="DS112" s="817"/>
      <c r="DT112" s="817"/>
      <c r="DU112" s="817"/>
      <c r="DV112" s="794" t="s">
        <v>439</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439</v>
      </c>
      <c r="AB113" s="919"/>
      <c r="AC113" s="919"/>
      <c r="AD113" s="919"/>
      <c r="AE113" s="920"/>
      <c r="AF113" s="921" t="s">
        <v>439</v>
      </c>
      <c r="AG113" s="919"/>
      <c r="AH113" s="919"/>
      <c r="AI113" s="919"/>
      <c r="AJ113" s="920"/>
      <c r="AK113" s="921" t="s">
        <v>439</v>
      </c>
      <c r="AL113" s="919"/>
      <c r="AM113" s="919"/>
      <c r="AN113" s="919"/>
      <c r="AO113" s="920"/>
      <c r="AP113" s="922" t="s">
        <v>439</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353002</v>
      </c>
      <c r="BR113" s="817"/>
      <c r="BS113" s="817"/>
      <c r="BT113" s="817"/>
      <c r="BU113" s="817"/>
      <c r="BV113" s="817">
        <v>938592</v>
      </c>
      <c r="BW113" s="817"/>
      <c r="BX113" s="817"/>
      <c r="BY113" s="817"/>
      <c r="BZ113" s="817"/>
      <c r="CA113" s="817">
        <v>871536</v>
      </c>
      <c r="CB113" s="817"/>
      <c r="CC113" s="817"/>
      <c r="CD113" s="817"/>
      <c r="CE113" s="817"/>
      <c r="CF113" s="875">
        <v>40.200000000000003</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439</v>
      </c>
      <c r="DM113" s="780"/>
      <c r="DN113" s="780"/>
      <c r="DO113" s="780"/>
      <c r="DP113" s="781"/>
      <c r="DQ113" s="782" t="s">
        <v>439</v>
      </c>
      <c r="DR113" s="780"/>
      <c r="DS113" s="780"/>
      <c r="DT113" s="780"/>
      <c r="DU113" s="781"/>
      <c r="DV113" s="824" t="s">
        <v>439</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27070</v>
      </c>
      <c r="AB114" s="780"/>
      <c r="AC114" s="780"/>
      <c r="AD114" s="780"/>
      <c r="AE114" s="781"/>
      <c r="AF114" s="782">
        <v>25459</v>
      </c>
      <c r="AG114" s="780"/>
      <c r="AH114" s="780"/>
      <c r="AI114" s="780"/>
      <c r="AJ114" s="781"/>
      <c r="AK114" s="782">
        <v>26665</v>
      </c>
      <c r="AL114" s="780"/>
      <c r="AM114" s="780"/>
      <c r="AN114" s="780"/>
      <c r="AO114" s="781"/>
      <c r="AP114" s="824">
        <v>1.2</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898231</v>
      </c>
      <c r="BR114" s="817"/>
      <c r="BS114" s="817"/>
      <c r="BT114" s="817"/>
      <c r="BU114" s="817"/>
      <c r="BV114" s="817">
        <v>740073</v>
      </c>
      <c r="BW114" s="817"/>
      <c r="BX114" s="817"/>
      <c r="BY114" s="817"/>
      <c r="BZ114" s="817"/>
      <c r="CA114" s="817">
        <v>755710</v>
      </c>
      <c r="CB114" s="817"/>
      <c r="CC114" s="817"/>
      <c r="CD114" s="817"/>
      <c r="CE114" s="817"/>
      <c r="CF114" s="875">
        <v>34.799999999999997</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439</v>
      </c>
      <c r="DM114" s="780"/>
      <c r="DN114" s="780"/>
      <c r="DO114" s="780"/>
      <c r="DP114" s="781"/>
      <c r="DQ114" s="782" t="s">
        <v>439</v>
      </c>
      <c r="DR114" s="780"/>
      <c r="DS114" s="780"/>
      <c r="DT114" s="780"/>
      <c r="DU114" s="781"/>
      <c r="DV114" s="824" t="s">
        <v>439</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439</v>
      </c>
      <c r="AB115" s="919"/>
      <c r="AC115" s="919"/>
      <c r="AD115" s="919"/>
      <c r="AE115" s="920"/>
      <c r="AF115" s="921" t="s">
        <v>439</v>
      </c>
      <c r="AG115" s="919"/>
      <c r="AH115" s="919"/>
      <c r="AI115" s="919"/>
      <c r="AJ115" s="920"/>
      <c r="AK115" s="921" t="s">
        <v>439</v>
      </c>
      <c r="AL115" s="919"/>
      <c r="AM115" s="919"/>
      <c r="AN115" s="919"/>
      <c r="AO115" s="920"/>
      <c r="AP115" s="922" t="s">
        <v>439</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439</v>
      </c>
      <c r="BW115" s="817"/>
      <c r="BX115" s="817"/>
      <c r="BY115" s="817"/>
      <c r="BZ115" s="817"/>
      <c r="CA115" s="817" t="s">
        <v>439</v>
      </c>
      <c r="CB115" s="817"/>
      <c r="CC115" s="817"/>
      <c r="CD115" s="817"/>
      <c r="CE115" s="817"/>
      <c r="CF115" s="875" t="s">
        <v>439</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439</v>
      </c>
      <c r="DM115" s="780"/>
      <c r="DN115" s="780"/>
      <c r="DO115" s="780"/>
      <c r="DP115" s="781"/>
      <c r="DQ115" s="782" t="s">
        <v>439</v>
      </c>
      <c r="DR115" s="780"/>
      <c r="DS115" s="780"/>
      <c r="DT115" s="780"/>
      <c r="DU115" s="781"/>
      <c r="DV115" s="824" t="s">
        <v>439</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439</v>
      </c>
      <c r="AB116" s="780"/>
      <c r="AC116" s="780"/>
      <c r="AD116" s="780"/>
      <c r="AE116" s="781"/>
      <c r="AF116" s="782" t="s">
        <v>439</v>
      </c>
      <c r="AG116" s="780"/>
      <c r="AH116" s="780"/>
      <c r="AI116" s="780"/>
      <c r="AJ116" s="781"/>
      <c r="AK116" s="782" t="s">
        <v>439</v>
      </c>
      <c r="AL116" s="780"/>
      <c r="AM116" s="780"/>
      <c r="AN116" s="780"/>
      <c r="AO116" s="781"/>
      <c r="AP116" s="824" t="s">
        <v>439</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439</v>
      </c>
      <c r="BW116" s="817"/>
      <c r="BX116" s="817"/>
      <c r="BY116" s="817"/>
      <c r="BZ116" s="817"/>
      <c r="CA116" s="817" t="s">
        <v>439</v>
      </c>
      <c r="CB116" s="817"/>
      <c r="CC116" s="817"/>
      <c r="CD116" s="817"/>
      <c r="CE116" s="817"/>
      <c r="CF116" s="875" t="s">
        <v>439</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439</v>
      </c>
      <c r="DM116" s="780"/>
      <c r="DN116" s="780"/>
      <c r="DO116" s="780"/>
      <c r="DP116" s="781"/>
      <c r="DQ116" s="782" t="s">
        <v>439</v>
      </c>
      <c r="DR116" s="780"/>
      <c r="DS116" s="780"/>
      <c r="DT116" s="780"/>
      <c r="DU116" s="781"/>
      <c r="DV116" s="824" t="s">
        <v>439</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710923</v>
      </c>
      <c r="AB117" s="903"/>
      <c r="AC117" s="903"/>
      <c r="AD117" s="903"/>
      <c r="AE117" s="904"/>
      <c r="AF117" s="905">
        <v>719039</v>
      </c>
      <c r="AG117" s="903"/>
      <c r="AH117" s="903"/>
      <c r="AI117" s="903"/>
      <c r="AJ117" s="904"/>
      <c r="AK117" s="905">
        <v>684388</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461</v>
      </c>
      <c r="BW117" s="817"/>
      <c r="BX117" s="817"/>
      <c r="BY117" s="817"/>
      <c r="BZ117" s="817"/>
      <c r="CA117" s="817" t="s">
        <v>131</v>
      </c>
      <c r="CB117" s="817"/>
      <c r="CC117" s="817"/>
      <c r="CD117" s="817"/>
      <c r="CE117" s="817"/>
      <c r="CF117" s="875" t="s">
        <v>462</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462</v>
      </c>
      <c r="DH117" s="780"/>
      <c r="DI117" s="780"/>
      <c r="DJ117" s="780"/>
      <c r="DK117" s="781"/>
      <c r="DL117" s="782" t="s">
        <v>464</v>
      </c>
      <c r="DM117" s="780"/>
      <c r="DN117" s="780"/>
      <c r="DO117" s="780"/>
      <c r="DP117" s="781"/>
      <c r="DQ117" s="782" t="s">
        <v>465</v>
      </c>
      <c r="DR117" s="780"/>
      <c r="DS117" s="780"/>
      <c r="DT117" s="780"/>
      <c r="DU117" s="781"/>
      <c r="DV117" s="824" t="s">
        <v>131</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311</v>
      </c>
      <c r="AL118" s="896"/>
      <c r="AM118" s="896"/>
      <c r="AN118" s="896"/>
      <c r="AO118" s="897"/>
      <c r="AP118" s="899" t="s">
        <v>433</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462</v>
      </c>
      <c r="BR118" s="845"/>
      <c r="BS118" s="845"/>
      <c r="BT118" s="845"/>
      <c r="BU118" s="845"/>
      <c r="BV118" s="845" t="s">
        <v>467</v>
      </c>
      <c r="BW118" s="845"/>
      <c r="BX118" s="845"/>
      <c r="BY118" s="845"/>
      <c r="BZ118" s="845"/>
      <c r="CA118" s="845" t="s">
        <v>461</v>
      </c>
      <c r="CB118" s="845"/>
      <c r="CC118" s="845"/>
      <c r="CD118" s="845"/>
      <c r="CE118" s="845"/>
      <c r="CF118" s="875" t="s">
        <v>464</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469</v>
      </c>
      <c r="DH118" s="780"/>
      <c r="DI118" s="780"/>
      <c r="DJ118" s="780"/>
      <c r="DK118" s="781"/>
      <c r="DL118" s="782" t="s">
        <v>461</v>
      </c>
      <c r="DM118" s="780"/>
      <c r="DN118" s="780"/>
      <c r="DO118" s="780"/>
      <c r="DP118" s="781"/>
      <c r="DQ118" s="782" t="s">
        <v>461</v>
      </c>
      <c r="DR118" s="780"/>
      <c r="DS118" s="780"/>
      <c r="DT118" s="780"/>
      <c r="DU118" s="781"/>
      <c r="DV118" s="824" t="s">
        <v>462</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462</v>
      </c>
      <c r="AB119" s="889"/>
      <c r="AC119" s="889"/>
      <c r="AD119" s="889"/>
      <c r="AE119" s="890"/>
      <c r="AF119" s="891" t="s">
        <v>462</v>
      </c>
      <c r="AG119" s="889"/>
      <c r="AH119" s="889"/>
      <c r="AI119" s="889"/>
      <c r="AJ119" s="890"/>
      <c r="AK119" s="891" t="s">
        <v>470</v>
      </c>
      <c r="AL119" s="889"/>
      <c r="AM119" s="889"/>
      <c r="AN119" s="889"/>
      <c r="AO119" s="890"/>
      <c r="AP119" s="892" t="s">
        <v>470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471</v>
      </c>
      <c r="BP119" s="878"/>
      <c r="BQ119" s="879">
        <v>6087017</v>
      </c>
      <c r="BR119" s="845"/>
      <c r="BS119" s="845"/>
      <c r="BT119" s="845"/>
      <c r="BU119" s="845"/>
      <c r="BV119" s="845">
        <v>6473041</v>
      </c>
      <c r="BW119" s="845"/>
      <c r="BX119" s="845"/>
      <c r="BY119" s="845"/>
      <c r="BZ119" s="845"/>
      <c r="CA119" s="845">
        <v>6412448</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465</v>
      </c>
      <c r="DH119" s="764"/>
      <c r="DI119" s="764"/>
      <c r="DJ119" s="764"/>
      <c r="DK119" s="765"/>
      <c r="DL119" s="766" t="s">
        <v>131</v>
      </c>
      <c r="DM119" s="764"/>
      <c r="DN119" s="764"/>
      <c r="DO119" s="764"/>
      <c r="DP119" s="765"/>
      <c r="DQ119" s="766" t="s">
        <v>131</v>
      </c>
      <c r="DR119" s="764"/>
      <c r="DS119" s="764"/>
      <c r="DT119" s="764"/>
      <c r="DU119" s="765"/>
      <c r="DV119" s="848" t="s">
        <v>467</v>
      </c>
      <c r="DW119" s="849"/>
      <c r="DX119" s="849"/>
      <c r="DY119" s="849"/>
      <c r="DZ119" s="850"/>
    </row>
    <row r="120" spans="1:130" s="230" customFormat="1" ht="26.25" customHeight="1" x14ac:dyDescent="0.15">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464</v>
      </c>
      <c r="AB120" s="780"/>
      <c r="AC120" s="780"/>
      <c r="AD120" s="780"/>
      <c r="AE120" s="781"/>
      <c r="AF120" s="782" t="s">
        <v>131</v>
      </c>
      <c r="AG120" s="780"/>
      <c r="AH120" s="780"/>
      <c r="AI120" s="780"/>
      <c r="AJ120" s="781"/>
      <c r="AK120" s="782" t="s">
        <v>470</v>
      </c>
      <c r="AL120" s="780"/>
      <c r="AM120" s="780"/>
      <c r="AN120" s="780"/>
      <c r="AO120" s="781"/>
      <c r="AP120" s="824" t="s">
        <v>131</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3925250</v>
      </c>
      <c r="BR120" s="842"/>
      <c r="BS120" s="842"/>
      <c r="BT120" s="842"/>
      <c r="BU120" s="842"/>
      <c r="BV120" s="842">
        <v>4163574</v>
      </c>
      <c r="BW120" s="842"/>
      <c r="BX120" s="842"/>
      <c r="BY120" s="842"/>
      <c r="BZ120" s="842"/>
      <c r="CA120" s="842">
        <v>4610583</v>
      </c>
      <c r="CB120" s="842"/>
      <c r="CC120" s="842"/>
      <c r="CD120" s="842"/>
      <c r="CE120" s="842"/>
      <c r="CF120" s="866">
        <v>212.6</v>
      </c>
      <c r="CG120" s="867"/>
      <c r="CH120" s="867"/>
      <c r="CI120" s="867"/>
      <c r="CJ120" s="867"/>
      <c r="CK120" s="868" t="s">
        <v>475</v>
      </c>
      <c r="CL120" s="852"/>
      <c r="CM120" s="852"/>
      <c r="CN120" s="852"/>
      <c r="CO120" s="853"/>
      <c r="CP120" s="872"/>
      <c r="CQ120" s="873"/>
      <c r="CR120" s="873"/>
      <c r="CS120" s="873"/>
      <c r="CT120" s="873"/>
      <c r="CU120" s="873"/>
      <c r="CV120" s="873"/>
      <c r="CW120" s="873"/>
      <c r="CX120" s="873"/>
      <c r="CY120" s="873"/>
      <c r="CZ120" s="873"/>
      <c r="DA120" s="873"/>
      <c r="DB120" s="873"/>
      <c r="DC120" s="873"/>
      <c r="DD120" s="873"/>
      <c r="DE120" s="873"/>
      <c r="DF120" s="874"/>
      <c r="DG120" s="861"/>
      <c r="DH120" s="842"/>
      <c r="DI120" s="842"/>
      <c r="DJ120" s="842"/>
      <c r="DK120" s="842"/>
      <c r="DL120" s="842"/>
      <c r="DM120" s="842"/>
      <c r="DN120" s="842"/>
      <c r="DO120" s="842"/>
      <c r="DP120" s="842"/>
      <c r="DQ120" s="842"/>
      <c r="DR120" s="842"/>
      <c r="DS120" s="842"/>
      <c r="DT120" s="842"/>
      <c r="DU120" s="842"/>
      <c r="DV120" s="843"/>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469</v>
      </c>
      <c r="AB121" s="780"/>
      <c r="AC121" s="780"/>
      <c r="AD121" s="780"/>
      <c r="AE121" s="781"/>
      <c r="AF121" s="782" t="s">
        <v>469</v>
      </c>
      <c r="AG121" s="780"/>
      <c r="AH121" s="780"/>
      <c r="AI121" s="780"/>
      <c r="AJ121" s="781"/>
      <c r="AK121" s="782" t="s">
        <v>131</v>
      </c>
      <c r="AL121" s="780"/>
      <c r="AM121" s="780"/>
      <c r="AN121" s="780"/>
      <c r="AO121" s="781"/>
      <c r="AP121" s="824" t="s">
        <v>462</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39431</v>
      </c>
      <c r="BR121" s="817"/>
      <c r="BS121" s="817"/>
      <c r="BT121" s="817"/>
      <c r="BU121" s="817"/>
      <c r="BV121" s="817">
        <v>33292</v>
      </c>
      <c r="BW121" s="817"/>
      <c r="BX121" s="817"/>
      <c r="BY121" s="817"/>
      <c r="BZ121" s="817"/>
      <c r="CA121" s="817">
        <v>27698</v>
      </c>
      <c r="CB121" s="817"/>
      <c r="CC121" s="817"/>
      <c r="CD121" s="817"/>
      <c r="CE121" s="817"/>
      <c r="CF121" s="875">
        <v>1.3</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464</v>
      </c>
      <c r="AB122" s="780"/>
      <c r="AC122" s="780"/>
      <c r="AD122" s="780"/>
      <c r="AE122" s="781"/>
      <c r="AF122" s="782" t="s">
        <v>470</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3874723</v>
      </c>
      <c r="BR122" s="845"/>
      <c r="BS122" s="845"/>
      <c r="BT122" s="845"/>
      <c r="BU122" s="845"/>
      <c r="BV122" s="845">
        <v>3796060</v>
      </c>
      <c r="BW122" s="845"/>
      <c r="BX122" s="845"/>
      <c r="BY122" s="845"/>
      <c r="BZ122" s="845"/>
      <c r="CA122" s="845">
        <v>3722468</v>
      </c>
      <c r="CB122" s="845"/>
      <c r="CC122" s="845"/>
      <c r="CD122" s="845"/>
      <c r="CE122" s="845"/>
      <c r="CF122" s="846">
        <v>171.6</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465</v>
      </c>
      <c r="AB123" s="780"/>
      <c r="AC123" s="780"/>
      <c r="AD123" s="780"/>
      <c r="AE123" s="781"/>
      <c r="AF123" s="782" t="s">
        <v>479</v>
      </c>
      <c r="AG123" s="780"/>
      <c r="AH123" s="780"/>
      <c r="AI123" s="780"/>
      <c r="AJ123" s="781"/>
      <c r="AK123" s="782" t="s">
        <v>464</v>
      </c>
      <c r="AL123" s="780"/>
      <c r="AM123" s="780"/>
      <c r="AN123" s="780"/>
      <c r="AO123" s="781"/>
      <c r="AP123" s="824" t="s">
        <v>461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480</v>
      </c>
      <c r="BP123" s="878"/>
      <c r="BQ123" s="832">
        <v>7839404</v>
      </c>
      <c r="BR123" s="833"/>
      <c r="BS123" s="833"/>
      <c r="BT123" s="833"/>
      <c r="BU123" s="833"/>
      <c r="BV123" s="833">
        <v>7992926</v>
      </c>
      <c r="BW123" s="833"/>
      <c r="BX123" s="833"/>
      <c r="BY123" s="833"/>
      <c r="BZ123" s="833"/>
      <c r="CA123" s="833">
        <v>8360749</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470</v>
      </c>
      <c r="AB124" s="780"/>
      <c r="AC124" s="780"/>
      <c r="AD124" s="780"/>
      <c r="AE124" s="781"/>
      <c r="AF124" s="782" t="s">
        <v>470</v>
      </c>
      <c r="AG124" s="780"/>
      <c r="AH124" s="780"/>
      <c r="AI124" s="780"/>
      <c r="AJ124" s="781"/>
      <c r="AK124" s="782" t="s">
        <v>464</v>
      </c>
      <c r="AL124" s="780"/>
      <c r="AM124" s="780"/>
      <c r="AN124" s="780"/>
      <c r="AO124" s="781"/>
      <c r="AP124" s="824" t="s">
        <v>470</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461</v>
      </c>
      <c r="BR124" s="831"/>
      <c r="BS124" s="831"/>
      <c r="BT124" s="831"/>
      <c r="BU124" s="831"/>
      <c r="BV124" s="831" t="s">
        <v>462</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c r="CQ124" s="836"/>
      <c r="CR124" s="836"/>
      <c r="CS124" s="836"/>
      <c r="CT124" s="836"/>
      <c r="CU124" s="836"/>
      <c r="CV124" s="836"/>
      <c r="CW124" s="836"/>
      <c r="CX124" s="836"/>
      <c r="CY124" s="836"/>
      <c r="CZ124" s="836"/>
      <c r="DA124" s="836"/>
      <c r="DB124" s="836"/>
      <c r="DC124" s="836"/>
      <c r="DD124" s="836"/>
      <c r="DE124" s="836"/>
      <c r="DF124" s="837"/>
      <c r="DG124" s="763"/>
      <c r="DH124" s="764"/>
      <c r="DI124" s="764"/>
      <c r="DJ124" s="764"/>
      <c r="DK124" s="765"/>
      <c r="DL124" s="766"/>
      <c r="DM124" s="764"/>
      <c r="DN124" s="764"/>
      <c r="DO124" s="764"/>
      <c r="DP124" s="765"/>
      <c r="DQ124" s="766"/>
      <c r="DR124" s="764"/>
      <c r="DS124" s="764"/>
      <c r="DT124" s="764"/>
      <c r="DU124" s="765"/>
      <c r="DV124" s="848"/>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464</v>
      </c>
      <c r="AG125" s="780"/>
      <c r="AH125" s="780"/>
      <c r="AI125" s="780"/>
      <c r="AJ125" s="781"/>
      <c r="AK125" s="782" t="s">
        <v>464</v>
      </c>
      <c r="AL125" s="780"/>
      <c r="AM125" s="780"/>
      <c r="AN125" s="780"/>
      <c r="AO125" s="781"/>
      <c r="AP125" s="824" t="s">
        <v>464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470</v>
      </c>
      <c r="DH125" s="842"/>
      <c r="DI125" s="842"/>
      <c r="DJ125" s="842"/>
      <c r="DK125" s="842"/>
      <c r="DL125" s="842" t="s">
        <v>470</v>
      </c>
      <c r="DM125" s="842"/>
      <c r="DN125" s="842"/>
      <c r="DO125" s="842"/>
      <c r="DP125" s="842"/>
      <c r="DQ125" s="842" t="s">
        <v>470</v>
      </c>
      <c r="DR125" s="842"/>
      <c r="DS125" s="842"/>
      <c r="DT125" s="842"/>
      <c r="DU125" s="842"/>
      <c r="DV125" s="843" t="s">
        <v>131</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470</v>
      </c>
      <c r="AL126" s="780"/>
      <c r="AM126" s="780"/>
      <c r="AN126" s="780"/>
      <c r="AO126" s="781"/>
      <c r="AP126" s="824" t="s">
        <v>470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464</v>
      </c>
      <c r="DR126" s="817"/>
      <c r="DS126" s="817"/>
      <c r="DT126" s="817"/>
      <c r="DU126" s="817"/>
      <c r="DV126" s="794" t="s">
        <v>131</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464</v>
      </c>
      <c r="AG127" s="780"/>
      <c r="AH127" s="780"/>
      <c r="AI127" s="780"/>
      <c r="AJ127" s="781"/>
      <c r="AK127" s="782" t="s">
        <v>470</v>
      </c>
      <c r="AL127" s="780"/>
      <c r="AM127" s="780"/>
      <c r="AN127" s="780"/>
      <c r="AO127" s="781"/>
      <c r="AP127" s="824" t="s">
        <v>470</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469</v>
      </c>
      <c r="DH127" s="817"/>
      <c r="DI127" s="817"/>
      <c r="DJ127" s="817"/>
      <c r="DK127" s="817"/>
      <c r="DL127" s="817" t="s">
        <v>470</v>
      </c>
      <c r="DM127" s="817"/>
      <c r="DN127" s="817"/>
      <c r="DO127" s="817"/>
      <c r="DP127" s="817"/>
      <c r="DQ127" s="817" t="s">
        <v>464</v>
      </c>
      <c r="DR127" s="817"/>
      <c r="DS127" s="817"/>
      <c r="DT127" s="817"/>
      <c r="DU127" s="817"/>
      <c r="DV127" s="794" t="s">
        <v>131</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6666</v>
      </c>
      <c r="AB128" s="801"/>
      <c r="AC128" s="801"/>
      <c r="AD128" s="801"/>
      <c r="AE128" s="802"/>
      <c r="AF128" s="803">
        <v>6054</v>
      </c>
      <c r="AG128" s="801"/>
      <c r="AH128" s="801"/>
      <c r="AI128" s="801"/>
      <c r="AJ128" s="802"/>
      <c r="AK128" s="803">
        <v>5509</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479</v>
      </c>
      <c r="DH128" s="791"/>
      <c r="DI128" s="791"/>
      <c r="DJ128" s="791"/>
      <c r="DK128" s="791"/>
      <c r="DL128" s="791" t="s">
        <v>464</v>
      </c>
      <c r="DM128" s="791"/>
      <c r="DN128" s="791"/>
      <c r="DO128" s="791"/>
      <c r="DP128" s="791"/>
      <c r="DQ128" s="791" t="s">
        <v>131</v>
      </c>
      <c r="DR128" s="791"/>
      <c r="DS128" s="791"/>
      <c r="DT128" s="791"/>
      <c r="DU128" s="791"/>
      <c r="DV128" s="792" t="s">
        <v>470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2587080</v>
      </c>
      <c r="AB129" s="780"/>
      <c r="AC129" s="780"/>
      <c r="AD129" s="780"/>
      <c r="AE129" s="781"/>
      <c r="AF129" s="782">
        <v>2724657</v>
      </c>
      <c r="AG129" s="780"/>
      <c r="AH129" s="780"/>
      <c r="AI129" s="780"/>
      <c r="AJ129" s="781"/>
      <c r="AK129" s="782">
        <v>2690134</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470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546548</v>
      </c>
      <c r="AB130" s="780"/>
      <c r="AC130" s="780"/>
      <c r="AD130" s="780"/>
      <c r="AE130" s="781"/>
      <c r="AF130" s="782">
        <v>545042</v>
      </c>
      <c r="AG130" s="780"/>
      <c r="AH130" s="780"/>
      <c r="AI130" s="780"/>
      <c r="AJ130" s="781"/>
      <c r="AK130" s="782">
        <v>521455</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7.5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2040532</v>
      </c>
      <c r="AB131" s="764"/>
      <c r="AC131" s="764"/>
      <c r="AD131" s="764"/>
      <c r="AE131" s="765"/>
      <c r="AF131" s="766">
        <v>2179615</v>
      </c>
      <c r="AG131" s="764"/>
      <c r="AH131" s="764"/>
      <c r="AI131" s="764"/>
      <c r="AJ131" s="765"/>
      <c r="AK131" s="766">
        <v>2168679</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7.7288177789999999</v>
      </c>
      <c r="AB132" s="745"/>
      <c r="AC132" s="745"/>
      <c r="AD132" s="745"/>
      <c r="AE132" s="746"/>
      <c r="AF132" s="747">
        <v>7.7051681150000002</v>
      </c>
      <c r="AG132" s="745"/>
      <c r="AH132" s="745"/>
      <c r="AI132" s="745"/>
      <c r="AJ132" s="746"/>
      <c r="AK132" s="747">
        <v>7.2589811590000002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8</v>
      </c>
      <c r="AB133" s="724"/>
      <c r="AC133" s="724"/>
      <c r="AD133" s="724"/>
      <c r="AE133" s="725"/>
      <c r="AF133" s="723">
        <v>7.8</v>
      </c>
      <c r="AG133" s="724"/>
      <c r="AH133" s="724"/>
      <c r="AI133" s="724"/>
      <c r="AJ133" s="725"/>
      <c r="AK133" s="723">
        <v>7.5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uiVgKuX5VJ0Ug4hkw3TtJbSeoIJGsuLTTd8PIkd5SO34NtqaXxjA7DMxy8asg7fuv8fY62OQ9cXuI5betf8IQ==" saltValue="dtsL/9nPikd7/c4PaESA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59055118110236227" right="0" top="0.59055118110236227" bottom="0.59055118110236227" header="0.39370078740157483" footer="0.39370078740157483"/>
  <pageSetup paperSize="8" scale="2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061B9-9268-4EE3-9534-37210F03D984}">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jvq7lKCfcuQZhEioQjxifMkYS9S1PYo3+UBkw6hewjLi+jKOnSJmGe8k1yPWPzfCFXjRH4/HWRzemFKRVxdSw==" saltValue="l96Zof+JAhIpCCBYKE+2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iMbr6IZbtZ/wVbsK96zFfQqqznP2gxeOW74qNricOUN2ZX3yQ63phaxdqHh3o7cKcBV0LAYCoE4IPAyLf/k5w==" saltValue="r+vf93skDvpH2MNNoIV7O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875678</v>
      </c>
      <c r="AP9" s="281">
        <v>142712</v>
      </c>
      <c r="AQ9" s="282">
        <v>139150</v>
      </c>
      <c r="AR9" s="283">
        <v>2.6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108037</v>
      </c>
      <c r="AP10" s="284">
        <v>17607</v>
      </c>
      <c r="AQ10" s="285">
        <v>19663</v>
      </c>
      <c r="AR10" s="286">
        <v>-10.5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t="s">
        <v>516</v>
      </c>
      <c r="AP11" s="284" t="s">
        <v>516</v>
      </c>
      <c r="AQ11" s="285">
        <v>1097</v>
      </c>
      <c r="AR11" s="286" t="s">
        <v>516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39703</v>
      </c>
      <c r="AP13" s="284">
        <v>6471</v>
      </c>
      <c r="AQ13" s="285">
        <v>5184</v>
      </c>
      <c r="AR13" s="286">
        <v>24.8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24400</v>
      </c>
      <c r="AP14" s="284">
        <v>3977</v>
      </c>
      <c r="AQ14" s="285">
        <v>3143</v>
      </c>
      <c r="AR14" s="286">
        <v>26.5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-80437</v>
      </c>
      <c r="AP15" s="284">
        <v>-13109</v>
      </c>
      <c r="AQ15" s="285">
        <v>-11320</v>
      </c>
      <c r="AR15" s="286">
        <v>15.8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967381</v>
      </c>
      <c r="AP16" s="284">
        <v>157657</v>
      </c>
      <c r="AQ16" s="285">
        <v>156916</v>
      </c>
      <c r="AR16" s="286">
        <v>0.5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14.34</v>
      </c>
      <c r="AP21" s="298">
        <v>13.85</v>
      </c>
      <c r="AQ21" s="299">
        <v>0.49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95.3</v>
      </c>
      <c r="AP22" s="303">
        <v>95.5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657723</v>
      </c>
      <c r="AP32" s="312">
        <v>107191</v>
      </c>
      <c r="AQ32" s="313">
        <v>83132</v>
      </c>
      <c r="AR32" s="314">
        <v>28.9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t="s">
        <v>516</v>
      </c>
      <c r="AP35" s="312" t="s">
        <v>516</v>
      </c>
      <c r="AQ35" s="313">
        <v>18852</v>
      </c>
      <c r="AR35" s="314" t="s">
        <v>516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26665</v>
      </c>
      <c r="AP36" s="312">
        <v>4346</v>
      </c>
      <c r="AQ36" s="313">
        <v>4344</v>
      </c>
      <c r="AR36" s="314">
        <v>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t="s">
        <v>516</v>
      </c>
      <c r="AP37" s="312" t="s">
        <v>516</v>
      </c>
      <c r="AQ37" s="313">
        <v>1642</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516</v>
      </c>
      <c r="AP38" s="315" t="s">
        <v>516</v>
      </c>
      <c r="AQ38" s="316">
        <v>19</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-5509</v>
      </c>
      <c r="AP39" s="312">
        <v>-898</v>
      </c>
      <c r="AQ39" s="313">
        <v>-4399</v>
      </c>
      <c r="AR39" s="314">
        <v>-79.599999999999994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-521455</v>
      </c>
      <c r="AP40" s="312">
        <v>-84983</v>
      </c>
      <c r="AQ40" s="313">
        <v>-69608</v>
      </c>
      <c r="AR40" s="314">
        <v>22.1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157424</v>
      </c>
      <c r="AP41" s="312">
        <v>25656</v>
      </c>
      <c r="AQ41" s="313">
        <v>33982</v>
      </c>
      <c r="AR41" s="314">
        <v>-24.5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143695</v>
      </c>
      <c r="AN51" s="334">
        <v>21975</v>
      </c>
      <c r="AO51" s="335">
        <v>-64.7</v>
      </c>
      <c r="AP51" s="336">
        <v>121449</v>
      </c>
      <c r="AQ51" s="337">
        <v>4.5999999999999996</v>
      </c>
      <c r="AR51" s="338">
        <v>-69.3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100372</v>
      </c>
      <c r="AN52" s="342">
        <v>15350</v>
      </c>
      <c r="AO52" s="343">
        <v>-12.9</v>
      </c>
      <c r="AP52" s="344">
        <v>62922</v>
      </c>
      <c r="AQ52" s="345">
        <v>2.2000000000000002</v>
      </c>
      <c r="AR52" s="346">
        <v>-15.1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153789</v>
      </c>
      <c r="AN53" s="334">
        <v>23996</v>
      </c>
      <c r="AO53" s="335">
        <v>9.1999999999999993</v>
      </c>
      <c r="AP53" s="336">
        <v>145139</v>
      </c>
      <c r="AQ53" s="337">
        <v>19.5</v>
      </c>
      <c r="AR53" s="338">
        <v>-10.3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48621</v>
      </c>
      <c r="AN54" s="342">
        <v>7586</v>
      </c>
      <c r="AO54" s="343">
        <v>-50.6</v>
      </c>
      <c r="AP54" s="344">
        <v>83762</v>
      </c>
      <c r="AQ54" s="345">
        <v>33.1</v>
      </c>
      <c r="AR54" s="346">
        <v>-83.7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493385</v>
      </c>
      <c r="AN55" s="334">
        <v>78241</v>
      </c>
      <c r="AO55" s="335">
        <v>226.1</v>
      </c>
      <c r="AP55" s="336">
        <v>125391</v>
      </c>
      <c r="AQ55" s="337">
        <v>-13.6</v>
      </c>
      <c r="AR55" s="338">
        <v>239.7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233711</v>
      </c>
      <c r="AN56" s="342">
        <v>37062</v>
      </c>
      <c r="AO56" s="343">
        <v>388.6</v>
      </c>
      <c r="AP56" s="344">
        <v>68516</v>
      </c>
      <c r="AQ56" s="345">
        <v>-18.2</v>
      </c>
      <c r="AR56" s="346">
        <v>406.8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475019</v>
      </c>
      <c r="AN57" s="334">
        <v>76064</v>
      </c>
      <c r="AO57" s="335">
        <v>-2.8</v>
      </c>
      <c r="AP57" s="336">
        <v>138402</v>
      </c>
      <c r="AQ57" s="337">
        <v>10.4</v>
      </c>
      <c r="AR57" s="338">
        <v>-13.2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235995</v>
      </c>
      <c r="AN58" s="342">
        <v>37789</v>
      </c>
      <c r="AO58" s="343">
        <v>2</v>
      </c>
      <c r="AP58" s="344">
        <v>70652</v>
      </c>
      <c r="AQ58" s="345">
        <v>3.1</v>
      </c>
      <c r="AR58" s="346">
        <v>-1.1000000000000001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649962</v>
      </c>
      <c r="AN59" s="334">
        <v>105926</v>
      </c>
      <c r="AO59" s="335">
        <v>39.299999999999997</v>
      </c>
      <c r="AP59" s="336">
        <v>146367</v>
      </c>
      <c r="AQ59" s="337">
        <v>5.8</v>
      </c>
      <c r="AR59" s="338">
        <v>33.5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489760</v>
      </c>
      <c r="AN60" s="342">
        <v>79817</v>
      </c>
      <c r="AO60" s="343">
        <v>111.2</v>
      </c>
      <c r="AP60" s="344">
        <v>79441</v>
      </c>
      <c r="AQ60" s="345">
        <v>12.4</v>
      </c>
      <c r="AR60" s="346">
        <v>98.8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383170</v>
      </c>
      <c r="AN61" s="349">
        <v>61240</v>
      </c>
      <c r="AO61" s="350">
        <v>41.4</v>
      </c>
      <c r="AP61" s="351">
        <v>135350</v>
      </c>
      <c r="AQ61" s="352">
        <v>5.3</v>
      </c>
      <c r="AR61" s="338">
        <v>36.1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221692</v>
      </c>
      <c r="AN62" s="342">
        <v>35521</v>
      </c>
      <c r="AO62" s="343">
        <v>87.7</v>
      </c>
      <c r="AP62" s="344">
        <v>73059</v>
      </c>
      <c r="AQ62" s="345">
        <v>6.5</v>
      </c>
      <c r="AR62" s="346">
        <v>81.2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2CsDLsH5vTiA6HYshs1UG8aEueZpHVczHB9Wadg5kosz9w1QVFuYS6y5BLBMnCHb7OZqdtD1f+vkIV/FunFtw==" saltValue="NUmloOX5pp4JV6XWMqxK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G+ikXiL99xgA0wuSVEisSx4XABalPFrs0MQICVXTUjgR+RMsTTCPQeAkk8SiPLlUjl4wQgsN2N9phQwCCOhq7A==" saltValue="FtQNynkRUJQ1iElkF86Y+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699AC9fuBBn5f6iNjlvEfxDYC7c6H33URv3GHhsJdwtFBB8Mep3wzkWgam1iCQPEEj4HGgjnz8lyJgL/wROXpQ==" saltValue="iSusbQd3EHcpAvZvL7KhzA=="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42.76</v>
      </c>
      <c r="G47" s="12">
        <v>43.15</v>
      </c>
      <c r="H47" s="12">
        <v>41.13</v>
      </c>
      <c r="I47" s="12">
        <v>39.06</v>
      </c>
      <c r="J47" s="13">
        <v>42.94</v>
      </c>
    </row>
    <row r="48" spans="2:10" ht="57.75" customHeight="1" x14ac:dyDescent="0.15">
      <c r="B48" s="14"/>
      <c r="C48" s="1141" t="s">
        <v>4</v>
      </c>
      <c r="D48" s="1141"/>
      <c r="E48" s="1142"/>
      <c r="F48" s="15">
        <v>7.08</v>
      </c>
      <c r="G48" s="16">
        <v>6.84</v>
      </c>
      <c r="H48" s="16">
        <v>2.19</v>
      </c>
      <c r="I48" s="16">
        <v>6.49</v>
      </c>
      <c r="J48" s="17">
        <v>6.83</v>
      </c>
    </row>
    <row r="49" spans="2:10" ht="57.75" customHeight="1" thickBot="1" x14ac:dyDescent="0.2">
      <c r="B49" s="18"/>
      <c r="C49" s="1143" t="s">
        <v>5</v>
      </c>
      <c r="D49" s="1143"/>
      <c r="E49" s="1144"/>
      <c r="F49" s="19">
        <v>7.61</v>
      </c>
      <c r="G49" s="20" t="s">
        <v>563</v>
      </c>
      <c r="H49" s="20" t="s">
        <v>564</v>
      </c>
      <c r="I49" s="20">
        <v>3.32</v>
      </c>
      <c r="J49" s="21">
        <v>0.28999999999999998</v>
      </c>
    </row>
    <row r="50" spans="2:10" x14ac:dyDescent="0.15"/>
  </sheetData>
  <sheetProtection algorithmName="SHA-512" hashValue="W0aEuZiv/j5SbNexg88ki/8RV2sYXXyIS4Ys6WxpyGQTUiKnQyxI3UapWho9IE+tHK7qz/SWPH5QFTbDtxl9fg==" saltValue="+ku3fLEGnclFh0rFHFWzrw=="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2024-03-13T00:04:05Z</cp:lastPrinted>
  <dcterms:created xsi:type="dcterms:W3CDTF">2024-02-05T03:32:14Z</dcterms:created>
  <dcterms:modified xsi:type="dcterms:W3CDTF">2024-03-18T23:58:21Z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