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CA13937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191491（復号化用）\"/>
    </mc:Choice>
  </mc:AlternateContent>
  <xr:revisionPtr revIDLastSave="0" documentId="13_ncr:101_{12E86963-3F3E-4B63-B6C9-4C0C2A874FA6}" xr6:coauthVersionLast="47" xr6:coauthVersionMax="47" xr10:uidLastSave="{00000000-0000-0000-0000-000000000000}"/>
  <bookViews>
    <workbookView xWindow="-108" yWindow="-108" windowWidth="26136" windowHeight="16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C35" i="10"/>
  <c r="U34" i="10"/>
  <c r="U35" i="10" s="1"/>
  <c r="U36"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<sst xmlns="http://schemas.openxmlformats.org/spreadsheetml/2006/main" count="1113" uniqueCount="599">
  <si>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</si>
  <si>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</si>
  <si>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</si>
  <si>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</si>
  <si>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</si>
  <si>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</si>
  <si>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</si>
  <si>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</si>
  <si>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</si>
  <si>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</si>
  <si>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</si>
  <si>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</si>
  <si>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</si>
  <si>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</si>
  <si>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</si>
  <si>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</si>
  <si>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</si>
  <si>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</si>
  <si>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</si>
  <si>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</si>
  <si>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</si>
  <si>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</si>
  <si>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</si>
  <si>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</si>
  <si>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</si>
  <si>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</si>
  <si>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</si>
  <si>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</si>
  <si>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</si>
  <si>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</si>
  <si>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</si>
  <si>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</si>
  <si>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</si>
  <si>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</si>
  <si>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</si>
  <si>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</si>
  <si>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</si>
  <si>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</si>
  <si>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</si>
  <si>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</si>
  <si>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</si>
  <si>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</si>
  <si>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</si>
  <si>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</si>
  <si>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</si>
  <si>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</si>
  <si>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</si>
  <si>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</si>
  <si>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</si>
  <si>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</si>
  <si>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</si>
  <si>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</si>
  <si>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</si>
  <si>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</si>
  <si>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</si>
  <si>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</si>
  <si>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</si>
  <si>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</si>
  <si>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</si>
  <si>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</si>
  <si>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</si>
  <si>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</si>
  <si>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</si>
  <si>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</si>
  <si>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</si>
  <si>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</si>
  <si>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</si>
  <si>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</si>
  <si>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</si>
  <si>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</si>
  <si>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</si>
  <si>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</si>
  <si>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</si>
  <si>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</si>
  <si>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</si>
  <si>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</si>
  <si>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</si>
  <si>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</si>
  <si>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</si>
  <si>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</si>
  <si>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</si>
  <si>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</si>
  <si>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</si>
  <si>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</si>
  <si>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</si>
  <si>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</si>
  <si>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</si>
  <si>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</si>
  <si>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</si>
  <si>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</si>
  <si>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</si>
  <si>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</si>
  <si>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</si>
  <si>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</si>
  <si>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</si>
  <si>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</si>
  <si>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</si>
  <si>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</si>
  <si>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</si>
  <si>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</si>
  <si>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</si>
  <si>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</si>
  <si>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</si>
  <si>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</si>
  <si>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</si>
  <si>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</si>
  <si>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</si>
  <si>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</si>
  <si>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</si>
  <si>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</si>
  <si>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</si>
  <si>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</si>
  <si>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</si>
  <si>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</si>
  <si>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</si>
  <si>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</si>
  <si>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</si>
  <si>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</si>
  <si>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</si>
  <si>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</si>
  <si>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</si>
  <si>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</si>
  <si>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</si>
  <si>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</si>
  <si>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</si>
  <si>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</si>
  <si>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</si>
  <si>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</si>
  <si>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</si>
  <si>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</si>
  <si>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</si>
  <si>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</si>
  <si>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</si>
  <si>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</si>
  <si>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</si>
  <si>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</si>
  <si>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</si>
  <si>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</si>
  <si>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</si>
  <si>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</si>
  <si>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</si>
  <si>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</si>
  <si>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</si>
  <si>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</si>
  <si>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</si>
  <si>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</si>
  <si>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</si>
  <si>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</si>
  <si>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</si>
  <si>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</si>
  <si>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</si>
  <si>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</si>
  <si>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</si>
  <si>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</si>
  <si>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</si>
  <si>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</si>
  <si>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</si>
  <si>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</si>
  <si>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</si>
  <si>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</si>
  <si>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</si>
  <si>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</si>
  <si>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</si>
  <si>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</si>
  <si>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</si>
  <si>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</si>
  <si>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</si>
  <si>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</si>
  <si>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</si>
  <si>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</si>
  <si>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</si>
  <si>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</si>
  <si>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</si>
  <si>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</si>
  <si>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</si>
  <si>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</si>
  <si>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</si>
  <si>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</si>
  <si>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</si>
  <si>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</si>
  <si>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</si>
  <si>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</si>
  <si>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</si>
  <si>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</si>
  <si>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</si>
  <si>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</si>
  <si>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</si>
  <si>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</si>
  <si>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</si>
  <si>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</si>
  <si>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</si>
  <si>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</si>
  <si>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</si>
  <si>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</si>
  <si>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</si>
  <si>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</si>
  <si>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</si>
  <si>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</si>
  <si>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</si>
  <si>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</si>
  <si>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</si>
  <si>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</si>
  <si>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</si>
  <si>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</si>
  <si>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</si>
  <si>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</si>
  <si>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</si>
  <si>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</si>
  <si>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</si>
  <si>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</si>
  <si>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</si>
  <si>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</si>
  <si>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</si>
  <si>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</si>
  <si>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</si>
  <si>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</si>
  <si>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</si>
  <si>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</si>
  <si>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</si>
  <si>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</si>
  <si>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</si>
  <si>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</si>
  <si>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</si>
  <si>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</si>
  <si>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</si>
  <si>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</si>
  <si>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</si>
  <si>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</si>
  <si>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</si>
  <si>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</si>
  <si>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</si>
  <si>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</si>
  <si>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</si>
  <si>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</si>
  <si>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</si>
  <si>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</si>
  <si>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</si>
  <si>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</si>
  <si>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</si>
  <si>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</si>
  <si>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</si>
  <si>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</si>
  <si>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</si>
  <si>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</si>
  <si>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</si>
  <si>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</si>
  <si>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</si>
  <si>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</si>
  <si>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</si>
  <si>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</si>
  <si>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</si>
  <si>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</si>
  <si>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</si>
  <si>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</si>
  <si>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</si>
  <si>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</si>
  <si>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</si>
  <si>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</si>
  <si>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</si>
  <si>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</si>
  <si>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</si>
  <si>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</si>
  <si>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</si>
  <si>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</si>
  <si>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</si>
  <si>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</si>
  <si>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</si>
  <si>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</si>
  <si>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</si>
  <si>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</si>
  <si>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</si>
  <si>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</si>
  <si>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</si>
  <si>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</si>
  <si>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</si>
  <si>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</si>
  <si>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</si>
  <si>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</si>
  <si>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</si>
  <si>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</si>
  <si>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</si>
  <si>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</si>
  <si>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</si>
  <si>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</si>
  <si>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</si>
  <si>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</si>
  <si>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</si>
  <si>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</si>
  <si>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</si>
  <si>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</si>
  <si>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</si>
  <si>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</si>
  <si>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</si>
  <si>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</si>
  <si>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</si>
  <si>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</si>
  <si>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</si>
  <si>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</si>
  <si>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</si>
  <si>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</si>
  <si>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</si>
  <si>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</si>
  <si>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</si>
  <si>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</si>
  <si>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</si>
  <si>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</si>
  <si>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</si>
  <si>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</si>
  <si>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</si>
  <si>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</si>
  <si>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</si>
  <si>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</si>
  <si>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</si>
  <si>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</si>
  <si>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</si>
  <si>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</si>
  <si>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</si>
  <si>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</si>
  <si>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</si>
  <si>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</si>
  <si>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</si>
  <si>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</si>
  <si>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</si>
  <si>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</si>
  <si>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</si>
  <si>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</si>
  <si>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</si>
  <si>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</si>
  <si>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</si>
  <si>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</si>
  <si>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</si>
  <si>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</si>
  <si>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</si>
  <si>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</si>
  <si>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</si>
  <si>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</si>
  <si>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</si>
  <si>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</si>
  <si>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</si>
  <si>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</si>
  <si>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</si>
  <si>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</si>
  <si>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</si>
  <si>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</si>
  <si>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</si>
  <si>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</si>
  <si>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</si>
  <si>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</si>
  <si>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</si>
  <si>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</si>
  <si>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</si>
  <si>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</si>
  <si>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</si>
  <si>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</si>
  <si>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</si>
  <si>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</si>
  <si>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</si>
  <si>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</si>
  <si>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</si>
  <si>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</si>
  <si>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</si>
  <si>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</si>
  <si>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</si>
  <si>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</si>
  <si>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</si>
  <si>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</si>
  <si>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</si>
  <si>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</si>
  <si>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</si>
  <si>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</si>
  <si>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</si>
  <si>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</si>
  <si>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</si>
  <si>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</si>
  <si>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</si>
  <si>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</si>
  <si>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</si>
  <si>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</si>
  <si>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</si>
  <si>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</si>
  <si>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</si>
  <si>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</si>
  <si>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</si>
  <si>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</si>
  <si>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</si>
  <si>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</si>
  <si>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</si>
  <si>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</si>
  <si>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</si>
  <si>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</si>
  <si>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</si>
  <si>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</si>
  <si>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</si>
  <si>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</si>
  <si>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</si>
  <si>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</si>
  <si>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</si>
  <si>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</si>
  <si>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</si>
  <si>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</si>
  <si>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</si>
  <si>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</si>
  <si>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</si>
  <si>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有田町国民健康保険特別会計</t>
    <phoneticPr fontId="5"/>
  </si>
  <si>
    <t>有田町介護保険特別会計</t>
    <phoneticPr fontId="5"/>
  </si>
  <si>
    <t>有田町後期高齢者医療特別会計</t>
    <phoneticPr fontId="5"/>
  </si>
  <si>
    <t>有田町水道事業会計</t>
    <phoneticPr fontId="5"/>
  </si>
  <si>
    <t>法適用企業</t>
    <phoneticPr fontId="5"/>
  </si>
  <si>
    <t>有田町公共下水道事業会計</t>
    <phoneticPr fontId="5"/>
  </si>
  <si>
    <t>法適用企業</t>
    <phoneticPr fontId="5"/>
  </si>
  <si>
    <t>有田町浄化槽整備推進事業会計</t>
    <phoneticPr fontId="5"/>
  </si>
  <si>
    <t>有田町農業集落排水事業会計</t>
    <phoneticPr fontId="5"/>
  </si>
  <si>
    <t>有田南部工業団地造成事業特別会計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</si>
  <si>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</si>
  <si>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</si>
  <si>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</si>
  <si>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</si>
  <si>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</si>
  <si>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</si>
  <si>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</si>
  <si>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</si>
  <si>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</si>
  <si>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</si>
  <si>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</si>
  <si>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</si>
  <si>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</si>
  <si>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</si>
  <si>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</si>
  <si>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</si>
  <si>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</si>
  <si>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</si>
  <si>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</si>
  <si>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</si>
  <si>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</si>
  <si>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</si>
  <si>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</si>
  <si>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</si>
  <si>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</si>
  <si>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</si>
  <si>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</si>
  <si>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</si>
  <si>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</si>
  <si>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</si>
  <si>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</si>
  <si>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</si>
  <si>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</si>
  <si>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</si>
  <si>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</si>
  <si>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</si>
  <si>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</si>
  <si>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</si>
  <si>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</si>
  <si>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</si>
  <si>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</si>
  <si>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</si>
  <si>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</si>
  <si>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</si>
  <si>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</si>
  <si>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</si>
  <si>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</si>
  <si>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</si>
  <si>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</si>
  <si>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</si>
  <si>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</si>
  <si>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</si>
  <si>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</si>
  <si>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</si>
  <si>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</si>
  <si>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</si>
  <si>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</si>
  <si>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</si>
  <si>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</si>
  <si>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</si>
  <si>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有田町浄化槽整備推進事業会計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</si>
  <si>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</si>
  <si>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有田町農業集落排水事業会計</t>
    <phoneticPr fontId="5"/>
  </si>
  <si>
    <t>(Ｆ)</t>
    <phoneticPr fontId="5"/>
  </si>
  <si>
    <t>有田町水道事業会計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</si>
  <si>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</si>
  <si>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</si>
  <si>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</si>
  <si>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</si>
  <si>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</si>
  <si>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</si>
  <si>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</si>
  <si>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</si>
  <si>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</si>
  <si>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</si>
  <si>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</si>
  <si>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</si>
  <si>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</si>
  <si>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</si>
  <si>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</si>
  <si>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</si>
  <si>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</si>
  <si>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</si>
  <si>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</si>
  <si>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</si>
  <si>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</si>
  <si>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</si>
  <si>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</si>
  <si>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</si>
  <si>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</si>
  <si>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</si>
  <si>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</si>
  <si>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</si>
  <si>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</si>
  <si>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</si>
  <si>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</si>
  <si>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</si>
  <si>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</si>
  <si>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</si>
  <si>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</si>
  <si>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</si>
  <si>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</si>
  <si>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</si>
  <si>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</si>
  <si>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</si>
  <si>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</si>
  <si>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</si>
  <si>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</si>
  <si>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</si>
  <si>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</si>
  <si>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</si>
  <si>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</si>
  <si>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</si>
  <si>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</si>
  <si>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</si>
  <si>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</si>
  <si>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</si>
  <si>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</si>
  <si>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</si>
  <si>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</si>
  <si>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</si>
  <si>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</si>
  <si>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</si>
  <si>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</si>
  <si>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</si>
  <si>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</si>
  <si>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</si>
  <si>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</si>
  <si>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</si>
  <si>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</si>
  <si>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</si>
  <si>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</si>
  <si>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</si>
  <si>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</si>
  <si>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</si>
  <si>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</si>
  <si>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</si>
  <si>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</si>
  <si>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</si>
  <si>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</si>
  <si>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</si>
  <si>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</si>
  <si>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</si>
  <si>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</si>
  <si>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</si>
  <si>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</si>
  <si>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</si>
  <si>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</si>
  <si>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1.07</t>
  </si>
  <si>
    <t>有田町水道事業会計</t>
  </si>
  <si>
    <t>一般会計</t>
  </si>
  <si>
    <t>有田町浄化槽整備推進事業会計</t>
  </si>
  <si>
    <t>有田町公共下水道事業会計</t>
  </si>
  <si>
    <t>有田町介護保険特別会計</t>
  </si>
  <si>
    <t>有田町農業集落排水事業会計</t>
  </si>
  <si>
    <t>有田町国民健康保険特別会計</t>
  </si>
  <si>
    <t>有田町後期高齢者医療特別会計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</si>
  <si>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</si>
  <si>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</si>
  <si>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</si>
  <si>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</si>
  <si>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</si>
  <si>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</si>
  <si>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</si>
  <si>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</si>
  <si>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有田町ふるさと応援基金</t>
    <rPh sb="0" eb="3">
      <t>アリタチョウ</t>
    </rPh>
    <rPh sb="7" eb="9">
      <t>オウエン</t>
    </rPh>
    <rPh sb="9" eb="11">
      <t>キキン</t>
    </rPh>
    <phoneticPr fontId="5"/>
  </si>
  <si>
    <t>合併振興基金</t>
    <rPh sb="0" eb="2">
      <t>ガッペイ</t>
    </rPh>
    <rPh sb="2" eb="4">
      <t>シンコウ</t>
    </rPh>
    <rPh sb="4" eb="6">
      <t>キキン</t>
    </rPh>
    <phoneticPr fontId="5"/>
  </si>
  <si>
    <t>有田町病院事業清算基金</t>
    <rPh sb="0" eb="3">
      <t>アリタチョウ</t>
    </rPh>
    <rPh sb="3" eb="5">
      <t>ビョウイン</t>
    </rPh>
    <rPh sb="5" eb="7">
      <t>ジギョウ</t>
    </rPh>
    <rPh sb="7" eb="9">
      <t>セイサン</t>
    </rPh>
    <rPh sb="9" eb="11">
      <t>キキン</t>
    </rPh>
    <phoneticPr fontId="5"/>
  </si>
  <si>
    <t>教育施設整備基金</t>
    <rPh sb="0" eb="2">
      <t>キョウイク</t>
    </rPh>
    <rPh sb="2" eb="4">
      <t>シセツ</t>
    </rPh>
    <rPh sb="4" eb="6">
      <t>セイビ</t>
    </rPh>
    <rPh sb="6" eb="8">
      <t>キキン</t>
    </rPh>
    <phoneticPr fontId="5"/>
  </si>
  <si>
    <t>庁舎等施設整備基金</t>
    <rPh sb="0" eb="2">
      <t>チョウシャ</t>
    </rPh>
    <rPh sb="2" eb="3">
      <t>トウ</t>
    </rPh>
    <rPh sb="3" eb="5">
      <t>シセツ</t>
    </rPh>
    <rPh sb="5" eb="7">
      <t>セイビ</t>
    </rPh>
    <rPh sb="7" eb="9">
      <t>キキン</t>
    </rPh>
    <phoneticPr fontId="5"/>
  </si>
  <si>
    <t>有田磁石場組合</t>
    <rPh sb="0" eb="2">
      <t>アリタ</t>
    </rPh>
    <rPh sb="2" eb="4">
      <t>ジセキ</t>
    </rPh>
    <rPh sb="4" eb="5">
      <t>バ</t>
    </rPh>
    <rPh sb="5" eb="7">
      <t>クミアイ</t>
    </rPh>
    <phoneticPr fontId="2"/>
  </si>
  <si>
    <t>-</t>
    <phoneticPr fontId="2"/>
  </si>
  <si>
    <t>伊万里・有田地区医療福祉組合（一般）</t>
    <rPh sb="0" eb="3">
      <t>イマリ</t>
    </rPh>
    <rPh sb="4" eb="6">
      <t>アリタ</t>
    </rPh>
    <rPh sb="6" eb="8">
      <t>チク</t>
    </rPh>
    <rPh sb="8" eb="10">
      <t>イリョウ</t>
    </rPh>
    <rPh sb="10" eb="12">
      <t>フクシ</t>
    </rPh>
    <rPh sb="12" eb="14">
      <t>クミアイ</t>
    </rPh>
    <rPh sb="15" eb="17">
      <t>イッパン</t>
    </rPh>
    <phoneticPr fontId="2"/>
  </si>
  <si>
    <t>伊万里・有田地区医療福祉組合（医療）</t>
    <rPh sb="0" eb="3">
      <t>イマリ</t>
    </rPh>
    <rPh sb="4" eb="6">
      <t>アリタ</t>
    </rPh>
    <rPh sb="6" eb="8">
      <t>チク</t>
    </rPh>
    <rPh sb="8" eb="10">
      <t>イリョウ</t>
    </rPh>
    <rPh sb="10" eb="12">
      <t>フクシ</t>
    </rPh>
    <rPh sb="12" eb="14">
      <t>クミアイ</t>
    </rPh>
    <rPh sb="15" eb="17">
      <t>イリョウ</t>
    </rPh>
    <phoneticPr fontId="2"/>
  </si>
  <si>
    <t>伊万里・有田地区医療福祉組合（介護）</t>
    <rPh sb="0" eb="3">
      <t>イマリ</t>
    </rPh>
    <rPh sb="4" eb="6">
      <t>アリタ</t>
    </rPh>
    <rPh sb="6" eb="8">
      <t>チク</t>
    </rPh>
    <rPh sb="8" eb="10">
      <t>イリョウ</t>
    </rPh>
    <rPh sb="10" eb="12">
      <t>フクシ</t>
    </rPh>
    <rPh sb="12" eb="14">
      <t>クミアイ</t>
    </rPh>
    <rPh sb="15" eb="17">
      <t>カイゴ</t>
    </rPh>
    <phoneticPr fontId="2"/>
  </si>
  <si>
    <t>伊万里・有田地区衛生組合</t>
    <rPh sb="0" eb="3">
      <t>イマリ</t>
    </rPh>
    <rPh sb="4" eb="6">
      <t>アリタ</t>
    </rPh>
    <rPh sb="6" eb="8">
      <t>チク</t>
    </rPh>
    <rPh sb="8" eb="10">
      <t>エイセイ</t>
    </rPh>
    <rPh sb="10" eb="12">
      <t>クミアイ</t>
    </rPh>
    <phoneticPr fontId="2"/>
  </si>
  <si>
    <t>佐賀県後期高齢者医療広域連合（一般）</t>
    <rPh sb="0" eb="3">
      <t>サガケン</t>
    </rPh>
    <rPh sb="3" eb="5">
      <t>コウキ</t>
    </rPh>
    <rPh sb="5" eb="8">
      <t>コウレイシャ</t>
    </rPh>
    <rPh sb="8" eb="10">
      <t>イリョウ</t>
    </rPh>
    <rPh sb="10" eb="12">
      <t>コウイキ</t>
    </rPh>
    <rPh sb="12" eb="14">
      <t>レンゴウ</t>
    </rPh>
    <rPh sb="15" eb="17">
      <t>イッパン</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</si>
  <si>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</si>
  <si>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佐賀県市町総合事務組合（一般）</t>
    <rPh sb="0" eb="3">
      <t>サガケン</t>
    </rPh>
    <rPh sb="3" eb="4">
      <t>シ</t>
    </rPh>
    <rPh sb="4" eb="5">
      <t>マチ</t>
    </rPh>
    <rPh sb="5" eb="7">
      <t>ソウゴウ</t>
    </rPh>
    <rPh sb="7" eb="9">
      <t>ジム</t>
    </rPh>
    <rPh sb="9" eb="11">
      <t>クミアイ</t>
    </rPh>
    <rPh sb="12" eb="14">
      <t>イッパン</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</si>
  <si>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</si>
  <si>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佐賀県西部広域環境組合</t>
    <rPh sb="0" eb="5">
      <t>サガケンセイブ</t>
    </rPh>
    <rPh sb="5" eb="7">
      <t>コウイキ</t>
    </rPh>
    <rPh sb="7" eb="9">
      <t>カンキョウ</t>
    </rPh>
    <rPh sb="9" eb="11">
      <t>クミアイ</t>
    </rPh>
    <phoneticPr fontId="2"/>
  </si>
  <si>
    <t>伊万里・有田消防組合</t>
    <rPh sb="0" eb="3">
      <t>イマリ</t>
    </rPh>
    <rPh sb="4" eb="6">
      <t>アリタ</t>
    </rPh>
    <rPh sb="6" eb="8">
      <t>ショウボウ</t>
    </rPh>
    <rPh sb="8" eb="10">
      <t>クミアイ</t>
    </rPh>
    <phoneticPr fontId="2"/>
  </si>
  <si>
    <t>有田町土地開発公社</t>
    <rPh sb="0" eb="3">
      <t>アリタチョウ</t>
    </rPh>
    <rPh sb="3" eb="5">
      <t>トチ</t>
    </rPh>
    <rPh sb="5" eb="7">
      <t>カイハツ</t>
    </rPh>
    <rPh sb="7" eb="9">
      <t>コウシャ</t>
    </rPh>
    <phoneticPr fontId="2"/>
  </si>
  <si>
    <t>-</t>
    <phoneticPr fontId="2"/>
  </si>
  <si>
    <t>窯業教育振興会</t>
    <rPh sb="0" eb="2">
      <t>ヨウギョウ</t>
    </rPh>
    <rPh sb="2" eb="4">
      <t>キョウイク</t>
    </rPh>
    <rPh sb="4" eb="6">
      <t>シンコウ</t>
    </rPh>
    <rPh sb="6" eb="7">
      <t>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</si>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</sst>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96248</c:v>
                </c:pt>
                <c:pt idx="3">
                  <c:v>76413</c:v>
                </c:pt>
                <c:pt idx="4">
                  <c:v>66481</c:v>
                </c:pt>
              </c:numCache>
            </c:numRef>
          </c:val>
          <c:smooth val="0"/>
          <c:extLst>
            <c:ext xmlns:c16="http://schemas.microsoft.com/office/drawing/2014/chart" uri="{C3380CC4-5D6E-409C-BE32-E72D297353CC}">
              <c16:uniqueId val="{00000000-6AFA-49A5-A95B-CF3A1BDD5E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24366</c:v>
                </c:pt>
                <c:pt idx="1">
                  <c:v>72123</c:v>
                </c:pt>
                <c:pt idx="2">
                  <c:v>72760</c:v>
                </c:pt>
                <c:pt idx="3">
                  <c:v>67453</c:v>
                </c:pt>
                <c:pt idx="4">
                  <c:v>52521</c:v>
                </c:pt>
              </c:numCache>
            </c:numRef>
          </c:val>
          <c:smooth val="0"/>
          <c:extLst>
            <c:ext xmlns:c16="http://schemas.microsoft.com/office/drawing/2014/chart" uri="{C3380CC4-5D6E-409C-BE32-E72D297353CC}">
              <c16:uniqueId val="{00000001-6AFA-49A5-A95B-CF3A1BDD5E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5.12</c:v>
                </c:pt>
                <c:pt idx="1">
                  <c:v>2.63</c:v>
                </c:pt>
                <c:pt idx="2">
                  <c:v>5.27</c:v>
                </c:pt>
                <c:pt idx="3">
                  <c:v>7.89</c:v>
                </c:pt>
                <c:pt idx="4">
                  <c:v>7.74</c:v>
                </c:pt>
              </c:numCache>
            </c:numRef>
          </c:val>
          <c:extLst>
            <c:ext xmlns:c16="http://schemas.microsoft.com/office/drawing/2014/chart" uri="{C3380CC4-5D6E-409C-BE32-E72D297353CC}">
              <c16:uniqueId val="{00000000-E8A3-4A63-959F-34EA3FED9A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39.31</c:v>
                </c:pt>
                <c:pt idx="1">
                  <c:v>40.82</c:v>
                </c:pt>
                <c:pt idx="2">
                  <c:v>38.01</c:v>
                </c:pt>
                <c:pt idx="3">
                  <c:v>38.82</c:v>
                </c:pt>
                <c:pt idx="4">
                  <c:v>40.82</c:v>
                </c:pt>
              </c:numCache>
            </c:numRef>
          </c:val>
          <c:extLst>
            <c:ext xmlns:c16="http://schemas.microsoft.com/office/drawing/2014/chart" uri="{C3380CC4-5D6E-409C-BE32-E72D297353CC}">
              <c16:uniqueId val="{00000001-E8A3-4A63-959F-34EA3FED9A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1.06</c:v>
                </c:pt>
                <c:pt idx="1">
                  <c:v>-1.07</c:v>
                </c:pt>
                <c:pt idx="2">
                  <c:v>0.94</c:v>
                </c:pt>
                <c:pt idx="3">
                  <c:v>5.43</c:v>
                </c:pt>
                <c:pt idx="4">
                  <c:v>5.09</c:v>
                </c:pt>
              </c:numCache>
            </c:numRef>
          </c:val>
          <c:smooth val="0"/>
          <c:extLst>
            <c:ext xmlns:c16="http://schemas.microsoft.com/office/drawing/2014/chart" uri="{C3380CC4-5D6E-409C-BE32-E72D297353CC}">
              <c16:uniqueId val="{00000002-E8A3-4A63-959F-34EA3FED9A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939-4A64-814D-CD1123400C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39-4A64-814D-CD1123400CB1}"/>
            </c:ext>
          </c:extLst>
        </c:ser>
        <c:ser>
          <c:idx val="2"/>
          <c:order val="2"/>
          <c:tx>
            <c:strRef>
              <c:f>データシート!$A$29</c:f>
              <c:strCache>
                <c:ptCount val="1"/>
                <c:pt idx="0">
                  <c:v>有田町後期高齢者医療特別会計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4939-4A64-814D-CD1123400CB1}"/>
            </c:ext>
          </c:extLst>
        </c:ser>
        <c:ser>
          <c:idx val="3"/>
          <c:order val="3"/>
          <c:tx>
            <c:strRef>
              <c:f>データシート!$A$30</c:f>
              <c:strCache>
                <c:ptCount val="1"/>
                <c:pt idx="0">
                  <c:v>有田町国民健康保険特別会計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0.67</c:v>
                </c:pt>
                <c:pt idx="2">
                  <c:v>#N/A</c:v>
                </c:pt>
                <c:pt idx="3">
                  <c:v>1.17</c:v>
                </c:pt>
                <c:pt idx="4">
                  <c:v>#N/A</c:v>
                </c:pt>
                <c:pt idx="5">
                  <c:v>1.1000000000000001</c:v>
                </c:pt>
                <c:pt idx="6">
                  <c:v>#N/A</c:v>
                </c:pt>
                <c:pt idx="7">
                  <c:v>0.77</c:v>
                </c:pt>
                <c:pt idx="8">
                  <c:v>#N/A</c:v>
                </c:pt>
                <c:pt idx="9">
                  <c:v>0.33</c:v>
                </c:pt>
              </c:numCache>
            </c:numRef>
          </c:val>
          <c:extLst>
            <c:ext xmlns:c16="http://schemas.microsoft.com/office/drawing/2014/chart" uri="{C3380CC4-5D6E-409C-BE32-E72D297353CC}">
              <c16:uniqueId val="{00000003-4939-4A64-814D-CD1123400CB1}"/>
            </c:ext>
          </c:extLst>
        </c:ser>
        <c:ser>
          <c:idx val="4"/>
          <c:order val="4"/>
          <c:tx>
            <c:strRef>
              <c:f>データシート!$A$31</c:f>
              <c:strCache>
                <c:ptCount val="1"/>
                <c:pt idx="0">
                  <c:v>有田町農業集落排水事業会計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0.26</c:v>
                </c:pt>
                <c:pt idx="4">
                  <c:v>#N/A</c:v>
                </c:pt>
                <c:pt idx="5">
                  <c:v>0.3</c:v>
                </c:pt>
                <c:pt idx="6">
                  <c:v>#N/A</c:v>
                </c:pt>
                <c:pt idx="7">
                  <c:v>0.37</c:v>
                </c:pt>
                <c:pt idx="8">
                  <c:v>#N/A</c:v>
                </c:pt>
                <c:pt idx="9">
                  <c:v>0.42</c:v>
                </c:pt>
              </c:numCache>
            </c:numRef>
          </c:val>
          <c:extLst>
            <c:ext xmlns:c16="http://schemas.microsoft.com/office/drawing/2014/chart" uri="{C3380CC4-5D6E-409C-BE32-E72D297353CC}">
              <c16:uniqueId val="{00000004-4939-4A64-814D-CD1123400CB1}"/>
            </c:ext>
          </c:extLst>
        </c:ser>
        <c:ser>
          <c:idx val="5"/>
          <c:order val="5"/>
          <c:tx>
            <c:strRef>
              <c:f>データシート!$A$32</c:f>
              <c:strCache>
                <c:ptCount val="1"/>
                <c:pt idx="0">
                  <c:v>有田町介護保険特別会計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1.69</c:v>
                </c:pt>
                <c:pt idx="2">
                  <c:v>#N/A</c:v>
                </c:pt>
                <c:pt idx="3">
                  <c:v>1.18</c:v>
                </c:pt>
                <c:pt idx="4">
                  <c:v>#N/A</c:v>
                </c:pt>
                <c:pt idx="5">
                  <c:v>1.63</c:v>
                </c:pt>
                <c:pt idx="6">
                  <c:v>#N/A</c:v>
                </c:pt>
                <c:pt idx="7">
                  <c:v>1.7</c:v>
                </c:pt>
                <c:pt idx="8">
                  <c:v>#N/A</c:v>
                </c:pt>
                <c:pt idx="9">
                  <c:v>1.74</c:v>
                </c:pt>
              </c:numCache>
            </c:numRef>
          </c:val>
          <c:extLst>
            <c:ext xmlns:c16="http://schemas.microsoft.com/office/drawing/2014/chart" uri="{C3380CC4-5D6E-409C-BE32-E72D297353CC}">
              <c16:uniqueId val="{00000005-4939-4A64-814D-CD1123400CB1}"/>
            </c:ext>
          </c:extLst>
        </c:ser>
        <c:ser>
          <c:idx val="6"/>
          <c:order val="6"/>
          <c:tx>
            <c:strRef>
              <c:f>データシート!$A$33</c:f>
              <c:strCache>
                <c:ptCount val="1"/>
                <c:pt idx="0">
                  <c:v>有田町公共下水道事業会計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2.04</c:v>
                </c:pt>
                <c:pt idx="4">
                  <c:v>#N/A</c:v>
                </c:pt>
                <c:pt idx="5">
                  <c:v>2.94</c:v>
                </c:pt>
                <c:pt idx="6">
                  <c:v>#N/A</c:v>
                </c:pt>
                <c:pt idx="7">
                  <c:v>3.41</c:v>
                </c:pt>
                <c:pt idx="8">
                  <c:v>#N/A</c:v>
                </c:pt>
                <c:pt idx="9">
                  <c:v>3.91</c:v>
                </c:pt>
              </c:numCache>
            </c:numRef>
          </c:val>
          <c:extLst>
            <c:ext xmlns:c16="http://schemas.microsoft.com/office/drawing/2014/chart" uri="{C3380CC4-5D6E-409C-BE32-E72D297353CC}">
              <c16:uniqueId val="{00000006-4939-4A64-814D-CD1123400CB1}"/>
            </c:ext>
          </c:extLst>
        </c:ser>
        <c:ser>
          <c:idx val="7"/>
          <c:order val="7"/>
          <c:tx>
            <c:strRef>
              <c:f>データシート!$A$34</c:f>
              <c:strCache>
                <c:ptCount val="1"/>
                <c:pt idx="0">
                  <c:v>有田町浄化槽整備推進事業会計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3.45</c:v>
                </c:pt>
                <c:pt idx="2">
                  <c:v>#N/A</c:v>
                </c:pt>
                <c:pt idx="3">
                  <c:v>3.74</c:v>
                </c:pt>
                <c:pt idx="4">
                  <c:v>#N/A</c:v>
                </c:pt>
                <c:pt idx="5">
                  <c:v>3.94</c:v>
                </c:pt>
                <c:pt idx="6">
                  <c:v>#N/A</c:v>
                </c:pt>
                <c:pt idx="7">
                  <c:v>4.0199999999999996</c:v>
                </c:pt>
                <c:pt idx="8">
                  <c:v>#N/A</c:v>
                </c:pt>
                <c:pt idx="9">
                  <c:v>4.25</c:v>
                </c:pt>
              </c:numCache>
            </c:numRef>
          </c:val>
          <c:extLst>
            <c:ext xmlns:c16="http://schemas.microsoft.com/office/drawing/2014/chart" uri="{C3380CC4-5D6E-409C-BE32-E72D297353CC}">
              <c16:uniqueId val="{00000007-4939-4A64-814D-CD1123400C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5.1100000000000003</c:v>
                </c:pt>
                <c:pt idx="2">
                  <c:v>#N/A</c:v>
                </c:pt>
                <c:pt idx="3">
                  <c:v>2.62</c:v>
                </c:pt>
                <c:pt idx="4">
                  <c:v>#N/A</c:v>
                </c:pt>
                <c:pt idx="5">
                  <c:v>5.27</c:v>
                </c:pt>
                <c:pt idx="6">
                  <c:v>#N/A</c:v>
                </c:pt>
                <c:pt idx="7">
                  <c:v>7.89</c:v>
                </c:pt>
                <c:pt idx="8">
                  <c:v>#N/A</c:v>
                </c:pt>
                <c:pt idx="9">
                  <c:v>7.74</c:v>
                </c:pt>
              </c:numCache>
            </c:numRef>
          </c:val>
          <c:extLst>
            <c:ext xmlns:c16="http://schemas.microsoft.com/office/drawing/2014/chart" uri="{C3380CC4-5D6E-409C-BE32-E72D297353CC}">
              <c16:uniqueId val="{00000008-4939-4A64-814D-CD1123400CB1}"/>
            </c:ext>
          </c:extLst>
        </c:ser>
        <c:ser>
          <c:idx val="9"/>
          <c:order val="9"/>
          <c:tx>
            <c:strRef>
              <c:f>データシート!$A$36</c:f>
              <c:strCache>
                <c:ptCount val="1"/>
                <c:pt idx="0">
                  <c:v>有田町水道事業会計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12.85</c:v>
                </c:pt>
                <c:pt idx="2">
                  <c:v>#N/A</c:v>
                </c:pt>
                <c:pt idx="3">
                  <c:v>13.8</c:v>
                </c:pt>
                <c:pt idx="4">
                  <c:v>#N/A</c:v>
                </c:pt>
                <c:pt idx="5">
                  <c:v>12.71</c:v>
                </c:pt>
                <c:pt idx="6">
                  <c:v>#N/A</c:v>
                </c:pt>
                <c:pt idx="7">
                  <c:v>12.67</c:v>
                </c:pt>
                <c:pt idx="8">
                  <c:v>#N/A</c:v>
                </c:pt>
                <c:pt idx="9">
                  <c:v>12.4</c:v>
                </c:pt>
              </c:numCache>
            </c:numRef>
          </c:val>
          <c:extLst>
            <c:ext xmlns:c16="http://schemas.microsoft.com/office/drawing/2014/chart" uri="{C3380CC4-5D6E-409C-BE32-E72D297353CC}">
              <c16:uniqueId val="{00000009-4939-4A64-814D-CD1123400C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977</c:v>
                </c:pt>
                <c:pt idx="5">
                  <c:v>967</c:v>
                </c:pt>
                <c:pt idx="8">
                  <c:v>959</c:v>
                </c:pt>
                <c:pt idx="11">
                  <c:v>953</c:v>
                </c:pt>
                <c:pt idx="14">
                  <c:v>974</c:v>
                </c:pt>
              </c:numCache>
            </c:numRef>
          </c:val>
          <c:extLst>
            <c:ext xmlns:c16="http://schemas.microsoft.com/office/drawing/2014/chart" uri="{C3380CC4-5D6E-409C-BE32-E72D297353CC}">
              <c16:uniqueId val="{00000000-D941-4C4E-B7CB-BF51DA90D3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41-4C4E-B7CB-BF51DA90D3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0</c:v>
                </c:pt>
                <c:pt idx="9">
                  <c:v>0</c:v>
                </c:pt>
                <c:pt idx="12">
                  <c:v>1</c:v>
                </c:pt>
              </c:numCache>
            </c:numRef>
          </c:val>
          <c:extLst>
            <c:ext xmlns:c16="http://schemas.microsoft.com/office/drawing/2014/chart" uri="{C3380CC4-5D6E-409C-BE32-E72D297353CC}">
              <c16:uniqueId val="{00000002-D941-4C4E-B7CB-BF51DA90D3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175</c:v>
                </c:pt>
                <c:pt idx="3">
                  <c:v>156</c:v>
                </c:pt>
                <c:pt idx="6">
                  <c:v>163</c:v>
                </c:pt>
                <c:pt idx="9">
                  <c:v>156</c:v>
                </c:pt>
                <c:pt idx="12">
                  <c:v>150</c:v>
                </c:pt>
              </c:numCache>
            </c:numRef>
          </c:val>
          <c:extLst>
            <c:ext xmlns:c16="http://schemas.microsoft.com/office/drawing/2014/chart" uri="{C3380CC4-5D6E-409C-BE32-E72D297353CC}">
              <c16:uniqueId val="{00000003-D941-4C4E-B7CB-BF51DA90D3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456</c:v>
                </c:pt>
                <c:pt idx="3">
                  <c:v>349</c:v>
                </c:pt>
                <c:pt idx="6">
                  <c:v>342</c:v>
                </c:pt>
                <c:pt idx="9">
                  <c:v>349</c:v>
                </c:pt>
                <c:pt idx="12">
                  <c:v>351</c:v>
                </c:pt>
              </c:numCache>
            </c:numRef>
          </c:val>
          <c:extLst>
            <c:ext xmlns:c16="http://schemas.microsoft.com/office/drawing/2014/chart" uri="{C3380CC4-5D6E-409C-BE32-E72D297353CC}">
              <c16:uniqueId val="{00000004-D941-4C4E-B7CB-BF51DA90D3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41-4C4E-B7CB-BF51DA90D3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41-4C4E-B7CB-BF51DA90D3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843</c:v>
                </c:pt>
                <c:pt idx="3">
                  <c:v>860</c:v>
                </c:pt>
                <c:pt idx="6">
                  <c:v>867</c:v>
                </c:pt>
                <c:pt idx="9">
                  <c:v>869</c:v>
                </c:pt>
                <c:pt idx="12">
                  <c:v>922</c:v>
                </c:pt>
              </c:numCache>
            </c:numRef>
          </c:val>
          <c:extLst>
            <c:ext xmlns:c16="http://schemas.microsoft.com/office/drawing/2014/chart" uri="{C3380CC4-5D6E-409C-BE32-E72D297353CC}">
              <c16:uniqueId val="{00000007-D941-4C4E-B7CB-BF51DA90D3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499</c:v>
                </c:pt>
                <c:pt idx="2">
                  <c:v>#N/A</c:v>
                </c:pt>
                <c:pt idx="3">
                  <c:v>#N/A</c:v>
                </c:pt>
                <c:pt idx="4">
                  <c:v>399</c:v>
                </c:pt>
                <c:pt idx="5">
                  <c:v>#N/A</c:v>
                </c:pt>
                <c:pt idx="6">
                  <c:v>#N/A</c:v>
                </c:pt>
                <c:pt idx="7">
                  <c:v>413</c:v>
                </c:pt>
                <c:pt idx="8">
                  <c:v>#N/A</c:v>
                </c:pt>
                <c:pt idx="9">
                  <c:v>#N/A</c:v>
                </c:pt>
                <c:pt idx="10">
                  <c:v>421</c:v>
                </c:pt>
                <c:pt idx="11">
                  <c:v>#N/A</c:v>
                </c:pt>
                <c:pt idx="12">
                  <c:v>#N/A</c:v>
                </c:pt>
                <c:pt idx="13">
                  <c:v>450</c:v>
                </c:pt>
                <c:pt idx="14">
                  <c:v>#N/A</c:v>
                </c:pt>
              </c:numCache>
            </c:numRef>
          </c:val>
          <c:smooth val="0"/>
          <c:extLst>
            <c:ext xmlns:c16="http://schemas.microsoft.com/office/drawing/2014/chart" uri="{C3380CC4-5D6E-409C-BE32-E72D297353CC}">
              <c16:uniqueId val="{00000008-D941-4C4E-B7CB-BF51DA90D3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11239</c:v>
                </c:pt>
                <c:pt idx="5">
                  <c:v>11385</c:v>
                </c:pt>
                <c:pt idx="8">
                  <c:v>11762</c:v>
                </c:pt>
                <c:pt idx="11">
                  <c:v>11616</c:v>
                </c:pt>
                <c:pt idx="14">
                  <c:v>11091</c:v>
                </c:pt>
              </c:numCache>
            </c:numRef>
          </c:val>
          <c:extLst>
            <c:ext xmlns:c16="http://schemas.microsoft.com/office/drawing/2014/chart" uri="{C3380CC4-5D6E-409C-BE32-E72D297353CC}">
              <c16:uniqueId val="{00000000-7B7E-4960-925F-8FE25950B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B7E-4960-925F-8FE25950B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6451</c:v>
                </c:pt>
                <c:pt idx="5">
                  <c:v>6912</c:v>
                </c:pt>
                <c:pt idx="8">
                  <c:v>7453</c:v>
                </c:pt>
                <c:pt idx="11">
                  <c:v>8216</c:v>
                </c:pt>
                <c:pt idx="14">
                  <c:v>8905</c:v>
                </c:pt>
              </c:numCache>
            </c:numRef>
          </c:val>
          <c:extLst>
            <c:ext xmlns:c16="http://schemas.microsoft.com/office/drawing/2014/chart" uri="{C3380CC4-5D6E-409C-BE32-E72D297353CC}">
              <c16:uniqueId val="{00000002-7B7E-4960-925F-8FE25950B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7E-4960-925F-8FE25950B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7E-4960-925F-8FE25950B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7E-4960-925F-8FE25950B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1546</c:v>
                </c:pt>
                <c:pt idx="3">
                  <c:v>1540</c:v>
                </c:pt>
                <c:pt idx="6">
                  <c:v>1026</c:v>
                </c:pt>
                <c:pt idx="9">
                  <c:v>752</c:v>
                </c:pt>
                <c:pt idx="12">
                  <c:v>824</c:v>
                </c:pt>
              </c:numCache>
            </c:numRef>
          </c:val>
          <c:extLst>
            <c:ext xmlns:c16="http://schemas.microsoft.com/office/drawing/2014/chart" uri="{C3380CC4-5D6E-409C-BE32-E72D297353CC}">
              <c16:uniqueId val="{00000006-7B7E-4960-925F-8FE25950B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1319</c:v>
                </c:pt>
                <c:pt idx="3">
                  <c:v>1169</c:v>
                </c:pt>
                <c:pt idx="6">
                  <c:v>1146</c:v>
                </c:pt>
                <c:pt idx="9">
                  <c:v>1071</c:v>
                </c:pt>
                <c:pt idx="12">
                  <c:v>975</c:v>
                </c:pt>
              </c:numCache>
            </c:numRef>
          </c:val>
          <c:extLst>
            <c:ext xmlns:c16="http://schemas.microsoft.com/office/drawing/2014/chart" uri="{C3380CC4-5D6E-409C-BE32-E72D297353CC}">
              <c16:uniqueId val="{00000007-7B7E-4960-925F-8FE25950B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5265</c:v>
                </c:pt>
                <c:pt idx="3">
                  <c:v>5504</c:v>
                </c:pt>
                <c:pt idx="6">
                  <c:v>5503</c:v>
                </c:pt>
                <c:pt idx="9">
                  <c:v>5526</c:v>
                </c:pt>
                <c:pt idx="12">
                  <c:v>5488</c:v>
                </c:pt>
              </c:numCache>
            </c:numRef>
          </c:val>
          <c:extLst>
            <c:ext xmlns:c16="http://schemas.microsoft.com/office/drawing/2014/chart" uri="{C3380CC4-5D6E-409C-BE32-E72D297353CC}">
              <c16:uniqueId val="{00000008-7B7E-4960-925F-8FE25950B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B7E-4960-925F-8FE25950B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10154</c:v>
                </c:pt>
                <c:pt idx="3">
                  <c:v>10498</c:v>
                </c:pt>
                <c:pt idx="6">
                  <c:v>11225</c:v>
                </c:pt>
                <c:pt idx="9">
                  <c:v>11256</c:v>
                </c:pt>
                <c:pt idx="12">
                  <c:v>10579</c:v>
                </c:pt>
              </c:numCache>
            </c:numRef>
          </c:val>
          <c:extLst>
            <c:ext xmlns:c16="http://schemas.microsoft.com/office/drawing/2014/chart" uri="{C3380CC4-5D6E-409C-BE32-E72D297353CC}">
              <c16:uniqueId val="{0000000A-7B7E-4960-925F-8FE25950B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594</c:v>
                </c:pt>
                <c:pt idx="2">
                  <c:v>#N/A</c:v>
                </c:pt>
                <c:pt idx="3">
                  <c:v>#N/A</c:v>
                </c:pt>
                <c:pt idx="4">
                  <c:v>414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7E-4960-925F-8FE25950B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2222</c:v>
                </c:pt>
                <c:pt idx="1">
                  <c:v>2380</c:v>
                </c:pt>
                <c:pt idx="2">
                  <c:v>2479</c:v>
                </c:pt>
              </c:numCache>
            </c:numRef>
          </c:val>
          <c:extLst>
            <c:ext xmlns:c16="http://schemas.microsoft.com/office/drawing/2014/chart" uri="{C3380CC4-5D6E-409C-BE32-E72D297353CC}">
              <c16:uniqueId val="{00000000-0345-49A1-BC06-BBF510673D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141</c:v>
                </c:pt>
                <c:pt idx="1">
                  <c:v>330</c:v>
                </c:pt>
                <c:pt idx="2">
                  <c:v>331</c:v>
                </c:pt>
              </c:numCache>
            </c:numRef>
          </c:val>
          <c:extLst>
            <c:ext xmlns:c16="http://schemas.microsoft.com/office/drawing/2014/chart" uri="{C3380CC4-5D6E-409C-BE32-E72D297353CC}">
              <c16:uniqueId val="{00000001-0345-49A1-BC06-BBF510673D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5125</c:v>
                </c:pt>
                <c:pt idx="1">
                  <c:v>5607</c:v>
                </c:pt>
                <c:pt idx="2">
                  <c:v>6139</c:v>
                </c:pt>
              </c:numCache>
            </c:numRef>
          </c:val>
          <c:extLst>
            <c:ext xmlns:c16="http://schemas.microsoft.com/office/drawing/2014/chart" uri="{C3380CC4-5D6E-409C-BE32-E72D297353CC}">
              <c16:uniqueId val="{00000002-0345-49A1-BC06-BBF510673D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実質公債費比率の分子は、前年度と比べて</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450</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これは、旧合併特例債の本償還が始まり、元利償還金が</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922</a:t>
          </a:r>
          <a:r>
            <a:rPr kumimoji="1" lang="ja-JP" altLang="en-US" sz="1400">
              <a:latin typeface="ＭＳ ゴシック" pitchFamily="49" charset="-128"/>
              <a:ea typeface="ＭＳ ゴシック" pitchFamily="49" charset="-128"/>
            </a:rPr>
            <a:t>百万円に増加したことによる。</a:t>
          </a:r>
        </a:p>
        <a:p>
          <a:r>
            <a:rPr kumimoji="1" lang="ja-JP" altLang="en-US" sz="1400">
              <a:latin typeface="ＭＳ ゴシック" pitchFamily="49" charset="-128"/>
              <a:ea typeface="ＭＳ ゴシック" pitchFamily="49" charset="-128"/>
            </a:rPr>
            <a:t>　今後も、旧合併特例事業の元利償還金の増加が見込まれる。また、公共下水道事業も下水道接続事業を推進しており、工事に係る公営企業債が急増することも考えられる。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将来負担比率の分子は、前年度と比べて▲</a:t>
          </a:r>
          <a:r>
            <a:rPr kumimoji="1" lang="en-US" altLang="ja-JP" sz="1400">
              <a:latin typeface="ＭＳ ゴシック" pitchFamily="49" charset="-128"/>
              <a:ea typeface="ＭＳ ゴシック" pitchFamily="49" charset="-128"/>
            </a:rPr>
            <a:t>902</a:t>
          </a:r>
          <a:r>
            <a:rPr kumimoji="1" lang="ja-JP" altLang="en-US" sz="1400">
              <a:latin typeface="ＭＳ ゴシック" pitchFamily="49" charset="-128"/>
              <a:ea typeface="ＭＳ ゴシック" pitchFamily="49" charset="-128"/>
            </a:rPr>
            <a:t>百万円の▲</a:t>
          </a:r>
          <a:r>
            <a:rPr kumimoji="1" lang="en-US" altLang="ja-JP" sz="1400">
              <a:latin typeface="ＭＳ ゴシック" pitchFamily="49" charset="-128"/>
              <a:ea typeface="ＭＳ ゴシック" pitchFamily="49" charset="-128"/>
            </a:rPr>
            <a:t>2,130</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将来負担額については、公営企業債等繰入見込額（▲</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百万円）及び組合等負担等見込額の減（▲</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百万円）を受け、総額として減少（▲</a:t>
          </a:r>
          <a:r>
            <a:rPr kumimoji="1" lang="en-US" altLang="ja-JP" sz="1400">
              <a:latin typeface="ＭＳ ゴシック" pitchFamily="49" charset="-128"/>
              <a:ea typeface="ＭＳ ゴシック" pitchFamily="49" charset="-128"/>
            </a:rPr>
            <a:t>739</a:t>
          </a:r>
          <a:r>
            <a:rPr kumimoji="1" lang="ja-JP" altLang="en-US" sz="1400">
              <a:latin typeface="ＭＳ ゴシック" pitchFamily="49" charset="-128"/>
              <a:ea typeface="ＭＳ ゴシック" pitchFamily="49" charset="-128"/>
            </a:rPr>
            <a:t>百万円）している。</a:t>
          </a:r>
        </a:p>
        <a:p>
          <a:r>
            <a:rPr kumimoji="1" lang="ja-JP" altLang="en-US" sz="1400">
              <a:latin typeface="ＭＳ ゴシック" pitchFamily="49" charset="-128"/>
              <a:ea typeface="ＭＳ ゴシック" pitchFamily="49" charset="-128"/>
            </a:rPr>
            <a:t>　充当可能財源等は、前年度に比べて</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19,996</a:t>
          </a:r>
          <a:r>
            <a:rPr kumimoji="1" lang="ja-JP" altLang="en-US" sz="1400">
              <a:latin typeface="ＭＳ ゴシック" pitchFamily="49" charset="-128"/>
              <a:ea typeface="ＭＳ ゴシック" pitchFamily="49" charset="-128"/>
            </a:rPr>
            <a:t>百万円となった。特に、充当可能基金であるふるさと応援寄附金基金の増（＋</a:t>
          </a:r>
          <a:r>
            <a:rPr kumimoji="1" lang="en-US" altLang="ja-JP" sz="1400">
              <a:latin typeface="ＭＳ ゴシック" pitchFamily="49" charset="-128"/>
              <a:ea typeface="ＭＳ ゴシック" pitchFamily="49" charset="-128"/>
            </a:rPr>
            <a:t>309</a:t>
          </a:r>
          <a:r>
            <a:rPr kumimoji="1" lang="ja-JP" altLang="en-US" sz="1400">
              <a:latin typeface="ＭＳ ゴシック" pitchFamily="49" charset="-128"/>
              <a:ea typeface="ＭＳ ゴシック" pitchFamily="49" charset="-128"/>
            </a:rPr>
            <a:t>百万円）によるところが大きい。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基金への積立てが大きかったため、全体では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短期的にはふるさと応援基金への積立てが大きいため増となっているが、中長期的には減少傾向になると見込まれる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そのような中でも、老朽化した公有施設への対応など、近い将来必要となる分については、積極的に基金に積んで備えることとする。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ふるさと応援基金：①未来を担う有田の人づくり、②食と器、③有田の原風景の保存と活用、④地域医療と福祉の充実、⑤住民の融和と連携、⑥個性豊かな活力あるふるさとづくり　に関する施策の推進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・合併振興基金：町民の連携の強化および一体感の醸成ならびに町の振興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：教育関係施設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の整備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病院事業清算基金：病院事業の清算および伊万里有田共立病院建設事業に係る地方債の償還など</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ふるさと応援基金：ふるさと応援寄附金の積立て</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・合併振興基金：利息の積立て</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病院事業清算基金：病院建設事業債の償還財源として取崩し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利息の積立て</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百万円程度の寄附金が今後も継続すると見込み、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積極的に活用する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・合併振興基金：果実分および特例債償還終了分を、町の一体感醸成にかかる事業の財源として取り崩していく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統廃合の方向性が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ある程度見えてきたので、利息だけでなく、整備費として積立てを行っていく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病院事業清算基金：当面の間、出資債の償還財源として、毎年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百万円程度を取り崩していく予定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施設統廃合の方向性が決定するまでは利息積立てのみを行う予定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収支不足財源として取り崩した一方で、それ以上の額を繰越金として積み立てた。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現状の財政運営では財源不足による取崩額が増加していく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と見込んでいる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ため、財政健全化に努める必要がある。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分に加え、臨時財政対策債償還基金費の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積立てを行っていく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19,051
18,894
65.85
13,113,621
12,585,617
470,251
6,072,806
10,578,593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長引く景気低迷による法人関係税の減収の影響などから、類似団体平均を下回ったところでの横ばい状況が続いている。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退職者不補充等による人件費の抑制、事業の峻別による歳出の徹底的な見直しを実施するとともに、税収納率の向上対策を中心とする歳入確保に努める。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168124</xdr:rowOff>
    </xdr:from>
    <xdr:to>
      <xdr:col>11</xdr:col>
      <xdr:colOff>82550</xdr:colOff>
      <xdr:row>41</xdr:row>
      <xdr:rowOff>98274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108451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上昇傾向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多少改善してきているものの、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89.2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と依然高い水準である。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等による職員数の調整、繰上償還による公債費の削減など、行財政改革への取り組みを強化し、義務的経費を削減するよう努める。同時に、優先度の低い事業については計画的に廃止・縮小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24892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6391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85090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391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293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89916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5695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１人あたりの人件費・物件費等の決算額は、類似団体平均を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40,518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。ただし、純粋に数値だけを見れば</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主に人件費が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要因となっており、町立保育園の運営、直営によるごみ処理施設の運営、公営企業への人件費繰出しなども影響していると考えられる。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今後は、施設の統廃合や管理運営委託などを推進し、人件費を抑制していく必要がある。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155975</xdr:rowOff>
    </xdr:from>
    <xdr:to>
      <xdr:col>23</xdr:col>
      <xdr:colOff>133350</xdr:colOff>
      <xdr:row>82</xdr:row>
      <xdr:rowOff>162522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14875"/>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67489</xdr:rowOff>
    </xdr:from>
    <xdr:to>
      <xdr:col>19</xdr:col>
      <xdr:colOff>133350</xdr:colOff>
      <xdr:row>82</xdr:row>
      <xdr:rowOff>155975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26389"/>
          <a:ext cx="8890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1952</xdr:rowOff>
    </xdr:from>
    <xdr:to>
      <xdr:col>15</xdr:col>
      <xdr:colOff>82550</xdr:colOff>
      <xdr:row>82</xdr:row>
      <xdr:rowOff>67489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60852"/>
          <a:ext cx="889000" cy="6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118901</xdr:rowOff>
    </xdr:from>
    <xdr:to>
      <xdr:col>11</xdr:col>
      <xdr:colOff>31750</xdr:colOff>
      <xdr:row>82</xdr:row>
      <xdr:rowOff>1952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06351"/>
          <a:ext cx="889000" cy="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6472</xdr:rowOff>
    </xdr:from>
    <xdr:to>
      <xdr:col>11</xdr:col>
      <xdr:colOff>82550</xdr:colOff>
      <xdr:row>81</xdr:row>
      <xdr:rowOff>108072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118249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6803</xdr:rowOff>
    </xdr:from>
    <xdr:to>
      <xdr:col>7</xdr:col>
      <xdr:colOff>31750</xdr:colOff>
      <xdr:row>81</xdr:row>
      <xdr:rowOff>108403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118580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111722</xdr:rowOff>
    </xdr:from>
    <xdr:to>
      <xdr:col>23</xdr:col>
      <xdr:colOff>184150</xdr:colOff>
      <xdr:row>83</xdr:row>
      <xdr:rowOff>41872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128249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1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105175</xdr:rowOff>
    </xdr:from>
    <xdr:to>
      <xdr:col>19</xdr:col>
      <xdr:colOff>184150</xdr:colOff>
      <xdr:row>83</xdr:row>
      <xdr:rowOff>35325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45502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3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16689</xdr:rowOff>
    </xdr:from>
    <xdr:to>
      <xdr:col>15</xdr:col>
      <xdr:colOff>133350</xdr:colOff>
      <xdr:row>82</xdr:row>
      <xdr:rowOff>118289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128466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4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122602</xdr:rowOff>
    </xdr:from>
    <xdr:to>
      <xdr:col>11</xdr:col>
      <xdr:colOff>82550</xdr:colOff>
      <xdr:row>82</xdr:row>
      <xdr:rowOff>52752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37529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9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68101</xdr:rowOff>
    </xdr:from>
    <xdr:to>
      <xdr:col>7</xdr:col>
      <xdr:colOff>31750</xdr:colOff>
      <xdr:row>81</xdr:row>
      <xdr:rowOff>169701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154478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今後も職員給などを抑制し、より一層の給与の適正化に努めていく。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155222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79267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155222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194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128411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年の２町合併以降、退職者の不補充などによる定員適正化に努めて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おり、令和４年度は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ただし、昨年度から大きな数値の変動はなく、純粋に数値だけを見ればやや増という結果となっている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引き続き定員適正化と事務事業の見直しを進めるとともに、施設の統廃合を推進し、より適切な定員管理に努めていく。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135185</xdr:rowOff>
    </xdr:from>
    <xdr:to>
      <xdr:col>81</xdr:col>
      <xdr:colOff>44450</xdr:colOff>
      <xdr:row>59</xdr:row>
      <xdr:rowOff>147249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5073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123120</xdr:rowOff>
    </xdr:from>
    <xdr:to>
      <xdr:col>77</xdr:col>
      <xdr:colOff>44450</xdr:colOff>
      <xdr:row>59</xdr:row>
      <xdr:rowOff>135185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386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123120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2794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112395</xdr:rowOff>
    </xdr:from>
    <xdr:to>
      <xdr:col>68</xdr:col>
      <xdr:colOff>152400</xdr:colOff>
      <xdr:row>59</xdr:row>
      <xdr:rowOff>117757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2794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68156</xdr:rowOff>
    </xdr:from>
    <xdr:to>
      <xdr:col>68</xdr:col>
      <xdr:colOff>203200</xdr:colOff>
      <xdr:row>58</xdr:row>
      <xdr:rowOff>169756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96449</xdr:rowOff>
    </xdr:from>
    <xdr:to>
      <xdr:col>81</xdr:col>
      <xdr:colOff>95250</xdr:colOff>
      <xdr:row>60</xdr:row>
      <xdr:rowOff>26599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112976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5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84385</xdr:rowOff>
    </xdr:from>
    <xdr:to>
      <xdr:col>77</xdr:col>
      <xdr:colOff>95250</xdr:colOff>
      <xdr:row>60</xdr:row>
      <xdr:rowOff>14535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24712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6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72320</xdr:rowOff>
    </xdr:from>
    <xdr:to>
      <xdr:col>73</xdr:col>
      <xdr:colOff>44450</xdr:colOff>
      <xdr:row>60</xdr:row>
      <xdr:rowOff>2470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147972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66957</xdr:rowOff>
    </xdr:from>
    <xdr:to>
      <xdr:col>64</xdr:col>
      <xdr:colOff>152400</xdr:colOff>
      <xdr:row>59</xdr:row>
      <xdr:rowOff>168557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153334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年度決算に係る実質公債費比率は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％と基準内に収まっているが、旧合併特例事業の積極活用により、今後は公債費が上昇する。特に、令和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度</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にかけて町道の新規整備</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及びリサイクルプラザ基幹的改良工事、防災行政無線改修工事等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を予定しており、これ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に係る地方債の本償還が始まる令和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９</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年度には、実質公債費比率が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％に達する可能性があるため、注意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が必要である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57573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504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113877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113877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89746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年度の将来負担比率については、充当可能基金の増加により将来負担比率は算出されなかった。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増加した基金の主なものは、ふるさと応援寄附金基金（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309</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ここ数年間、基金増となっている影響を受け、大きく改善しているように見えるが、令和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年度以降に大型事業を実施予定のため、次年度以降、揺り戻しがあると予想される。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134772</xdr:rowOff>
    </xdr:from>
    <xdr:to>
      <xdr:col>68</xdr:col>
      <xdr:colOff>152400</xdr:colOff>
      <xdr:row>14</xdr:row>
      <xdr:rowOff>170485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2535072"/>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24486</xdr:rowOff>
    </xdr:from>
    <xdr:to>
      <xdr:col>68</xdr:col>
      <xdr:colOff>203200</xdr:colOff>
      <xdr:row>15</xdr:row>
      <xdr:rowOff>126086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110863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4216</xdr:rowOff>
    </xdr:from>
    <xdr:to>
      <xdr:col>64</xdr:col>
      <xdr:colOff>152400</xdr:colOff>
      <xdr:row>15</xdr:row>
      <xdr:rowOff>105816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6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83972</xdr:rowOff>
    </xdr:from>
    <xdr:to>
      <xdr:col>68</xdr:col>
      <xdr:colOff>203200</xdr:colOff>
      <xdr:row>15</xdr:row>
      <xdr:rowOff>14122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4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24299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119685</xdr:rowOff>
    </xdr:from>
    <xdr:to>
      <xdr:col>64</xdr:col>
      <xdr:colOff>152400</xdr:colOff>
      <xdr:row>15</xdr:row>
      <xdr:rowOff>49835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60012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19,051
18,894
65.85
13,113,621
12,585,617
470,251
6,072,806
10,578,593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決算額は対前年度比で</a:t>
          </a:r>
          <a:r>
            <a:rPr kumimoji="1" lang="ja-JP" altLang="ja-JP" sz="1100" b="0" i="0" baseline="0">
              <a:solidFill>
                <a:schemeClr val="dk1"/>
              </a:solidFill>
              <a:effectLst/>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百万円となっており、より一層の行政事務の効率化を推進しながら人件費の削減に努めていく。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304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38</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15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26307</xdr:rowOff>
    </xdr:from>
    <xdr:to>
      <xdr:col>15</xdr:col>
      <xdr:colOff>98425</xdr:colOff>
      <xdr:row>38</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69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37</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8363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78922</xdr:rowOff>
    </xdr:from>
    <xdr:to>
      <xdr:col>24</xdr:col>
      <xdr:colOff>76200</xdr:colOff>
      <xdr:row>36</xdr:row>
      <xdr:rowOff>9072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146957</xdr:rowOff>
    </xdr:from>
    <xdr:to>
      <xdr:col>11</xdr:col>
      <xdr:colOff>60325</xdr:colOff>
      <xdr:row>37</xdr:row>
      <xdr:rowOff>77107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61884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29936</xdr:rowOff>
    </xdr:from>
    <xdr:to>
      <xdr:col>6</xdr:col>
      <xdr:colOff>171450</xdr:colOff>
      <xdr:row>37</xdr:row>
      <xdr:rowOff>131536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116312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％となり、類似団体平均を下回る水準を維持している。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決算額でみると対前年度比で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そのおもな要因としては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、評価替えに係る標準宅地鑑定評価業務委託料の増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今後も事務事業のさらなる効率化を推進しながら節減に努めていく。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0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153670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6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20320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。今後も少子高齢化などの影響による増が見込まれ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、注視していく必要がある。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決算額でみると対前年度比で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百万円となっており、そのおもな要因は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施設型給付費等負担金（２･３号）の増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94343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24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117022</xdr:rowOff>
    </xdr:from>
    <xdr:to>
      <xdr:col>11</xdr:col>
      <xdr:colOff>60325</xdr:colOff>
      <xdr:row>60</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％と、類似団体平均を下回る水準を維持している。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決算額でみると対前年度比で＋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百万円となっており、そのおもな要因は後期高齢者医療事業の保険基盤安定繰出金の増である。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7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％であり、類似団体平均を大幅に上回っている。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今後も事業の見直しや補助金・負担金の精査を引き続き行いながら、補助費の適正化に努めていく。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60053</xdr:rowOff>
    </xdr:from>
    <xdr:to>
      <xdr:col>82</xdr:col>
      <xdr:colOff>107950</xdr:colOff>
      <xdr:row>39</xdr:row>
      <xdr:rowOff>105773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7466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60053</xdr:rowOff>
    </xdr:from>
    <xdr:to>
      <xdr:col>78</xdr:col>
      <xdr:colOff>69850</xdr:colOff>
      <xdr:row>39</xdr:row>
      <xdr:rowOff>125367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7466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125367</xdr:rowOff>
    </xdr:from>
    <xdr:to>
      <xdr:col>73</xdr:col>
      <xdr:colOff>180975</xdr:colOff>
      <xdr:row>39</xdr:row>
      <xdr:rowOff>125367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811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40459</xdr:rowOff>
    </xdr:from>
    <xdr:to>
      <xdr:col>69</xdr:col>
      <xdr:colOff>92075</xdr:colOff>
      <xdr:row>39</xdr:row>
      <xdr:rowOff>125367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72700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54973</xdr:rowOff>
    </xdr:from>
    <xdr:to>
      <xdr:col>82</xdr:col>
      <xdr:colOff>158750</xdr:colOff>
      <xdr:row>39</xdr:row>
      <xdr:rowOff>156573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27050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7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9253</xdr:rowOff>
    </xdr:from>
    <xdr:to>
      <xdr:col>78</xdr:col>
      <xdr:colOff>120650</xdr:colOff>
      <xdr:row>39</xdr:row>
      <xdr:rowOff>110853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95630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78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74567</xdr:rowOff>
    </xdr:from>
    <xdr:to>
      <xdr:col>74</xdr:col>
      <xdr:colOff>31750</xdr:colOff>
      <xdr:row>40</xdr:row>
      <xdr:rowOff>4717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160944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74567</xdr:rowOff>
    </xdr:from>
    <xdr:to>
      <xdr:col>69</xdr:col>
      <xdr:colOff>142875</xdr:colOff>
      <xdr:row>40</xdr:row>
      <xdr:rowOff>4717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160944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161109</xdr:rowOff>
    </xdr:from>
    <xdr:to>
      <xdr:col>65</xdr:col>
      <xdr:colOff>53975</xdr:colOff>
      <xdr:row>39</xdr:row>
      <xdr:rowOff>91259</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76036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14.5</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％となり、類似団体平均を下回っている。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年代の後半から、旧合併特例事業債を積極的に活用しており、令和元年度頃からその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償還が始まっている。このため、近年縮小傾向だった公債費が再び上昇に転じてきており、町の財政を圧迫している。ただし、旧合併特例事業の借入期限である令和７年度までは継続的な活用を計画しているため、今後も上昇傾向は継続すると考えられ、注意を払う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5842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41419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、類似団体平均を上回っている状況が続いている。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補助費等以外は類似団体平均を下回る水準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いるが、町の財政状況は厳しく、実質公債費比率も依然として高水準であり、事業の見直しや適正化に努める必要がある。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7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149861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136423</xdr:rowOff>
    </xdr:from>
    <xdr:to>
      <xdr:col>29</xdr:col>
      <xdr:colOff>127000</xdr:colOff>
      <xdr:row>18</xdr:row>
      <xdr:rowOff>1778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8698"/>
          <a:ext cx="6477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168110</xdr:rowOff>
    </xdr:from>
    <xdr:to>
      <xdr:col>26</xdr:col>
      <xdr:colOff>50800</xdr:colOff>
      <xdr:row>18</xdr:row>
      <xdr:rowOff>1778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30385"/>
          <a:ext cx="6985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168110</xdr:rowOff>
    </xdr:from>
    <xdr:to>
      <xdr:col>22</xdr:col>
      <xdr:colOff>114300</xdr:colOff>
      <xdr:row>18</xdr:row>
      <xdr:rowOff>53556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0385"/>
          <a:ext cx="698500" cy="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53556</xdr:rowOff>
    </xdr:from>
    <xdr:to>
      <xdr:col>18</xdr:col>
      <xdr:colOff>177800</xdr:colOff>
      <xdr:row>18</xdr:row>
      <xdr:rowOff>86817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7281"/>
          <a:ext cx="6985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69075</xdr:rowOff>
    </xdr:from>
    <xdr:to>
      <xdr:col>19</xdr:col>
      <xdr:colOff>38100</xdr:colOff>
      <xdr:row>19</xdr:row>
      <xdr:rowOff>170675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155452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73063</xdr:rowOff>
    </xdr:from>
    <xdr:to>
      <xdr:col>15</xdr:col>
      <xdr:colOff>101600</xdr:colOff>
      <xdr:row>20</xdr:row>
      <xdr:rowOff>3213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159440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85623</xdr:rowOff>
    </xdr:from>
    <xdr:to>
      <xdr:col>29</xdr:col>
      <xdr:colOff>177800</xdr:colOff>
      <xdr:row>18</xdr:row>
      <xdr:rowOff>15773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57700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122428</xdr:rowOff>
    </xdr:from>
    <xdr:to>
      <xdr:col>26</xdr:col>
      <xdr:colOff>101600</xdr:colOff>
      <xdr:row>18</xdr:row>
      <xdr:rowOff>52578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37355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117310</xdr:rowOff>
    </xdr:from>
    <xdr:to>
      <xdr:col>22</xdr:col>
      <xdr:colOff>165100</xdr:colOff>
      <xdr:row>18</xdr:row>
      <xdr:rowOff>47460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32237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2756</xdr:rowOff>
    </xdr:from>
    <xdr:to>
      <xdr:col>19</xdr:col>
      <xdr:colOff>38100</xdr:colOff>
      <xdr:row>18</xdr:row>
      <xdr:rowOff>104356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114533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36017</xdr:rowOff>
    </xdr:from>
    <xdr:to>
      <xdr:col>15</xdr:col>
      <xdr:colOff>101600</xdr:colOff>
      <xdr:row>18</xdr:row>
      <xdr:rowOff>137617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329448</xdr:rowOff>
    </xdr:from>
    <xdr:to>
      <xdr:col>29</xdr:col>
      <xdr:colOff>127000</xdr:colOff>
      <xdr:row>36</xdr:row>
      <xdr:rowOff>25981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9798"/>
          <a:ext cx="6477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314226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2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25981</xdr:rowOff>
    </xdr:from>
    <xdr:to>
      <xdr:col>26</xdr:col>
      <xdr:colOff>50800</xdr:colOff>
      <xdr:row>36</xdr:row>
      <xdr:rowOff>41983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9231"/>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41983</xdr:rowOff>
    </xdr:from>
    <xdr:to>
      <xdr:col>22</xdr:col>
      <xdr:colOff>114300</xdr:colOff>
      <xdr:row>36</xdr:row>
      <xdr:rowOff>66512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5233"/>
          <a:ext cx="698500" cy="2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302702</xdr:rowOff>
    </xdr:from>
    <xdr:to>
      <xdr:col>18</xdr:col>
      <xdr:colOff>177800</xdr:colOff>
      <xdr:row>36</xdr:row>
      <xdr:rowOff>66512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13052"/>
          <a:ext cx="698500" cy="106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12718</xdr:rowOff>
    </xdr:from>
    <xdr:to>
      <xdr:col>19</xdr:col>
      <xdr:colOff>38100</xdr:colOff>
      <xdr:row>37</xdr:row>
      <xdr:rowOff>114318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137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2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9334</xdr:rowOff>
    </xdr:from>
    <xdr:to>
      <xdr:col>15</xdr:col>
      <xdr:colOff>101600</xdr:colOff>
      <xdr:row>37</xdr:row>
      <xdr:rowOff>110934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134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95711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2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278648</xdr:rowOff>
    </xdr:from>
    <xdr:to>
      <xdr:col>29</xdr:col>
      <xdr:colOff>177800</xdr:colOff>
      <xdr:row>36</xdr:row>
      <xdr:rowOff>37348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123725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318081</xdr:rowOff>
    </xdr:from>
    <xdr:to>
      <xdr:col>26</xdr:col>
      <xdr:colOff>101600</xdr:colOff>
      <xdr:row>36</xdr:row>
      <xdr:rowOff>76781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86958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97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334083</xdr:rowOff>
    </xdr:from>
    <xdr:to>
      <xdr:col>22</xdr:col>
      <xdr:colOff>165100</xdr:colOff>
      <xdr:row>36</xdr:row>
      <xdr:rowOff>92783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102960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1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15712</xdr:rowOff>
    </xdr:from>
    <xdr:to>
      <xdr:col>19</xdr:col>
      <xdr:colOff>38100</xdr:colOff>
      <xdr:row>36</xdr:row>
      <xdr:rowOff>117312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6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127489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3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251902</xdr:rowOff>
    </xdr:from>
    <xdr:to>
      <xdr:col>15</xdr:col>
      <xdr:colOff>101600</xdr:colOff>
      <xdr:row>36</xdr:row>
      <xdr:rowOff>10602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20779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3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19,051
18,894
65.85
13,113,621
12,585,617
470,251
6,072,806
10,578,593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11784</xdr:rowOff>
    </xdr:from>
    <xdr:to>
      <xdr:col>24</xdr:col>
      <xdr:colOff>63500</xdr:colOff>
      <xdr:row>36</xdr:row>
      <xdr:rowOff>98809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183984"/>
          <a:ext cx="838200" cy="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11784</xdr:rowOff>
    </xdr:from>
    <xdr:to>
      <xdr:col>19</xdr:col>
      <xdr:colOff>177800</xdr:colOff>
      <xdr:row>36</xdr:row>
      <xdr:rowOff>38045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83984"/>
          <a:ext cx="8890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38045</xdr:rowOff>
    </xdr:from>
    <xdr:to>
      <xdr:col>15</xdr:col>
      <xdr:colOff>50800</xdr:colOff>
      <xdr:row>36</xdr:row>
      <xdr:rowOff>138828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10245"/>
          <a:ext cx="889000" cy="10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136957</xdr:rowOff>
    </xdr:from>
    <xdr:to>
      <xdr:col>10</xdr:col>
      <xdr:colOff>114300</xdr:colOff>
      <xdr:row>36</xdr:row>
      <xdr:rowOff>138828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309157"/>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19677</xdr:rowOff>
    </xdr:from>
    <xdr:to>
      <xdr:col>10</xdr:col>
      <xdr:colOff>165100</xdr:colOff>
      <xdr:row>38</xdr:row>
      <xdr:rowOff>121277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112404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24764</xdr:rowOff>
    </xdr:from>
    <xdr:to>
      <xdr:col>6</xdr:col>
      <xdr:colOff>38100</xdr:colOff>
      <xdr:row>38</xdr:row>
      <xdr:rowOff>126364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117491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48009</xdr:rowOff>
    </xdr:from>
    <xdr:to>
      <xdr:col>24</xdr:col>
      <xdr:colOff>114300</xdr:colOff>
      <xdr:row>36</xdr:row>
      <xdr:rowOff>149609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9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132434</xdr:rowOff>
    </xdr:from>
    <xdr:to>
      <xdr:col>20</xdr:col>
      <xdr:colOff>38100</xdr:colOff>
      <xdr:row>36</xdr:row>
      <xdr:rowOff>62584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53711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158695</xdr:rowOff>
    </xdr:from>
    <xdr:to>
      <xdr:col>15</xdr:col>
      <xdr:colOff>101600</xdr:colOff>
      <xdr:row>36</xdr:row>
      <xdr:rowOff>88845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79972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88028</xdr:rowOff>
    </xdr:from>
    <xdr:to>
      <xdr:col>10</xdr:col>
      <xdr:colOff>165100</xdr:colOff>
      <xdr:row>37</xdr:row>
      <xdr:rowOff>18178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34705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86157</xdr:rowOff>
    </xdr:from>
    <xdr:to>
      <xdr:col>6</xdr:col>
      <xdr:colOff>38100</xdr:colOff>
      <xdr:row>37</xdr:row>
      <xdr:rowOff>16307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32834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158420</xdr:rowOff>
    </xdr:from>
    <xdr:to>
      <xdr:col>24</xdr:col>
      <xdr:colOff>63500</xdr:colOff>
      <xdr:row>58</xdr:row>
      <xdr:rowOff>8331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31070"/>
          <a:ext cx="8382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158420</xdr:rowOff>
    </xdr:from>
    <xdr:to>
      <xdr:col>19</xdr:col>
      <xdr:colOff>177800</xdr:colOff>
      <xdr:row>58</xdr:row>
      <xdr:rowOff>105334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1070"/>
          <a:ext cx="889000" cy="1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105334</xdr:rowOff>
    </xdr:from>
    <xdr:to>
      <xdr:col>15</xdr:col>
      <xdr:colOff>50800</xdr:colOff>
      <xdr:row>58</xdr:row>
      <xdr:rowOff>115697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4943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115697</xdr:rowOff>
    </xdr:from>
    <xdr:to>
      <xdr:col>10</xdr:col>
      <xdr:colOff>114300</xdr:colOff>
      <xdr:row>59</xdr:row>
      <xdr:rowOff>19989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979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152426</xdr:rowOff>
    </xdr:from>
    <xdr:to>
      <xdr:col>10</xdr:col>
      <xdr:colOff>165100</xdr:colOff>
      <xdr:row>59</xdr:row>
      <xdr:rowOff>82576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73703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147701</xdr:rowOff>
    </xdr:from>
    <xdr:to>
      <xdr:col>6</xdr:col>
      <xdr:colOff>38100</xdr:colOff>
      <xdr:row>59</xdr:row>
      <xdr:rowOff>77851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68978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128981</xdr:rowOff>
    </xdr:from>
    <xdr:to>
      <xdr:col>24</xdr:col>
      <xdr:colOff>114300</xdr:colOff>
      <xdr:row>58</xdr:row>
      <xdr:rowOff>59131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107408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107620</xdr:rowOff>
    </xdr:from>
    <xdr:to>
      <xdr:col>20</xdr:col>
      <xdr:colOff>38100</xdr:colOff>
      <xdr:row>58</xdr:row>
      <xdr:rowOff>37770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28897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54534</xdr:rowOff>
    </xdr:from>
    <xdr:to>
      <xdr:col>15</xdr:col>
      <xdr:colOff>101600</xdr:colOff>
      <xdr:row>58</xdr:row>
      <xdr:rowOff>156134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147261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64897</xdr:rowOff>
    </xdr:from>
    <xdr:to>
      <xdr:col>10</xdr:col>
      <xdr:colOff>165100</xdr:colOff>
      <xdr:row>58</xdr:row>
      <xdr:rowOff>166497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140639</xdr:rowOff>
    </xdr:from>
    <xdr:to>
      <xdr:col>6</xdr:col>
      <xdr:colOff>38100</xdr:colOff>
      <xdr:row>59</xdr:row>
      <xdr:rowOff>70789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87316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79829</xdr:rowOff>
    </xdr:from>
    <xdr:to>
      <xdr:col>24</xdr:col>
      <xdr:colOff>63500</xdr:colOff>
      <xdr:row>78</xdr:row>
      <xdr:rowOff>93889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2929"/>
          <a:ext cx="8382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93889</xdr:rowOff>
    </xdr:from>
    <xdr:to>
      <xdr:col>19</xdr:col>
      <xdr:colOff>177800</xdr:colOff>
      <xdr:row>78</xdr:row>
      <xdr:rowOff>100037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6989"/>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100037</xdr:rowOff>
    </xdr:from>
    <xdr:to>
      <xdr:col>15</xdr:col>
      <xdr:colOff>50800</xdr:colOff>
      <xdr:row>78</xdr:row>
      <xdr:rowOff>107834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3137"/>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105066</xdr:rowOff>
    </xdr:from>
    <xdr:to>
      <xdr:col>10</xdr:col>
      <xdr:colOff>114300</xdr:colOff>
      <xdr:row>78</xdr:row>
      <xdr:rowOff>107834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816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6445</xdr:rowOff>
    </xdr:from>
    <xdr:to>
      <xdr:col>10</xdr:col>
      <xdr:colOff>165100</xdr:colOff>
      <xdr:row>78</xdr:row>
      <xdr:rowOff>108045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124572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3839</xdr:rowOff>
    </xdr:from>
    <xdr:to>
      <xdr:col>6</xdr:col>
      <xdr:colOff>38100</xdr:colOff>
      <xdr:row>78</xdr:row>
      <xdr:rowOff>105439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121966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29029</xdr:rowOff>
    </xdr:from>
    <xdr:to>
      <xdr:col>24</xdr:col>
      <xdr:colOff>114300</xdr:colOff>
      <xdr:row>78</xdr:row>
      <xdr:rowOff>130629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115406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43089</xdr:rowOff>
    </xdr:from>
    <xdr:to>
      <xdr:col>20</xdr:col>
      <xdr:colOff>38100</xdr:colOff>
      <xdr:row>78</xdr:row>
      <xdr:rowOff>144689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135816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49237</xdr:rowOff>
    </xdr:from>
    <xdr:to>
      <xdr:col>15</xdr:col>
      <xdr:colOff>101600</xdr:colOff>
      <xdr:row>78</xdr:row>
      <xdr:rowOff>150837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141964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57034</xdr:rowOff>
    </xdr:from>
    <xdr:to>
      <xdr:col>10</xdr:col>
      <xdr:colOff>165100</xdr:colOff>
      <xdr:row>78</xdr:row>
      <xdr:rowOff>158634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149761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54266</xdr:rowOff>
    </xdr:from>
    <xdr:to>
      <xdr:col>6</xdr:col>
      <xdr:colOff>38100</xdr:colOff>
      <xdr:row>78</xdr:row>
      <xdr:rowOff>155866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146993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2997</xdr:rowOff>
    </xdr:from>
    <xdr:to>
      <xdr:col>24</xdr:col>
      <xdr:colOff>63500</xdr:colOff>
      <xdr:row>95</xdr:row>
      <xdr:rowOff>12281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19297"/>
          <a:ext cx="838200" cy="1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2997</xdr:rowOff>
    </xdr:from>
    <xdr:to>
      <xdr:col>19</xdr:col>
      <xdr:colOff>177800</xdr:colOff>
      <xdr:row>96</xdr:row>
      <xdr:rowOff>18886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19297"/>
          <a:ext cx="889000" cy="3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78575</xdr:rowOff>
    </xdr:from>
    <xdr:to>
      <xdr:col>15</xdr:col>
      <xdr:colOff>50800</xdr:colOff>
      <xdr:row>96</xdr:row>
      <xdr:rowOff>18886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66325"/>
          <a:ext cx="889000" cy="1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78575</xdr:rowOff>
    </xdr:from>
    <xdr:to>
      <xdr:col>10</xdr:col>
      <xdr:colOff>114300</xdr:colOff>
      <xdr:row>95</xdr:row>
      <xdr:rowOff>136589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66325"/>
          <a:ext cx="889000" cy="5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151943</xdr:rowOff>
    </xdr:from>
    <xdr:to>
      <xdr:col>10</xdr:col>
      <xdr:colOff>165100</xdr:colOff>
      <xdr:row>96</xdr:row>
      <xdr:rowOff>82093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3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73220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26212</xdr:rowOff>
    </xdr:from>
    <xdr:to>
      <xdr:col>6</xdr:col>
      <xdr:colOff>38100</xdr:colOff>
      <xdr:row>96</xdr:row>
      <xdr:rowOff>127812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8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118939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7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132931</xdr:rowOff>
    </xdr:from>
    <xdr:to>
      <xdr:col>24</xdr:col>
      <xdr:colOff>114300</xdr:colOff>
      <xdr:row>95</xdr:row>
      <xdr:rowOff>63081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155808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123647</xdr:rowOff>
    </xdr:from>
    <xdr:to>
      <xdr:col>20</xdr:col>
      <xdr:colOff>38100</xdr:colOff>
      <xdr:row>94</xdr:row>
      <xdr:rowOff>53797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70324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4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139536</xdr:rowOff>
    </xdr:from>
    <xdr:to>
      <xdr:col>15</xdr:col>
      <xdr:colOff>101600</xdr:colOff>
      <xdr:row>96</xdr:row>
      <xdr:rowOff>69686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86213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27775</xdr:rowOff>
    </xdr:from>
    <xdr:to>
      <xdr:col>10</xdr:col>
      <xdr:colOff>165100</xdr:colOff>
      <xdr:row>95</xdr:row>
      <xdr:rowOff>129375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145902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0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85789</xdr:rowOff>
    </xdr:from>
    <xdr:to>
      <xdr:col>6</xdr:col>
      <xdr:colOff>38100</xdr:colOff>
      <xdr:row>96</xdr:row>
      <xdr:rowOff>15939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32466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119844</xdr:rowOff>
    </xdr:from>
    <xdr:to>
      <xdr:col>55</xdr:col>
      <xdr:colOff>0</xdr:colOff>
      <xdr:row>34</xdr:row>
      <xdr:rowOff>170195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49144"/>
          <a:ext cx="838200" cy="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97276</xdr:rowOff>
    </xdr:from>
    <xdr:to>
      <xdr:col>50</xdr:col>
      <xdr:colOff>114300</xdr:colOff>
      <xdr:row>34</xdr:row>
      <xdr:rowOff>170195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12226"/>
          <a:ext cx="889000" cy="58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97276</xdr:rowOff>
    </xdr:from>
    <xdr:to>
      <xdr:col>45</xdr:col>
      <xdr:colOff>177800</xdr:colOff>
      <xdr:row>35</xdr:row>
      <xdr:rowOff>126999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12226"/>
          <a:ext cx="889000" cy="7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126999</xdr:rowOff>
    </xdr:from>
    <xdr:to>
      <xdr:col>41</xdr:col>
      <xdr:colOff>50800</xdr:colOff>
      <xdr:row>35</xdr:row>
      <xdr:rowOff>151468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27749"/>
          <a:ext cx="889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52210</xdr:rowOff>
    </xdr:from>
    <xdr:to>
      <xdr:col>41</xdr:col>
      <xdr:colOff>101600</xdr:colOff>
      <xdr:row>37</xdr:row>
      <xdr:rowOff>153810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144937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54670</xdr:rowOff>
    </xdr:from>
    <xdr:to>
      <xdr:col>36</xdr:col>
      <xdr:colOff>165100</xdr:colOff>
      <xdr:row>37</xdr:row>
      <xdr:rowOff>156270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147397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69044</xdr:rowOff>
    </xdr:from>
    <xdr:to>
      <xdr:col>55</xdr:col>
      <xdr:colOff>50800</xdr:colOff>
      <xdr:row>34</xdr:row>
      <xdr:rowOff>170644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91921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119395</xdr:rowOff>
    </xdr:from>
    <xdr:to>
      <xdr:col>50</xdr:col>
      <xdr:colOff>165100</xdr:colOff>
      <xdr:row>35</xdr:row>
      <xdr:rowOff>49545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66072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2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46476</xdr:rowOff>
    </xdr:from>
    <xdr:to>
      <xdr:col>46</xdr:col>
      <xdr:colOff>38100</xdr:colOff>
      <xdr:row>31</xdr:row>
      <xdr:rowOff>148076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164603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3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76199</xdr:rowOff>
    </xdr:from>
    <xdr:to>
      <xdr:col>41</xdr:col>
      <xdr:colOff>101600</xdr:colOff>
      <xdr:row>36</xdr:row>
      <xdr:rowOff>6349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22876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5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100668</xdr:rowOff>
    </xdr:from>
    <xdr:to>
      <xdr:col>36</xdr:col>
      <xdr:colOff>165100</xdr:colOff>
      <xdr:row>36</xdr:row>
      <xdr:rowOff>30818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47345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44808</xdr:rowOff>
    </xdr:from>
    <xdr:to>
      <xdr:col>55</xdr:col>
      <xdr:colOff>0</xdr:colOff>
      <xdr:row>56</xdr:row>
      <xdr:rowOff>158590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46008"/>
          <a:ext cx="838200" cy="1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4369</xdr:rowOff>
    </xdr:from>
    <xdr:to>
      <xdr:col>50</xdr:col>
      <xdr:colOff>114300</xdr:colOff>
      <xdr:row>56</xdr:row>
      <xdr:rowOff>44808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05569"/>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4369</xdr:rowOff>
    </xdr:from>
    <xdr:to>
      <xdr:col>45</xdr:col>
      <xdr:colOff>177800</xdr:colOff>
      <xdr:row>56</xdr:row>
      <xdr:rowOff>9223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05569"/>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9223</xdr:rowOff>
    </xdr:from>
    <xdr:to>
      <xdr:col>41</xdr:col>
      <xdr:colOff>50800</xdr:colOff>
      <xdr:row>58</xdr:row>
      <xdr:rowOff>30231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10423"/>
          <a:ext cx="889000" cy="3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107790</xdr:rowOff>
    </xdr:from>
    <xdr:to>
      <xdr:col>55</xdr:col>
      <xdr:colOff>50800</xdr:colOff>
      <xdr:row>57</xdr:row>
      <xdr:rowOff>37940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86217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8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165458</xdr:rowOff>
    </xdr:from>
    <xdr:to>
      <xdr:col>50</xdr:col>
      <xdr:colOff>165100</xdr:colOff>
      <xdr:row>56</xdr:row>
      <xdr:rowOff>95608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86735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125019</xdr:rowOff>
    </xdr:from>
    <xdr:to>
      <xdr:col>46</xdr:col>
      <xdr:colOff>38100</xdr:colOff>
      <xdr:row>56</xdr:row>
      <xdr:rowOff>55169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46296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129873</xdr:rowOff>
    </xdr:from>
    <xdr:to>
      <xdr:col>41</xdr:col>
      <xdr:colOff>101600</xdr:colOff>
      <xdr:row>56</xdr:row>
      <xdr:rowOff>60023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76550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150881</xdr:rowOff>
    </xdr:from>
    <xdr:to>
      <xdr:col>36</xdr:col>
      <xdr:colOff>165100</xdr:colOff>
      <xdr:row>58</xdr:row>
      <xdr:rowOff>81031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72158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16884</xdr:rowOff>
    </xdr:from>
    <xdr:to>
      <xdr:col>55</xdr:col>
      <xdr:colOff>0</xdr:colOff>
      <xdr:row>78</xdr:row>
      <xdr:rowOff>170714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89984"/>
          <a:ext cx="838200" cy="1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157474</xdr:rowOff>
    </xdr:from>
    <xdr:to>
      <xdr:col>50</xdr:col>
      <xdr:colOff>114300</xdr:colOff>
      <xdr:row>78</xdr:row>
      <xdr:rowOff>170714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59124"/>
          <a:ext cx="889000" cy="18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39136</xdr:rowOff>
    </xdr:from>
    <xdr:to>
      <xdr:col>45</xdr:col>
      <xdr:colOff>177800</xdr:colOff>
      <xdr:row>77</xdr:row>
      <xdr:rowOff>157474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69336"/>
          <a:ext cx="889000" cy="2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39136</xdr:rowOff>
    </xdr:from>
    <xdr:to>
      <xdr:col>41</xdr:col>
      <xdr:colOff>50800</xdr:colOff>
      <xdr:row>78</xdr:row>
      <xdr:rowOff>119298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69336"/>
          <a:ext cx="889000" cy="4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137534</xdr:rowOff>
    </xdr:from>
    <xdr:to>
      <xdr:col>55</xdr:col>
      <xdr:colOff>50800</xdr:colOff>
      <xdr:row>78</xdr:row>
      <xdr:rowOff>67684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115961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119914</xdr:rowOff>
    </xdr:from>
    <xdr:to>
      <xdr:col>50</xdr:col>
      <xdr:colOff>165100</xdr:colOff>
      <xdr:row>79</xdr:row>
      <xdr:rowOff>50064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41191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106674</xdr:rowOff>
    </xdr:from>
    <xdr:to>
      <xdr:col>46</xdr:col>
      <xdr:colOff>38100</xdr:colOff>
      <xdr:row>78</xdr:row>
      <xdr:rowOff>36824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27951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159786</xdr:rowOff>
    </xdr:from>
    <xdr:to>
      <xdr:col>41</xdr:col>
      <xdr:colOff>101600</xdr:colOff>
      <xdr:row>76</xdr:row>
      <xdr:rowOff>89936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106462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68498</xdr:rowOff>
    </xdr:from>
    <xdr:to>
      <xdr:col>36</xdr:col>
      <xdr:colOff>165100</xdr:colOff>
      <xdr:row>78</xdr:row>
      <xdr:rowOff>170098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161225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3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71806</xdr:rowOff>
    </xdr:from>
    <xdr:to>
      <xdr:col>55</xdr:col>
      <xdr:colOff>0</xdr:colOff>
      <xdr:row>96</xdr:row>
      <xdr:rowOff>154597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59556"/>
          <a:ext cx="838200" cy="2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71806</xdr:rowOff>
    </xdr:from>
    <xdr:to>
      <xdr:col>50</xdr:col>
      <xdr:colOff>114300</xdr:colOff>
      <xdr:row>95</xdr:row>
      <xdr:rowOff>137833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59556"/>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137833</xdr:rowOff>
    </xdr:from>
    <xdr:to>
      <xdr:col>45</xdr:col>
      <xdr:colOff>177800</xdr:colOff>
      <xdr:row>96</xdr:row>
      <xdr:rowOff>111049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25583"/>
          <a:ext cx="8890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111049</xdr:rowOff>
    </xdr:from>
    <xdr:to>
      <xdr:col>41</xdr:col>
      <xdr:colOff>50800</xdr:colOff>
      <xdr:row>98</xdr:row>
      <xdr:rowOff>19089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70249"/>
          <a:ext cx="889000" cy="2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135586</xdr:rowOff>
    </xdr:from>
    <xdr:to>
      <xdr:col>41</xdr:col>
      <xdr:colOff>101600</xdr:colOff>
      <xdr:row>97</xdr:row>
      <xdr:rowOff>65736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38227</xdr:rowOff>
    </xdr:from>
    <xdr:to>
      <xdr:col>36</xdr:col>
      <xdr:colOff>165100</xdr:colOff>
      <xdr:row>97</xdr:row>
      <xdr:rowOff>139827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156354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103797</xdr:rowOff>
    </xdr:from>
    <xdr:to>
      <xdr:col>55</xdr:col>
      <xdr:colOff>50800</xdr:colOff>
      <xdr:row>97</xdr:row>
      <xdr:rowOff>33947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82224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21006</xdr:rowOff>
    </xdr:from>
    <xdr:to>
      <xdr:col>50</xdr:col>
      <xdr:colOff>165100</xdr:colOff>
      <xdr:row>95</xdr:row>
      <xdr:rowOff>122606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139133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8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87033</xdr:rowOff>
    </xdr:from>
    <xdr:to>
      <xdr:col>46</xdr:col>
      <xdr:colOff>38100</xdr:colOff>
      <xdr:row>96</xdr:row>
      <xdr:rowOff>17183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60249</xdr:rowOff>
    </xdr:from>
    <xdr:to>
      <xdr:col>41</xdr:col>
      <xdr:colOff>101600</xdr:colOff>
      <xdr:row>96</xdr:row>
      <xdr:rowOff>161849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139739</xdr:rowOff>
    </xdr:from>
    <xdr:to>
      <xdr:col>36</xdr:col>
      <xdr:colOff>165100</xdr:colOff>
      <xdr:row>98</xdr:row>
      <xdr:rowOff>69889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61016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135852</xdr:rowOff>
    </xdr:from>
    <xdr:to>
      <xdr:col>85</xdr:col>
      <xdr:colOff>127000</xdr:colOff>
      <xdr:row>38</xdr:row>
      <xdr:rowOff>165151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0952"/>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113678</xdr:rowOff>
    </xdr:from>
    <xdr:to>
      <xdr:col>81</xdr:col>
      <xdr:colOff>50800</xdr:colOff>
      <xdr:row>38</xdr:row>
      <xdr:rowOff>135852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2877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113678</xdr:rowOff>
    </xdr:from>
    <xdr:to>
      <xdr:col>76</xdr:col>
      <xdr:colOff>114300</xdr:colOff>
      <xdr:row>39</xdr:row>
      <xdr:rowOff>20663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28778"/>
          <a:ext cx="889000" cy="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16993</xdr:rowOff>
    </xdr:from>
    <xdr:to>
      <xdr:col>71</xdr:col>
      <xdr:colOff>177800</xdr:colOff>
      <xdr:row>39</xdr:row>
      <xdr:rowOff>20663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03543"/>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139382</xdr:rowOff>
    </xdr:from>
    <xdr:to>
      <xdr:col>72</xdr:col>
      <xdr:colOff>38100</xdr:colOff>
      <xdr:row>39</xdr:row>
      <xdr:rowOff>69532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86060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146126</xdr:rowOff>
    </xdr:from>
    <xdr:to>
      <xdr:col>67</xdr:col>
      <xdr:colOff>101600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85052</xdr:rowOff>
    </xdr:from>
    <xdr:to>
      <xdr:col>81</xdr:col>
      <xdr:colOff>101600</xdr:colOff>
      <xdr:row>39</xdr:row>
      <xdr:rowOff>15202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31729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62878</xdr:rowOff>
    </xdr:from>
    <xdr:to>
      <xdr:col>76</xdr:col>
      <xdr:colOff>165100</xdr:colOff>
      <xdr:row>38</xdr:row>
      <xdr:rowOff>164478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9555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5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141313</xdr:rowOff>
    </xdr:from>
    <xdr:to>
      <xdr:col>72</xdr:col>
      <xdr:colOff>38100</xdr:colOff>
      <xdr:row>39</xdr:row>
      <xdr:rowOff>71463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62590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137643</xdr:rowOff>
    </xdr:from>
    <xdr:to>
      <xdr:col>67</xdr:col>
      <xdr:colOff>101600</xdr:colOff>
      <xdr:row>39</xdr:row>
      <xdr:rowOff>67793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84320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100678</xdr:rowOff>
    </xdr:from>
    <xdr:to>
      <xdr:col>85</xdr:col>
      <xdr:colOff>127000</xdr:colOff>
      <xdr:row>77</xdr:row>
      <xdr:rowOff>43687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30878"/>
          <a:ext cx="838200" cy="1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43687</xdr:rowOff>
    </xdr:from>
    <xdr:to>
      <xdr:col>81</xdr:col>
      <xdr:colOff>50800</xdr:colOff>
      <xdr:row>77</xdr:row>
      <xdr:rowOff>48740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5337"/>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48740</xdr:rowOff>
    </xdr:from>
    <xdr:to>
      <xdr:col>76</xdr:col>
      <xdr:colOff>114300</xdr:colOff>
      <xdr:row>77</xdr:row>
      <xdr:rowOff>56445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50390"/>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56445</xdr:rowOff>
    </xdr:from>
    <xdr:to>
      <xdr:col>71</xdr:col>
      <xdr:colOff>177800</xdr:colOff>
      <xdr:row>77</xdr:row>
      <xdr:rowOff>67653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58095"/>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95225</xdr:rowOff>
    </xdr:from>
    <xdr:to>
      <xdr:col>72</xdr:col>
      <xdr:colOff>38100</xdr:colOff>
      <xdr:row>78</xdr:row>
      <xdr:rowOff>25375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91712</xdr:rowOff>
    </xdr:from>
    <xdr:to>
      <xdr:col>67</xdr:col>
      <xdr:colOff>101600</xdr:colOff>
      <xdr:row>78</xdr:row>
      <xdr:rowOff>21862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49878</xdr:rowOff>
    </xdr:from>
    <xdr:to>
      <xdr:col>85</xdr:col>
      <xdr:colOff>177800</xdr:colOff>
      <xdr:row>76</xdr:row>
      <xdr:rowOff>151478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72755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164337</xdr:rowOff>
    </xdr:from>
    <xdr:to>
      <xdr:col>81</xdr:col>
      <xdr:colOff>101600</xdr:colOff>
      <xdr:row>77</xdr:row>
      <xdr:rowOff>94487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85614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169390</xdr:rowOff>
    </xdr:from>
    <xdr:to>
      <xdr:col>76</xdr:col>
      <xdr:colOff>165100</xdr:colOff>
      <xdr:row>77</xdr:row>
      <xdr:rowOff>99540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90667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5645</xdr:rowOff>
    </xdr:from>
    <xdr:to>
      <xdr:col>72</xdr:col>
      <xdr:colOff>38100</xdr:colOff>
      <xdr:row>77</xdr:row>
      <xdr:rowOff>107245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123772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16853</xdr:rowOff>
    </xdr:from>
    <xdr:to>
      <xdr:col>67</xdr:col>
      <xdr:colOff>101600</xdr:colOff>
      <xdr:row>77</xdr:row>
      <xdr:rowOff>118453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134980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54014</xdr:rowOff>
    </xdr:from>
    <xdr:to>
      <xdr:col>85</xdr:col>
      <xdr:colOff>127000</xdr:colOff>
      <xdr:row>92</xdr:row>
      <xdr:rowOff>60961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5827414"/>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54014</xdr:rowOff>
    </xdr:from>
    <xdr:to>
      <xdr:col>81</xdr:col>
      <xdr:colOff>50800</xdr:colOff>
      <xdr:row>93</xdr:row>
      <xdr:rowOff>49124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827414"/>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49124</xdr:rowOff>
    </xdr:from>
    <xdr:to>
      <xdr:col>76</xdr:col>
      <xdr:colOff>114300</xdr:colOff>
      <xdr:row>93</xdr:row>
      <xdr:rowOff>169887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5993974"/>
          <a:ext cx="889000" cy="1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169887</xdr:rowOff>
    </xdr:from>
    <xdr:to>
      <xdr:col>71</xdr:col>
      <xdr:colOff>177800</xdr:colOff>
      <xdr:row>93</xdr:row>
      <xdr:rowOff>170929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114737"/>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7531</xdr:rowOff>
    </xdr:from>
    <xdr:to>
      <xdr:col>72</xdr:col>
      <xdr:colOff>38100</xdr:colOff>
      <xdr:row>98</xdr:row>
      <xdr:rowOff>109131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100258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77242</xdr:rowOff>
    </xdr:from>
    <xdr:to>
      <xdr:col>67</xdr:col>
      <xdr:colOff>101600</xdr:colOff>
      <xdr:row>98</xdr:row>
      <xdr:rowOff>7392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169969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10161</xdr:rowOff>
    </xdr:from>
    <xdr:to>
      <xdr:col>85</xdr:col>
      <xdr:colOff>177800</xdr:colOff>
      <xdr:row>92</xdr:row>
      <xdr:rowOff>111761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7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33038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6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3214</xdr:rowOff>
    </xdr:from>
    <xdr:to>
      <xdr:col>81</xdr:col>
      <xdr:colOff>101600</xdr:colOff>
      <xdr:row>92</xdr:row>
      <xdr:rowOff>104814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7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121341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55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169774</xdr:rowOff>
    </xdr:from>
    <xdr:to>
      <xdr:col>76</xdr:col>
      <xdr:colOff>165100</xdr:colOff>
      <xdr:row>93</xdr:row>
      <xdr:rowOff>99924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9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116451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71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119087</xdr:rowOff>
    </xdr:from>
    <xdr:to>
      <xdr:col>72</xdr:col>
      <xdr:colOff>38100</xdr:colOff>
      <xdr:row>94</xdr:row>
      <xdr:rowOff>49237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65764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8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120129</xdr:rowOff>
    </xdr:from>
    <xdr:to>
      <xdr:col>67</xdr:col>
      <xdr:colOff>101600</xdr:colOff>
      <xdr:row>94</xdr:row>
      <xdr:rowOff>50279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0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66806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49657</xdr:rowOff>
    </xdr:from>
    <xdr:to>
      <xdr:col>102</xdr:col>
      <xdr:colOff>165100</xdr:colOff>
      <xdr:row>38</xdr:row>
      <xdr:rowOff>151257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167784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78004</xdr:rowOff>
    </xdr:from>
    <xdr:to>
      <xdr:col>98</xdr:col>
      <xdr:colOff>38100</xdr:colOff>
      <xdr:row>39</xdr:row>
      <xdr:rowOff>8154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24680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86322</xdr:rowOff>
    </xdr:from>
    <xdr:to>
      <xdr:col>116</xdr:col>
      <xdr:colOff>63500</xdr:colOff>
      <xdr:row>56</xdr:row>
      <xdr:rowOff>89465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687522"/>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89465</xdr:rowOff>
    </xdr:from>
    <xdr:to>
      <xdr:col>111</xdr:col>
      <xdr:colOff>177800</xdr:colOff>
      <xdr:row>56</xdr:row>
      <xdr:rowOff>92837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9066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167453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92837</xdr:rowOff>
    </xdr:from>
    <xdr:to>
      <xdr:col>107</xdr:col>
      <xdr:colOff>50800</xdr:colOff>
      <xdr:row>56</xdr:row>
      <xdr:rowOff>97124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94037"/>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34123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97124</xdr:rowOff>
    </xdr:from>
    <xdr:to>
      <xdr:col>102</xdr:col>
      <xdr:colOff>114300</xdr:colOff>
      <xdr:row>56</xdr:row>
      <xdr:rowOff>100895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69832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69183</xdr:rowOff>
    </xdr:from>
    <xdr:to>
      <xdr:col>102</xdr:col>
      <xdr:colOff>165100</xdr:colOff>
      <xdr:row>57</xdr:row>
      <xdr:rowOff>170783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4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161910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67183</xdr:rowOff>
    </xdr:from>
    <xdr:to>
      <xdr:col>98</xdr:col>
      <xdr:colOff>38100</xdr:colOff>
      <xdr:row>57</xdr:row>
      <xdr:rowOff>168783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3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159910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35522</xdr:rowOff>
    </xdr:from>
    <xdr:to>
      <xdr:col>116</xdr:col>
      <xdr:colOff>114300</xdr:colOff>
      <xdr:row>56</xdr:row>
      <xdr:rowOff>137122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58399</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48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38665</xdr:rowOff>
    </xdr:from>
    <xdr:to>
      <xdr:col>112</xdr:col>
      <xdr:colOff>38100</xdr:colOff>
      <xdr:row>56</xdr:row>
      <xdr:rowOff>140265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156792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4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42037</xdr:rowOff>
    </xdr:from>
    <xdr:to>
      <xdr:col>107</xdr:col>
      <xdr:colOff>101600</xdr:colOff>
      <xdr:row>56</xdr:row>
      <xdr:rowOff>143637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160164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4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46324</xdr:rowOff>
    </xdr:from>
    <xdr:to>
      <xdr:col>102</xdr:col>
      <xdr:colOff>165100</xdr:colOff>
      <xdr:row>56</xdr:row>
      <xdr:rowOff>147924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164451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4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50095</xdr:rowOff>
    </xdr:from>
    <xdr:to>
      <xdr:col>98</xdr:col>
      <xdr:colOff>38100</xdr:colOff>
      <xdr:row>56</xdr:row>
      <xdr:rowOff>151695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168222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4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169827</xdr:rowOff>
    </xdr:from>
    <xdr:to>
      <xdr:col>116</xdr:col>
      <xdr:colOff>63500</xdr:colOff>
      <xdr:row>77</xdr:row>
      <xdr:rowOff>12517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00027"/>
          <a:ext cx="8382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12517</xdr:rowOff>
    </xdr:from>
    <xdr:to>
      <xdr:col>111</xdr:col>
      <xdr:colOff>177800</xdr:colOff>
      <xdr:row>77</xdr:row>
      <xdr:rowOff>29825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416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29825</xdr:rowOff>
    </xdr:from>
    <xdr:to>
      <xdr:col>107</xdr:col>
      <xdr:colOff>50800</xdr:colOff>
      <xdr:row>77</xdr:row>
      <xdr:rowOff>57632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31475"/>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151146</xdr:rowOff>
    </xdr:from>
    <xdr:to>
      <xdr:col>102</xdr:col>
      <xdr:colOff>114300</xdr:colOff>
      <xdr:row>77</xdr:row>
      <xdr:rowOff>57632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81346"/>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81291</xdr:rowOff>
    </xdr:from>
    <xdr:to>
      <xdr:col>102</xdr:col>
      <xdr:colOff>165100</xdr:colOff>
      <xdr:row>78</xdr:row>
      <xdr:rowOff>11441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58970</xdr:rowOff>
    </xdr:from>
    <xdr:to>
      <xdr:col>98</xdr:col>
      <xdr:colOff>38100</xdr:colOff>
      <xdr:row>77</xdr:row>
      <xdr:rowOff>160570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151697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119027</xdr:rowOff>
    </xdr:from>
    <xdr:to>
      <xdr:col>116</xdr:col>
      <xdr:colOff>114300</xdr:colOff>
      <xdr:row>77</xdr:row>
      <xdr:rowOff>49177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97454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133167</xdr:rowOff>
    </xdr:from>
    <xdr:to>
      <xdr:col>112</xdr:col>
      <xdr:colOff>38100</xdr:colOff>
      <xdr:row>77</xdr:row>
      <xdr:rowOff>63317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54444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150475</xdr:rowOff>
    </xdr:from>
    <xdr:to>
      <xdr:col>107</xdr:col>
      <xdr:colOff>101600</xdr:colOff>
      <xdr:row>77</xdr:row>
      <xdr:rowOff>80625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71752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6832</xdr:rowOff>
    </xdr:from>
    <xdr:to>
      <xdr:col>102</xdr:col>
      <xdr:colOff>165100</xdr:colOff>
      <xdr:row>77</xdr:row>
      <xdr:rowOff>108432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124959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100346</xdr:rowOff>
    </xdr:from>
    <xdr:to>
      <xdr:col>98</xdr:col>
      <xdr:colOff>38100</xdr:colOff>
      <xdr:row>77</xdr:row>
      <xdr:rowOff>30496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47024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歳出決算総額は、住民１人あたり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660,628</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円という結果となった。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78,862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円で、額としては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6,000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円ほど</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13,129</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行政事務の効率化を引続き推進しながら適正な定員管理に努める。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補助費等は住民１人あたり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154,343</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円で、類似団体平均</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96,651</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を大幅に上回っている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。事業実施の見直しや補助金・負担金の精査を行いながら、適正化に努めていく必要がある。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latin typeface="ＭＳ ゴシック" panose="020B0609070205080204" pitchFamily="49" charset="-128"/>
              <a:ea typeface="ＭＳ ゴシック" panose="020B0609070205080204" pitchFamily="49" charset="-128"/>
            </a:rPr>
            <a:t>　公債費は住民１人あたり</a:t>
          </a:r>
          <a:r>
            <a:rPr kumimoji="1" lang="en-US" altLang="ja-JP" sz="1300">
              <a:latin typeface="ＭＳ ゴシック" panose="020B0609070205080204" pitchFamily="49" charset="-128"/>
              <a:ea typeface="ＭＳ ゴシック" panose="020B0609070205080204" pitchFamily="49" charset="-128"/>
            </a:rPr>
            <a:t>60,121</a:t>
          </a:r>
          <a:r>
            <a:rPr kumimoji="1" lang="ja-JP" altLang="en-US" sz="1300">
              <a:latin typeface="ＭＳ ゴシック" panose="020B0609070205080204" pitchFamily="49" charset="-128"/>
              <a:ea typeface="ＭＳ ゴシック" panose="020B0609070205080204" pitchFamily="49" charset="-128"/>
            </a:rPr>
            <a:t>円で、類似団体平均と比較して</a:t>
          </a:r>
          <a:r>
            <a:rPr kumimoji="1" lang="en-US" altLang="ja-JP" sz="1300">
              <a:latin typeface="ＭＳ ゴシック" panose="020B0609070205080204" pitchFamily="49" charset="-128"/>
              <a:ea typeface="ＭＳ ゴシック" panose="020B0609070205080204" pitchFamily="49" charset="-128"/>
            </a:rPr>
            <a:t>3,282</a:t>
          </a:r>
          <a:r>
            <a:rPr kumimoji="1" lang="ja-JP" altLang="en-US" sz="1300">
              <a:latin typeface="ＭＳ ゴシック" panose="020B0609070205080204" pitchFamily="49" charset="-128"/>
              <a:ea typeface="ＭＳ ゴシック" panose="020B0609070205080204" pitchFamily="49" charset="-128"/>
            </a:rPr>
            <a:t>円高くなっており、町の公債費としては、前年度と比べて</a:t>
          </a:r>
          <a:r>
            <a:rPr kumimoji="1" lang="en-US" altLang="ja-JP" sz="1300">
              <a:latin typeface="ＭＳ ゴシック" panose="020B0609070205080204" pitchFamily="49" charset="-128"/>
              <a:ea typeface="ＭＳ ゴシック" panose="020B0609070205080204" pitchFamily="49" charset="-128"/>
            </a:rPr>
            <a:t>15,021</a:t>
          </a:r>
          <a:r>
            <a:rPr kumimoji="1" lang="ja-JP" altLang="en-US" sz="1300">
              <a:latin typeface="ＭＳ ゴシック" panose="020B0609070205080204" pitchFamily="49" charset="-128"/>
              <a:ea typeface="ＭＳ ゴシック" panose="020B0609070205080204" pitchFamily="49" charset="-128"/>
            </a:rPr>
            <a:t>円高くなっている。これは、旧合併特例事業債を平成</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年代後半から積極活用することとした（それまでは抑制的だった）ところ、その本償還が始まったことによるものであり、今後も増加傾向は続くと考えられる。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19,051
18,894
65.85
13,113,621
12,585,617
470,251
6,072,806
10,578,593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131862</xdr:rowOff>
    </xdr:from>
    <xdr:to>
      <xdr:col>24</xdr:col>
      <xdr:colOff>63500</xdr:colOff>
      <xdr:row>33</xdr:row>
      <xdr:rowOff>157335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8971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131862</xdr:rowOff>
    </xdr:from>
    <xdr:to>
      <xdr:col>19</xdr:col>
      <xdr:colOff>177800</xdr:colOff>
      <xdr:row>34</xdr:row>
      <xdr:rowOff>4499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897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4499</xdr:rowOff>
    </xdr:from>
    <xdr:to>
      <xdr:col>15</xdr:col>
      <xdr:colOff>50800</xdr:colOff>
      <xdr:row>34</xdr:row>
      <xdr:rowOff>38136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3799"/>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38136</xdr:rowOff>
    </xdr:from>
    <xdr:to>
      <xdr:col>10</xdr:col>
      <xdr:colOff>114300</xdr:colOff>
      <xdr:row>34</xdr:row>
      <xdr:rowOff>105084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67436"/>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126456</xdr:rowOff>
    </xdr:from>
    <xdr:to>
      <xdr:col>10</xdr:col>
      <xdr:colOff>165100</xdr:colOff>
      <xdr:row>38</xdr:row>
      <xdr:rowOff>56606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47733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50999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106535</xdr:rowOff>
    </xdr:from>
    <xdr:to>
      <xdr:col>24</xdr:col>
      <xdr:colOff>114300</xdr:colOff>
      <xdr:row>34</xdr:row>
      <xdr:rowOff>36685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129412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81062</xdr:rowOff>
    </xdr:from>
    <xdr:to>
      <xdr:col>20</xdr:col>
      <xdr:colOff>38100</xdr:colOff>
      <xdr:row>34</xdr:row>
      <xdr:rowOff>11212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27739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125149</xdr:rowOff>
    </xdr:from>
    <xdr:to>
      <xdr:col>15</xdr:col>
      <xdr:colOff>101600</xdr:colOff>
      <xdr:row>34</xdr:row>
      <xdr:rowOff>55299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71826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158786</xdr:rowOff>
    </xdr:from>
    <xdr:to>
      <xdr:col>10</xdr:col>
      <xdr:colOff>165100</xdr:colOff>
      <xdr:row>34</xdr:row>
      <xdr:rowOff>88936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105463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54284</xdr:rowOff>
    </xdr:from>
    <xdr:to>
      <xdr:col>6</xdr:col>
      <xdr:colOff>38100</xdr:colOff>
      <xdr:row>34</xdr:row>
      <xdr:rowOff>155884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166446</xdr:rowOff>
    </xdr:from>
    <xdr:to>
      <xdr:col>24</xdr:col>
      <xdr:colOff>63500</xdr:colOff>
      <xdr:row>54</xdr:row>
      <xdr:rowOff>42883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53296"/>
          <a:ext cx="8382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119190</xdr:rowOff>
    </xdr:from>
    <xdr:to>
      <xdr:col>19</xdr:col>
      <xdr:colOff>177800</xdr:colOff>
      <xdr:row>53</xdr:row>
      <xdr:rowOff>166446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63140"/>
          <a:ext cx="889000" cy="39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119190</xdr:rowOff>
    </xdr:from>
    <xdr:to>
      <xdr:col>15</xdr:col>
      <xdr:colOff>50800</xdr:colOff>
      <xdr:row>55</xdr:row>
      <xdr:rowOff>13143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63140"/>
          <a:ext cx="889000" cy="57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153091</xdr:rowOff>
    </xdr:from>
    <xdr:to>
      <xdr:col>10</xdr:col>
      <xdr:colOff>114300</xdr:colOff>
      <xdr:row>55</xdr:row>
      <xdr:rowOff>13143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411391"/>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13101</xdr:rowOff>
    </xdr:from>
    <xdr:to>
      <xdr:col>10</xdr:col>
      <xdr:colOff>165100</xdr:colOff>
      <xdr:row>57</xdr:row>
      <xdr:rowOff>114701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105828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133752</xdr:rowOff>
    </xdr:from>
    <xdr:to>
      <xdr:col>6</xdr:col>
      <xdr:colOff>38100</xdr:colOff>
      <xdr:row>57</xdr:row>
      <xdr:rowOff>63902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55029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163533</xdr:rowOff>
    </xdr:from>
    <xdr:to>
      <xdr:col>24</xdr:col>
      <xdr:colOff>114300</xdr:colOff>
      <xdr:row>54</xdr:row>
      <xdr:rowOff>93683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14960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115646</xdr:rowOff>
    </xdr:from>
    <xdr:to>
      <xdr:col>20</xdr:col>
      <xdr:colOff>38100</xdr:colOff>
      <xdr:row>54</xdr:row>
      <xdr:rowOff>45796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62323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7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68390</xdr:rowOff>
    </xdr:from>
    <xdr:to>
      <xdr:col>15</xdr:col>
      <xdr:colOff>101600</xdr:colOff>
      <xdr:row>51</xdr:row>
      <xdr:rowOff>169990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15067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133793</xdr:rowOff>
    </xdr:from>
    <xdr:to>
      <xdr:col>10</xdr:col>
      <xdr:colOff>165100</xdr:colOff>
      <xdr:row>55</xdr:row>
      <xdr:rowOff>63943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80470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102291</xdr:rowOff>
    </xdr:from>
    <xdr:to>
      <xdr:col>6</xdr:col>
      <xdr:colOff>38100</xdr:colOff>
      <xdr:row>55</xdr:row>
      <xdr:rowOff>32441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48968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157367</xdr:rowOff>
    </xdr:from>
    <xdr:to>
      <xdr:col>24</xdr:col>
      <xdr:colOff>63500</xdr:colOff>
      <xdr:row>75</xdr:row>
      <xdr:rowOff>100577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44667"/>
          <a:ext cx="838200" cy="1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157367</xdr:rowOff>
    </xdr:from>
    <xdr:to>
      <xdr:col>19</xdr:col>
      <xdr:colOff>177800</xdr:colOff>
      <xdr:row>76</xdr:row>
      <xdr:rowOff>82615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44667"/>
          <a:ext cx="8890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82615</xdr:rowOff>
    </xdr:from>
    <xdr:to>
      <xdr:col>15</xdr:col>
      <xdr:colOff>50800</xdr:colOff>
      <xdr:row>76</xdr:row>
      <xdr:rowOff>115870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2815"/>
          <a:ext cx="8890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115870</xdr:rowOff>
    </xdr:from>
    <xdr:to>
      <xdr:col>10</xdr:col>
      <xdr:colOff>114300</xdr:colOff>
      <xdr:row>78</xdr:row>
      <xdr:rowOff>49206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6070"/>
          <a:ext cx="889000" cy="27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114384</xdr:rowOff>
    </xdr:from>
    <xdr:to>
      <xdr:col>10</xdr:col>
      <xdr:colOff>165100</xdr:colOff>
      <xdr:row>79</xdr:row>
      <xdr:rowOff>44534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35661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6865</xdr:rowOff>
    </xdr:from>
    <xdr:to>
      <xdr:col>6</xdr:col>
      <xdr:colOff>38100</xdr:colOff>
      <xdr:row>79</xdr:row>
      <xdr:rowOff>108465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99592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49777</xdr:rowOff>
    </xdr:from>
    <xdr:to>
      <xdr:col>24</xdr:col>
      <xdr:colOff>114300</xdr:colOff>
      <xdr:row>75</xdr:row>
      <xdr:rowOff>151377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5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106567</xdr:rowOff>
    </xdr:from>
    <xdr:to>
      <xdr:col>20</xdr:col>
      <xdr:colOff>38100</xdr:colOff>
      <xdr:row>75</xdr:row>
      <xdr:rowOff>36717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53244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6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31815</xdr:rowOff>
    </xdr:from>
    <xdr:to>
      <xdr:col>15</xdr:col>
      <xdr:colOff>101600</xdr:colOff>
      <xdr:row>76</xdr:row>
      <xdr:rowOff>133415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149942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3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65070</xdr:rowOff>
    </xdr:from>
    <xdr:to>
      <xdr:col>10</xdr:col>
      <xdr:colOff>165100</xdr:colOff>
      <xdr:row>76</xdr:row>
      <xdr:rowOff>166670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169856</xdr:rowOff>
    </xdr:from>
    <xdr:to>
      <xdr:col>6</xdr:col>
      <xdr:colOff>38100</xdr:colOff>
      <xdr:row>78</xdr:row>
      <xdr:rowOff>100006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116533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4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84485</xdr:rowOff>
    </xdr:from>
    <xdr:to>
      <xdr:col>24</xdr:col>
      <xdr:colOff>63500</xdr:colOff>
      <xdr:row>96</xdr:row>
      <xdr:rowOff>101349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43685"/>
          <a:ext cx="8382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84485</xdr:rowOff>
    </xdr:from>
    <xdr:to>
      <xdr:col>19</xdr:col>
      <xdr:colOff>177800</xdr:colOff>
      <xdr:row>96</xdr:row>
      <xdr:rowOff>166111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43685"/>
          <a:ext cx="889000" cy="8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166019</xdr:rowOff>
    </xdr:from>
    <xdr:to>
      <xdr:col>15</xdr:col>
      <xdr:colOff>50800</xdr:colOff>
      <xdr:row>96</xdr:row>
      <xdr:rowOff>166111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2521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166019</xdr:rowOff>
    </xdr:from>
    <xdr:to>
      <xdr:col>10</xdr:col>
      <xdr:colOff>114300</xdr:colOff>
      <xdr:row>97</xdr:row>
      <xdr:rowOff>47796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5219"/>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93069</xdr:rowOff>
    </xdr:from>
    <xdr:to>
      <xdr:col>10</xdr:col>
      <xdr:colOff>165100</xdr:colOff>
      <xdr:row>98</xdr:row>
      <xdr:rowOff>23219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98661</xdr:rowOff>
    </xdr:from>
    <xdr:to>
      <xdr:col>6</xdr:col>
      <xdr:colOff>38100</xdr:colOff>
      <xdr:row>98</xdr:row>
      <xdr:rowOff>28811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19938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50549</xdr:rowOff>
    </xdr:from>
    <xdr:to>
      <xdr:col>24</xdr:col>
      <xdr:colOff>114300</xdr:colOff>
      <xdr:row>96</xdr:row>
      <xdr:rowOff>152149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73426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33685</xdr:rowOff>
    </xdr:from>
    <xdr:to>
      <xdr:col>20</xdr:col>
      <xdr:colOff>38100</xdr:colOff>
      <xdr:row>96</xdr:row>
      <xdr:rowOff>135285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151812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115311</xdr:rowOff>
    </xdr:from>
    <xdr:to>
      <xdr:col>15</xdr:col>
      <xdr:colOff>101600</xdr:colOff>
      <xdr:row>97</xdr:row>
      <xdr:rowOff>45461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61988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115219</xdr:rowOff>
    </xdr:from>
    <xdr:to>
      <xdr:col>10</xdr:col>
      <xdr:colOff>165100</xdr:colOff>
      <xdr:row>97</xdr:row>
      <xdr:rowOff>45369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61896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168446</xdr:rowOff>
    </xdr:from>
    <xdr:to>
      <xdr:col>6</xdr:col>
      <xdr:colOff>38100</xdr:colOff>
      <xdr:row>97</xdr:row>
      <xdr:rowOff>98596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115123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70206</xdr:rowOff>
    </xdr:from>
    <xdr:to>
      <xdr:col>55</xdr:col>
      <xdr:colOff>0</xdr:colOff>
      <xdr:row>37</xdr:row>
      <xdr:rowOff>162789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13856"/>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162789</xdr:rowOff>
    </xdr:from>
    <xdr:to>
      <xdr:col>50</xdr:col>
      <xdr:colOff>114300</xdr:colOff>
      <xdr:row>38</xdr:row>
      <xdr:rowOff>8484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064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8484</xdr:rowOff>
    </xdr:from>
    <xdr:to>
      <xdr:col>45</xdr:col>
      <xdr:colOff>177800</xdr:colOff>
      <xdr:row>38</xdr:row>
      <xdr:rowOff>21971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2358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483</xdr:rowOff>
    </xdr:from>
    <xdr:to>
      <xdr:col>41</xdr:col>
      <xdr:colOff>50800</xdr:colOff>
      <xdr:row>38</xdr:row>
      <xdr:rowOff>21971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155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159766</xdr:rowOff>
    </xdr:from>
    <xdr:to>
      <xdr:col>41</xdr:col>
      <xdr:colOff>101600</xdr:colOff>
      <xdr:row>38</xdr:row>
      <xdr:rowOff>89916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81043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165481</xdr:rowOff>
    </xdr:from>
    <xdr:to>
      <xdr:col>36</xdr:col>
      <xdr:colOff>165100</xdr:colOff>
      <xdr:row>38</xdr:row>
      <xdr:rowOff>95631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86758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19406</xdr:rowOff>
    </xdr:from>
    <xdr:to>
      <xdr:col>55</xdr:col>
      <xdr:colOff>50800</xdr:colOff>
      <xdr:row>37</xdr:row>
      <xdr:rowOff>121006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42283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111989</xdr:rowOff>
    </xdr:from>
    <xdr:to>
      <xdr:col>50</xdr:col>
      <xdr:colOff>165100</xdr:colOff>
      <xdr:row>38</xdr:row>
      <xdr:rowOff>42139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58666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30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129134</xdr:rowOff>
    </xdr:from>
    <xdr:to>
      <xdr:col>46</xdr:col>
      <xdr:colOff>38100</xdr:colOff>
      <xdr:row>38</xdr:row>
      <xdr:rowOff>59283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50411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142621</xdr:rowOff>
    </xdr:from>
    <xdr:to>
      <xdr:col>41</xdr:col>
      <xdr:colOff>101600</xdr:colOff>
      <xdr:row>38</xdr:row>
      <xdr:rowOff>72771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89298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61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37548</xdr:rowOff>
    </xdr:from>
    <xdr:to>
      <xdr:col>55</xdr:col>
      <xdr:colOff>0</xdr:colOff>
      <xdr:row>57</xdr:row>
      <xdr:rowOff>81080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10198"/>
          <a:ext cx="8382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81080</xdr:rowOff>
    </xdr:from>
    <xdr:to>
      <xdr:col>50</xdr:col>
      <xdr:colOff>114300</xdr:colOff>
      <xdr:row>57</xdr:row>
      <xdr:rowOff>126980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3730"/>
          <a:ext cx="889000" cy="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121788</xdr:rowOff>
    </xdr:from>
    <xdr:to>
      <xdr:col>45</xdr:col>
      <xdr:colOff>177800</xdr:colOff>
      <xdr:row>57</xdr:row>
      <xdr:rowOff>126980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9443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121788</xdr:rowOff>
    </xdr:from>
    <xdr:to>
      <xdr:col>41</xdr:col>
      <xdr:colOff>50800</xdr:colOff>
      <xdr:row>58</xdr:row>
      <xdr:rowOff>13252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94438"/>
          <a:ext cx="8890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158198</xdr:rowOff>
    </xdr:from>
    <xdr:to>
      <xdr:col>55</xdr:col>
      <xdr:colOff>50800</xdr:colOff>
      <xdr:row>57</xdr:row>
      <xdr:rowOff>88348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9625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30280</xdr:rowOff>
    </xdr:from>
    <xdr:to>
      <xdr:col>50</xdr:col>
      <xdr:colOff>165100</xdr:colOff>
      <xdr:row>57</xdr:row>
      <xdr:rowOff>131880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148407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76180</xdr:rowOff>
    </xdr:from>
    <xdr:to>
      <xdr:col>46</xdr:col>
      <xdr:colOff>38100</xdr:colOff>
      <xdr:row>58</xdr:row>
      <xdr:rowOff>6330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168907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70988</xdr:rowOff>
    </xdr:from>
    <xdr:to>
      <xdr:col>41</xdr:col>
      <xdr:colOff>101600</xdr:colOff>
      <xdr:row>58</xdr:row>
      <xdr:rowOff>1138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17665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133902</xdr:rowOff>
    </xdr:from>
    <xdr:to>
      <xdr:col>36</xdr:col>
      <xdr:colOff>165100</xdr:colOff>
      <xdr:row>58</xdr:row>
      <xdr:rowOff>64052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80579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99189</xdr:rowOff>
    </xdr:from>
    <xdr:to>
      <xdr:col>55</xdr:col>
      <xdr:colOff>0</xdr:colOff>
      <xdr:row>77</xdr:row>
      <xdr:rowOff>155767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00839"/>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99189</xdr:rowOff>
    </xdr:from>
    <xdr:to>
      <xdr:col>50</xdr:col>
      <xdr:colOff>114300</xdr:colOff>
      <xdr:row>77</xdr:row>
      <xdr:rowOff>103777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00839"/>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103777</xdr:rowOff>
    </xdr:from>
    <xdr:to>
      <xdr:col>45</xdr:col>
      <xdr:colOff>177800</xdr:colOff>
      <xdr:row>78</xdr:row>
      <xdr:rowOff>47836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05427"/>
          <a:ext cx="8890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119681</xdr:rowOff>
    </xdr:from>
    <xdr:to>
      <xdr:col>41</xdr:col>
      <xdr:colOff>50800</xdr:colOff>
      <xdr:row>78</xdr:row>
      <xdr:rowOff>47836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2133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107449</xdr:rowOff>
    </xdr:from>
    <xdr:to>
      <xdr:col>41</xdr:col>
      <xdr:colOff>101600</xdr:colOff>
      <xdr:row>79</xdr:row>
      <xdr:rowOff>37599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28726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109311</xdr:rowOff>
    </xdr:from>
    <xdr:to>
      <xdr:col>36</xdr:col>
      <xdr:colOff>165100</xdr:colOff>
      <xdr:row>79</xdr:row>
      <xdr:rowOff>39461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8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104967</xdr:rowOff>
    </xdr:from>
    <xdr:to>
      <xdr:col>55</xdr:col>
      <xdr:colOff>50800</xdr:colOff>
      <xdr:row>78</xdr:row>
      <xdr:rowOff>35117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83394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48389</xdr:rowOff>
    </xdr:from>
    <xdr:to>
      <xdr:col>50</xdr:col>
      <xdr:colOff>165100</xdr:colOff>
      <xdr:row>77</xdr:row>
      <xdr:rowOff>149989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166516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2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52977</xdr:rowOff>
    </xdr:from>
    <xdr:to>
      <xdr:col>46</xdr:col>
      <xdr:colOff>38100</xdr:colOff>
      <xdr:row>77</xdr:row>
      <xdr:rowOff>154577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145704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168486</xdr:rowOff>
    </xdr:from>
    <xdr:to>
      <xdr:col>41</xdr:col>
      <xdr:colOff>101600</xdr:colOff>
      <xdr:row>78</xdr:row>
      <xdr:rowOff>98636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115163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68881</xdr:rowOff>
    </xdr:from>
    <xdr:to>
      <xdr:col>36</xdr:col>
      <xdr:colOff>165100</xdr:colOff>
      <xdr:row>77</xdr:row>
      <xdr:rowOff>170481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15558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71631</xdr:rowOff>
    </xdr:from>
    <xdr:to>
      <xdr:col>55</xdr:col>
      <xdr:colOff>0</xdr:colOff>
      <xdr:row>96</xdr:row>
      <xdr:rowOff>81310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30831"/>
          <a:ext cx="8382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170768</xdr:rowOff>
    </xdr:from>
    <xdr:to>
      <xdr:col>50</xdr:col>
      <xdr:colOff>114300</xdr:colOff>
      <xdr:row>96</xdr:row>
      <xdr:rowOff>71631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458518"/>
          <a:ext cx="889000" cy="7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170768</xdr:rowOff>
    </xdr:from>
    <xdr:to>
      <xdr:col>45</xdr:col>
      <xdr:colOff>177800</xdr:colOff>
      <xdr:row>96</xdr:row>
      <xdr:rowOff>132842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458518"/>
          <a:ext cx="889000" cy="1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132842</xdr:rowOff>
    </xdr:from>
    <xdr:to>
      <xdr:col>41</xdr:col>
      <xdr:colOff>50800</xdr:colOff>
      <xdr:row>97</xdr:row>
      <xdr:rowOff>60506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92042"/>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30510</xdr:rowOff>
    </xdr:from>
    <xdr:to>
      <xdr:col>55</xdr:col>
      <xdr:colOff>50800</xdr:colOff>
      <xdr:row>96</xdr:row>
      <xdr:rowOff>132110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8937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20831</xdr:rowOff>
    </xdr:from>
    <xdr:to>
      <xdr:col>50</xdr:col>
      <xdr:colOff>165100</xdr:colOff>
      <xdr:row>96</xdr:row>
      <xdr:rowOff>122431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113558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119968</xdr:rowOff>
    </xdr:from>
    <xdr:to>
      <xdr:col>46</xdr:col>
      <xdr:colOff>38100</xdr:colOff>
      <xdr:row>96</xdr:row>
      <xdr:rowOff>50118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41245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5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82042</xdr:rowOff>
    </xdr:from>
    <xdr:to>
      <xdr:col>41</xdr:col>
      <xdr:colOff>101600</xdr:colOff>
      <xdr:row>97</xdr:row>
      <xdr:rowOff>12192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28719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3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9706</xdr:rowOff>
    </xdr:from>
    <xdr:to>
      <xdr:col>36</xdr:col>
      <xdr:colOff>165100</xdr:colOff>
      <xdr:row>97</xdr:row>
      <xdr:rowOff>111306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102433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12598</xdr:rowOff>
    </xdr:from>
    <xdr:to>
      <xdr:col>85</xdr:col>
      <xdr:colOff>127000</xdr:colOff>
      <xdr:row>36</xdr:row>
      <xdr:rowOff>30277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84798"/>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109106</xdr:rowOff>
    </xdr:from>
    <xdr:to>
      <xdr:col>81</xdr:col>
      <xdr:colOff>50800</xdr:colOff>
      <xdr:row>36</xdr:row>
      <xdr:rowOff>30277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252606"/>
          <a:ext cx="889000" cy="94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109106</xdr:rowOff>
    </xdr:from>
    <xdr:to>
      <xdr:col>76</xdr:col>
      <xdr:colOff>114300</xdr:colOff>
      <xdr:row>34</xdr:row>
      <xdr:rowOff>113106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252606"/>
          <a:ext cx="889000" cy="6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113106</xdr:rowOff>
    </xdr:from>
    <xdr:to>
      <xdr:col>71</xdr:col>
      <xdr:colOff>177800</xdr:colOff>
      <xdr:row>35</xdr:row>
      <xdr:rowOff>138252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4240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133248</xdr:rowOff>
    </xdr:from>
    <xdr:to>
      <xdr:col>85</xdr:col>
      <xdr:colOff>177800</xdr:colOff>
      <xdr:row>36</xdr:row>
      <xdr:rowOff>63398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156125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150927</xdr:rowOff>
    </xdr:from>
    <xdr:to>
      <xdr:col>81</xdr:col>
      <xdr:colOff>101600</xdr:colOff>
      <xdr:row>36</xdr:row>
      <xdr:rowOff>81077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72204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58306</xdr:rowOff>
    </xdr:from>
    <xdr:to>
      <xdr:col>76</xdr:col>
      <xdr:colOff>165100</xdr:colOff>
      <xdr:row>30</xdr:row>
      <xdr:rowOff>159906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2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4983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497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62306</xdr:rowOff>
    </xdr:from>
    <xdr:to>
      <xdr:col>72</xdr:col>
      <xdr:colOff>38100</xdr:colOff>
      <xdr:row>34</xdr:row>
      <xdr:rowOff>163906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8983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87452</xdr:rowOff>
    </xdr:from>
    <xdr:to>
      <xdr:col>67</xdr:col>
      <xdr:colOff>101600</xdr:colOff>
      <xdr:row>36</xdr:row>
      <xdr:rowOff>17602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34129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167932</xdr:rowOff>
    </xdr:from>
    <xdr:to>
      <xdr:col>85</xdr:col>
      <xdr:colOff>127000</xdr:colOff>
      <xdr:row>57</xdr:row>
      <xdr:rowOff>6845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69132"/>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147841</xdr:rowOff>
    </xdr:from>
    <xdr:to>
      <xdr:col>81</xdr:col>
      <xdr:colOff>50800</xdr:colOff>
      <xdr:row>56</xdr:row>
      <xdr:rowOff>167932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49041"/>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147841</xdr:rowOff>
    </xdr:from>
    <xdr:to>
      <xdr:col>76</xdr:col>
      <xdr:colOff>114300</xdr:colOff>
      <xdr:row>56</xdr:row>
      <xdr:rowOff>156743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49041"/>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156743</xdr:rowOff>
    </xdr:from>
    <xdr:to>
      <xdr:col>71</xdr:col>
      <xdr:colOff>177800</xdr:colOff>
      <xdr:row>58</xdr:row>
      <xdr:rowOff>82601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57943"/>
          <a:ext cx="889000" cy="26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75756</xdr:rowOff>
    </xdr:from>
    <xdr:to>
      <xdr:col>72</xdr:col>
      <xdr:colOff>38100</xdr:colOff>
      <xdr:row>58</xdr:row>
      <xdr:rowOff>5906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133769</xdr:rowOff>
    </xdr:from>
    <xdr:to>
      <xdr:col>67</xdr:col>
      <xdr:colOff>101600</xdr:colOff>
      <xdr:row>58</xdr:row>
      <xdr:rowOff>63919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80446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127495</xdr:rowOff>
    </xdr:from>
    <xdr:to>
      <xdr:col>85</xdr:col>
      <xdr:colOff>177800</xdr:colOff>
      <xdr:row>57</xdr:row>
      <xdr:rowOff>57645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105922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117132</xdr:rowOff>
    </xdr:from>
    <xdr:to>
      <xdr:col>81</xdr:col>
      <xdr:colOff>101600</xdr:colOff>
      <xdr:row>57</xdr:row>
      <xdr:rowOff>47282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38409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97041</xdr:rowOff>
    </xdr:from>
    <xdr:to>
      <xdr:col>76</xdr:col>
      <xdr:colOff>165100</xdr:colOff>
      <xdr:row>57</xdr:row>
      <xdr:rowOff>27191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18318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105943</xdr:rowOff>
    </xdr:from>
    <xdr:to>
      <xdr:col>72</xdr:col>
      <xdr:colOff>38100</xdr:colOff>
      <xdr:row>57</xdr:row>
      <xdr:rowOff>36093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52620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31801</xdr:rowOff>
    </xdr:from>
    <xdr:to>
      <xdr:col>67</xdr:col>
      <xdr:colOff>101600</xdr:colOff>
      <xdr:row>58</xdr:row>
      <xdr:rowOff>133401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124528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135852</xdr:rowOff>
    </xdr:from>
    <xdr:to>
      <xdr:col>85</xdr:col>
      <xdr:colOff>127000</xdr:colOff>
      <xdr:row>78</xdr:row>
      <xdr:rowOff>165151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08952"/>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113678</xdr:rowOff>
    </xdr:from>
    <xdr:to>
      <xdr:col>81</xdr:col>
      <xdr:colOff>50800</xdr:colOff>
      <xdr:row>78</xdr:row>
      <xdr:rowOff>135852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48677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113678</xdr:rowOff>
    </xdr:from>
    <xdr:to>
      <xdr:col>76</xdr:col>
      <xdr:colOff>114300</xdr:colOff>
      <xdr:row>79</xdr:row>
      <xdr:rowOff>20662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486778"/>
          <a:ext cx="889000" cy="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16993</xdr:rowOff>
    </xdr:from>
    <xdr:to>
      <xdr:col>71</xdr:col>
      <xdr:colOff>177800</xdr:colOff>
      <xdr:row>79</xdr:row>
      <xdr:rowOff>20662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61543"/>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139382</xdr:rowOff>
    </xdr:from>
    <xdr:to>
      <xdr:col>72</xdr:col>
      <xdr:colOff>38100</xdr:colOff>
      <xdr:row>79</xdr:row>
      <xdr:rowOff>69532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86059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146126</xdr:rowOff>
    </xdr:from>
    <xdr:to>
      <xdr:col>67</xdr:col>
      <xdr:colOff>101600</xdr:colOff>
      <xdr:row>79</xdr:row>
      <xdr:rowOff>76276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67403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85052</xdr:rowOff>
    </xdr:from>
    <xdr:to>
      <xdr:col>81</xdr:col>
      <xdr:colOff>101600</xdr:colOff>
      <xdr:row>79</xdr:row>
      <xdr:rowOff>15202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31729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3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62878</xdr:rowOff>
    </xdr:from>
    <xdr:to>
      <xdr:col>76</xdr:col>
      <xdr:colOff>165100</xdr:colOff>
      <xdr:row>78</xdr:row>
      <xdr:rowOff>164478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9555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2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141312</xdr:rowOff>
    </xdr:from>
    <xdr:to>
      <xdr:col>72</xdr:col>
      <xdr:colOff>38100</xdr:colOff>
      <xdr:row>79</xdr:row>
      <xdr:rowOff>71462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62589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0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137643</xdr:rowOff>
    </xdr:from>
    <xdr:to>
      <xdr:col>67</xdr:col>
      <xdr:colOff>101600</xdr:colOff>
      <xdr:row>79</xdr:row>
      <xdr:rowOff>67793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84320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8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100678</xdr:rowOff>
    </xdr:from>
    <xdr:to>
      <xdr:col>85</xdr:col>
      <xdr:colOff>127000</xdr:colOff>
      <xdr:row>97</xdr:row>
      <xdr:rowOff>43687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59878"/>
          <a:ext cx="838200" cy="1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43687</xdr:rowOff>
    </xdr:from>
    <xdr:to>
      <xdr:col>81</xdr:col>
      <xdr:colOff>50800</xdr:colOff>
      <xdr:row>97</xdr:row>
      <xdr:rowOff>48740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74337"/>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48740</xdr:rowOff>
    </xdr:from>
    <xdr:to>
      <xdr:col>76</xdr:col>
      <xdr:colOff>114300</xdr:colOff>
      <xdr:row>97</xdr:row>
      <xdr:rowOff>56445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79390"/>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56445</xdr:rowOff>
    </xdr:from>
    <xdr:to>
      <xdr:col>71</xdr:col>
      <xdr:colOff>177800</xdr:colOff>
      <xdr:row>97</xdr:row>
      <xdr:rowOff>67653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87095"/>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95217</xdr:rowOff>
    </xdr:from>
    <xdr:to>
      <xdr:col>72</xdr:col>
      <xdr:colOff>38100</xdr:colOff>
      <xdr:row>98</xdr:row>
      <xdr:rowOff>25367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91704</xdr:rowOff>
    </xdr:from>
    <xdr:to>
      <xdr:col>67</xdr:col>
      <xdr:colOff>101600</xdr:colOff>
      <xdr:row>98</xdr:row>
      <xdr:rowOff>21854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49878</xdr:rowOff>
    </xdr:from>
    <xdr:to>
      <xdr:col>85</xdr:col>
      <xdr:colOff>177800</xdr:colOff>
      <xdr:row>96</xdr:row>
      <xdr:rowOff>151478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72755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164337</xdr:rowOff>
    </xdr:from>
    <xdr:to>
      <xdr:col>81</xdr:col>
      <xdr:colOff>101600</xdr:colOff>
      <xdr:row>97</xdr:row>
      <xdr:rowOff>94487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85614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169390</xdr:rowOff>
    </xdr:from>
    <xdr:to>
      <xdr:col>76</xdr:col>
      <xdr:colOff>165100</xdr:colOff>
      <xdr:row>97</xdr:row>
      <xdr:rowOff>99540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90667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2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5645</xdr:rowOff>
    </xdr:from>
    <xdr:to>
      <xdr:col>72</xdr:col>
      <xdr:colOff>38100</xdr:colOff>
      <xdr:row>97</xdr:row>
      <xdr:rowOff>107245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123772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16853</xdr:rowOff>
    </xdr:from>
    <xdr:to>
      <xdr:col>67</xdr:col>
      <xdr:colOff>101600</xdr:colOff>
      <xdr:row>97</xdr:row>
      <xdr:rowOff>118453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134980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総務費は住民１人あたり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171,176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10,474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円ほど減少したものの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51,728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円上回っている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おもな減要因としては、減債基金積立金の皆減（▲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百万円）、退職手当組合特例負担金の減（▲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百万円）などがあげられる。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民生費は住民１人あたり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182,844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10,533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円ほど減少したものの、類似団体平均を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12,841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円上回っている。おもな減要因としては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子育て世帯への臨時特別給付金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百万円）、住民税非課税世帯等に対する臨時特別給付金の減（▲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などがあげられる。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土木</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48,864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円ほど減少し、類似団体平均を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円下回っている。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おもな</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要因としては、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南原原宿線道路改良補償費</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百万円）、緊急自然災害防止対策工事の減（▲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などがあげられる。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latin typeface="ＭＳ ゴシック" panose="020B0609070205080204" pitchFamily="49" charset="-128"/>
              <a:ea typeface="ＭＳ ゴシック" panose="020B0609070205080204" pitchFamily="49" charset="-128"/>
            </a:rPr>
            <a:t>　公債費は住民１人あたり</a:t>
          </a:r>
          <a:r>
            <a:rPr kumimoji="1" lang="en-US" altLang="ja-JP" sz="1300">
              <a:latin typeface="ＭＳ ゴシック" panose="020B0609070205080204" pitchFamily="49" charset="-128"/>
              <a:ea typeface="ＭＳ ゴシック" panose="020B0609070205080204" pitchFamily="49" charset="-128"/>
            </a:rPr>
            <a:t>60,121</a:t>
          </a:r>
          <a:r>
            <a:rPr kumimoji="1" lang="ja-JP" altLang="en-US" sz="1300">
              <a:latin typeface="ＭＳ ゴシック" panose="020B0609070205080204" pitchFamily="49" charset="-128"/>
              <a:ea typeface="ＭＳ ゴシック" panose="020B0609070205080204" pitchFamily="49" charset="-128"/>
            </a:rPr>
            <a:t>円で、類似団体平均と比較して</a:t>
          </a:r>
          <a:r>
            <a:rPr kumimoji="1" lang="en-US" altLang="ja-JP" sz="1300">
              <a:latin typeface="ＭＳ ゴシック" panose="020B0609070205080204" pitchFamily="49" charset="-128"/>
              <a:ea typeface="ＭＳ ゴシック" panose="020B0609070205080204" pitchFamily="49" charset="-128"/>
            </a:rPr>
            <a:t>3,282</a:t>
          </a:r>
          <a:r>
            <a:rPr kumimoji="1" lang="ja-JP" altLang="en-US" sz="1300">
              <a:latin typeface="ＭＳ ゴシック" panose="020B0609070205080204" pitchFamily="49" charset="-128"/>
              <a:ea typeface="ＭＳ ゴシック" panose="020B0609070205080204" pitchFamily="49" charset="-128"/>
            </a:rPr>
            <a:t>円高くなっており、町の公債費としては、前年度と比べて</a:t>
          </a:r>
          <a:r>
            <a:rPr kumimoji="1" lang="en-US" altLang="ja-JP" sz="1300">
              <a:latin typeface="ＭＳ ゴシック" panose="020B0609070205080204" pitchFamily="49" charset="-128"/>
              <a:ea typeface="ＭＳ ゴシック" panose="020B0609070205080204" pitchFamily="49" charset="-128"/>
            </a:rPr>
            <a:t>15,021</a:t>
          </a:r>
          <a:r>
            <a:rPr kumimoji="1" lang="ja-JP" altLang="en-US" sz="1300">
              <a:latin typeface="ＭＳ ゴシック" panose="020B0609070205080204" pitchFamily="49" charset="-128"/>
              <a:ea typeface="ＭＳ ゴシック" panose="020B0609070205080204" pitchFamily="49" charset="-128"/>
            </a:rPr>
            <a:t>円高くなっている。これは、旧合併特例事業債を平成</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年代後半から積極活用することとした（それまでは抑制的だった）ところ、その本償還が始まったことによるものであり、今後も増加傾向は続くと考えられる。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財政調整基金の残高は、対前年度で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となり、標準財政規模比では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40.82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実質収支額は、対前年度で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となり、標準財政規模比では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および取崩しの増により、実質単年度収支は、標準財政規模比で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将来負担の軽減を図るため、事務事業の見直し・統廃合などの行財政改革を推進し、健全な財政運営に努めていく必要がある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令和４年度決算では、連結実質赤字比率算定に係る全会計において黒字となった。</a:t>
          </a:r>
        </a:p>
        <a:p>
          <a:r>
            <a:rPr kumimoji="1" lang="ja-JP" altLang="en-US" sz="1400">
              <a:latin typeface="ＭＳ ゴシック" pitchFamily="49" charset="-128"/>
              <a:ea typeface="ＭＳ ゴシック" pitchFamily="49" charset="-128"/>
            </a:rPr>
            <a:t>　黒字率が上昇したのは４会計で、前年度と比べてそれぞれ浄化槽整備推進事業会計は</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ポイント、公共下水道事業会計は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ポイント、介護保険特別会計は</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ポイント、農業集落排水事業会計は</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ポイントの上昇となっている。</a:t>
          </a:r>
        </a:p>
        <a:p>
          <a:r>
            <a:rPr kumimoji="1" lang="ja-JP" altLang="en-US" sz="1400">
              <a:latin typeface="ＭＳ ゴシック" pitchFamily="49" charset="-128"/>
              <a:ea typeface="ＭＳ ゴシック" pitchFamily="49" charset="-128"/>
            </a:rPr>
            <a:t>　逆に率が下降した会計が３会計あり、一般会計は</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ポイント、水道事業会計は</a:t>
          </a:r>
          <a:r>
            <a:rPr kumimoji="1" lang="en-US" altLang="ja-JP" sz="1400">
              <a:latin typeface="ＭＳ ゴシック" pitchFamily="49" charset="-128"/>
              <a:ea typeface="ＭＳ ゴシック" pitchFamily="49" charset="-128"/>
            </a:rPr>
            <a:t>0.27</a:t>
          </a:r>
          <a:r>
            <a:rPr kumimoji="1" lang="ja-JP" altLang="en-US" sz="1400">
              <a:latin typeface="ＭＳ ゴシック" pitchFamily="49" charset="-128"/>
              <a:ea typeface="ＭＳ ゴシック" pitchFamily="49" charset="-128"/>
            </a:rPr>
            <a:t>ポイント、国民健康保険特別会計は</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ポイントの下降となった。</a:t>
          </a:r>
        </a:p>
        <a:p>
          <a:r>
            <a:rPr kumimoji="1" lang="ja-JP" altLang="en-US" sz="1400">
              <a:latin typeface="ＭＳ ゴシック" pitchFamily="49" charset="-128"/>
              <a:ea typeface="ＭＳ ゴシック" pitchFamily="49" charset="-128"/>
            </a:rPr>
            <a:t>　「その他会計」に属する有田南部工業団地造成事業特別会計については、用地の取得が完了しており、今後は起債の償還などが発生する予定である。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13113621</v>
      </c>
      <c r="BO4" s="449"/>
      <c r="BP4" s="449"/>
      <c r="BQ4" s="449"/>
      <c r="BR4" s="449"/>
      <c r="BS4" s="449"/>
      <c r="BT4" s="449"/>
      <c r="BU4" s="450"/>
      <c r="BV4" s="448">
        <v>13532788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7.9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12585617</v>
      </c>
      <c r="BO5" s="420"/>
      <c r="BP5" s="420"/>
      <c r="BQ5" s="420"/>
      <c r="BR5" s="420"/>
      <c r="BS5" s="420"/>
      <c r="BT5" s="420"/>
      <c r="BU5" s="421"/>
      <c r="BV5" s="419">
        <v>12962411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89.2</v>
      </c>
      <c r="CU5" s="417"/>
      <c r="CV5" s="417"/>
      <c r="CW5" s="417"/>
      <c r="CX5" s="417"/>
      <c r="CY5" s="417"/>
      <c r="CZ5" s="417"/>
      <c r="DA5" s="418"/>
      <c r="DB5" s="416">
        <v>88.5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528004</v>
      </c>
      <c r="BO6" s="420"/>
      <c r="BP6" s="420"/>
      <c r="BQ6" s="420"/>
      <c r="BR6" s="420"/>
      <c r="BS6" s="420"/>
      <c r="BT6" s="420"/>
      <c r="BU6" s="421"/>
      <c r="BV6" s="419">
        <v>570377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92.6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57753</v>
      </c>
      <c r="BO7" s="420"/>
      <c r="BP7" s="420"/>
      <c r="BQ7" s="420"/>
      <c r="BR7" s="420"/>
      <c r="BS7" s="420"/>
      <c r="BT7" s="420"/>
      <c r="BU7" s="421"/>
      <c r="BV7" s="419">
        <v>86539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6072806</v>
      </c>
      <c r="CU7" s="420"/>
      <c r="CV7" s="420"/>
      <c r="CW7" s="420"/>
      <c r="CX7" s="420"/>
      <c r="CY7" s="420"/>
      <c r="CZ7" s="420"/>
      <c r="DA7" s="421"/>
      <c r="DB7" s="419">
        <v>6129229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470251</v>
      </c>
      <c r="BO8" s="420"/>
      <c r="BP8" s="420"/>
      <c r="BQ8" s="420"/>
      <c r="BR8" s="420"/>
      <c r="BS8" s="420"/>
      <c r="BT8" s="420"/>
      <c r="BU8" s="421"/>
      <c r="BV8" s="419">
        <v>483838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19010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-13587</v>
      </c>
      <c r="BO9" s="420"/>
      <c r="BP9" s="420"/>
      <c r="BQ9" s="420"/>
      <c r="BR9" s="420"/>
      <c r="BS9" s="420"/>
      <c r="BT9" s="420"/>
      <c r="BU9" s="421"/>
      <c r="BV9" s="419">
        <v>175618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11.6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20148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246479</v>
      </c>
      <c r="BO10" s="420"/>
      <c r="BP10" s="420"/>
      <c r="BQ10" s="420"/>
      <c r="BR10" s="420"/>
      <c r="BS10" s="420"/>
      <c r="BT10" s="420"/>
      <c r="BU10" s="421"/>
      <c r="BV10" s="419">
        <v>157386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223532</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19051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147157</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18894</v>
      </c>
      <c r="S13" s="507"/>
      <c r="T13" s="507"/>
      <c r="U13" s="507"/>
      <c r="V13" s="508"/>
      <c r="W13" s="509" t="s">
        <v>141</v>
      </c>
      <c r="X13" s="405"/>
      <c r="Y13" s="405"/>
      <c r="Z13" s="405"/>
      <c r="AA13" s="405"/>
      <c r="AB13" s="406"/>
      <c r="AC13" s="372">
        <v>377</v>
      </c>
      <c r="AD13" s="373"/>
      <c r="AE13" s="373"/>
      <c r="AF13" s="373"/>
      <c r="AG13" s="374"/>
      <c r="AH13" s="372">
        <v>406</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309267</v>
      </c>
      <c r="BO13" s="420"/>
      <c r="BP13" s="420"/>
      <c r="BQ13" s="420"/>
      <c r="BR13" s="420"/>
      <c r="BS13" s="420"/>
      <c r="BT13" s="420"/>
      <c r="BU13" s="421"/>
      <c r="BV13" s="419">
        <v>333004</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8.4</v>
      </c>
      <c r="CU13" s="417"/>
      <c r="CV13" s="417"/>
      <c r="CW13" s="417"/>
      <c r="CX13" s="417"/>
      <c r="CY13" s="417"/>
      <c r="CZ13" s="417"/>
      <c r="DA13" s="418"/>
      <c r="DB13" s="416">
        <v>8.3000000000000007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19265</v>
      </c>
      <c r="S14" s="507"/>
      <c r="T14" s="507"/>
      <c r="U14" s="507"/>
      <c r="V14" s="508"/>
      <c r="W14" s="510"/>
      <c r="X14" s="408"/>
      <c r="Y14" s="408"/>
      <c r="Z14" s="408"/>
      <c r="AA14" s="408"/>
      <c r="AB14" s="409"/>
      <c r="AC14" s="499">
        <v>3.9</v>
      </c>
      <c r="AD14" s="500"/>
      <c r="AE14" s="500"/>
      <c r="AF14" s="500"/>
      <c r="AG14" s="501"/>
      <c r="AH14" s="499">
        <v>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19127</v>
      </c>
      <c r="S15" s="507"/>
      <c r="T15" s="507"/>
      <c r="U15" s="507"/>
      <c r="V15" s="508"/>
      <c r="W15" s="509" t="s">
        <v>147</v>
      </c>
      <c r="X15" s="405"/>
      <c r="Y15" s="405"/>
      <c r="Z15" s="405"/>
      <c r="AA15" s="405"/>
      <c r="AB15" s="406"/>
      <c r="AC15" s="372">
        <v>3208</v>
      </c>
      <c r="AD15" s="373"/>
      <c r="AE15" s="373"/>
      <c r="AF15" s="373"/>
      <c r="AG15" s="374"/>
      <c r="AH15" s="372">
        <v>3499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1912707</v>
      </c>
      <c r="BO15" s="449"/>
      <c r="BP15" s="449"/>
      <c r="BQ15" s="449"/>
      <c r="BR15" s="449"/>
      <c r="BS15" s="449"/>
      <c r="BT15" s="449"/>
      <c r="BU15" s="450"/>
      <c r="BV15" s="448">
        <v>1838637</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33.1</v>
      </c>
      <c r="AD16" s="500"/>
      <c r="AE16" s="500"/>
      <c r="AF16" s="500"/>
      <c r="AG16" s="501"/>
      <c r="AH16" s="499">
        <v>34.799999999999997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5513445</v>
      </c>
      <c r="BO16" s="420"/>
      <c r="BP16" s="420"/>
      <c r="BQ16" s="420"/>
      <c r="BR16" s="420"/>
      <c r="BS16" s="420"/>
      <c r="BT16" s="420"/>
      <c r="BU16" s="421"/>
      <c r="BV16" s="419">
        <v>5408892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6112</v>
      </c>
      <c r="AD17" s="373"/>
      <c r="AE17" s="373"/>
      <c r="AF17" s="373"/>
      <c r="AG17" s="374"/>
      <c r="AH17" s="372">
        <v>6164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2381045</v>
      </c>
      <c r="BO17" s="420"/>
      <c r="BP17" s="420"/>
      <c r="BQ17" s="420"/>
      <c r="BR17" s="420"/>
      <c r="BS17" s="420"/>
      <c r="BT17" s="420"/>
      <c r="BU17" s="421"/>
      <c r="BV17" s="419">
        <v>2284827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65.849999999999994</v>
      </c>
      <c r="M18" s="472"/>
      <c r="N18" s="472"/>
      <c r="O18" s="472"/>
      <c r="P18" s="472"/>
      <c r="Q18" s="472"/>
      <c r="R18" s="473"/>
      <c r="S18" s="473"/>
      <c r="T18" s="473"/>
      <c r="U18" s="473"/>
      <c r="V18" s="474"/>
      <c r="W18" s="490"/>
      <c r="X18" s="491"/>
      <c r="Y18" s="491"/>
      <c r="Z18" s="491"/>
      <c r="AA18" s="491"/>
      <c r="AB18" s="515"/>
      <c r="AC18" s="389">
        <v>63</v>
      </c>
      <c r="AD18" s="390"/>
      <c r="AE18" s="390"/>
      <c r="AF18" s="390"/>
      <c r="AG18" s="475"/>
      <c r="AH18" s="389">
        <v>61.2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5526599</v>
      </c>
      <c r="BO18" s="420"/>
      <c r="BP18" s="420"/>
      <c r="BQ18" s="420"/>
      <c r="BR18" s="420"/>
      <c r="BS18" s="420"/>
      <c r="BT18" s="420"/>
      <c r="BU18" s="421"/>
      <c r="BV18" s="419">
        <v>5573662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289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7706694</v>
      </c>
      <c r="BO19" s="420"/>
      <c r="BP19" s="420"/>
      <c r="BQ19" s="420"/>
      <c r="BR19" s="420"/>
      <c r="BS19" s="420"/>
      <c r="BT19" s="420"/>
      <c r="BU19" s="421"/>
      <c r="BV19" s="419">
        <v>7348697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6981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10578593</v>
      </c>
      <c r="BO22" s="449"/>
      <c r="BP22" s="449"/>
      <c r="BQ22" s="449"/>
      <c r="BR22" s="449"/>
      <c r="BS22" s="449"/>
      <c r="BT22" s="449"/>
      <c r="BU22" s="450"/>
      <c r="BV22" s="448">
        <v>11255616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7944282</v>
      </c>
      <c r="BO23" s="420"/>
      <c r="BP23" s="420"/>
      <c r="BQ23" s="420"/>
      <c r="BR23" s="420"/>
      <c r="BS23" s="420"/>
      <c r="BT23" s="420"/>
      <c r="BU23" s="421"/>
      <c r="BV23" s="419">
        <v>8172546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7770</v>
      </c>
      <c r="R24" s="373"/>
      <c r="S24" s="373"/>
      <c r="T24" s="373"/>
      <c r="U24" s="373"/>
      <c r="V24" s="374"/>
      <c r="W24" s="462"/>
      <c r="X24" s="399"/>
      <c r="Y24" s="400"/>
      <c r="Z24" s="375" t="s">
        <v>172</v>
      </c>
      <c r="AA24" s="376"/>
      <c r="AB24" s="376"/>
      <c r="AC24" s="376"/>
      <c r="AD24" s="376"/>
      <c r="AE24" s="376"/>
      <c r="AF24" s="376"/>
      <c r="AG24" s="377"/>
      <c r="AH24" s="372">
        <v>152</v>
      </c>
      <c r="AI24" s="373"/>
      <c r="AJ24" s="373"/>
      <c r="AK24" s="373"/>
      <c r="AL24" s="374"/>
      <c r="AM24" s="372">
        <v>476672</v>
      </c>
      <c r="AN24" s="373"/>
      <c r="AO24" s="373"/>
      <c r="AP24" s="373"/>
      <c r="AQ24" s="373"/>
      <c r="AR24" s="374"/>
      <c r="AS24" s="372">
        <v>3136</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7114814</v>
      </c>
      <c r="BO24" s="420"/>
      <c r="BP24" s="420"/>
      <c r="BQ24" s="420"/>
      <c r="BR24" s="420"/>
      <c r="BS24" s="420"/>
      <c r="BT24" s="420"/>
      <c r="BU24" s="421"/>
      <c r="BV24" s="419">
        <v>7515736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6300</v>
      </c>
      <c r="R25" s="373"/>
      <c r="S25" s="373"/>
      <c r="T25" s="373"/>
      <c r="U25" s="373"/>
      <c r="V25" s="374"/>
      <c r="W25" s="462"/>
      <c r="X25" s="399"/>
      <c r="Y25" s="400"/>
      <c r="Z25" s="375" t="s">
        <v>175</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1560730</v>
      </c>
      <c r="BO25" s="449"/>
      <c r="BP25" s="449"/>
      <c r="BQ25" s="449"/>
      <c r="BR25" s="449"/>
      <c r="BS25" s="449"/>
      <c r="BT25" s="449"/>
      <c r="BU25" s="450"/>
      <c r="BV25" s="448">
        <v>1836089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5230</v>
      </c>
      <c r="R26" s="373"/>
      <c r="S26" s="373"/>
      <c r="T26" s="373"/>
      <c r="U26" s="373"/>
      <c r="V26" s="374"/>
      <c r="W26" s="462"/>
      <c r="X26" s="399"/>
      <c r="Y26" s="400"/>
      <c r="Z26" s="375" t="s">
        <v>178</v>
      </c>
      <c r="AA26" s="430"/>
      <c r="AB26" s="430"/>
      <c r="AC26" s="430"/>
      <c r="AD26" s="430"/>
      <c r="AE26" s="430"/>
      <c r="AF26" s="430"/>
      <c r="AG26" s="431"/>
      <c r="AH26" s="372">
        <v>12</v>
      </c>
      <c r="AI26" s="373"/>
      <c r="AJ26" s="373"/>
      <c r="AK26" s="373"/>
      <c r="AL26" s="374"/>
      <c r="AM26" s="372">
        <v>36564</v>
      </c>
      <c r="AN26" s="373"/>
      <c r="AO26" s="373"/>
      <c r="AP26" s="373"/>
      <c r="AQ26" s="373"/>
      <c r="AR26" s="374"/>
      <c r="AS26" s="372">
        <v>3047</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3240</v>
      </c>
      <c r="R27" s="373"/>
      <c r="S27" s="373"/>
      <c r="T27" s="373"/>
      <c r="U27" s="373"/>
      <c r="V27" s="374"/>
      <c r="W27" s="462"/>
      <c r="X27" s="399"/>
      <c r="Y27" s="400"/>
      <c r="Z27" s="375" t="s">
        <v>181</v>
      </c>
      <c r="AA27" s="376"/>
      <c r="AB27" s="376"/>
      <c r="AC27" s="376"/>
      <c r="AD27" s="376"/>
      <c r="AE27" s="376"/>
      <c r="AF27" s="376"/>
      <c r="AG27" s="377"/>
      <c r="AH27" s="372">
        <v>1</v>
      </c>
      <c r="AI27" s="373"/>
      <c r="AJ27" s="373"/>
      <c r="AK27" s="373"/>
      <c r="AL27" s="374"/>
      <c r="AM27" s="372" t="s">
        <v>182</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59087</v>
      </c>
      <c r="BO27" s="454"/>
      <c r="BP27" s="454"/>
      <c r="BQ27" s="454"/>
      <c r="BR27" s="454"/>
      <c r="BS27" s="454"/>
      <c r="BT27" s="454"/>
      <c r="BU27" s="455"/>
      <c r="BV27" s="453">
        <v>59087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2690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2478864</v>
      </c>
      <c r="BO28" s="449"/>
      <c r="BP28" s="449"/>
      <c r="BQ28" s="449"/>
      <c r="BR28" s="449"/>
      <c r="BS28" s="449"/>
      <c r="BT28" s="449"/>
      <c r="BU28" s="450"/>
      <c r="BV28" s="448">
        <v>2379542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14</v>
      </c>
      <c r="M29" s="373"/>
      <c r="N29" s="373"/>
      <c r="O29" s="373"/>
      <c r="P29" s="374"/>
      <c r="Q29" s="372">
        <v>2520</v>
      </c>
      <c r="R29" s="373"/>
      <c r="S29" s="373"/>
      <c r="T29" s="373"/>
      <c r="U29" s="373"/>
      <c r="V29" s="374"/>
      <c r="W29" s="463"/>
      <c r="X29" s="464"/>
      <c r="Y29" s="465"/>
      <c r="Z29" s="375" t="s">
        <v>188</v>
      </c>
      <c r="AA29" s="376"/>
      <c r="AB29" s="376"/>
      <c r="AC29" s="376"/>
      <c r="AD29" s="376"/>
      <c r="AE29" s="376"/>
      <c r="AF29" s="376"/>
      <c r="AG29" s="377"/>
      <c r="AH29" s="372">
        <v>153</v>
      </c>
      <c r="AI29" s="373"/>
      <c r="AJ29" s="373"/>
      <c r="AK29" s="373"/>
      <c r="AL29" s="374"/>
      <c r="AM29" s="372">
        <v>481110</v>
      </c>
      <c r="AN29" s="373"/>
      <c r="AO29" s="373"/>
      <c r="AP29" s="373"/>
      <c r="AQ29" s="373"/>
      <c r="AR29" s="374"/>
      <c r="AS29" s="372">
        <v>3145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330669</v>
      </c>
      <c r="BO29" s="420"/>
      <c r="BP29" s="420"/>
      <c r="BQ29" s="420"/>
      <c r="BR29" s="420"/>
      <c r="BS29" s="420"/>
      <c r="BT29" s="420"/>
      <c r="BU29" s="421"/>
      <c r="BV29" s="419">
        <v>330401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6138634</v>
      </c>
      <c r="BO30" s="454"/>
      <c r="BP30" s="454"/>
      <c r="BQ30" s="454"/>
      <c r="BR30" s="454"/>
      <c r="BS30" s="454"/>
      <c r="BT30" s="454"/>
      <c r="BU30" s="455"/>
      <c r="BV30" s="453">
        <v>5606659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有田町国民健康保険特別会計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有田町水道事業会計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有田南部工業団地造成事業特別会計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有田磁石場組合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有田町土地開発公社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有田町介護保険特別会計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有田町公共下水道事業会計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伊万里・有田地区医療福祉組合（一般）</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窯業教育振興会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有田町後期高齢者医療特別会計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有田町浄化槽整備推進事業会計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伊万里・有田地区医療福祉組合（医療）</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有田町農業集落排水事業会計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伊万里・有田地区医療福祉組合（介護）</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伊万里・有田地区衛生組合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佐賀県後期高齢者医療広域連合（一般）</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佐賀県後期高齢者医療広域連合（医療）</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佐賀県市町総合事務組合（一般）</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佐賀県市町総合事務組合（交通災害）</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佐賀県西部広域環境組合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OYV+X2XDjBseiCxpZh9yX4M83czH6NclRirRMBOJEIcXhaQcrZ1N2DoAKq1SUMXFlIdHalGEddVcpINH+xUHw==" saltValue="xR0TZhFmTLx+WJgEEUQC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562</v>
      </c>
      <c r="D34" s="1151"/>
      <c r="E34" s="1152"/>
      <c r="F34" s="32">
        <v>12.85</v>
      </c>
      <c r="G34" s="33">
        <v>13.8</v>
      </c>
      <c r="H34" s="33">
        <v>12.71</v>
      </c>
      <c r="I34" s="33">
        <v>12.67</v>
      </c>
      <c r="J34" s="34">
        <v>12.4</v>
      </c>
      <c r="K34" s="22"/>
      <c r="L34" s="22"/>
      <c r="M34" s="22"/>
      <c r="N34" s="22"/>
      <c r="O34" s="22"/>
      <c r="P34" s="22"/>
    </row>
    <row r="35" spans="1:16" ht="39" customHeight="1" x14ac:dyDescent="0.2">
      <c r="A35" s="22"/>
      <c r="B35" s="35"/>
      <c r="C35" s="1145" t="s">
        <v>563</v>
      </c>
      <c r="D35" s="1146"/>
      <c r="E35" s="1147"/>
      <c r="F35" s="36">
        <v>5.1100000000000003</v>
      </c>
      <c r="G35" s="37">
        <v>2.62</v>
      </c>
      <c r="H35" s="37">
        <v>5.27</v>
      </c>
      <c r="I35" s="37">
        <v>7.89</v>
      </c>
      <c r="J35" s="38">
        <v>7.74</v>
      </c>
      <c r="K35" s="22"/>
      <c r="L35" s="22"/>
      <c r="M35" s="22"/>
      <c r="N35" s="22"/>
      <c r="O35" s="22"/>
      <c r="P35" s="22"/>
    </row>
    <row r="36" spans="1:16" ht="39" customHeight="1" x14ac:dyDescent="0.2">
      <c r="A36" s="22"/>
      <c r="B36" s="35"/>
      <c r="C36" s="1145" t="s">
        <v>564</v>
      </c>
      <c r="D36" s="1146"/>
      <c r="E36" s="1147"/>
      <c r="F36" s="36">
        <v>3.45</v>
      </c>
      <c r="G36" s="37">
        <v>3.74</v>
      </c>
      <c r="H36" s="37">
        <v>3.94</v>
      </c>
      <c r="I36" s="37">
        <v>4.0199999999999996</v>
      </c>
      <c r="J36" s="38">
        <v>4.25</v>
      </c>
      <c r="K36" s="22"/>
      <c r="L36" s="22"/>
      <c r="M36" s="22"/>
      <c r="N36" s="22"/>
      <c r="O36" s="22"/>
      <c r="P36" s="22"/>
    </row>
    <row r="37" spans="1:16" ht="39" customHeight="1" x14ac:dyDescent="0.2">
      <c r="A37" s="22"/>
      <c r="B37" s="35"/>
      <c r="C37" s="1145" t="s">
        <v>565</v>
      </c>
      <c r="D37" s="1146"/>
      <c r="E37" s="1147"/>
      <c r="F37" s="36">
        <v>0.87</v>
      </c>
      <c r="G37" s="37">
        <v>2.04</v>
      </c>
      <c r="H37" s="37">
        <v>2.94</v>
      </c>
      <c r="I37" s="37">
        <v>3.41</v>
      </c>
      <c r="J37" s="38">
        <v>3.91</v>
      </c>
      <c r="K37" s="22"/>
      <c r="L37" s="22"/>
      <c r="M37" s="22"/>
      <c r="N37" s="22"/>
      <c r="O37" s="22"/>
      <c r="P37" s="22"/>
    </row>
    <row r="38" spans="1:16" ht="39" customHeight="1" x14ac:dyDescent="0.2">
      <c r="A38" s="22"/>
      <c r="B38" s="35"/>
      <c r="C38" s="1145" t="s">
        <v>566</v>
      </c>
      <c r="D38" s="1146"/>
      <c r="E38" s="1147"/>
      <c r="F38" s="36">
        <v>1.69</v>
      </c>
      <c r="G38" s="37">
        <v>1.18</v>
      </c>
      <c r="H38" s="37">
        <v>1.63</v>
      </c>
      <c r="I38" s="37">
        <v>1.7</v>
      </c>
      <c r="J38" s="38">
        <v>1.74</v>
      </c>
      <c r="K38" s="22"/>
      <c r="L38" s="22"/>
      <c r="M38" s="22"/>
      <c r="N38" s="22"/>
      <c r="O38" s="22"/>
      <c r="P38" s="22"/>
    </row>
    <row r="39" spans="1:16" ht="39" customHeight="1" x14ac:dyDescent="0.2">
      <c r="A39" s="22"/>
      <c r="B39" s="35"/>
      <c r="C39" s="1145" t="s">
        <v>567</v>
      </c>
      <c r="D39" s="1146"/>
      <c r="E39" s="1147"/>
      <c r="F39" s="36">
        <v>0.24</v>
      </c>
      <c r="G39" s="37">
        <v>0.26</v>
      </c>
      <c r="H39" s="37">
        <v>0.3</v>
      </c>
      <c r="I39" s="37">
        <v>0.37</v>
      </c>
      <c r="J39" s="38">
        <v>0.42</v>
      </c>
      <c r="K39" s="22"/>
      <c r="L39" s="22"/>
      <c r="M39" s="22"/>
      <c r="N39" s="22"/>
      <c r="O39" s="22"/>
      <c r="P39" s="22"/>
    </row>
    <row r="40" spans="1:16" ht="39" customHeight="1" x14ac:dyDescent="0.2">
      <c r="A40" s="22"/>
      <c r="B40" s="35"/>
      <c r="C40" s="1145" t="s">
        <v>568</v>
      </c>
      <c r="D40" s="1146"/>
      <c r="E40" s="1147"/>
      <c r="F40" s="36">
        <v>0.67</v>
      </c>
      <c r="G40" s="37">
        <v>1.17</v>
      </c>
      <c r="H40" s="37">
        <v>1.1000000000000001</v>
      </c>
      <c r="I40" s="37">
        <v>0.77</v>
      </c>
      <c r="J40" s="38">
        <v>0.33</v>
      </c>
      <c r="K40" s="22"/>
      <c r="L40" s="22"/>
      <c r="M40" s="22"/>
      <c r="N40" s="22"/>
      <c r="O40" s="22"/>
      <c r="P40" s="22"/>
    </row>
    <row r="41" spans="1:16" ht="39" customHeight="1" x14ac:dyDescent="0.2">
      <c r="A41" s="22"/>
      <c r="B41" s="35"/>
      <c r="C41" s="1145" t="s">
        <v>569</v>
      </c>
      <c r="D41" s="1146"/>
      <c r="E41" s="1147"/>
      <c r="F41" s="36">
        <v>0.01</v>
      </c>
      <c r="G41" s="37">
        <v>0.01</v>
      </c>
      <c r="H41" s="37">
        <v>0</v>
      </c>
      <c r="I41" s="37">
        <v>0</v>
      </c>
      <c r="J41" s="38">
        <v>0</v>
      </c>
      <c r="K41" s="22"/>
      <c r="L41" s="22"/>
      <c r="M41" s="22"/>
      <c r="N41" s="22"/>
      <c r="O41" s="22"/>
      <c r="P41" s="22"/>
    </row>
    <row r="42" spans="1:16" ht="39" customHeight="1" x14ac:dyDescent="0.2">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571</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44LZa8y8YLTu5FgrUu1po/F8sXBj8rgMat2TiYFAnezwG1t0tgQC2JUQwTgZxgiro3GDz/JZC4LOi+savcgng==" saltValue="XqwErz9LyzPRyh/zmjqe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843</v>
      </c>
      <c r="L45" s="60">
        <v>860</v>
      </c>
      <c r="M45" s="60">
        <v>867</v>
      </c>
      <c r="N45" s="60">
        <v>869</v>
      </c>
      <c r="O45" s="61">
        <v>922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15</v>
      </c>
      <c r="F48" s="1155"/>
      <c r="G48" s="1155"/>
      <c r="H48" s="1155"/>
      <c r="I48" s="1155"/>
      <c r="J48" s="1156"/>
      <c r="K48" s="63">
        <v>456</v>
      </c>
      <c r="L48" s="64">
        <v>349</v>
      </c>
      <c r="M48" s="64">
        <v>342</v>
      </c>
      <c r="N48" s="64">
        <v>349</v>
      </c>
      <c r="O48" s="65">
        <v>351</v>
      </c>
      <c r="P48" s="48"/>
      <c r="Q48" s="48"/>
      <c r="R48" s="48"/>
      <c r="S48" s="48"/>
      <c r="T48" s="48"/>
      <c r="U48" s="48"/>
    </row>
    <row r="49" spans="1:21" ht="30.75" customHeight="1" x14ac:dyDescent="0.2">
      <c r="A49" s="48"/>
      <c r="B49" s="1178"/>
      <c r="C49" s="1179"/>
      <c r="D49" s="62"/>
      <c r="E49" s="1155" t="s">
        <v>16</v>
      </c>
      <c r="F49" s="1155"/>
      <c r="G49" s="1155"/>
      <c r="H49" s="1155"/>
      <c r="I49" s="1155"/>
      <c r="J49" s="1156"/>
      <c r="K49" s="63">
        <v>175</v>
      </c>
      <c r="L49" s="64">
        <v>156</v>
      </c>
      <c r="M49" s="64">
        <v>163</v>
      </c>
      <c r="N49" s="64">
        <v>156</v>
      </c>
      <c r="O49" s="65">
        <v>150</v>
      </c>
      <c r="P49" s="48"/>
      <c r="Q49" s="48"/>
      <c r="R49" s="48"/>
      <c r="S49" s="48"/>
      <c r="T49" s="48"/>
      <c r="U49" s="48"/>
    </row>
    <row r="50" spans="1:21" ht="30.75" customHeight="1" x14ac:dyDescent="0.2">
      <c r="A50" s="48"/>
      <c r="B50" s="1178"/>
      <c r="C50" s="1179"/>
      <c r="D50" s="62"/>
      <c r="E50" s="1155" t="s">
        <v>17</v>
      </c>
      <c r="F50" s="1155"/>
      <c r="G50" s="1155"/>
      <c r="H50" s="1155"/>
      <c r="I50" s="1155"/>
      <c r="J50" s="1156"/>
      <c r="K50" s="63">
        <v>2</v>
      </c>
      <c r="L50" s="64">
        <v>1</v>
      </c>
      <c r="M50" s="64">
        <v>0</v>
      </c>
      <c r="N50" s="64">
        <v>0</v>
      </c>
      <c r="O50" s="65">
        <v>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515</v>
      </c>
      <c r="L51" s="64">
        <v>0</v>
      </c>
      <c r="M51" s="64" t="s">
        <v>515</v>
      </c>
      <c r="N51" s="64" t="s">
        <v>515</v>
      </c>
      <c r="O51" s="65" t="s">
        <v>515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977</v>
      </c>
      <c r="L52" s="64">
        <v>967</v>
      </c>
      <c r="M52" s="64">
        <v>959</v>
      </c>
      <c r="N52" s="64">
        <v>953</v>
      </c>
      <c r="O52" s="65">
        <v>974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499</v>
      </c>
      <c r="L53" s="69">
        <v>399</v>
      </c>
      <c r="M53" s="69">
        <v>413</v>
      </c>
      <c r="N53" s="69">
        <v>421</v>
      </c>
      <c r="O53" s="70">
        <v>450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sMpQpKjVtFbbw3nhW2fLGsv+P077OCZLovFg6DsMEg/3C7+fUlr+g7Kvi6xWB+WapL/IQJlzW20B4UWUjkOYw==" saltValue="BeshrsKSY8Jz358AiAqk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96" t="s">
        <v>32</v>
      </c>
      <c r="C41" s="1197"/>
      <c r="D41" s="105"/>
      <c r="E41" s="1198" t="s">
        <v>33</v>
      </c>
      <c r="F41" s="1198"/>
      <c r="G41" s="1198"/>
      <c r="H41" s="1199"/>
      <c r="I41" s="355">
        <v>10154</v>
      </c>
      <c r="J41" s="356">
        <v>10498</v>
      </c>
      <c r="K41" s="356">
        <v>11225</v>
      </c>
      <c r="L41" s="356">
        <v>11256</v>
      </c>
      <c r="M41" s="357">
        <v>10579</v>
      </c>
    </row>
    <row r="42" spans="2:13" ht="27.75" customHeight="1" x14ac:dyDescent="0.2">
      <c r="B42" s="1186"/>
      <c r="C42" s="1187"/>
      <c r="D42" s="106"/>
      <c r="E42" s="1190" t="s">
        <v>34</v>
      </c>
      <c r="F42" s="1190"/>
      <c r="G42" s="1190"/>
      <c r="H42" s="1191"/>
      <c r="I42" s="358" t="s">
        <v>515</v>
      </c>
      <c r="J42" s="359" t="s">
        <v>515</v>
      </c>
      <c r="K42" s="359" t="s">
        <v>515</v>
      </c>
      <c r="L42" s="359" t="s">
        <v>515</v>
      </c>
      <c r="M42" s="360" t="s">
        <v>515</v>
      </c>
    </row>
    <row r="43" spans="2:13" ht="27.75" customHeight="1" x14ac:dyDescent="0.2">
      <c r="B43" s="1186"/>
      <c r="C43" s="1187"/>
      <c r="D43" s="106"/>
      <c r="E43" s="1190" t="s">
        <v>35</v>
      </c>
      <c r="F43" s="1190"/>
      <c r="G43" s="1190"/>
      <c r="H43" s="1191"/>
      <c r="I43" s="358">
        <v>5265</v>
      </c>
      <c r="J43" s="359">
        <v>5504</v>
      </c>
      <c r="K43" s="359">
        <v>5503</v>
      </c>
      <c r="L43" s="359">
        <v>5526</v>
      </c>
      <c r="M43" s="360">
        <v>5488</v>
      </c>
    </row>
    <row r="44" spans="2:13" ht="27.75" customHeight="1" x14ac:dyDescent="0.2">
      <c r="B44" s="1186"/>
      <c r="C44" s="1187"/>
      <c r="D44" s="106"/>
      <c r="E44" s="1190" t="s">
        <v>36</v>
      </c>
      <c r="F44" s="1190"/>
      <c r="G44" s="1190"/>
      <c r="H44" s="1191"/>
      <c r="I44" s="358">
        <v>1319</v>
      </c>
      <c r="J44" s="359">
        <v>1169</v>
      </c>
      <c r="K44" s="359">
        <v>1146</v>
      </c>
      <c r="L44" s="359">
        <v>1071</v>
      </c>
      <c r="M44" s="360">
        <v>975</v>
      </c>
    </row>
    <row r="45" spans="2:13" ht="27.75" customHeight="1" x14ac:dyDescent="0.2">
      <c r="B45" s="1186"/>
      <c r="C45" s="1187"/>
      <c r="D45" s="106"/>
      <c r="E45" s="1190" t="s">
        <v>37</v>
      </c>
      <c r="F45" s="1190"/>
      <c r="G45" s="1190"/>
      <c r="H45" s="1191"/>
      <c r="I45" s="358">
        <v>1546</v>
      </c>
      <c r="J45" s="359">
        <v>1540</v>
      </c>
      <c r="K45" s="359">
        <v>1026</v>
      </c>
      <c r="L45" s="359">
        <v>752</v>
      </c>
      <c r="M45" s="360">
        <v>824</v>
      </c>
    </row>
    <row r="46" spans="2:13" ht="27.75" customHeight="1" x14ac:dyDescent="0.2">
      <c r="B46" s="1186"/>
      <c r="C46" s="1187"/>
      <c r="D46" s="107"/>
      <c r="E46" s="1190" t="s">
        <v>38</v>
      </c>
      <c r="F46" s="1190"/>
      <c r="G46" s="1190"/>
      <c r="H46" s="1191"/>
      <c r="I46" s="358" t="s">
        <v>515</v>
      </c>
      <c r="J46" s="359" t="s">
        <v>515</v>
      </c>
      <c r="K46" s="359" t="s">
        <v>515</v>
      </c>
      <c r="L46" s="359" t="s">
        <v>515</v>
      </c>
      <c r="M46" s="360" t="s">
        <v>515</v>
      </c>
    </row>
    <row r="47" spans="2:13" ht="27.75" customHeight="1" x14ac:dyDescent="0.2">
      <c r="B47" s="1186"/>
      <c r="C47" s="1187"/>
      <c r="D47" s="108"/>
      <c r="E47" s="1200" t="s">
        <v>39</v>
      </c>
      <c r="F47" s="1201"/>
      <c r="G47" s="1201"/>
      <c r="H47" s="1202"/>
      <c r="I47" s="358" t="s">
        <v>515</v>
      </c>
      <c r="J47" s="359" t="s">
        <v>515</v>
      </c>
      <c r="K47" s="359" t="s">
        <v>515</v>
      </c>
      <c r="L47" s="359" t="s">
        <v>515</v>
      </c>
      <c r="M47" s="360" t="s">
        <v>515</v>
      </c>
    </row>
    <row r="48" spans="2:13" ht="27.75" customHeight="1" x14ac:dyDescent="0.2">
      <c r="B48" s="1186"/>
      <c r="C48" s="1187"/>
      <c r="D48" s="106"/>
      <c r="E48" s="1190" t="s">
        <v>40</v>
      </c>
      <c r="F48" s="1190"/>
      <c r="G48" s="1190"/>
      <c r="H48" s="1191"/>
      <c r="I48" s="358" t="s">
        <v>515</v>
      </c>
      <c r="J48" s="359" t="s">
        <v>515</v>
      </c>
      <c r="K48" s="359" t="s">
        <v>515</v>
      </c>
      <c r="L48" s="359" t="s">
        <v>515</v>
      </c>
      <c r="M48" s="360" t="s">
        <v>515</v>
      </c>
    </row>
    <row r="49" spans="2:13" ht="27.75" customHeight="1" x14ac:dyDescent="0.2">
      <c r="B49" s="1188"/>
      <c r="C49" s="1189"/>
      <c r="D49" s="106"/>
      <c r="E49" s="1190" t="s">
        <v>41</v>
      </c>
      <c r="F49" s="1190"/>
      <c r="G49" s="1190"/>
      <c r="H49" s="1191"/>
      <c r="I49" s="358" t="s">
        <v>515</v>
      </c>
      <c r="J49" s="359" t="s">
        <v>515</v>
      </c>
      <c r="K49" s="359" t="s">
        <v>515</v>
      </c>
      <c r="L49" s="359" t="s">
        <v>515</v>
      </c>
      <c r="M49" s="360" t="s">
        <v>515</v>
      </c>
    </row>
    <row r="50" spans="2:13" ht="27.75" customHeight="1" x14ac:dyDescent="0.2">
      <c r="B50" s="1184" t="s">
        <v>42</v>
      </c>
      <c r="C50" s="1185"/>
      <c r="D50" s="109"/>
      <c r="E50" s="1190" t="s">
        <v>43</v>
      </c>
      <c r="F50" s="1190"/>
      <c r="G50" s="1190"/>
      <c r="H50" s="1191"/>
      <c r="I50" s="358">
        <v>6451</v>
      </c>
      <c r="J50" s="359">
        <v>6912</v>
      </c>
      <c r="K50" s="359">
        <v>7453</v>
      </c>
      <c r="L50" s="359">
        <v>8216</v>
      </c>
      <c r="M50" s="360">
        <v>8905</v>
      </c>
    </row>
    <row r="51" spans="2:13" ht="27.75" customHeight="1" x14ac:dyDescent="0.2">
      <c r="B51" s="1186"/>
      <c r="C51" s="1187"/>
      <c r="D51" s="106"/>
      <c r="E51" s="1190" t="s">
        <v>44</v>
      </c>
      <c r="F51" s="1190"/>
      <c r="G51" s="1190"/>
      <c r="H51" s="1191"/>
      <c r="I51" s="358">
        <v>0</v>
      </c>
      <c r="J51" s="359" t="s">
        <v>515</v>
      </c>
      <c r="K51" s="359" t="s">
        <v>515</v>
      </c>
      <c r="L51" s="359" t="s">
        <v>515</v>
      </c>
      <c r="M51" s="360" t="s">
        <v>515</v>
      </c>
    </row>
    <row r="52" spans="2:13" ht="27.75" customHeight="1" x14ac:dyDescent="0.2">
      <c r="B52" s="1188"/>
      <c r="C52" s="1189"/>
      <c r="D52" s="106"/>
      <c r="E52" s="1190" t="s">
        <v>45</v>
      </c>
      <c r="F52" s="1190"/>
      <c r="G52" s="1190"/>
      <c r="H52" s="1191"/>
      <c r="I52" s="358">
        <v>11239</v>
      </c>
      <c r="J52" s="359">
        <v>11385</v>
      </c>
      <c r="K52" s="359">
        <v>11762</v>
      </c>
      <c r="L52" s="359">
        <v>11616</v>
      </c>
      <c r="M52" s="360">
        <v>11091</v>
      </c>
    </row>
    <row r="53" spans="2:13" ht="27.75" customHeight="1" thickBot="1" x14ac:dyDescent="0.25">
      <c r="B53" s="1192" t="s">
        <v>46</v>
      </c>
      <c r="C53" s="1193"/>
      <c r="D53" s="110"/>
      <c r="E53" s="1194" t="s">
        <v>47</v>
      </c>
      <c r="F53" s="1194"/>
      <c r="G53" s="1194"/>
      <c r="H53" s="1195"/>
      <c r="I53" s="361">
        <v>594</v>
      </c>
      <c r="J53" s="362">
        <v>414</v>
      </c>
      <c r="K53" s="362">
        <v>-315</v>
      </c>
      <c r="L53" s="362">
        <v>-1228</v>
      </c>
      <c r="M53" s="363">
        <v>-2130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X++v4DX/s5okFjLp8h/b7PVUfH7DyYlm+dj1XRn9QpZO+z0aZxgyg0iPbLAiaOdugoNyixWB4GfO3BWnsHXn3A==" saltValue="fS+KxWZZY2Mpg0JgT+Gl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2222</v>
      </c>
      <c r="G55" s="122">
        <v>2380</v>
      </c>
      <c r="H55" s="123">
        <v>2479</v>
      </c>
    </row>
    <row r="56" spans="2:8" ht="52.5" customHeight="1" x14ac:dyDescent="0.2">
      <c r="B56" s="124"/>
      <c r="C56" s="1213" t="s">
        <v>51</v>
      </c>
      <c r="D56" s="1213"/>
      <c r="E56" s="1214"/>
      <c r="F56" s="125">
        <v>141</v>
      </c>
      <c r="G56" s="125">
        <v>330</v>
      </c>
      <c r="H56" s="126">
        <v>331</v>
      </c>
    </row>
    <row r="57" spans="2:8" ht="53.25" customHeight="1" x14ac:dyDescent="0.2">
      <c r="B57" s="124"/>
      <c r="C57" s="1215" t="s">
        <v>52</v>
      </c>
      <c r="D57" s="1215"/>
      <c r="E57" s="1216"/>
      <c r="F57" s="127">
        <v>5125</v>
      </c>
      <c r="G57" s="127">
        <v>5607</v>
      </c>
      <c r="H57" s="128">
        <v>6139</v>
      </c>
    </row>
    <row r="58" spans="2:8" ht="45.75" customHeight="1" x14ac:dyDescent="0.2">
      <c r="B58" s="129"/>
      <c r="C58" s="1203" t="s">
        <v>578</v>
      </c>
      <c r="D58" s="1204"/>
      <c r="E58" s="1205"/>
      <c r="F58" s="130">
        <v>1758</v>
      </c>
      <c r="G58" s="130">
        <v>2233</v>
      </c>
      <c r="H58" s="131">
        <v>2542</v>
      </c>
    </row>
    <row r="59" spans="2:8" ht="45.75" customHeight="1" x14ac:dyDescent="0.2">
      <c r="B59" s="129"/>
      <c r="C59" s="1203" t="s">
        <v>579</v>
      </c>
      <c r="D59" s="1204"/>
      <c r="E59" s="1205"/>
      <c r="F59" s="130">
        <v>1214</v>
      </c>
      <c r="G59" s="130">
        <v>1215</v>
      </c>
      <c r="H59" s="131">
        <v>1216</v>
      </c>
    </row>
    <row r="60" spans="2:8" ht="45.75" customHeight="1" x14ac:dyDescent="0.2">
      <c r="B60" s="129"/>
      <c r="C60" s="1203" t="s">
        <v>581</v>
      </c>
      <c r="D60" s="1204"/>
      <c r="E60" s="1205"/>
      <c r="F60" s="130">
        <v>346</v>
      </c>
      <c r="G60" s="130">
        <v>347</v>
      </c>
      <c r="H60" s="131">
        <v>547</v>
      </c>
    </row>
    <row r="61" spans="2:8" ht="45.75" customHeight="1" x14ac:dyDescent="0.2">
      <c r="B61" s="129"/>
      <c r="C61" s="1203" t="s">
        <v>580</v>
      </c>
      <c r="D61" s="1204"/>
      <c r="E61" s="1205"/>
      <c r="F61" s="130">
        <v>557</v>
      </c>
      <c r="G61" s="130">
        <v>540</v>
      </c>
      <c r="H61" s="131">
        <v>523</v>
      </c>
    </row>
    <row r="62" spans="2:8" ht="45.75" customHeight="1" thickBot="1" x14ac:dyDescent="0.25">
      <c r="B62" s="132"/>
      <c r="C62" s="1206" t="s">
        <v>582</v>
      </c>
      <c r="D62" s="1207"/>
      <c r="E62" s="1208"/>
      <c r="F62" s="133">
        <v>327</v>
      </c>
      <c r="G62" s="133">
        <v>327</v>
      </c>
      <c r="H62" s="134">
        <v>327</v>
      </c>
    </row>
    <row r="63" spans="2:8" ht="52.5" customHeight="1" thickBot="1" x14ac:dyDescent="0.25">
      <c r="B63" s="135"/>
      <c r="C63" s="1209" t="s">
        <v>53</v>
      </c>
      <c r="D63" s="1209"/>
      <c r="E63" s="1210"/>
      <c r="F63" s="136">
        <v>7488</v>
      </c>
      <c r="G63" s="136">
        <v>8317</v>
      </c>
      <c r="H63" s="137">
        <v>8948</v>
      </c>
    </row>
    <row r="64" spans="2:8" ht="13.2" x14ac:dyDescent="0.2"/>
  </sheetData>
  <sheetProtection algorithmName="SHA-512" hashValue="yS8nzSyRhmiRvrjxEsb8lE6XqB4+dIN6g1gkGtm+IJoOVxCYjW2c0KrAfxkpsU4YwqJkhhzqdIB9Yv0g2t7trQ==" saltValue="/VdVRfc70Rh6LMXu6ECS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24366</v>
      </c>
      <c r="E3" s="156"/>
      <c r="F3" s="157">
        <v>47387</v>
      </c>
      <c r="G3" s="158"/>
      <c r="H3" s="159"/>
    </row>
    <row r="4" spans="1:8" x14ac:dyDescent="0.2">
      <c r="A4" s="160"/>
      <c r="B4" s="161"/>
      <c r="C4" s="162"/>
      <c r="D4" s="163">
        <v>12280</v>
      </c>
      <c r="E4" s="164"/>
      <c r="F4" s="165">
        <v>24928</v>
      </c>
      <c r="G4" s="166"/>
      <c r="H4" s="167"/>
    </row>
    <row r="5" spans="1:8" x14ac:dyDescent="0.2">
      <c r="A5" s="148" t="s">
        <v>548</v>
      </c>
      <c r="B5" s="153"/>
      <c r="C5" s="154"/>
      <c r="D5" s="155">
        <v>72123</v>
      </c>
      <c r="E5" s="156"/>
      <c r="F5" s="157">
        <v>51264</v>
      </c>
      <c r="G5" s="158"/>
      <c r="H5" s="159"/>
    </row>
    <row r="6" spans="1:8" x14ac:dyDescent="0.2">
      <c r="A6" s="160"/>
      <c r="B6" s="161"/>
      <c r="C6" s="162"/>
      <c r="D6" s="163">
        <v>19178</v>
      </c>
      <c r="E6" s="164"/>
      <c r="F6" s="165">
        <v>26040</v>
      </c>
      <c r="G6" s="166"/>
      <c r="H6" s="167"/>
    </row>
    <row r="7" spans="1:8" x14ac:dyDescent="0.2">
      <c r="A7" s="148" t="s">
        <v>549</v>
      </c>
      <c r="B7" s="153"/>
      <c r="C7" s="154"/>
      <c r="D7" s="155">
        <v>72760</v>
      </c>
      <c r="E7" s="156"/>
      <c r="F7" s="157">
        <v>96248</v>
      </c>
      <c r="G7" s="158"/>
      <c r="H7" s="159"/>
    </row>
    <row r="8" spans="1:8" x14ac:dyDescent="0.2">
      <c r="A8" s="160"/>
      <c r="B8" s="161"/>
      <c r="C8" s="162"/>
      <c r="D8" s="163">
        <v>37469</v>
      </c>
      <c r="E8" s="164"/>
      <c r="F8" s="165">
        <v>55768</v>
      </c>
      <c r="G8" s="166"/>
      <c r="H8" s="167"/>
    </row>
    <row r="9" spans="1:8" x14ac:dyDescent="0.2">
      <c r="A9" s="148" t="s">
        <v>550</v>
      </c>
      <c r="B9" s="153"/>
      <c r="C9" s="154"/>
      <c r="D9" s="155">
        <v>67453</v>
      </c>
      <c r="E9" s="156"/>
      <c r="F9" s="157">
        <v>76413</v>
      </c>
      <c r="G9" s="158"/>
      <c r="H9" s="159"/>
    </row>
    <row r="10" spans="1:8" x14ac:dyDescent="0.2">
      <c r="A10" s="160"/>
      <c r="B10" s="161"/>
      <c r="C10" s="162"/>
      <c r="D10" s="163">
        <v>44437</v>
      </c>
      <c r="E10" s="164"/>
      <c r="F10" s="165">
        <v>39658</v>
      </c>
      <c r="G10" s="166"/>
      <c r="H10" s="167"/>
    </row>
    <row r="11" spans="1:8" x14ac:dyDescent="0.2">
      <c r="A11" s="148" t="s">
        <v>551</v>
      </c>
      <c r="B11" s="153"/>
      <c r="C11" s="154"/>
      <c r="D11" s="155">
        <v>52521</v>
      </c>
      <c r="E11" s="156"/>
      <c r="F11" s="157">
        <v>66481</v>
      </c>
      <c r="G11" s="158"/>
      <c r="H11" s="159"/>
    </row>
    <row r="12" spans="1:8" x14ac:dyDescent="0.2">
      <c r="A12" s="160"/>
      <c r="B12" s="161"/>
      <c r="C12" s="168"/>
      <c r="D12" s="163">
        <v>25705</v>
      </c>
      <c r="E12" s="164"/>
      <c r="F12" s="165">
        <v>36120</v>
      </c>
      <c r="G12" s="166"/>
      <c r="H12" s="167"/>
    </row>
    <row r="13" spans="1:8" x14ac:dyDescent="0.2">
      <c r="A13" s="148"/>
      <c r="B13" s="153"/>
      <c r="C13" s="169"/>
      <c r="D13" s="170">
        <v>57845</v>
      </c>
      <c r="E13" s="171"/>
      <c r="F13" s="172">
        <v>67559</v>
      </c>
      <c r="G13" s="173"/>
      <c r="H13" s="159"/>
    </row>
    <row r="14" spans="1:8" x14ac:dyDescent="0.2">
      <c r="A14" s="160"/>
      <c r="B14" s="161"/>
      <c r="C14" s="162"/>
      <c r="D14" s="163">
        <v>27814</v>
      </c>
      <c r="E14" s="164"/>
      <c r="F14" s="165">
        <v>36503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5.12</v>
      </c>
      <c r="C19" s="174">
        <f>ROUND(VALUE(SUBSTITUTE(実質収支比率等に係る経年分析!G$48,"▲","-")),2)</f>
        <v>2.63</v>
      </c>
      <c r="D19" s="174">
        <f>ROUND(VALUE(SUBSTITUTE(実質収支比率等に係る経年分析!H$48,"▲","-")),2)</f>
        <v>5.27</v>
      </c>
      <c r="E19" s="174">
        <f>ROUND(VALUE(SUBSTITUTE(実質収支比率等に係る経年分析!I$48,"▲","-")),2)</f>
        <v>7.89</v>
      </c>
      <c r="F19" s="174">
        <f>ROUND(VALUE(SUBSTITUTE(実質収支比率等に係る経年分析!J$48,"▲","-")),2)</f>
        <v>7.74</v>
      </c>
    </row>
    <row r="20" spans="1:11" x14ac:dyDescent="0.2">
      <c r="A20" s="174" t="s">
        <v>57</v>
      </c>
      <c r="B20" s="174">
        <f>ROUND(VALUE(SUBSTITUTE(実質収支比率等に係る経年分析!F$47,"▲","-")),2)</f>
        <v>39.31</v>
      </c>
      <c r="C20" s="174">
        <f>ROUND(VALUE(SUBSTITUTE(実質収支比率等に係る経年分析!G$47,"▲","-")),2)</f>
        <v>40.82</v>
      </c>
      <c r="D20" s="174">
        <f>ROUND(VALUE(SUBSTITUTE(実質収支比率等に係る経年分析!H$47,"▲","-")),2)</f>
        <v>38.01</v>
      </c>
      <c r="E20" s="174">
        <f>ROUND(VALUE(SUBSTITUTE(実質収支比率等に係る経年分析!I$47,"▲","-")),2)</f>
        <v>38.82</v>
      </c>
      <c r="F20" s="174">
        <f>ROUND(VALUE(SUBSTITUTE(実質収支比率等に係る経年分析!J$47,"▲","-")),2)</f>
        <v>40.82</v>
      </c>
    </row>
    <row r="21" spans="1:11" x14ac:dyDescent="0.2">
      <c r="A21" s="174" t="s">
        <v>58</v>
      </c>
      <c r="B21" s="174">
        <f>IF(ISNUMBER(VALUE(SUBSTITUTE(実質収支比率等に係る経年分析!F$49,"▲","-"))),ROUND(VALUE(SUBSTITUTE(実質収支比率等に係る経年分析!F$49,"▲","-")),2),NA())</f>
        <v>1.06</v>
      </c>
      <c r="C21" s="174">
        <f>IF(ISNUMBER(VALUE(SUBSTITUTE(実質収支比率等に係る経年分析!G$49,"▲","-"))),ROUND(VALUE(SUBSTITUTE(実質収支比率等に係る経年分析!G$49,"▲","-")),2),NA())</f>
        <v>-1.07</v>
      </c>
      <c r="D21" s="174">
        <f>IF(ISNUMBER(VALUE(SUBSTITUTE(実質収支比率等に係る経年分析!H$49,"▲","-"))),ROUND(VALUE(SUBSTITUTE(実質収支比率等に係る経年分析!H$49,"▲","-")),2),NA())</f>
        <v>0.94</v>
      </c>
      <c r="E21" s="174">
        <f>IF(ISNUMBER(VALUE(SUBSTITUTE(実質収支比率等に係る経年分析!I$49,"▲","-"))),ROUND(VALUE(SUBSTITUTE(実質収支比率等に係る経年分析!I$49,"▲","-")),2),NA())</f>
        <v>5.43</v>
      </c>
      <c r="F21" s="174">
        <f>IF(ISNUMBER(VALUE(SUBSTITUTE(実質収支比率等に係る経年分析!J$49,"▲","-"))),ROUND(VALUE(SUBSTITUTE(実質収支比率等に係る経年分析!J$49,"▲","-")),2),NA())</f>
        <v>5.09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有田町後期高齢者医療特別会計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有田町国民健康保険特別会計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0.33</v>
      </c>
    </row>
    <row r="31" spans="1:11" x14ac:dyDescent="0.2">
      <c r="A31" s="175" t="str">
        <f>IF(連結実質赤字比率に係る赤字・黒字の構成分析!C$39="",NA(),連結実質赤字比率に係る赤字・黒字の構成分析!C$39)</f>
        <v>有田町農業集落排水事業会計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2">
      <c r="A32" s="175" t="str">
        <f>IF(連結実質赤字比率に係る赤字・黒字の構成分析!C$38="",NA(),連結実質赤字比率に係る赤字・黒字の構成分析!C$38)</f>
        <v>有田町介護保険特別会計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1.74</v>
      </c>
    </row>
    <row r="33" spans="1:16" x14ac:dyDescent="0.2">
      <c r="A33" s="175" t="str">
        <f>IF(連結実質赤字比率に係る赤字・黒字の構成分析!C$37="",NA(),連結実質赤字比率に係る赤字・黒字の構成分析!C$37)</f>
        <v>有田町公共下水道事業会計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3.91</v>
      </c>
    </row>
    <row r="34" spans="1:16" x14ac:dyDescent="0.2">
      <c r="A34" s="175" t="str">
        <f>IF(連結実質赤字比率に係る赤字・黒字の構成分析!C$36="",NA(),連結実質赤字比率に係る赤字・黒字の構成分析!C$36)</f>
        <v>有田町浄化槽整備推進事業会計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4.0199999999999996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5.1100000000000003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7.74</v>
      </c>
    </row>
    <row r="36" spans="1:16" x14ac:dyDescent="0.2">
      <c r="A36" s="175" t="str">
        <f>IF(連結実質赤字比率に係る赤字・黒字の構成分析!C$34="",NA(),連結実質赤字比率に係る赤字・黒字の構成分析!C$34)</f>
        <v>有田町水道事業会計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977</v>
      </c>
      <c r="E42" s="176"/>
      <c r="F42" s="176"/>
      <c r="G42" s="176">
        <f>'実質公債費比率（分子）の構造'!L$52</f>
        <v>967</v>
      </c>
      <c r="H42" s="176"/>
      <c r="I42" s="176"/>
      <c r="J42" s="176">
        <f>'実質公債費比率（分子）の構造'!M$52</f>
        <v>959</v>
      </c>
      <c r="K42" s="176"/>
      <c r="L42" s="176"/>
      <c r="M42" s="176">
        <f>'実質公債費比率（分子）の構造'!N$52</f>
        <v>953</v>
      </c>
      <c r="N42" s="176"/>
      <c r="O42" s="176"/>
      <c r="P42" s="176">
        <f>'実質公債費比率（分子）の構造'!O$52</f>
        <v>974</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1</v>
      </c>
      <c r="O44" s="176"/>
      <c r="P44" s="176"/>
    </row>
    <row r="45" spans="1:16" x14ac:dyDescent="0.2">
      <c r="A45" s="176" t="s">
        <v>68</v>
      </c>
      <c r="B45" s="176">
        <f>'実質公債費比率（分子）の構造'!K$49</f>
        <v>175</v>
      </c>
      <c r="C45" s="176"/>
      <c r="D45" s="176"/>
      <c r="E45" s="176">
        <f>'実質公債費比率（分子）の構造'!L$49</f>
        <v>156</v>
      </c>
      <c r="F45" s="176"/>
      <c r="G45" s="176"/>
      <c r="H45" s="176">
        <f>'実質公債費比率（分子）の構造'!M$49</f>
        <v>163</v>
      </c>
      <c r="I45" s="176"/>
      <c r="J45" s="176"/>
      <c r="K45" s="176">
        <f>'実質公債費比率（分子）の構造'!N$49</f>
        <v>156</v>
      </c>
      <c r="L45" s="176"/>
      <c r="M45" s="176"/>
      <c r="N45" s="176">
        <f>'実質公債費比率（分子）の構造'!O$49</f>
        <v>150</v>
      </c>
      <c r="O45" s="176"/>
      <c r="P45" s="176"/>
    </row>
    <row r="46" spans="1:16" x14ac:dyDescent="0.2">
      <c r="A46" s="176" t="s">
        <v>69</v>
      </c>
      <c r="B46" s="176">
        <f>'実質公債費比率（分子）の構造'!K$48</f>
        <v>456</v>
      </c>
      <c r="C46" s="176"/>
      <c r="D46" s="176"/>
      <c r="E46" s="176">
        <f>'実質公債費比率（分子）の構造'!L$48</f>
        <v>349</v>
      </c>
      <c r="F46" s="176"/>
      <c r="G46" s="176"/>
      <c r="H46" s="176">
        <f>'実質公債費比率（分子）の構造'!M$48</f>
        <v>342</v>
      </c>
      <c r="I46" s="176"/>
      <c r="J46" s="176"/>
      <c r="K46" s="176">
        <f>'実質公債費比率（分子）の構造'!N$48</f>
        <v>349</v>
      </c>
      <c r="L46" s="176"/>
      <c r="M46" s="176"/>
      <c r="N46" s="176">
        <f>'実質公債費比率（分子）の構造'!O$48</f>
        <v>351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843</v>
      </c>
      <c r="C49" s="176"/>
      <c r="D49" s="176"/>
      <c r="E49" s="176">
        <f>'実質公債費比率（分子）の構造'!L$45</f>
        <v>860</v>
      </c>
      <c r="F49" s="176"/>
      <c r="G49" s="176"/>
      <c r="H49" s="176">
        <f>'実質公債費比率（分子）の構造'!M$45</f>
        <v>867</v>
      </c>
      <c r="I49" s="176"/>
      <c r="J49" s="176"/>
      <c r="K49" s="176">
        <f>'実質公債費比率（分子）の構造'!N$45</f>
        <v>869</v>
      </c>
      <c r="L49" s="176"/>
      <c r="M49" s="176"/>
      <c r="N49" s="176">
        <f>'実質公債費比率（分子）の構造'!O$45</f>
        <v>922</v>
      </c>
      <c r="O49" s="176"/>
      <c r="P49" s="176"/>
    </row>
    <row r="50" spans="1:16" x14ac:dyDescent="0.2">
      <c r="A50" s="176" t="s">
        <v>73</v>
      </c>
      <c r="B50" s="176" t="e">
        <f>NA()</f>
        <v>#N/A</v>
      </c>
      <c r="C50" s="176">
        <f>IF(ISNUMBER('実質公債費比率（分子）の構造'!K$53),'実質公債費比率（分子）の構造'!K$53,NA())</f>
        <v>499</v>
      </c>
      <c r="D50" s="176" t="e">
        <f>NA()</f>
        <v>#N/A</v>
      </c>
      <c r="E50" s="176" t="e">
        <f>NA()</f>
        <v>#N/A</v>
      </c>
      <c r="F50" s="176">
        <f>IF(ISNUMBER('実質公債費比率（分子）の構造'!L$53),'実質公債費比率（分子）の構造'!L$53,NA())</f>
        <v>399</v>
      </c>
      <c r="G50" s="176" t="e">
        <f>NA()</f>
        <v>#N/A</v>
      </c>
      <c r="H50" s="176" t="e">
        <f>NA()</f>
        <v>#N/A</v>
      </c>
      <c r="I50" s="176">
        <f>IF(ISNUMBER('実質公債費比率（分子）の構造'!M$53),'実質公債費比率（分子）の構造'!M$53,NA())</f>
        <v>413</v>
      </c>
      <c r="J50" s="176" t="e">
        <f>NA()</f>
        <v>#N/A</v>
      </c>
      <c r="K50" s="176" t="e">
        <f>NA()</f>
        <v>#N/A</v>
      </c>
      <c r="L50" s="176">
        <f>IF(ISNUMBER('実質公債費比率（分子）の構造'!N$53),'実質公債費比率（分子）の構造'!N$53,NA())</f>
        <v>421</v>
      </c>
      <c r="M50" s="176" t="e">
        <f>NA()</f>
        <v>#N/A</v>
      </c>
      <c r="N50" s="176" t="e">
        <f>NA()</f>
        <v>#N/A</v>
      </c>
      <c r="O50" s="176">
        <f>IF(ISNUMBER('実質公債費比率（分子）の構造'!O$53),'実質公債費比率（分子）の構造'!O$53,NA())</f>
        <v>450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11239</v>
      </c>
      <c r="E56" s="175"/>
      <c r="F56" s="175"/>
      <c r="G56" s="175">
        <f>'将来負担比率（分子）の構造'!J$52</f>
        <v>11385</v>
      </c>
      <c r="H56" s="175"/>
      <c r="I56" s="175"/>
      <c r="J56" s="175">
        <f>'将来負担比率（分子）の構造'!K$52</f>
        <v>11762</v>
      </c>
      <c r="K56" s="175"/>
      <c r="L56" s="175"/>
      <c r="M56" s="175">
        <f>'将来負担比率（分子）の構造'!L$52</f>
        <v>11616</v>
      </c>
      <c r="N56" s="175"/>
      <c r="O56" s="175"/>
      <c r="P56" s="175">
        <f>'将来負担比率（分子）の構造'!M$52</f>
        <v>11091</v>
      </c>
    </row>
    <row r="57" spans="1:16" x14ac:dyDescent="0.2">
      <c r="A57" s="175" t="s">
        <v>44</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6451</v>
      </c>
      <c r="E58" s="175"/>
      <c r="F58" s="175"/>
      <c r="G58" s="175">
        <f>'将来負担比率（分子）の構造'!J$50</f>
        <v>6912</v>
      </c>
      <c r="H58" s="175"/>
      <c r="I58" s="175"/>
      <c r="J58" s="175">
        <f>'将来負担比率（分子）の構造'!K$50</f>
        <v>7453</v>
      </c>
      <c r="K58" s="175"/>
      <c r="L58" s="175"/>
      <c r="M58" s="175">
        <f>'将来負担比率（分子）の構造'!L$50</f>
        <v>8216</v>
      </c>
      <c r="N58" s="175"/>
      <c r="O58" s="175"/>
      <c r="P58" s="175">
        <f>'将来負担比率（分子）の構造'!M$50</f>
        <v>8905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1546</v>
      </c>
      <c r="C62" s="175"/>
      <c r="D62" s="175"/>
      <c r="E62" s="175">
        <f>'将来負担比率（分子）の構造'!J$45</f>
        <v>1540</v>
      </c>
      <c r="F62" s="175"/>
      <c r="G62" s="175"/>
      <c r="H62" s="175">
        <f>'将来負担比率（分子）の構造'!K$45</f>
        <v>1026</v>
      </c>
      <c r="I62" s="175"/>
      <c r="J62" s="175"/>
      <c r="K62" s="175">
        <f>'将来負担比率（分子）の構造'!L$45</f>
        <v>752</v>
      </c>
      <c r="L62" s="175"/>
      <c r="M62" s="175"/>
      <c r="N62" s="175">
        <f>'将来負担比率（分子）の構造'!M$45</f>
        <v>824</v>
      </c>
      <c r="O62" s="175"/>
      <c r="P62" s="175"/>
    </row>
    <row r="63" spans="1:16" x14ac:dyDescent="0.2">
      <c r="A63" s="175" t="s">
        <v>36</v>
      </c>
      <c r="B63" s="175">
        <f>'将来負担比率（分子）の構造'!I$44</f>
        <v>1319</v>
      </c>
      <c r="C63" s="175"/>
      <c r="D63" s="175"/>
      <c r="E63" s="175">
        <f>'将来負担比率（分子）の構造'!J$44</f>
        <v>1169</v>
      </c>
      <c r="F63" s="175"/>
      <c r="G63" s="175"/>
      <c r="H63" s="175">
        <f>'将来負担比率（分子）の構造'!K$44</f>
        <v>1146</v>
      </c>
      <c r="I63" s="175"/>
      <c r="J63" s="175"/>
      <c r="K63" s="175">
        <f>'将来負担比率（分子）の構造'!L$44</f>
        <v>1071</v>
      </c>
      <c r="L63" s="175"/>
      <c r="M63" s="175"/>
      <c r="N63" s="175">
        <f>'将来負担比率（分子）の構造'!M$44</f>
        <v>975</v>
      </c>
      <c r="O63" s="175"/>
      <c r="P63" s="175"/>
    </row>
    <row r="64" spans="1:16" x14ac:dyDescent="0.2">
      <c r="A64" s="175" t="s">
        <v>35</v>
      </c>
      <c r="B64" s="175">
        <f>'将来負担比率（分子）の構造'!I$43</f>
        <v>5265</v>
      </c>
      <c r="C64" s="175"/>
      <c r="D64" s="175"/>
      <c r="E64" s="175">
        <f>'将来負担比率（分子）の構造'!J$43</f>
        <v>5504</v>
      </c>
      <c r="F64" s="175"/>
      <c r="G64" s="175"/>
      <c r="H64" s="175">
        <f>'将来負担比率（分子）の構造'!K$43</f>
        <v>5503</v>
      </c>
      <c r="I64" s="175"/>
      <c r="J64" s="175"/>
      <c r="K64" s="175">
        <f>'将来負担比率（分子）の構造'!L$43</f>
        <v>5526</v>
      </c>
      <c r="L64" s="175"/>
      <c r="M64" s="175"/>
      <c r="N64" s="175">
        <f>'将来負担比率（分子）の構造'!M$43</f>
        <v>5488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10154</v>
      </c>
      <c r="C66" s="175"/>
      <c r="D66" s="175"/>
      <c r="E66" s="175">
        <f>'将来負担比率（分子）の構造'!J$41</f>
        <v>10498</v>
      </c>
      <c r="F66" s="175"/>
      <c r="G66" s="175"/>
      <c r="H66" s="175">
        <f>'将来負担比率（分子）の構造'!K$41</f>
        <v>11225</v>
      </c>
      <c r="I66" s="175"/>
      <c r="J66" s="175"/>
      <c r="K66" s="175">
        <f>'将来負担比率（分子）の構造'!L$41</f>
        <v>11256</v>
      </c>
      <c r="L66" s="175"/>
      <c r="M66" s="175"/>
      <c r="N66" s="175">
        <f>'将来負担比率（分子）の構造'!M$41</f>
        <v>10579</v>
      </c>
      <c r="O66" s="175"/>
      <c r="P66" s="175"/>
    </row>
    <row r="67" spans="1:16" x14ac:dyDescent="0.2">
      <c r="A67" s="175" t="s">
        <v>77</v>
      </c>
      <c r="B67" s="175" t="e">
        <f>NA()</f>
        <v>#N/A</v>
      </c>
      <c r="C67" s="175">
        <f>IF(ISNUMBER('将来負担比率（分子）の構造'!I$53), IF('将来負担比率（分子）の構造'!I$53 &lt; 0, 0, '将来負担比率（分子）の構造'!I$53), NA())</f>
        <v>594</v>
      </c>
      <c r="D67" s="175" t="e">
        <f>NA()</f>
        <v>#N/A</v>
      </c>
      <c r="E67" s="175" t="e">
        <f>NA()</f>
        <v>#N/A</v>
      </c>
      <c r="F67" s="175">
        <f>IF(ISNUMBER('将来負担比率（分子）の構造'!J$53), IF('将来負担比率（分子）の構造'!J$53 &lt; 0, 0, '将来負担比率（分子）の構造'!J$53), NA())</f>
        <v>414</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2222</v>
      </c>
      <c r="C72" s="179">
        <f>基金残高に係る経年分析!G55</f>
        <v>2380</v>
      </c>
      <c r="D72" s="179">
        <f>基金残高に係る経年分析!H55</f>
        <v>2479</v>
      </c>
    </row>
    <row r="73" spans="1:16" x14ac:dyDescent="0.2">
      <c r="A73" s="178" t="s">
        <v>80</v>
      </c>
      <c r="B73" s="179">
        <f>基金残高に係る経年分析!F56</f>
        <v>141</v>
      </c>
      <c r="C73" s="179">
        <f>基金残高に係る経年分析!G56</f>
        <v>330</v>
      </c>
      <c r="D73" s="179">
        <f>基金残高に係る経年分析!H56</f>
        <v>331</v>
      </c>
    </row>
    <row r="74" spans="1:16" x14ac:dyDescent="0.2">
      <c r="A74" s="178" t="s">
        <v>81</v>
      </c>
      <c r="B74" s="179">
        <f>基金残高に係る経年分析!F57</f>
        <v>5125</v>
      </c>
      <c r="C74" s="179">
        <f>基金残高に係る経年分析!G57</f>
        <v>5607</v>
      </c>
      <c r="D74" s="179">
        <f>基金残高に係る経年分析!H57</f>
        <v>6139</v>
      </c>
    </row>
  </sheetData>
  <sheetProtection algorithmName="SHA-512" hashValue="P8e31UXkIw3iUwxrVyne4GjgjLKKk1JjqivpCpy+IZDibjx9MFLIGcxwsEzOz9LukAKVMO3nDr5SMAaPvyUjyA==" saltValue="+AyeojLmH06GBAmFUxPe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1831374</v>
      </c>
      <c r="S5" s="677"/>
      <c r="T5" s="677"/>
      <c r="U5" s="677"/>
      <c r="V5" s="677"/>
      <c r="W5" s="677"/>
      <c r="X5" s="677"/>
      <c r="Y5" s="702"/>
      <c r="Z5" s="715">
        <v>14</v>
      </c>
      <c r="AA5" s="715"/>
      <c r="AB5" s="715"/>
      <c r="AC5" s="715"/>
      <c r="AD5" s="716">
        <v>1831374</v>
      </c>
      <c r="AE5" s="716"/>
      <c r="AF5" s="716"/>
      <c r="AG5" s="716"/>
      <c r="AH5" s="716"/>
      <c r="AI5" s="716"/>
      <c r="AJ5" s="716"/>
      <c r="AK5" s="716"/>
      <c r="AL5" s="703">
        <v>29.9</v>
      </c>
      <c r="AM5" s="685"/>
      <c r="AN5" s="685"/>
      <c r="AO5" s="704"/>
      <c r="AP5" s="679" t="s">
        <v>227</v>
      </c>
      <c r="AQ5" s="680"/>
      <c r="AR5" s="680"/>
      <c r="AS5" s="680"/>
      <c r="AT5" s="680"/>
      <c r="AU5" s="680"/>
      <c r="AV5" s="680"/>
      <c r="AW5" s="680"/>
      <c r="AX5" s="680"/>
      <c r="AY5" s="680"/>
      <c r="AZ5" s="680"/>
      <c r="BA5" s="680"/>
      <c r="BB5" s="680"/>
      <c r="BC5" s="680"/>
      <c r="BD5" s="680"/>
      <c r="BE5" s="680"/>
      <c r="BF5" s="681"/>
      <c r="BG5" s="621">
        <v>1831217</v>
      </c>
      <c r="BH5" s="622"/>
      <c r="BI5" s="622"/>
      <c r="BJ5" s="622"/>
      <c r="BK5" s="622"/>
      <c r="BL5" s="622"/>
      <c r="BM5" s="622"/>
      <c r="BN5" s="623"/>
      <c r="BO5" s="659">
        <v>100</v>
      </c>
      <c r="BP5" s="659"/>
      <c r="BQ5" s="659"/>
      <c r="BR5" s="659"/>
      <c r="BS5" s="660" t="s">
        <v>228</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220</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98113</v>
      </c>
      <c r="S6" s="622"/>
      <c r="T6" s="622"/>
      <c r="U6" s="622"/>
      <c r="V6" s="622"/>
      <c r="W6" s="622"/>
      <c r="X6" s="622"/>
      <c r="Y6" s="623"/>
      <c r="Z6" s="659">
        <v>0.7</v>
      </c>
      <c r="AA6" s="659"/>
      <c r="AB6" s="659"/>
      <c r="AC6" s="659"/>
      <c r="AD6" s="660">
        <v>98113</v>
      </c>
      <c r="AE6" s="660"/>
      <c r="AF6" s="660"/>
      <c r="AG6" s="660"/>
      <c r="AH6" s="660"/>
      <c r="AI6" s="660"/>
      <c r="AJ6" s="660"/>
      <c r="AK6" s="660"/>
      <c r="AL6" s="624">
        <v>1.6</v>
      </c>
      <c r="AM6" s="625"/>
      <c r="AN6" s="625"/>
      <c r="AO6" s="661"/>
      <c r="AP6" s="618" t="s">
        <v>233</v>
      </c>
      <c r="AQ6" s="619"/>
      <c r="AR6" s="619"/>
      <c r="AS6" s="619"/>
      <c r="AT6" s="619"/>
      <c r="AU6" s="619"/>
      <c r="AV6" s="619"/>
      <c r="AW6" s="619"/>
      <c r="AX6" s="619"/>
      <c r="AY6" s="619"/>
      <c r="AZ6" s="619"/>
      <c r="BA6" s="619"/>
      <c r="BB6" s="619"/>
      <c r="BC6" s="619"/>
      <c r="BD6" s="619"/>
      <c r="BE6" s="619"/>
      <c r="BF6" s="620"/>
      <c r="BG6" s="621">
        <v>1831217</v>
      </c>
      <c r="BH6" s="622"/>
      <c r="BI6" s="622"/>
      <c r="BJ6" s="622"/>
      <c r="BK6" s="622"/>
      <c r="BL6" s="622"/>
      <c r="BM6" s="622"/>
      <c r="BN6" s="623"/>
      <c r="BO6" s="659">
        <v>100</v>
      </c>
      <c r="BP6" s="659"/>
      <c r="BQ6" s="659"/>
      <c r="BR6" s="659"/>
      <c r="BS6" s="660" t="s">
        <v>228</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113757</v>
      </c>
      <c r="CS6" s="622"/>
      <c r="CT6" s="622"/>
      <c r="CU6" s="622"/>
      <c r="CV6" s="622"/>
      <c r="CW6" s="622"/>
      <c r="CX6" s="622"/>
      <c r="CY6" s="623"/>
      <c r="CZ6" s="703">
        <v>0.9</v>
      </c>
      <c r="DA6" s="685"/>
      <c r="DB6" s="685"/>
      <c r="DC6" s="705"/>
      <c r="DD6" s="627" t="s">
        <v>235</v>
      </c>
      <c r="DE6" s="622"/>
      <c r="DF6" s="622"/>
      <c r="DG6" s="622"/>
      <c r="DH6" s="622"/>
      <c r="DI6" s="622"/>
      <c r="DJ6" s="622"/>
      <c r="DK6" s="622"/>
      <c r="DL6" s="622"/>
      <c r="DM6" s="622"/>
      <c r="DN6" s="622"/>
      <c r="DO6" s="622"/>
      <c r="DP6" s="623"/>
      <c r="DQ6" s="627">
        <v>113757</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729</v>
      </c>
      <c r="S7" s="622"/>
      <c r="T7" s="622"/>
      <c r="U7" s="622"/>
      <c r="V7" s="622"/>
      <c r="W7" s="622"/>
      <c r="X7" s="622"/>
      <c r="Y7" s="623"/>
      <c r="Z7" s="659">
        <v>0</v>
      </c>
      <c r="AA7" s="659"/>
      <c r="AB7" s="659"/>
      <c r="AC7" s="659"/>
      <c r="AD7" s="660">
        <v>729</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767816</v>
      </c>
      <c r="BH7" s="622"/>
      <c r="BI7" s="622"/>
      <c r="BJ7" s="622"/>
      <c r="BK7" s="622"/>
      <c r="BL7" s="622"/>
      <c r="BM7" s="622"/>
      <c r="BN7" s="623"/>
      <c r="BO7" s="659">
        <v>41.9</v>
      </c>
      <c r="BP7" s="659"/>
      <c r="BQ7" s="659"/>
      <c r="BR7" s="659"/>
      <c r="BS7" s="660" t="s">
        <v>228</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3261079</v>
      </c>
      <c r="CS7" s="622"/>
      <c r="CT7" s="622"/>
      <c r="CU7" s="622"/>
      <c r="CV7" s="622"/>
      <c r="CW7" s="622"/>
      <c r="CX7" s="622"/>
      <c r="CY7" s="623"/>
      <c r="CZ7" s="659">
        <v>25.9</v>
      </c>
      <c r="DA7" s="659"/>
      <c r="DB7" s="659"/>
      <c r="DC7" s="659"/>
      <c r="DD7" s="627">
        <v>60719</v>
      </c>
      <c r="DE7" s="622"/>
      <c r="DF7" s="622"/>
      <c r="DG7" s="622"/>
      <c r="DH7" s="622"/>
      <c r="DI7" s="622"/>
      <c r="DJ7" s="622"/>
      <c r="DK7" s="622"/>
      <c r="DL7" s="622"/>
      <c r="DM7" s="622"/>
      <c r="DN7" s="622"/>
      <c r="DO7" s="622"/>
      <c r="DP7" s="623"/>
      <c r="DQ7" s="627">
        <v>1145638</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5898</v>
      </c>
      <c r="S8" s="622"/>
      <c r="T8" s="622"/>
      <c r="U8" s="622"/>
      <c r="V8" s="622"/>
      <c r="W8" s="622"/>
      <c r="X8" s="622"/>
      <c r="Y8" s="623"/>
      <c r="Z8" s="659">
        <v>0</v>
      </c>
      <c r="AA8" s="659"/>
      <c r="AB8" s="659"/>
      <c r="AC8" s="659"/>
      <c r="AD8" s="660">
        <v>5898</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33351</v>
      </c>
      <c r="BH8" s="622"/>
      <c r="BI8" s="622"/>
      <c r="BJ8" s="622"/>
      <c r="BK8" s="622"/>
      <c r="BL8" s="622"/>
      <c r="BM8" s="622"/>
      <c r="BN8" s="623"/>
      <c r="BO8" s="659">
        <v>1.8</v>
      </c>
      <c r="BP8" s="659"/>
      <c r="BQ8" s="659"/>
      <c r="BR8" s="659"/>
      <c r="BS8" s="660" t="s">
        <v>228</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3483358</v>
      </c>
      <c r="CS8" s="622"/>
      <c r="CT8" s="622"/>
      <c r="CU8" s="622"/>
      <c r="CV8" s="622"/>
      <c r="CW8" s="622"/>
      <c r="CX8" s="622"/>
      <c r="CY8" s="623"/>
      <c r="CZ8" s="659">
        <v>27.7</v>
      </c>
      <c r="DA8" s="659"/>
      <c r="DB8" s="659"/>
      <c r="DC8" s="659"/>
      <c r="DD8" s="627">
        <v>170</v>
      </c>
      <c r="DE8" s="622"/>
      <c r="DF8" s="622"/>
      <c r="DG8" s="622"/>
      <c r="DH8" s="622"/>
      <c r="DI8" s="622"/>
      <c r="DJ8" s="622"/>
      <c r="DK8" s="622"/>
      <c r="DL8" s="622"/>
      <c r="DM8" s="622"/>
      <c r="DN8" s="622"/>
      <c r="DO8" s="622"/>
      <c r="DP8" s="623"/>
      <c r="DQ8" s="627">
        <v>1668603</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5056</v>
      </c>
      <c r="S9" s="622"/>
      <c r="T9" s="622"/>
      <c r="U9" s="622"/>
      <c r="V9" s="622"/>
      <c r="W9" s="622"/>
      <c r="X9" s="622"/>
      <c r="Y9" s="623"/>
      <c r="Z9" s="659">
        <v>0</v>
      </c>
      <c r="AA9" s="659"/>
      <c r="AB9" s="659"/>
      <c r="AC9" s="659"/>
      <c r="AD9" s="660">
        <v>5056</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656365</v>
      </c>
      <c r="BH9" s="622"/>
      <c r="BI9" s="622"/>
      <c r="BJ9" s="622"/>
      <c r="BK9" s="622"/>
      <c r="BL9" s="622"/>
      <c r="BM9" s="622"/>
      <c r="BN9" s="623"/>
      <c r="BO9" s="659">
        <v>35.799999999999997</v>
      </c>
      <c r="BP9" s="659"/>
      <c r="BQ9" s="659"/>
      <c r="BR9" s="659"/>
      <c r="BS9" s="660" t="s">
        <v>235</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1143685</v>
      </c>
      <c r="CS9" s="622"/>
      <c r="CT9" s="622"/>
      <c r="CU9" s="622"/>
      <c r="CV9" s="622"/>
      <c r="CW9" s="622"/>
      <c r="CX9" s="622"/>
      <c r="CY9" s="623"/>
      <c r="CZ9" s="659">
        <v>9.1</v>
      </c>
      <c r="DA9" s="659"/>
      <c r="DB9" s="659"/>
      <c r="DC9" s="659"/>
      <c r="DD9" s="627">
        <v>18964</v>
      </c>
      <c r="DE9" s="622"/>
      <c r="DF9" s="622"/>
      <c r="DG9" s="622"/>
      <c r="DH9" s="622"/>
      <c r="DI9" s="622"/>
      <c r="DJ9" s="622"/>
      <c r="DK9" s="622"/>
      <c r="DL9" s="622"/>
      <c r="DM9" s="622"/>
      <c r="DN9" s="622"/>
      <c r="DO9" s="622"/>
      <c r="DP9" s="623"/>
      <c r="DQ9" s="627">
        <v>854887</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139</v>
      </c>
      <c r="AA10" s="659"/>
      <c r="AB10" s="659"/>
      <c r="AC10" s="659"/>
      <c r="AD10" s="660" t="s">
        <v>228</v>
      </c>
      <c r="AE10" s="660"/>
      <c r="AF10" s="660"/>
      <c r="AG10" s="660"/>
      <c r="AH10" s="660"/>
      <c r="AI10" s="660"/>
      <c r="AJ10" s="660"/>
      <c r="AK10" s="660"/>
      <c r="AL10" s="624" t="s">
        <v>228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49823</v>
      </c>
      <c r="BH10" s="622"/>
      <c r="BI10" s="622"/>
      <c r="BJ10" s="622"/>
      <c r="BK10" s="622"/>
      <c r="BL10" s="622"/>
      <c r="BM10" s="622"/>
      <c r="BN10" s="623"/>
      <c r="BO10" s="659">
        <v>2.7</v>
      </c>
      <c r="BP10" s="659"/>
      <c r="BQ10" s="659"/>
      <c r="BR10" s="659"/>
      <c r="BS10" s="660" t="s">
        <v>235</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20076</v>
      </c>
      <c r="CS10" s="622"/>
      <c r="CT10" s="622"/>
      <c r="CU10" s="622"/>
      <c r="CV10" s="622"/>
      <c r="CW10" s="622"/>
      <c r="CX10" s="622"/>
      <c r="CY10" s="623"/>
      <c r="CZ10" s="659">
        <v>0.2</v>
      </c>
      <c r="DA10" s="659"/>
      <c r="DB10" s="659"/>
      <c r="DC10" s="659"/>
      <c r="DD10" s="627">
        <v>3351</v>
      </c>
      <c r="DE10" s="622"/>
      <c r="DF10" s="622"/>
      <c r="DG10" s="622"/>
      <c r="DH10" s="622"/>
      <c r="DI10" s="622"/>
      <c r="DJ10" s="622"/>
      <c r="DK10" s="622"/>
      <c r="DL10" s="622"/>
      <c r="DM10" s="622"/>
      <c r="DN10" s="622"/>
      <c r="DO10" s="622"/>
      <c r="DP10" s="623"/>
      <c r="DQ10" s="627">
        <v>14172</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471271</v>
      </c>
      <c r="S11" s="622"/>
      <c r="T11" s="622"/>
      <c r="U11" s="622"/>
      <c r="V11" s="622"/>
      <c r="W11" s="622"/>
      <c r="X11" s="622"/>
      <c r="Y11" s="623"/>
      <c r="Z11" s="624">
        <v>3.6</v>
      </c>
      <c r="AA11" s="625"/>
      <c r="AB11" s="625"/>
      <c r="AC11" s="626"/>
      <c r="AD11" s="627">
        <v>471271</v>
      </c>
      <c r="AE11" s="622"/>
      <c r="AF11" s="622"/>
      <c r="AG11" s="622"/>
      <c r="AH11" s="622"/>
      <c r="AI11" s="622"/>
      <c r="AJ11" s="622"/>
      <c r="AK11" s="623"/>
      <c r="AL11" s="624">
        <v>7.7</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28277</v>
      </c>
      <c r="BH11" s="622"/>
      <c r="BI11" s="622"/>
      <c r="BJ11" s="622"/>
      <c r="BK11" s="622"/>
      <c r="BL11" s="622"/>
      <c r="BM11" s="622"/>
      <c r="BN11" s="623"/>
      <c r="BO11" s="659">
        <v>1.5</v>
      </c>
      <c r="BP11" s="659"/>
      <c r="BQ11" s="659"/>
      <c r="BR11" s="659"/>
      <c r="BS11" s="660" t="s">
        <v>139</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471633</v>
      </c>
      <c r="CS11" s="622"/>
      <c r="CT11" s="622"/>
      <c r="CU11" s="622"/>
      <c r="CV11" s="622"/>
      <c r="CW11" s="622"/>
      <c r="CX11" s="622"/>
      <c r="CY11" s="623"/>
      <c r="CZ11" s="659">
        <v>3.7</v>
      </c>
      <c r="DA11" s="659"/>
      <c r="DB11" s="659"/>
      <c r="DC11" s="659"/>
      <c r="DD11" s="627">
        <v>152943</v>
      </c>
      <c r="DE11" s="622"/>
      <c r="DF11" s="622"/>
      <c r="DG11" s="622"/>
      <c r="DH11" s="622"/>
      <c r="DI11" s="622"/>
      <c r="DJ11" s="622"/>
      <c r="DK11" s="622"/>
      <c r="DL11" s="622"/>
      <c r="DM11" s="622"/>
      <c r="DN11" s="622"/>
      <c r="DO11" s="622"/>
      <c r="DP11" s="623"/>
      <c r="DQ11" s="627">
        <v>217411</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228</v>
      </c>
      <c r="S12" s="622"/>
      <c r="T12" s="622"/>
      <c r="U12" s="622"/>
      <c r="V12" s="622"/>
      <c r="W12" s="622"/>
      <c r="X12" s="622"/>
      <c r="Y12" s="623"/>
      <c r="Z12" s="659" t="s">
        <v>235</v>
      </c>
      <c r="AA12" s="659"/>
      <c r="AB12" s="659"/>
      <c r="AC12" s="659"/>
      <c r="AD12" s="660" t="s">
        <v>228</v>
      </c>
      <c r="AE12" s="660"/>
      <c r="AF12" s="660"/>
      <c r="AG12" s="660"/>
      <c r="AH12" s="660"/>
      <c r="AI12" s="660"/>
      <c r="AJ12" s="660"/>
      <c r="AK12" s="660"/>
      <c r="AL12" s="624" t="s">
        <v>139</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842463</v>
      </c>
      <c r="BH12" s="622"/>
      <c r="BI12" s="622"/>
      <c r="BJ12" s="622"/>
      <c r="BK12" s="622"/>
      <c r="BL12" s="622"/>
      <c r="BM12" s="622"/>
      <c r="BN12" s="623"/>
      <c r="BO12" s="659">
        <v>46</v>
      </c>
      <c r="BP12" s="659"/>
      <c r="BQ12" s="659"/>
      <c r="BR12" s="659"/>
      <c r="BS12" s="660" t="s">
        <v>139</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333692</v>
      </c>
      <c r="CS12" s="622"/>
      <c r="CT12" s="622"/>
      <c r="CU12" s="622"/>
      <c r="CV12" s="622"/>
      <c r="CW12" s="622"/>
      <c r="CX12" s="622"/>
      <c r="CY12" s="623"/>
      <c r="CZ12" s="659">
        <v>2.7</v>
      </c>
      <c r="DA12" s="659"/>
      <c r="DB12" s="659"/>
      <c r="DC12" s="659"/>
      <c r="DD12" s="627">
        <v>3452</v>
      </c>
      <c r="DE12" s="622"/>
      <c r="DF12" s="622"/>
      <c r="DG12" s="622"/>
      <c r="DH12" s="622"/>
      <c r="DI12" s="622"/>
      <c r="DJ12" s="622"/>
      <c r="DK12" s="622"/>
      <c r="DL12" s="622"/>
      <c r="DM12" s="622"/>
      <c r="DN12" s="622"/>
      <c r="DO12" s="622"/>
      <c r="DP12" s="623"/>
      <c r="DQ12" s="627">
        <v>190377</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228</v>
      </c>
      <c r="AE13" s="660"/>
      <c r="AF13" s="660"/>
      <c r="AG13" s="660"/>
      <c r="AH13" s="660"/>
      <c r="AI13" s="660"/>
      <c r="AJ13" s="660"/>
      <c r="AK13" s="660"/>
      <c r="AL13" s="624" t="s">
        <v>228</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832999</v>
      </c>
      <c r="BH13" s="622"/>
      <c r="BI13" s="622"/>
      <c r="BJ13" s="622"/>
      <c r="BK13" s="622"/>
      <c r="BL13" s="622"/>
      <c r="BM13" s="622"/>
      <c r="BN13" s="623"/>
      <c r="BO13" s="659">
        <v>45.5</v>
      </c>
      <c r="BP13" s="659"/>
      <c r="BQ13" s="659"/>
      <c r="BR13" s="659"/>
      <c r="BS13" s="660" t="s">
        <v>228</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930916</v>
      </c>
      <c r="CS13" s="622"/>
      <c r="CT13" s="622"/>
      <c r="CU13" s="622"/>
      <c r="CV13" s="622"/>
      <c r="CW13" s="622"/>
      <c r="CX13" s="622"/>
      <c r="CY13" s="623"/>
      <c r="CZ13" s="659">
        <v>7.4</v>
      </c>
      <c r="DA13" s="659"/>
      <c r="DB13" s="659"/>
      <c r="DC13" s="659"/>
      <c r="DD13" s="627">
        <v>461151</v>
      </c>
      <c r="DE13" s="622"/>
      <c r="DF13" s="622"/>
      <c r="DG13" s="622"/>
      <c r="DH13" s="622"/>
      <c r="DI13" s="622"/>
      <c r="DJ13" s="622"/>
      <c r="DK13" s="622"/>
      <c r="DL13" s="622"/>
      <c r="DM13" s="622"/>
      <c r="DN13" s="622"/>
      <c r="DO13" s="622"/>
      <c r="DP13" s="623"/>
      <c r="DQ13" s="627">
        <v>497235</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184</v>
      </c>
      <c r="S14" s="622"/>
      <c r="T14" s="622"/>
      <c r="U14" s="622"/>
      <c r="V14" s="622"/>
      <c r="W14" s="622"/>
      <c r="X14" s="622"/>
      <c r="Y14" s="623"/>
      <c r="Z14" s="659">
        <v>0</v>
      </c>
      <c r="AA14" s="659"/>
      <c r="AB14" s="659"/>
      <c r="AC14" s="659"/>
      <c r="AD14" s="660">
        <v>184</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79421</v>
      </c>
      <c r="BH14" s="622"/>
      <c r="BI14" s="622"/>
      <c r="BJ14" s="622"/>
      <c r="BK14" s="622"/>
      <c r="BL14" s="622"/>
      <c r="BM14" s="622"/>
      <c r="BN14" s="623"/>
      <c r="BO14" s="659">
        <v>4.3</v>
      </c>
      <c r="BP14" s="659"/>
      <c r="BQ14" s="659"/>
      <c r="BR14" s="659"/>
      <c r="BS14" s="660" t="s">
        <v>228</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463630</v>
      </c>
      <c r="CS14" s="622"/>
      <c r="CT14" s="622"/>
      <c r="CU14" s="622"/>
      <c r="CV14" s="622"/>
      <c r="CW14" s="622"/>
      <c r="CX14" s="622"/>
      <c r="CY14" s="623"/>
      <c r="CZ14" s="659">
        <v>3.7</v>
      </c>
      <c r="DA14" s="659"/>
      <c r="DB14" s="659"/>
      <c r="DC14" s="659"/>
      <c r="DD14" s="627">
        <v>8217</v>
      </c>
      <c r="DE14" s="622"/>
      <c r="DF14" s="622"/>
      <c r="DG14" s="622"/>
      <c r="DH14" s="622"/>
      <c r="DI14" s="622"/>
      <c r="DJ14" s="622"/>
      <c r="DK14" s="622"/>
      <c r="DL14" s="622"/>
      <c r="DM14" s="622"/>
      <c r="DN14" s="622"/>
      <c r="DO14" s="622"/>
      <c r="DP14" s="623"/>
      <c r="DQ14" s="627">
        <v>442933</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141517</v>
      </c>
      <c r="BH15" s="622"/>
      <c r="BI15" s="622"/>
      <c r="BJ15" s="622"/>
      <c r="BK15" s="622"/>
      <c r="BL15" s="622"/>
      <c r="BM15" s="622"/>
      <c r="BN15" s="623"/>
      <c r="BO15" s="659">
        <v>7.7</v>
      </c>
      <c r="BP15" s="659"/>
      <c r="BQ15" s="659"/>
      <c r="BR15" s="659"/>
      <c r="BS15" s="660" t="s">
        <v>235</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1142309</v>
      </c>
      <c r="CS15" s="622"/>
      <c r="CT15" s="622"/>
      <c r="CU15" s="622"/>
      <c r="CV15" s="622"/>
      <c r="CW15" s="622"/>
      <c r="CX15" s="622"/>
      <c r="CY15" s="623"/>
      <c r="CZ15" s="659">
        <v>9.1</v>
      </c>
      <c r="DA15" s="659"/>
      <c r="DB15" s="659"/>
      <c r="DC15" s="659"/>
      <c r="DD15" s="627">
        <v>291613</v>
      </c>
      <c r="DE15" s="622"/>
      <c r="DF15" s="622"/>
      <c r="DG15" s="622"/>
      <c r="DH15" s="622"/>
      <c r="DI15" s="622"/>
      <c r="DJ15" s="622"/>
      <c r="DK15" s="622"/>
      <c r="DL15" s="622"/>
      <c r="DM15" s="622"/>
      <c r="DN15" s="622"/>
      <c r="DO15" s="622"/>
      <c r="DP15" s="623"/>
      <c r="DQ15" s="627">
        <v>902502</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7093</v>
      </c>
      <c r="S16" s="622"/>
      <c r="T16" s="622"/>
      <c r="U16" s="622"/>
      <c r="V16" s="622"/>
      <c r="W16" s="622"/>
      <c r="X16" s="622"/>
      <c r="Y16" s="623"/>
      <c r="Z16" s="659">
        <v>0.1</v>
      </c>
      <c r="AA16" s="659"/>
      <c r="AB16" s="659"/>
      <c r="AC16" s="659"/>
      <c r="AD16" s="660">
        <v>7093</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228</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76124</v>
      </c>
      <c r="CS16" s="622"/>
      <c r="CT16" s="622"/>
      <c r="CU16" s="622"/>
      <c r="CV16" s="622"/>
      <c r="CW16" s="622"/>
      <c r="CX16" s="622"/>
      <c r="CY16" s="623"/>
      <c r="CZ16" s="659">
        <v>0.6</v>
      </c>
      <c r="DA16" s="659"/>
      <c r="DB16" s="659"/>
      <c r="DC16" s="659"/>
      <c r="DD16" s="627" t="s">
        <v>235</v>
      </c>
      <c r="DE16" s="622"/>
      <c r="DF16" s="622"/>
      <c r="DG16" s="622"/>
      <c r="DH16" s="622"/>
      <c r="DI16" s="622"/>
      <c r="DJ16" s="622"/>
      <c r="DK16" s="622"/>
      <c r="DL16" s="622"/>
      <c r="DM16" s="622"/>
      <c r="DN16" s="622"/>
      <c r="DO16" s="622"/>
      <c r="DP16" s="623"/>
      <c r="DQ16" s="627">
        <v>3413</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29381</v>
      </c>
      <c r="S17" s="622"/>
      <c r="T17" s="622"/>
      <c r="U17" s="622"/>
      <c r="V17" s="622"/>
      <c r="W17" s="622"/>
      <c r="X17" s="622"/>
      <c r="Y17" s="623"/>
      <c r="Z17" s="659">
        <v>0.2</v>
      </c>
      <c r="AA17" s="659"/>
      <c r="AB17" s="659"/>
      <c r="AC17" s="659"/>
      <c r="AD17" s="660">
        <v>29381</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59" t="s">
        <v>235</v>
      </c>
      <c r="BP17" s="659"/>
      <c r="BQ17" s="659"/>
      <c r="BR17" s="659"/>
      <c r="BS17" s="660" t="s">
        <v>235</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1145358</v>
      </c>
      <c r="CS17" s="622"/>
      <c r="CT17" s="622"/>
      <c r="CU17" s="622"/>
      <c r="CV17" s="622"/>
      <c r="CW17" s="622"/>
      <c r="CX17" s="622"/>
      <c r="CY17" s="623"/>
      <c r="CZ17" s="659">
        <v>9.1</v>
      </c>
      <c r="DA17" s="659"/>
      <c r="DB17" s="659"/>
      <c r="DC17" s="659"/>
      <c r="DD17" s="627" t="s">
        <v>235</v>
      </c>
      <c r="DE17" s="622"/>
      <c r="DF17" s="622"/>
      <c r="DG17" s="622"/>
      <c r="DH17" s="622"/>
      <c r="DI17" s="622"/>
      <c r="DJ17" s="622"/>
      <c r="DK17" s="622"/>
      <c r="DL17" s="622"/>
      <c r="DM17" s="622"/>
      <c r="DN17" s="622"/>
      <c r="DO17" s="622"/>
      <c r="DP17" s="623"/>
      <c r="DQ17" s="627">
        <v>1127762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17163</v>
      </c>
      <c r="S18" s="622"/>
      <c r="T18" s="622"/>
      <c r="U18" s="622"/>
      <c r="V18" s="622"/>
      <c r="W18" s="622"/>
      <c r="X18" s="622"/>
      <c r="Y18" s="623"/>
      <c r="Z18" s="659">
        <v>0.1</v>
      </c>
      <c r="AA18" s="659"/>
      <c r="AB18" s="659"/>
      <c r="AC18" s="659"/>
      <c r="AD18" s="660">
        <v>17163</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59" t="s">
        <v>235</v>
      </c>
      <c r="BP18" s="659"/>
      <c r="BQ18" s="659"/>
      <c r="BR18" s="659"/>
      <c r="BS18" s="660" t="s">
        <v>228</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228</v>
      </c>
      <c r="CS18" s="622"/>
      <c r="CT18" s="622"/>
      <c r="CU18" s="622"/>
      <c r="CV18" s="622"/>
      <c r="CW18" s="622"/>
      <c r="CX18" s="622"/>
      <c r="CY18" s="623"/>
      <c r="CZ18" s="659" t="s">
        <v>228</v>
      </c>
      <c r="DA18" s="659"/>
      <c r="DB18" s="659"/>
      <c r="DC18" s="659"/>
      <c r="DD18" s="627" t="s">
        <v>235</v>
      </c>
      <c r="DE18" s="622"/>
      <c r="DF18" s="622"/>
      <c r="DG18" s="622"/>
      <c r="DH18" s="622"/>
      <c r="DI18" s="622"/>
      <c r="DJ18" s="622"/>
      <c r="DK18" s="622"/>
      <c r="DL18" s="622"/>
      <c r="DM18" s="622"/>
      <c r="DN18" s="622"/>
      <c r="DO18" s="622"/>
      <c r="DP18" s="623"/>
      <c r="DQ18" s="627" t="s">
        <v>228</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17163</v>
      </c>
      <c r="S19" s="622"/>
      <c r="T19" s="622"/>
      <c r="U19" s="622"/>
      <c r="V19" s="622"/>
      <c r="W19" s="622"/>
      <c r="X19" s="622"/>
      <c r="Y19" s="623"/>
      <c r="Z19" s="659">
        <v>0.1</v>
      </c>
      <c r="AA19" s="659"/>
      <c r="AB19" s="659"/>
      <c r="AC19" s="659"/>
      <c r="AD19" s="660">
        <v>17163</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157</v>
      </c>
      <c r="BH19" s="622"/>
      <c r="BI19" s="622"/>
      <c r="BJ19" s="622"/>
      <c r="BK19" s="622"/>
      <c r="BL19" s="622"/>
      <c r="BM19" s="622"/>
      <c r="BN19" s="623"/>
      <c r="BO19" s="659">
        <v>0</v>
      </c>
      <c r="BP19" s="659"/>
      <c r="BQ19" s="659"/>
      <c r="BR19" s="659"/>
      <c r="BS19" s="660" t="s">
        <v>228</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228</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t="s">
        <v>228</v>
      </c>
      <c r="S20" s="622"/>
      <c r="T20" s="622"/>
      <c r="U20" s="622"/>
      <c r="V20" s="622"/>
      <c r="W20" s="622"/>
      <c r="X20" s="622"/>
      <c r="Y20" s="623"/>
      <c r="Z20" s="659" t="s">
        <v>235</v>
      </c>
      <c r="AA20" s="659"/>
      <c r="AB20" s="659"/>
      <c r="AC20" s="659"/>
      <c r="AD20" s="660" t="s">
        <v>228</v>
      </c>
      <c r="AE20" s="660"/>
      <c r="AF20" s="660"/>
      <c r="AG20" s="660"/>
      <c r="AH20" s="660"/>
      <c r="AI20" s="660"/>
      <c r="AJ20" s="660"/>
      <c r="AK20" s="660"/>
      <c r="AL20" s="624" t="s">
        <v>235</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157</v>
      </c>
      <c r="BH20" s="622"/>
      <c r="BI20" s="622"/>
      <c r="BJ20" s="622"/>
      <c r="BK20" s="622"/>
      <c r="BL20" s="622"/>
      <c r="BM20" s="622"/>
      <c r="BN20" s="623"/>
      <c r="BO20" s="659">
        <v>0</v>
      </c>
      <c r="BP20" s="659"/>
      <c r="BQ20" s="659"/>
      <c r="BR20" s="659"/>
      <c r="BS20" s="660" t="s">
        <v>235</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12585617</v>
      </c>
      <c r="CS20" s="622"/>
      <c r="CT20" s="622"/>
      <c r="CU20" s="622"/>
      <c r="CV20" s="622"/>
      <c r="CW20" s="622"/>
      <c r="CX20" s="622"/>
      <c r="CY20" s="623"/>
      <c r="CZ20" s="659">
        <v>100</v>
      </c>
      <c r="DA20" s="659"/>
      <c r="DB20" s="659"/>
      <c r="DC20" s="659"/>
      <c r="DD20" s="627">
        <v>1000580</v>
      </c>
      <c r="DE20" s="622"/>
      <c r="DF20" s="622"/>
      <c r="DG20" s="622"/>
      <c r="DH20" s="622"/>
      <c r="DI20" s="622"/>
      <c r="DJ20" s="622"/>
      <c r="DK20" s="622"/>
      <c r="DL20" s="622"/>
      <c r="DM20" s="622"/>
      <c r="DN20" s="622"/>
      <c r="DO20" s="622"/>
      <c r="DP20" s="623"/>
      <c r="DQ20" s="627">
        <v>7178690</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3941988</v>
      </c>
      <c r="S21" s="622"/>
      <c r="T21" s="622"/>
      <c r="U21" s="622"/>
      <c r="V21" s="622"/>
      <c r="W21" s="622"/>
      <c r="X21" s="622"/>
      <c r="Y21" s="623"/>
      <c r="Z21" s="659">
        <v>30.1</v>
      </c>
      <c r="AA21" s="659"/>
      <c r="AB21" s="659"/>
      <c r="AC21" s="659"/>
      <c r="AD21" s="660">
        <v>3616997</v>
      </c>
      <c r="AE21" s="660"/>
      <c r="AF21" s="660"/>
      <c r="AG21" s="660"/>
      <c r="AH21" s="660"/>
      <c r="AI21" s="660"/>
      <c r="AJ21" s="660"/>
      <c r="AK21" s="660"/>
      <c r="AL21" s="624">
        <v>59.1</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157</v>
      </c>
      <c r="BH21" s="622"/>
      <c r="BI21" s="622"/>
      <c r="BJ21" s="622"/>
      <c r="BK21" s="622"/>
      <c r="BL21" s="622"/>
      <c r="BM21" s="622"/>
      <c r="BN21" s="623"/>
      <c r="BO21" s="659">
        <v>0</v>
      </c>
      <c r="BP21" s="659"/>
      <c r="BQ21" s="659"/>
      <c r="BR21" s="659"/>
      <c r="BS21" s="660" t="s">
        <v>235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3616997</v>
      </c>
      <c r="S22" s="622"/>
      <c r="T22" s="622"/>
      <c r="U22" s="622"/>
      <c r="V22" s="622"/>
      <c r="W22" s="622"/>
      <c r="X22" s="622"/>
      <c r="Y22" s="623"/>
      <c r="Z22" s="659">
        <v>27.6</v>
      </c>
      <c r="AA22" s="659"/>
      <c r="AB22" s="659"/>
      <c r="AC22" s="659"/>
      <c r="AD22" s="660">
        <v>3616997</v>
      </c>
      <c r="AE22" s="660"/>
      <c r="AF22" s="660"/>
      <c r="AG22" s="660"/>
      <c r="AH22" s="660"/>
      <c r="AI22" s="660"/>
      <c r="AJ22" s="660"/>
      <c r="AK22" s="660"/>
      <c r="AL22" s="624">
        <v>59.1</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228</v>
      </c>
      <c r="BP22" s="659"/>
      <c r="BQ22" s="659"/>
      <c r="BR22" s="659"/>
      <c r="BS22" s="660" t="s">
        <v>228</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324991</v>
      </c>
      <c r="S23" s="622"/>
      <c r="T23" s="622"/>
      <c r="U23" s="622"/>
      <c r="V23" s="622"/>
      <c r="W23" s="622"/>
      <c r="X23" s="622"/>
      <c r="Y23" s="623"/>
      <c r="Z23" s="659">
        <v>2.5</v>
      </c>
      <c r="AA23" s="659"/>
      <c r="AB23" s="659"/>
      <c r="AC23" s="659"/>
      <c r="AD23" s="660" t="s">
        <v>228</v>
      </c>
      <c r="AE23" s="660"/>
      <c r="AF23" s="660"/>
      <c r="AG23" s="660"/>
      <c r="AH23" s="660"/>
      <c r="AI23" s="660"/>
      <c r="AJ23" s="660"/>
      <c r="AK23" s="660"/>
      <c r="AL23" s="624" t="s">
        <v>228</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235</v>
      </c>
      <c r="BH23" s="622"/>
      <c r="BI23" s="622"/>
      <c r="BJ23" s="622"/>
      <c r="BK23" s="622"/>
      <c r="BL23" s="622"/>
      <c r="BM23" s="622"/>
      <c r="BN23" s="623"/>
      <c r="BO23" s="659" t="s">
        <v>235</v>
      </c>
      <c r="BP23" s="659"/>
      <c r="BQ23" s="659"/>
      <c r="BR23" s="659"/>
      <c r="BS23" s="660" t="s">
        <v>228</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228</v>
      </c>
      <c r="AA24" s="659"/>
      <c r="AB24" s="659"/>
      <c r="AC24" s="659"/>
      <c r="AD24" s="660" t="s">
        <v>228</v>
      </c>
      <c r="AE24" s="660"/>
      <c r="AF24" s="660"/>
      <c r="AG24" s="660"/>
      <c r="AH24" s="660"/>
      <c r="AI24" s="660"/>
      <c r="AJ24" s="660"/>
      <c r="AK24" s="660"/>
      <c r="AL24" s="624" t="s">
        <v>228</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228</v>
      </c>
      <c r="BH24" s="622"/>
      <c r="BI24" s="622"/>
      <c r="BJ24" s="622"/>
      <c r="BK24" s="622"/>
      <c r="BL24" s="622"/>
      <c r="BM24" s="622"/>
      <c r="BN24" s="623"/>
      <c r="BO24" s="659" t="s">
        <v>228</v>
      </c>
      <c r="BP24" s="659"/>
      <c r="BQ24" s="659"/>
      <c r="BR24" s="659"/>
      <c r="BS24" s="660" t="s">
        <v>228</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4296303</v>
      </c>
      <c r="CS24" s="677"/>
      <c r="CT24" s="677"/>
      <c r="CU24" s="677"/>
      <c r="CV24" s="677"/>
      <c r="CW24" s="677"/>
      <c r="CX24" s="677"/>
      <c r="CY24" s="702"/>
      <c r="CZ24" s="703">
        <v>34.1</v>
      </c>
      <c r="DA24" s="685"/>
      <c r="DB24" s="685"/>
      <c r="DC24" s="705"/>
      <c r="DD24" s="701">
        <v>2951541</v>
      </c>
      <c r="DE24" s="677"/>
      <c r="DF24" s="677"/>
      <c r="DG24" s="677"/>
      <c r="DH24" s="677"/>
      <c r="DI24" s="677"/>
      <c r="DJ24" s="677"/>
      <c r="DK24" s="702"/>
      <c r="DL24" s="701">
        <v>2702620</v>
      </c>
      <c r="DM24" s="677"/>
      <c r="DN24" s="677"/>
      <c r="DO24" s="677"/>
      <c r="DP24" s="677"/>
      <c r="DQ24" s="677"/>
      <c r="DR24" s="677"/>
      <c r="DS24" s="677"/>
      <c r="DT24" s="677"/>
      <c r="DU24" s="677"/>
      <c r="DV24" s="702"/>
      <c r="DW24" s="703">
        <v>43.6</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6408250</v>
      </c>
      <c r="S25" s="622"/>
      <c r="T25" s="622"/>
      <c r="U25" s="622"/>
      <c r="V25" s="622"/>
      <c r="W25" s="622"/>
      <c r="X25" s="622"/>
      <c r="Y25" s="623"/>
      <c r="Z25" s="659">
        <v>48.9</v>
      </c>
      <c r="AA25" s="659"/>
      <c r="AB25" s="659"/>
      <c r="AC25" s="659"/>
      <c r="AD25" s="660">
        <v>6083259</v>
      </c>
      <c r="AE25" s="660"/>
      <c r="AF25" s="660"/>
      <c r="AG25" s="660"/>
      <c r="AH25" s="660"/>
      <c r="AI25" s="660"/>
      <c r="AJ25" s="660"/>
      <c r="AK25" s="660"/>
      <c r="AL25" s="624">
        <v>99.3</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228</v>
      </c>
      <c r="BH25" s="622"/>
      <c r="BI25" s="622"/>
      <c r="BJ25" s="622"/>
      <c r="BK25" s="622"/>
      <c r="BL25" s="622"/>
      <c r="BM25" s="622"/>
      <c r="BN25" s="623"/>
      <c r="BO25" s="659" t="s">
        <v>228</v>
      </c>
      <c r="BP25" s="659"/>
      <c r="BQ25" s="659"/>
      <c r="BR25" s="659"/>
      <c r="BS25" s="660" t="s">
        <v>235</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1502403</v>
      </c>
      <c r="CS25" s="634"/>
      <c r="CT25" s="634"/>
      <c r="CU25" s="634"/>
      <c r="CV25" s="634"/>
      <c r="CW25" s="634"/>
      <c r="CX25" s="634"/>
      <c r="CY25" s="635"/>
      <c r="CZ25" s="624">
        <v>11.9</v>
      </c>
      <c r="DA25" s="636"/>
      <c r="DB25" s="636"/>
      <c r="DC25" s="637"/>
      <c r="DD25" s="627">
        <v>1437209</v>
      </c>
      <c r="DE25" s="634"/>
      <c r="DF25" s="634"/>
      <c r="DG25" s="634"/>
      <c r="DH25" s="634"/>
      <c r="DI25" s="634"/>
      <c r="DJ25" s="634"/>
      <c r="DK25" s="635"/>
      <c r="DL25" s="627">
        <v>1419966</v>
      </c>
      <c r="DM25" s="634"/>
      <c r="DN25" s="634"/>
      <c r="DO25" s="634"/>
      <c r="DP25" s="634"/>
      <c r="DQ25" s="634"/>
      <c r="DR25" s="634"/>
      <c r="DS25" s="634"/>
      <c r="DT25" s="634"/>
      <c r="DU25" s="634"/>
      <c r="DV25" s="635"/>
      <c r="DW25" s="624">
        <v>22.9</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2324</v>
      </c>
      <c r="S26" s="622"/>
      <c r="T26" s="622"/>
      <c r="U26" s="622"/>
      <c r="V26" s="622"/>
      <c r="W26" s="622"/>
      <c r="X26" s="622"/>
      <c r="Y26" s="623"/>
      <c r="Z26" s="659">
        <v>0</v>
      </c>
      <c r="AA26" s="659"/>
      <c r="AB26" s="659"/>
      <c r="AC26" s="659"/>
      <c r="AD26" s="660">
        <v>2324</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235</v>
      </c>
      <c r="BH26" s="622"/>
      <c r="BI26" s="622"/>
      <c r="BJ26" s="622"/>
      <c r="BK26" s="622"/>
      <c r="BL26" s="622"/>
      <c r="BM26" s="622"/>
      <c r="BN26" s="623"/>
      <c r="BO26" s="659" t="s">
        <v>235</v>
      </c>
      <c r="BP26" s="659"/>
      <c r="BQ26" s="659"/>
      <c r="BR26" s="659"/>
      <c r="BS26" s="660" t="s">
        <v>235</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915832</v>
      </c>
      <c r="CS26" s="622"/>
      <c r="CT26" s="622"/>
      <c r="CU26" s="622"/>
      <c r="CV26" s="622"/>
      <c r="CW26" s="622"/>
      <c r="CX26" s="622"/>
      <c r="CY26" s="623"/>
      <c r="CZ26" s="624">
        <v>7.3</v>
      </c>
      <c r="DA26" s="636"/>
      <c r="DB26" s="636"/>
      <c r="DC26" s="637"/>
      <c r="DD26" s="627">
        <v>872807</v>
      </c>
      <c r="DE26" s="622"/>
      <c r="DF26" s="622"/>
      <c r="DG26" s="622"/>
      <c r="DH26" s="622"/>
      <c r="DI26" s="622"/>
      <c r="DJ26" s="622"/>
      <c r="DK26" s="623"/>
      <c r="DL26" s="627" t="s">
        <v>235</v>
      </c>
      <c r="DM26" s="622"/>
      <c r="DN26" s="622"/>
      <c r="DO26" s="622"/>
      <c r="DP26" s="622"/>
      <c r="DQ26" s="622"/>
      <c r="DR26" s="622"/>
      <c r="DS26" s="622"/>
      <c r="DT26" s="622"/>
      <c r="DU26" s="622"/>
      <c r="DV26" s="623"/>
      <c r="DW26" s="624" t="s">
        <v>228</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31270</v>
      </c>
      <c r="S27" s="622"/>
      <c r="T27" s="622"/>
      <c r="U27" s="622"/>
      <c r="V27" s="622"/>
      <c r="W27" s="622"/>
      <c r="X27" s="622"/>
      <c r="Y27" s="623"/>
      <c r="Z27" s="659">
        <v>0.2</v>
      </c>
      <c r="AA27" s="659"/>
      <c r="AB27" s="659"/>
      <c r="AC27" s="659"/>
      <c r="AD27" s="660" t="s">
        <v>228</v>
      </c>
      <c r="AE27" s="660"/>
      <c r="AF27" s="660"/>
      <c r="AG27" s="660"/>
      <c r="AH27" s="660"/>
      <c r="AI27" s="660"/>
      <c r="AJ27" s="660"/>
      <c r="AK27" s="660"/>
      <c r="AL27" s="624" t="s">
        <v>228</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1831374</v>
      </c>
      <c r="BH27" s="622"/>
      <c r="BI27" s="622"/>
      <c r="BJ27" s="622"/>
      <c r="BK27" s="622"/>
      <c r="BL27" s="622"/>
      <c r="BM27" s="622"/>
      <c r="BN27" s="623"/>
      <c r="BO27" s="659">
        <v>100</v>
      </c>
      <c r="BP27" s="659"/>
      <c r="BQ27" s="659"/>
      <c r="BR27" s="659"/>
      <c r="BS27" s="660" t="s">
        <v>228</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1648542</v>
      </c>
      <c r="CS27" s="634"/>
      <c r="CT27" s="634"/>
      <c r="CU27" s="634"/>
      <c r="CV27" s="634"/>
      <c r="CW27" s="634"/>
      <c r="CX27" s="634"/>
      <c r="CY27" s="635"/>
      <c r="CZ27" s="624">
        <v>13.1</v>
      </c>
      <c r="DA27" s="636"/>
      <c r="DB27" s="636"/>
      <c r="DC27" s="637"/>
      <c r="DD27" s="627">
        <v>386570</v>
      </c>
      <c r="DE27" s="634"/>
      <c r="DF27" s="634"/>
      <c r="DG27" s="634"/>
      <c r="DH27" s="634"/>
      <c r="DI27" s="634"/>
      <c r="DJ27" s="634"/>
      <c r="DK27" s="635"/>
      <c r="DL27" s="627">
        <v>383589</v>
      </c>
      <c r="DM27" s="634"/>
      <c r="DN27" s="634"/>
      <c r="DO27" s="634"/>
      <c r="DP27" s="634"/>
      <c r="DQ27" s="634"/>
      <c r="DR27" s="634"/>
      <c r="DS27" s="634"/>
      <c r="DT27" s="634"/>
      <c r="DU27" s="634"/>
      <c r="DV27" s="635"/>
      <c r="DW27" s="624">
        <v>6.2</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60553</v>
      </c>
      <c r="S28" s="622"/>
      <c r="T28" s="622"/>
      <c r="U28" s="622"/>
      <c r="V28" s="622"/>
      <c r="W28" s="622"/>
      <c r="X28" s="622"/>
      <c r="Y28" s="623"/>
      <c r="Z28" s="659">
        <v>0.5</v>
      </c>
      <c r="AA28" s="659"/>
      <c r="AB28" s="659"/>
      <c r="AC28" s="659"/>
      <c r="AD28" s="660">
        <v>2846</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1145358</v>
      </c>
      <c r="CS28" s="622"/>
      <c r="CT28" s="622"/>
      <c r="CU28" s="622"/>
      <c r="CV28" s="622"/>
      <c r="CW28" s="622"/>
      <c r="CX28" s="622"/>
      <c r="CY28" s="623"/>
      <c r="CZ28" s="624">
        <v>9.1</v>
      </c>
      <c r="DA28" s="636"/>
      <c r="DB28" s="636"/>
      <c r="DC28" s="637"/>
      <c r="DD28" s="627">
        <v>1127762</v>
      </c>
      <c r="DE28" s="622"/>
      <c r="DF28" s="622"/>
      <c r="DG28" s="622"/>
      <c r="DH28" s="622"/>
      <c r="DI28" s="622"/>
      <c r="DJ28" s="622"/>
      <c r="DK28" s="623"/>
      <c r="DL28" s="627">
        <v>899065</v>
      </c>
      <c r="DM28" s="622"/>
      <c r="DN28" s="622"/>
      <c r="DO28" s="622"/>
      <c r="DP28" s="622"/>
      <c r="DQ28" s="622"/>
      <c r="DR28" s="622"/>
      <c r="DS28" s="622"/>
      <c r="DT28" s="622"/>
      <c r="DU28" s="622"/>
      <c r="DV28" s="623"/>
      <c r="DW28" s="624">
        <v>14.5</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151193</v>
      </c>
      <c r="S29" s="622"/>
      <c r="T29" s="622"/>
      <c r="U29" s="622"/>
      <c r="V29" s="622"/>
      <c r="W29" s="622"/>
      <c r="X29" s="622"/>
      <c r="Y29" s="623"/>
      <c r="Z29" s="659">
        <v>1.2</v>
      </c>
      <c r="AA29" s="659"/>
      <c r="AB29" s="659"/>
      <c r="AC29" s="659"/>
      <c r="AD29" s="660" t="s">
        <v>228</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1145358</v>
      </c>
      <c r="CS29" s="634"/>
      <c r="CT29" s="634"/>
      <c r="CU29" s="634"/>
      <c r="CV29" s="634"/>
      <c r="CW29" s="634"/>
      <c r="CX29" s="634"/>
      <c r="CY29" s="635"/>
      <c r="CZ29" s="624">
        <v>9.1</v>
      </c>
      <c r="DA29" s="636"/>
      <c r="DB29" s="636"/>
      <c r="DC29" s="637"/>
      <c r="DD29" s="627">
        <v>1127762</v>
      </c>
      <c r="DE29" s="634"/>
      <c r="DF29" s="634"/>
      <c r="DG29" s="634"/>
      <c r="DH29" s="634"/>
      <c r="DI29" s="634"/>
      <c r="DJ29" s="634"/>
      <c r="DK29" s="635"/>
      <c r="DL29" s="627">
        <v>899065</v>
      </c>
      <c r="DM29" s="634"/>
      <c r="DN29" s="634"/>
      <c r="DO29" s="634"/>
      <c r="DP29" s="634"/>
      <c r="DQ29" s="634"/>
      <c r="DR29" s="634"/>
      <c r="DS29" s="634"/>
      <c r="DT29" s="634"/>
      <c r="DU29" s="634"/>
      <c r="DV29" s="635"/>
      <c r="DW29" s="624">
        <v>14.5</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1847788</v>
      </c>
      <c r="S30" s="622"/>
      <c r="T30" s="622"/>
      <c r="U30" s="622"/>
      <c r="V30" s="622"/>
      <c r="W30" s="622"/>
      <c r="X30" s="622"/>
      <c r="Y30" s="623"/>
      <c r="Z30" s="659">
        <v>14.1</v>
      </c>
      <c r="AA30" s="659"/>
      <c r="AB30" s="659"/>
      <c r="AC30" s="659"/>
      <c r="AD30" s="660" t="s">
        <v>235</v>
      </c>
      <c r="AE30" s="660"/>
      <c r="AF30" s="660"/>
      <c r="AG30" s="660"/>
      <c r="AH30" s="660"/>
      <c r="AI30" s="660"/>
      <c r="AJ30" s="660"/>
      <c r="AK30" s="660"/>
      <c r="AL30" s="624" t="s">
        <v>235</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3"/>
      <c r="BI30" s="693"/>
      <c r="BJ30" s="693"/>
      <c r="BK30" s="693"/>
      <c r="BL30" s="693"/>
      <c r="BM30" s="693"/>
      <c r="BN30" s="693"/>
      <c r="BO30" s="693"/>
      <c r="BP30" s="693"/>
      <c r="BQ30" s="694"/>
      <c r="BR30" s="673"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1086712</v>
      </c>
      <c r="CS30" s="622"/>
      <c r="CT30" s="622"/>
      <c r="CU30" s="622"/>
      <c r="CV30" s="622"/>
      <c r="CW30" s="622"/>
      <c r="CX30" s="622"/>
      <c r="CY30" s="623"/>
      <c r="CZ30" s="624">
        <v>8.6</v>
      </c>
      <c r="DA30" s="636"/>
      <c r="DB30" s="636"/>
      <c r="DC30" s="637"/>
      <c r="DD30" s="627">
        <v>1073943</v>
      </c>
      <c r="DE30" s="622"/>
      <c r="DF30" s="622"/>
      <c r="DG30" s="622"/>
      <c r="DH30" s="622"/>
      <c r="DI30" s="622"/>
      <c r="DJ30" s="622"/>
      <c r="DK30" s="623"/>
      <c r="DL30" s="627">
        <v>850411</v>
      </c>
      <c r="DM30" s="622"/>
      <c r="DN30" s="622"/>
      <c r="DO30" s="622"/>
      <c r="DP30" s="622"/>
      <c r="DQ30" s="622"/>
      <c r="DR30" s="622"/>
      <c r="DS30" s="622"/>
      <c r="DT30" s="622"/>
      <c r="DU30" s="622"/>
      <c r="DV30" s="623"/>
      <c r="DW30" s="624">
        <v>13.7</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228</v>
      </c>
      <c r="AA31" s="659"/>
      <c r="AB31" s="659"/>
      <c r="AC31" s="659"/>
      <c r="AD31" s="660" t="s">
        <v>228</v>
      </c>
      <c r="AE31" s="660"/>
      <c r="AF31" s="660"/>
      <c r="AG31" s="660"/>
      <c r="AH31" s="660"/>
      <c r="AI31" s="660"/>
      <c r="AJ31" s="660"/>
      <c r="AK31" s="660"/>
      <c r="AL31" s="624" t="s">
        <v>235</v>
      </c>
      <c r="AM31" s="625"/>
      <c r="AN31" s="625"/>
      <c r="AO31" s="661"/>
      <c r="AP31" s="687" t="s">
        <v>312</v>
      </c>
      <c r="AQ31" s="688"/>
      <c r="AR31" s="688"/>
      <c r="AS31" s="688"/>
      <c r="AT31" s="689" t="s">
        <v>313</v>
      </c>
      <c r="AU31" s="218"/>
      <c r="AV31" s="218"/>
      <c r="AW31" s="218"/>
      <c r="AX31" s="679" t="s">
        <v>188</v>
      </c>
      <c r="AY31" s="680"/>
      <c r="AZ31" s="680"/>
      <c r="BA31" s="680"/>
      <c r="BB31" s="680"/>
      <c r="BC31" s="680"/>
      <c r="BD31" s="680"/>
      <c r="BE31" s="680"/>
      <c r="BF31" s="681"/>
      <c r="BG31" s="683">
        <v>99.6</v>
      </c>
      <c r="BH31" s="684"/>
      <c r="BI31" s="684"/>
      <c r="BJ31" s="684"/>
      <c r="BK31" s="684"/>
      <c r="BL31" s="684"/>
      <c r="BM31" s="685">
        <v>98</v>
      </c>
      <c r="BN31" s="684"/>
      <c r="BO31" s="684"/>
      <c r="BP31" s="684"/>
      <c r="BQ31" s="686"/>
      <c r="BR31" s="683">
        <v>99.5</v>
      </c>
      <c r="BS31" s="684"/>
      <c r="BT31" s="684"/>
      <c r="BU31" s="684"/>
      <c r="BV31" s="684"/>
      <c r="BW31" s="684"/>
      <c r="BX31" s="685">
        <v>96.7</v>
      </c>
      <c r="BY31" s="684"/>
      <c r="BZ31" s="684"/>
      <c r="CA31" s="684"/>
      <c r="CB31" s="686"/>
      <c r="CD31" s="642"/>
      <c r="CE31" s="643"/>
      <c r="CF31" s="618" t="s">
        <v>314</v>
      </c>
      <c r="CG31" s="619"/>
      <c r="CH31" s="619"/>
      <c r="CI31" s="619"/>
      <c r="CJ31" s="619"/>
      <c r="CK31" s="619"/>
      <c r="CL31" s="619"/>
      <c r="CM31" s="619"/>
      <c r="CN31" s="619"/>
      <c r="CO31" s="619"/>
      <c r="CP31" s="619"/>
      <c r="CQ31" s="620"/>
      <c r="CR31" s="621">
        <v>58646</v>
      </c>
      <c r="CS31" s="634"/>
      <c r="CT31" s="634"/>
      <c r="CU31" s="634"/>
      <c r="CV31" s="634"/>
      <c r="CW31" s="634"/>
      <c r="CX31" s="634"/>
      <c r="CY31" s="635"/>
      <c r="CZ31" s="624">
        <v>0.5</v>
      </c>
      <c r="DA31" s="636"/>
      <c r="DB31" s="636"/>
      <c r="DC31" s="637"/>
      <c r="DD31" s="627">
        <v>53819</v>
      </c>
      <c r="DE31" s="634"/>
      <c r="DF31" s="634"/>
      <c r="DG31" s="634"/>
      <c r="DH31" s="634"/>
      <c r="DI31" s="634"/>
      <c r="DJ31" s="634"/>
      <c r="DK31" s="635"/>
      <c r="DL31" s="627">
        <v>48654</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955358</v>
      </c>
      <c r="S32" s="622"/>
      <c r="T32" s="622"/>
      <c r="U32" s="622"/>
      <c r="V32" s="622"/>
      <c r="W32" s="622"/>
      <c r="X32" s="622"/>
      <c r="Y32" s="623"/>
      <c r="Z32" s="659">
        <v>7.3</v>
      </c>
      <c r="AA32" s="659"/>
      <c r="AB32" s="659"/>
      <c r="AC32" s="659"/>
      <c r="AD32" s="660" t="s">
        <v>228</v>
      </c>
      <c r="AE32" s="660"/>
      <c r="AF32" s="660"/>
      <c r="AG32" s="660"/>
      <c r="AH32" s="660"/>
      <c r="AI32" s="660"/>
      <c r="AJ32" s="660"/>
      <c r="AK32" s="660"/>
      <c r="AL32" s="624" t="s">
        <v>235</v>
      </c>
      <c r="AM32" s="625"/>
      <c r="AN32" s="625"/>
      <c r="AO32" s="661"/>
      <c r="AP32" s="662"/>
      <c r="AQ32" s="663"/>
      <c r="AR32" s="663"/>
      <c r="AS32" s="663"/>
      <c r="AT32" s="690"/>
      <c r="AU32" s="214" t="s">
        <v>316</v>
      </c>
      <c r="AX32" s="618" t="s">
        <v>317</v>
      </c>
      <c r="AY32" s="619"/>
      <c r="AZ32" s="619"/>
      <c r="BA32" s="619"/>
      <c r="BB32" s="619"/>
      <c r="BC32" s="619"/>
      <c r="BD32" s="619"/>
      <c r="BE32" s="619"/>
      <c r="BF32" s="620"/>
      <c r="BG32" s="692">
        <v>99.5</v>
      </c>
      <c r="BH32" s="634"/>
      <c r="BI32" s="634"/>
      <c r="BJ32" s="634"/>
      <c r="BK32" s="634"/>
      <c r="BL32" s="634"/>
      <c r="BM32" s="625">
        <v>98.7</v>
      </c>
      <c r="BN32" s="634"/>
      <c r="BO32" s="634"/>
      <c r="BP32" s="634"/>
      <c r="BQ32" s="657"/>
      <c r="BR32" s="692">
        <v>99.5</v>
      </c>
      <c r="BS32" s="634"/>
      <c r="BT32" s="634"/>
      <c r="BU32" s="634"/>
      <c r="BV32" s="634"/>
      <c r="BW32" s="634"/>
      <c r="BX32" s="625">
        <v>98.7</v>
      </c>
      <c r="BY32" s="634"/>
      <c r="BZ32" s="634"/>
      <c r="CA32" s="634"/>
      <c r="CB32" s="657"/>
      <c r="CD32" s="644"/>
      <c r="CE32" s="645"/>
      <c r="CF32" s="618" t="s">
        <v>318</v>
      </c>
      <c r="CG32" s="619"/>
      <c r="CH32" s="619"/>
      <c r="CI32" s="619"/>
      <c r="CJ32" s="619"/>
      <c r="CK32" s="619"/>
      <c r="CL32" s="619"/>
      <c r="CM32" s="619"/>
      <c r="CN32" s="619"/>
      <c r="CO32" s="619"/>
      <c r="CP32" s="619"/>
      <c r="CQ32" s="620"/>
      <c r="CR32" s="621" t="s">
        <v>228</v>
      </c>
      <c r="CS32" s="622"/>
      <c r="CT32" s="622"/>
      <c r="CU32" s="622"/>
      <c r="CV32" s="622"/>
      <c r="CW32" s="622"/>
      <c r="CX32" s="622"/>
      <c r="CY32" s="623"/>
      <c r="CZ32" s="624" t="s">
        <v>228</v>
      </c>
      <c r="DA32" s="636"/>
      <c r="DB32" s="636"/>
      <c r="DC32" s="637"/>
      <c r="DD32" s="627" t="s">
        <v>228</v>
      </c>
      <c r="DE32" s="622"/>
      <c r="DF32" s="622"/>
      <c r="DG32" s="622"/>
      <c r="DH32" s="622"/>
      <c r="DI32" s="622"/>
      <c r="DJ32" s="622"/>
      <c r="DK32" s="623"/>
      <c r="DL32" s="627" t="s">
        <v>235</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60535</v>
      </c>
      <c r="S33" s="622"/>
      <c r="T33" s="622"/>
      <c r="U33" s="622"/>
      <c r="V33" s="622"/>
      <c r="W33" s="622"/>
      <c r="X33" s="622"/>
      <c r="Y33" s="623"/>
      <c r="Z33" s="659">
        <v>0.5</v>
      </c>
      <c r="AA33" s="659"/>
      <c r="AB33" s="659"/>
      <c r="AC33" s="659"/>
      <c r="AD33" s="660">
        <v>13723</v>
      </c>
      <c r="AE33" s="660"/>
      <c r="AF33" s="660"/>
      <c r="AG33" s="660"/>
      <c r="AH33" s="660"/>
      <c r="AI33" s="660"/>
      <c r="AJ33" s="660"/>
      <c r="AK33" s="660"/>
      <c r="AL33" s="624">
        <v>0.2</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99.5</v>
      </c>
      <c r="BH33" s="606"/>
      <c r="BI33" s="606"/>
      <c r="BJ33" s="606"/>
      <c r="BK33" s="606"/>
      <c r="BL33" s="606"/>
      <c r="BM33" s="652">
        <v>96.9</v>
      </c>
      <c r="BN33" s="606"/>
      <c r="BO33" s="606"/>
      <c r="BP33" s="606"/>
      <c r="BQ33" s="669"/>
      <c r="BR33" s="682">
        <v>99.4</v>
      </c>
      <c r="BS33" s="606"/>
      <c r="BT33" s="606"/>
      <c r="BU33" s="606"/>
      <c r="BV33" s="606"/>
      <c r="BW33" s="606"/>
      <c r="BX33" s="652">
        <v>94</v>
      </c>
      <c r="BY33" s="606"/>
      <c r="BZ33" s="606"/>
      <c r="CA33" s="606"/>
      <c r="CB33" s="669"/>
      <c r="CD33" s="618" t="s">
        <v>321</v>
      </c>
      <c r="CE33" s="619"/>
      <c r="CF33" s="619"/>
      <c r="CG33" s="619"/>
      <c r="CH33" s="619"/>
      <c r="CI33" s="619"/>
      <c r="CJ33" s="619"/>
      <c r="CK33" s="619"/>
      <c r="CL33" s="619"/>
      <c r="CM33" s="619"/>
      <c r="CN33" s="619"/>
      <c r="CO33" s="619"/>
      <c r="CP33" s="619"/>
      <c r="CQ33" s="620"/>
      <c r="CR33" s="621">
        <v>7212610</v>
      </c>
      <c r="CS33" s="634"/>
      <c r="CT33" s="634"/>
      <c r="CU33" s="634"/>
      <c r="CV33" s="634"/>
      <c r="CW33" s="634"/>
      <c r="CX33" s="634"/>
      <c r="CY33" s="635"/>
      <c r="CZ33" s="624">
        <v>57.3</v>
      </c>
      <c r="DA33" s="636"/>
      <c r="DB33" s="636"/>
      <c r="DC33" s="637"/>
      <c r="DD33" s="627">
        <v>3995170</v>
      </c>
      <c r="DE33" s="634"/>
      <c r="DF33" s="634"/>
      <c r="DG33" s="634"/>
      <c r="DH33" s="634"/>
      <c r="DI33" s="634"/>
      <c r="DJ33" s="634"/>
      <c r="DK33" s="635"/>
      <c r="DL33" s="627">
        <v>2823979</v>
      </c>
      <c r="DM33" s="634"/>
      <c r="DN33" s="634"/>
      <c r="DO33" s="634"/>
      <c r="DP33" s="634"/>
      <c r="DQ33" s="634"/>
      <c r="DR33" s="634"/>
      <c r="DS33" s="634"/>
      <c r="DT33" s="634"/>
      <c r="DU33" s="634"/>
      <c r="DV33" s="635"/>
      <c r="DW33" s="624">
        <v>45.6</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1261309</v>
      </c>
      <c r="S34" s="622"/>
      <c r="T34" s="622"/>
      <c r="U34" s="622"/>
      <c r="V34" s="622"/>
      <c r="W34" s="622"/>
      <c r="X34" s="622"/>
      <c r="Y34" s="623"/>
      <c r="Z34" s="659">
        <v>9.6</v>
      </c>
      <c r="AA34" s="659"/>
      <c r="AB34" s="659"/>
      <c r="AC34" s="659"/>
      <c r="AD34" s="660" t="s">
        <v>228</v>
      </c>
      <c r="AE34" s="660"/>
      <c r="AF34" s="660"/>
      <c r="AG34" s="660"/>
      <c r="AH34" s="660"/>
      <c r="AI34" s="660"/>
      <c r="AJ34" s="660"/>
      <c r="AK34" s="660"/>
      <c r="AL34" s="624" t="s">
        <v>228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1454429</v>
      </c>
      <c r="CS34" s="622"/>
      <c r="CT34" s="622"/>
      <c r="CU34" s="622"/>
      <c r="CV34" s="622"/>
      <c r="CW34" s="622"/>
      <c r="CX34" s="622"/>
      <c r="CY34" s="623"/>
      <c r="CZ34" s="624">
        <v>11.6</v>
      </c>
      <c r="DA34" s="636"/>
      <c r="DB34" s="636"/>
      <c r="DC34" s="637"/>
      <c r="DD34" s="627">
        <v>768153</v>
      </c>
      <c r="DE34" s="622"/>
      <c r="DF34" s="622"/>
      <c r="DG34" s="622"/>
      <c r="DH34" s="622"/>
      <c r="DI34" s="622"/>
      <c r="DJ34" s="622"/>
      <c r="DK34" s="623"/>
      <c r="DL34" s="627">
        <v>658756</v>
      </c>
      <c r="DM34" s="622"/>
      <c r="DN34" s="622"/>
      <c r="DO34" s="622"/>
      <c r="DP34" s="622"/>
      <c r="DQ34" s="622"/>
      <c r="DR34" s="622"/>
      <c r="DS34" s="622"/>
      <c r="DT34" s="622"/>
      <c r="DU34" s="622"/>
      <c r="DV34" s="623"/>
      <c r="DW34" s="624">
        <v>10.6</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1157950</v>
      </c>
      <c r="S35" s="622"/>
      <c r="T35" s="622"/>
      <c r="U35" s="622"/>
      <c r="V35" s="622"/>
      <c r="W35" s="622"/>
      <c r="X35" s="622"/>
      <c r="Y35" s="623"/>
      <c r="Z35" s="659">
        <v>8.8000000000000007</v>
      </c>
      <c r="AA35" s="659"/>
      <c r="AB35" s="659"/>
      <c r="AC35" s="659"/>
      <c r="AD35" s="660" t="s">
        <v>228</v>
      </c>
      <c r="AE35" s="660"/>
      <c r="AF35" s="660"/>
      <c r="AG35" s="660"/>
      <c r="AH35" s="660"/>
      <c r="AI35" s="660"/>
      <c r="AJ35" s="660"/>
      <c r="AK35" s="660"/>
      <c r="AL35" s="624" t="s">
        <v>228</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49901</v>
      </c>
      <c r="CS35" s="634"/>
      <c r="CT35" s="634"/>
      <c r="CU35" s="634"/>
      <c r="CV35" s="634"/>
      <c r="CW35" s="634"/>
      <c r="CX35" s="634"/>
      <c r="CY35" s="635"/>
      <c r="CZ35" s="624">
        <v>0.4</v>
      </c>
      <c r="DA35" s="636"/>
      <c r="DB35" s="636"/>
      <c r="DC35" s="637"/>
      <c r="DD35" s="627">
        <v>22795</v>
      </c>
      <c r="DE35" s="634"/>
      <c r="DF35" s="634"/>
      <c r="DG35" s="634"/>
      <c r="DH35" s="634"/>
      <c r="DI35" s="634"/>
      <c r="DJ35" s="634"/>
      <c r="DK35" s="635"/>
      <c r="DL35" s="627">
        <v>21599</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570377</v>
      </c>
      <c r="S36" s="622"/>
      <c r="T36" s="622"/>
      <c r="U36" s="622"/>
      <c r="V36" s="622"/>
      <c r="W36" s="622"/>
      <c r="X36" s="622"/>
      <c r="Y36" s="623"/>
      <c r="Z36" s="659">
        <v>4.3</v>
      </c>
      <c r="AA36" s="659"/>
      <c r="AB36" s="659"/>
      <c r="AC36" s="659"/>
      <c r="AD36" s="660" t="s">
        <v>139</v>
      </c>
      <c r="AE36" s="660"/>
      <c r="AF36" s="660"/>
      <c r="AG36" s="660"/>
      <c r="AH36" s="660"/>
      <c r="AI36" s="660"/>
      <c r="AJ36" s="660"/>
      <c r="AK36" s="660"/>
      <c r="AL36" s="624" t="s">
        <v>235</v>
      </c>
      <c r="AM36" s="625"/>
      <c r="AN36" s="625"/>
      <c r="AO36" s="661"/>
      <c r="AP36" s="222"/>
      <c r="AQ36" s="670" t="s">
        <v>329</v>
      </c>
      <c r="AR36" s="671"/>
      <c r="AS36" s="671"/>
      <c r="AT36" s="671"/>
      <c r="AU36" s="671"/>
      <c r="AV36" s="671"/>
      <c r="AW36" s="671"/>
      <c r="AX36" s="671"/>
      <c r="AY36" s="672"/>
      <c r="AZ36" s="676">
        <v>1605562</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20046</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2940388</v>
      </c>
      <c r="CS36" s="622"/>
      <c r="CT36" s="622"/>
      <c r="CU36" s="622"/>
      <c r="CV36" s="622"/>
      <c r="CW36" s="622"/>
      <c r="CX36" s="622"/>
      <c r="CY36" s="623"/>
      <c r="CZ36" s="624">
        <v>23.4</v>
      </c>
      <c r="DA36" s="636"/>
      <c r="DB36" s="636"/>
      <c r="DC36" s="637"/>
      <c r="DD36" s="627">
        <v>2005321</v>
      </c>
      <c r="DE36" s="622"/>
      <c r="DF36" s="622"/>
      <c r="DG36" s="622"/>
      <c r="DH36" s="622"/>
      <c r="DI36" s="622"/>
      <c r="DJ36" s="622"/>
      <c r="DK36" s="623"/>
      <c r="DL36" s="627">
        <v>1445194</v>
      </c>
      <c r="DM36" s="622"/>
      <c r="DN36" s="622"/>
      <c r="DO36" s="622"/>
      <c r="DP36" s="622"/>
      <c r="DQ36" s="622"/>
      <c r="DR36" s="622"/>
      <c r="DS36" s="622"/>
      <c r="DT36" s="622"/>
      <c r="DU36" s="622"/>
      <c r="DV36" s="623"/>
      <c r="DW36" s="624">
        <v>23.3</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197025</v>
      </c>
      <c r="S37" s="622"/>
      <c r="T37" s="622"/>
      <c r="U37" s="622"/>
      <c r="V37" s="622"/>
      <c r="W37" s="622"/>
      <c r="X37" s="622"/>
      <c r="Y37" s="623"/>
      <c r="Z37" s="659">
        <v>1.5</v>
      </c>
      <c r="AA37" s="659"/>
      <c r="AB37" s="659"/>
      <c r="AC37" s="659"/>
      <c r="AD37" s="660">
        <v>22018</v>
      </c>
      <c r="AE37" s="660"/>
      <c r="AF37" s="660"/>
      <c r="AG37" s="660"/>
      <c r="AH37" s="660"/>
      <c r="AI37" s="660"/>
      <c r="AJ37" s="660"/>
      <c r="AK37" s="660"/>
      <c r="AL37" s="624">
        <v>0.4</v>
      </c>
      <c r="AM37" s="625"/>
      <c r="AN37" s="625"/>
      <c r="AO37" s="661"/>
      <c r="AQ37" s="654" t="s">
        <v>333</v>
      </c>
      <c r="AR37" s="655"/>
      <c r="AS37" s="655"/>
      <c r="AT37" s="655"/>
      <c r="AU37" s="655"/>
      <c r="AV37" s="655"/>
      <c r="AW37" s="655"/>
      <c r="AX37" s="655"/>
      <c r="AY37" s="656"/>
      <c r="AZ37" s="621">
        <v>502336</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-1187</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662037</v>
      </c>
      <c r="CS37" s="634"/>
      <c r="CT37" s="634"/>
      <c r="CU37" s="634"/>
      <c r="CV37" s="634"/>
      <c r="CW37" s="634"/>
      <c r="CX37" s="634"/>
      <c r="CY37" s="635"/>
      <c r="CZ37" s="624">
        <v>5.3</v>
      </c>
      <c r="DA37" s="636"/>
      <c r="DB37" s="636"/>
      <c r="DC37" s="637"/>
      <c r="DD37" s="627">
        <v>662037</v>
      </c>
      <c r="DE37" s="634"/>
      <c r="DF37" s="634"/>
      <c r="DG37" s="634"/>
      <c r="DH37" s="634"/>
      <c r="DI37" s="634"/>
      <c r="DJ37" s="634"/>
      <c r="DK37" s="635"/>
      <c r="DL37" s="627">
        <v>651287</v>
      </c>
      <c r="DM37" s="634"/>
      <c r="DN37" s="634"/>
      <c r="DO37" s="634"/>
      <c r="DP37" s="634"/>
      <c r="DQ37" s="634"/>
      <c r="DR37" s="634"/>
      <c r="DS37" s="634"/>
      <c r="DT37" s="634"/>
      <c r="DU37" s="634"/>
      <c r="DV37" s="635"/>
      <c r="DW37" s="624">
        <v>10.5</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409689</v>
      </c>
      <c r="S38" s="622"/>
      <c r="T38" s="622"/>
      <c r="U38" s="622"/>
      <c r="V38" s="622"/>
      <c r="W38" s="622"/>
      <c r="X38" s="622"/>
      <c r="Y38" s="623"/>
      <c r="Z38" s="659">
        <v>3.1</v>
      </c>
      <c r="AA38" s="659"/>
      <c r="AB38" s="659"/>
      <c r="AC38" s="659"/>
      <c r="AD38" s="660" t="s">
        <v>235</v>
      </c>
      <c r="AE38" s="660"/>
      <c r="AF38" s="660"/>
      <c r="AG38" s="660"/>
      <c r="AH38" s="660"/>
      <c r="AI38" s="660"/>
      <c r="AJ38" s="660"/>
      <c r="AK38" s="660"/>
      <c r="AL38" s="624" t="s">
        <v>228</v>
      </c>
      <c r="AM38" s="625"/>
      <c r="AN38" s="625"/>
      <c r="AO38" s="661"/>
      <c r="AQ38" s="654" t="s">
        <v>337</v>
      </c>
      <c r="AR38" s="655"/>
      <c r="AS38" s="655"/>
      <c r="AT38" s="655"/>
      <c r="AU38" s="655"/>
      <c r="AV38" s="655"/>
      <c r="AW38" s="655"/>
      <c r="AX38" s="655"/>
      <c r="AY38" s="656"/>
      <c r="AZ38" s="621">
        <v>202454</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2504</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898344</v>
      </c>
      <c r="CS38" s="622"/>
      <c r="CT38" s="622"/>
      <c r="CU38" s="622"/>
      <c r="CV38" s="622"/>
      <c r="CW38" s="622"/>
      <c r="CX38" s="622"/>
      <c r="CY38" s="623"/>
      <c r="CZ38" s="624">
        <v>7.1</v>
      </c>
      <c r="DA38" s="636"/>
      <c r="DB38" s="636"/>
      <c r="DC38" s="637"/>
      <c r="DD38" s="627">
        <v>730393</v>
      </c>
      <c r="DE38" s="622"/>
      <c r="DF38" s="622"/>
      <c r="DG38" s="622"/>
      <c r="DH38" s="622"/>
      <c r="DI38" s="622"/>
      <c r="DJ38" s="622"/>
      <c r="DK38" s="623"/>
      <c r="DL38" s="627">
        <v>698430</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228</v>
      </c>
      <c r="AA39" s="659"/>
      <c r="AB39" s="659"/>
      <c r="AC39" s="659"/>
      <c r="AD39" s="660" t="s">
        <v>228</v>
      </c>
      <c r="AE39" s="660"/>
      <c r="AF39" s="660"/>
      <c r="AG39" s="660"/>
      <c r="AH39" s="660"/>
      <c r="AI39" s="660"/>
      <c r="AJ39" s="660"/>
      <c r="AK39" s="660"/>
      <c r="AL39" s="624" t="s">
        <v>228</v>
      </c>
      <c r="AM39" s="625"/>
      <c r="AN39" s="625"/>
      <c r="AO39" s="661"/>
      <c r="AQ39" s="654" t="s">
        <v>341</v>
      </c>
      <c r="AR39" s="655"/>
      <c r="AS39" s="655"/>
      <c r="AT39" s="655"/>
      <c r="AU39" s="655"/>
      <c r="AV39" s="655"/>
      <c r="AW39" s="655"/>
      <c r="AX39" s="655"/>
      <c r="AY39" s="656"/>
      <c r="AZ39" s="621">
        <v>7520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3814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1775548</v>
      </c>
      <c r="CS39" s="634"/>
      <c r="CT39" s="634"/>
      <c r="CU39" s="634"/>
      <c r="CV39" s="634"/>
      <c r="CW39" s="634"/>
      <c r="CX39" s="634"/>
      <c r="CY39" s="635"/>
      <c r="CZ39" s="624">
        <v>14.1</v>
      </c>
      <c r="DA39" s="636"/>
      <c r="DB39" s="636"/>
      <c r="DC39" s="637"/>
      <c r="DD39" s="627">
        <v>468508</v>
      </c>
      <c r="DE39" s="634"/>
      <c r="DF39" s="634"/>
      <c r="DG39" s="634"/>
      <c r="DH39" s="634"/>
      <c r="DI39" s="634"/>
      <c r="DJ39" s="634"/>
      <c r="DK39" s="635"/>
      <c r="DL39" s="627" t="s">
        <v>228</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74764</v>
      </c>
      <c r="S40" s="622"/>
      <c r="T40" s="622"/>
      <c r="U40" s="622"/>
      <c r="V40" s="622"/>
      <c r="W40" s="622"/>
      <c r="X40" s="622"/>
      <c r="Y40" s="623"/>
      <c r="Z40" s="659">
        <v>0.6</v>
      </c>
      <c r="AA40" s="659"/>
      <c r="AB40" s="659"/>
      <c r="AC40" s="659"/>
      <c r="AD40" s="660" t="s">
        <v>235</v>
      </c>
      <c r="AE40" s="660"/>
      <c r="AF40" s="660"/>
      <c r="AG40" s="660"/>
      <c r="AH40" s="660"/>
      <c r="AI40" s="660"/>
      <c r="AJ40" s="660"/>
      <c r="AK40" s="660"/>
      <c r="AL40" s="624" t="s">
        <v>235</v>
      </c>
      <c r="AM40" s="625"/>
      <c r="AN40" s="625"/>
      <c r="AO40" s="661"/>
      <c r="AQ40" s="654" t="s">
        <v>345</v>
      </c>
      <c r="AR40" s="655"/>
      <c r="AS40" s="655"/>
      <c r="AT40" s="655"/>
      <c r="AU40" s="655"/>
      <c r="AV40" s="655"/>
      <c r="AW40" s="655"/>
      <c r="AX40" s="655"/>
      <c r="AY40" s="656"/>
      <c r="AZ40" s="621">
        <v>2428</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93</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94000</v>
      </c>
      <c r="CS40" s="622"/>
      <c r="CT40" s="622"/>
      <c r="CU40" s="622"/>
      <c r="CV40" s="622"/>
      <c r="CW40" s="622"/>
      <c r="CX40" s="622"/>
      <c r="CY40" s="623"/>
      <c r="CZ40" s="624">
        <v>0.7</v>
      </c>
      <c r="DA40" s="636"/>
      <c r="DB40" s="636"/>
      <c r="DC40" s="637"/>
      <c r="DD40" s="627" t="s">
        <v>228</v>
      </c>
      <c r="DE40" s="622"/>
      <c r="DF40" s="622"/>
      <c r="DG40" s="622"/>
      <c r="DH40" s="622"/>
      <c r="DI40" s="622"/>
      <c r="DJ40" s="622"/>
      <c r="DK40" s="623"/>
      <c r="DL40" s="627" t="s">
        <v>235</v>
      </c>
      <c r="DM40" s="622"/>
      <c r="DN40" s="622"/>
      <c r="DO40" s="622"/>
      <c r="DP40" s="622"/>
      <c r="DQ40" s="622"/>
      <c r="DR40" s="622"/>
      <c r="DS40" s="622"/>
      <c r="DT40" s="622"/>
      <c r="DU40" s="622"/>
      <c r="DV40" s="623"/>
      <c r="DW40" s="624" t="s">
        <v>228</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13113621</v>
      </c>
      <c r="S41" s="646"/>
      <c r="T41" s="646"/>
      <c r="U41" s="646"/>
      <c r="V41" s="646"/>
      <c r="W41" s="646"/>
      <c r="X41" s="646"/>
      <c r="Y41" s="649"/>
      <c r="Z41" s="650">
        <v>100</v>
      </c>
      <c r="AA41" s="650"/>
      <c r="AB41" s="650"/>
      <c r="AC41" s="650"/>
      <c r="AD41" s="651">
        <v>6124170</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173317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228</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228</v>
      </c>
      <c r="DA41" s="636"/>
      <c r="DB41" s="636"/>
      <c r="DC41" s="637"/>
      <c r="DD41" s="627" t="s">
        <v>228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717507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484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1076704</v>
      </c>
      <c r="CS42" s="634"/>
      <c r="CT42" s="634"/>
      <c r="CU42" s="634"/>
      <c r="CV42" s="634"/>
      <c r="CW42" s="634"/>
      <c r="CX42" s="634"/>
      <c r="CY42" s="635"/>
      <c r="CZ42" s="624">
        <v>8.6</v>
      </c>
      <c r="DA42" s="636"/>
      <c r="DB42" s="636"/>
      <c r="DC42" s="637"/>
      <c r="DD42" s="627">
        <v>231979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29806</v>
      </c>
      <c r="CS43" s="634"/>
      <c r="CT43" s="634"/>
      <c r="CU43" s="634"/>
      <c r="CV43" s="634"/>
      <c r="CW43" s="634"/>
      <c r="CX43" s="634"/>
      <c r="CY43" s="635"/>
      <c r="CZ43" s="624">
        <v>0.2</v>
      </c>
      <c r="DA43" s="636"/>
      <c r="DB43" s="636"/>
      <c r="DC43" s="637"/>
      <c r="DD43" s="627">
        <v>29806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1000580</v>
      </c>
      <c r="CS44" s="622"/>
      <c r="CT44" s="622"/>
      <c r="CU44" s="622"/>
      <c r="CV44" s="622"/>
      <c r="CW44" s="622"/>
      <c r="CX44" s="622"/>
      <c r="CY44" s="623"/>
      <c r="CZ44" s="624">
        <v>8</v>
      </c>
      <c r="DA44" s="625"/>
      <c r="DB44" s="625"/>
      <c r="DC44" s="626"/>
      <c r="DD44" s="627">
        <v>228566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466557</v>
      </c>
      <c r="CS45" s="634"/>
      <c r="CT45" s="634"/>
      <c r="CU45" s="634"/>
      <c r="CV45" s="634"/>
      <c r="CW45" s="634"/>
      <c r="CX45" s="634"/>
      <c r="CY45" s="635"/>
      <c r="CZ45" s="624">
        <v>3.7</v>
      </c>
      <c r="DA45" s="636"/>
      <c r="DB45" s="636"/>
      <c r="DC45" s="637"/>
      <c r="DD45" s="627">
        <v>31614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489698</v>
      </c>
      <c r="CS46" s="622"/>
      <c r="CT46" s="622"/>
      <c r="CU46" s="622"/>
      <c r="CV46" s="622"/>
      <c r="CW46" s="622"/>
      <c r="CX46" s="622"/>
      <c r="CY46" s="623"/>
      <c r="CZ46" s="624">
        <v>3.9</v>
      </c>
      <c r="DA46" s="625"/>
      <c r="DB46" s="625"/>
      <c r="DC46" s="626"/>
      <c r="DD46" s="627">
        <v>194330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76124</v>
      </c>
      <c r="CS47" s="634"/>
      <c r="CT47" s="634"/>
      <c r="CU47" s="634"/>
      <c r="CV47" s="634"/>
      <c r="CW47" s="634"/>
      <c r="CX47" s="634"/>
      <c r="CY47" s="635"/>
      <c r="CZ47" s="624">
        <v>0.6</v>
      </c>
      <c r="DA47" s="636"/>
      <c r="DB47" s="636"/>
      <c r="DC47" s="637"/>
      <c r="DD47" s="627">
        <v>3413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228</v>
      </c>
      <c r="CS48" s="622"/>
      <c r="CT48" s="622"/>
      <c r="CU48" s="622"/>
      <c r="CV48" s="622"/>
      <c r="CW48" s="622"/>
      <c r="CX48" s="622"/>
      <c r="CY48" s="623"/>
      <c r="CZ48" s="624" t="s">
        <v>235</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12585617</v>
      </c>
      <c r="CS49" s="606"/>
      <c r="CT49" s="606"/>
      <c r="CU49" s="606"/>
      <c r="CV49" s="606"/>
      <c r="CW49" s="606"/>
      <c r="CX49" s="606"/>
      <c r="CY49" s="607"/>
      <c r="CZ49" s="608">
        <v>100</v>
      </c>
      <c r="DA49" s="609"/>
      <c r="DB49" s="609"/>
      <c r="DC49" s="610"/>
      <c r="DD49" s="611">
        <v>7178690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iZuGXkusL80o7+GplXnwGc0eSEcWe8OT/2buFIqKoMdPP3R8KjDBNI9QifJ7hxADWGEyiWsnFrCf7pr8wXJmA==" saltValue="5nyFg35pHKuJAA4HJY9r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13113</v>
      </c>
      <c r="R7" s="1103"/>
      <c r="S7" s="1103"/>
      <c r="T7" s="1103"/>
      <c r="U7" s="1103"/>
      <c r="V7" s="1103">
        <v>12586</v>
      </c>
      <c r="W7" s="1103"/>
      <c r="X7" s="1103"/>
      <c r="Y7" s="1103"/>
      <c r="Z7" s="1103"/>
      <c r="AA7" s="1103">
        <v>528</v>
      </c>
      <c r="AB7" s="1103"/>
      <c r="AC7" s="1103"/>
      <c r="AD7" s="1103"/>
      <c r="AE7" s="1104"/>
      <c r="AF7" s="1105">
        <v>470</v>
      </c>
      <c r="AG7" s="1106"/>
      <c r="AH7" s="1106"/>
      <c r="AI7" s="1106"/>
      <c r="AJ7" s="1107"/>
      <c r="AK7" s="1108">
        <v>0</v>
      </c>
      <c r="AL7" s="1109"/>
      <c r="AM7" s="1109"/>
      <c r="AN7" s="1109"/>
      <c r="AO7" s="1109"/>
      <c r="AP7" s="1109">
        <v>10579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598</v>
      </c>
      <c r="BS7" s="1099" t="s">
        <v>595</v>
      </c>
      <c r="BT7" s="1100"/>
      <c r="BU7" s="1100"/>
      <c r="BV7" s="1100"/>
      <c r="BW7" s="1100"/>
      <c r="BX7" s="1100"/>
      <c r="BY7" s="1100"/>
      <c r="BZ7" s="1100"/>
      <c r="CA7" s="1100"/>
      <c r="CB7" s="1100"/>
      <c r="CC7" s="1100"/>
      <c r="CD7" s="1100"/>
      <c r="CE7" s="1100"/>
      <c r="CF7" s="1100"/>
      <c r="CG7" s="1112"/>
      <c r="CH7" s="1096">
        <v>0</v>
      </c>
      <c r="CI7" s="1097"/>
      <c r="CJ7" s="1097"/>
      <c r="CK7" s="1097"/>
      <c r="CL7" s="1098"/>
      <c r="CM7" s="1096">
        <v>20</v>
      </c>
      <c r="CN7" s="1097"/>
      <c r="CO7" s="1097"/>
      <c r="CP7" s="1097"/>
      <c r="CQ7" s="1098"/>
      <c r="CR7" s="1096">
        <v>3</v>
      </c>
      <c r="CS7" s="1097"/>
      <c r="CT7" s="1097"/>
      <c r="CU7" s="1097"/>
      <c r="CV7" s="1098"/>
      <c r="CW7" s="1096" t="s">
        <v>596</v>
      </c>
      <c r="CX7" s="1097"/>
      <c r="CY7" s="1097"/>
      <c r="CZ7" s="1097"/>
      <c r="DA7" s="1098"/>
      <c r="DB7" s="1096" t="s">
        <v>584</v>
      </c>
      <c r="DC7" s="1097"/>
      <c r="DD7" s="1097"/>
      <c r="DE7" s="1097"/>
      <c r="DF7" s="1098"/>
      <c r="DG7" s="1096" t="s">
        <v>584</v>
      </c>
      <c r="DH7" s="1097"/>
      <c r="DI7" s="1097"/>
      <c r="DJ7" s="1097"/>
      <c r="DK7" s="1098"/>
      <c r="DL7" s="1096" t="s">
        <v>584</v>
      </c>
      <c r="DM7" s="1097"/>
      <c r="DN7" s="1097"/>
      <c r="DO7" s="1097"/>
      <c r="DP7" s="1098"/>
      <c r="DQ7" s="1096" t="s">
        <v>584</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0</v>
      </c>
      <c r="CI8" s="990"/>
      <c r="CJ8" s="990"/>
      <c r="CK8" s="990"/>
      <c r="CL8" s="991"/>
      <c r="CM8" s="989">
        <v>207</v>
      </c>
      <c r="CN8" s="990"/>
      <c r="CO8" s="990"/>
      <c r="CP8" s="990"/>
      <c r="CQ8" s="991"/>
      <c r="CR8" s="989">
        <v>58</v>
      </c>
      <c r="CS8" s="990"/>
      <c r="CT8" s="990"/>
      <c r="CU8" s="990"/>
      <c r="CV8" s="991"/>
      <c r="CW8" s="989" t="s">
        <v>596</v>
      </c>
      <c r="CX8" s="990"/>
      <c r="CY8" s="990"/>
      <c r="CZ8" s="990"/>
      <c r="DA8" s="991"/>
      <c r="DB8" s="989" t="s">
        <v>596</v>
      </c>
      <c r="DC8" s="990"/>
      <c r="DD8" s="990"/>
      <c r="DE8" s="990"/>
      <c r="DF8" s="991"/>
      <c r="DG8" s="989" t="s">
        <v>596</v>
      </c>
      <c r="DH8" s="990"/>
      <c r="DI8" s="990"/>
      <c r="DJ8" s="990"/>
      <c r="DK8" s="991"/>
      <c r="DL8" s="989" t="s">
        <v>596</v>
      </c>
      <c r="DM8" s="990"/>
      <c r="DN8" s="990"/>
      <c r="DO8" s="990"/>
      <c r="DP8" s="991"/>
      <c r="DQ8" s="989" t="s">
        <v>596</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13113</v>
      </c>
      <c r="R23" s="1061"/>
      <c r="S23" s="1061"/>
      <c r="T23" s="1061"/>
      <c r="U23" s="1061"/>
      <c r="V23" s="1061">
        <v>12586</v>
      </c>
      <c r="W23" s="1061"/>
      <c r="X23" s="1061"/>
      <c r="Y23" s="1061"/>
      <c r="Z23" s="1061"/>
      <c r="AA23" s="1061">
        <v>528</v>
      </c>
      <c r="AB23" s="1061"/>
      <c r="AC23" s="1061"/>
      <c r="AD23" s="1061"/>
      <c r="AE23" s="1068"/>
      <c r="AF23" s="1069">
        <v>470</v>
      </c>
      <c r="AG23" s="1061"/>
      <c r="AH23" s="1061"/>
      <c r="AI23" s="1061"/>
      <c r="AJ23" s="1070"/>
      <c r="AK23" s="1071"/>
      <c r="AL23" s="1072"/>
      <c r="AM23" s="1072"/>
      <c r="AN23" s="1072"/>
      <c r="AO23" s="1072"/>
      <c r="AP23" s="1061">
        <v>10579</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2464</v>
      </c>
      <c r="R28" s="1051"/>
      <c r="S28" s="1051"/>
      <c r="T28" s="1051"/>
      <c r="U28" s="1051"/>
      <c r="V28" s="1051">
        <v>2444</v>
      </c>
      <c r="W28" s="1051"/>
      <c r="X28" s="1051"/>
      <c r="Y28" s="1051"/>
      <c r="Z28" s="1051"/>
      <c r="AA28" s="1051">
        <v>20</v>
      </c>
      <c r="AB28" s="1051"/>
      <c r="AC28" s="1051"/>
      <c r="AD28" s="1051"/>
      <c r="AE28" s="1052"/>
      <c r="AF28" s="1053">
        <v>20</v>
      </c>
      <c r="AG28" s="1051"/>
      <c r="AH28" s="1051"/>
      <c r="AI28" s="1051"/>
      <c r="AJ28" s="1054"/>
      <c r="AK28" s="1042">
        <v>146</v>
      </c>
      <c r="AL28" s="1043"/>
      <c r="AM28" s="1043"/>
      <c r="AN28" s="1043"/>
      <c r="AO28" s="1043"/>
      <c r="AP28" s="1043" t="s">
        <v>515</v>
      </c>
      <c r="AQ28" s="1043"/>
      <c r="AR28" s="1043"/>
      <c r="AS28" s="1043"/>
      <c r="AT28" s="1043"/>
      <c r="AU28" s="1043" t="s">
        <v>515</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2102</v>
      </c>
      <c r="R29" s="1039"/>
      <c r="S29" s="1039"/>
      <c r="T29" s="1039"/>
      <c r="U29" s="1039"/>
      <c r="V29" s="1039">
        <v>1996</v>
      </c>
      <c r="W29" s="1039"/>
      <c r="X29" s="1039"/>
      <c r="Y29" s="1039"/>
      <c r="Z29" s="1039"/>
      <c r="AA29" s="1039">
        <v>106</v>
      </c>
      <c r="AB29" s="1039"/>
      <c r="AC29" s="1039"/>
      <c r="AD29" s="1039"/>
      <c r="AE29" s="1040"/>
      <c r="AF29" s="1035">
        <v>106</v>
      </c>
      <c r="AG29" s="1036"/>
      <c r="AH29" s="1036"/>
      <c r="AI29" s="1036"/>
      <c r="AJ29" s="1037"/>
      <c r="AK29" s="980">
        <v>291</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622</v>
      </c>
      <c r="R30" s="1039"/>
      <c r="S30" s="1039"/>
      <c r="T30" s="1039"/>
      <c r="U30" s="1039"/>
      <c r="V30" s="1039">
        <v>622</v>
      </c>
      <c r="W30" s="1039"/>
      <c r="X30" s="1039"/>
      <c r="Y30" s="1039"/>
      <c r="Z30" s="1039"/>
      <c r="AA30" s="1039">
        <v>0</v>
      </c>
      <c r="AB30" s="1039"/>
      <c r="AC30" s="1039"/>
      <c r="AD30" s="1039"/>
      <c r="AE30" s="1040"/>
      <c r="AF30" s="1035">
        <v>0</v>
      </c>
      <c r="AG30" s="1036"/>
      <c r="AH30" s="1036"/>
      <c r="AI30" s="1036"/>
      <c r="AJ30" s="1037"/>
      <c r="AK30" s="980">
        <v>380</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411</v>
      </c>
      <c r="R31" s="1039"/>
      <c r="S31" s="1039"/>
      <c r="T31" s="1039"/>
      <c r="U31" s="1039"/>
      <c r="V31" s="1039">
        <v>398</v>
      </c>
      <c r="W31" s="1039"/>
      <c r="X31" s="1039"/>
      <c r="Y31" s="1039"/>
      <c r="Z31" s="1039"/>
      <c r="AA31" s="1039">
        <v>13</v>
      </c>
      <c r="AB31" s="1039"/>
      <c r="AC31" s="1039"/>
      <c r="AD31" s="1039"/>
      <c r="AE31" s="1040"/>
      <c r="AF31" s="1035">
        <v>753</v>
      </c>
      <c r="AG31" s="1036"/>
      <c r="AH31" s="1036"/>
      <c r="AI31" s="1036"/>
      <c r="AJ31" s="1037"/>
      <c r="AK31" s="980" t="s">
        <v>515</v>
      </c>
      <c r="AL31" s="971"/>
      <c r="AM31" s="971"/>
      <c r="AN31" s="971"/>
      <c r="AO31" s="971"/>
      <c r="AP31" s="971">
        <v>1398</v>
      </c>
      <c r="AQ31" s="971"/>
      <c r="AR31" s="971"/>
      <c r="AS31" s="971"/>
      <c r="AT31" s="971"/>
      <c r="AU31" s="971">
        <v>0</v>
      </c>
      <c r="AV31" s="971"/>
      <c r="AW31" s="971"/>
      <c r="AX31" s="971"/>
      <c r="AY31" s="971"/>
      <c r="AZ31" s="1041" t="s">
        <v>515</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580</v>
      </c>
      <c r="R32" s="1039"/>
      <c r="S32" s="1039"/>
      <c r="T32" s="1039"/>
      <c r="U32" s="1039"/>
      <c r="V32" s="1039">
        <v>492</v>
      </c>
      <c r="W32" s="1039"/>
      <c r="X32" s="1039"/>
      <c r="Y32" s="1039"/>
      <c r="Z32" s="1039"/>
      <c r="AA32" s="1039">
        <v>88</v>
      </c>
      <c r="AB32" s="1039"/>
      <c r="AC32" s="1039"/>
      <c r="AD32" s="1039"/>
      <c r="AE32" s="1040"/>
      <c r="AF32" s="1035">
        <v>237</v>
      </c>
      <c r="AG32" s="1036"/>
      <c r="AH32" s="1036"/>
      <c r="AI32" s="1036"/>
      <c r="AJ32" s="1037"/>
      <c r="AK32" s="980">
        <v>307</v>
      </c>
      <c r="AL32" s="971"/>
      <c r="AM32" s="971"/>
      <c r="AN32" s="971"/>
      <c r="AO32" s="971"/>
      <c r="AP32" s="971">
        <v>4605</v>
      </c>
      <c r="AQ32" s="971"/>
      <c r="AR32" s="971"/>
      <c r="AS32" s="971"/>
      <c r="AT32" s="971"/>
      <c r="AU32" s="971">
        <v>4283</v>
      </c>
      <c r="AV32" s="971"/>
      <c r="AW32" s="971"/>
      <c r="AX32" s="971"/>
      <c r="AY32" s="971"/>
      <c r="AZ32" s="1041" t="s">
        <v>515</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264</v>
      </c>
      <c r="R33" s="1039"/>
      <c r="S33" s="1039"/>
      <c r="T33" s="1039"/>
      <c r="U33" s="1039"/>
      <c r="V33" s="1039">
        <v>255</v>
      </c>
      <c r="W33" s="1039"/>
      <c r="X33" s="1039"/>
      <c r="Y33" s="1039"/>
      <c r="Z33" s="1039"/>
      <c r="AA33" s="1039">
        <v>9</v>
      </c>
      <c r="AB33" s="1039"/>
      <c r="AC33" s="1039"/>
      <c r="AD33" s="1039"/>
      <c r="AE33" s="1040"/>
      <c r="AF33" s="1035">
        <v>259</v>
      </c>
      <c r="AG33" s="1036"/>
      <c r="AH33" s="1036"/>
      <c r="AI33" s="1036"/>
      <c r="AJ33" s="1037"/>
      <c r="AK33" s="980">
        <v>140</v>
      </c>
      <c r="AL33" s="971"/>
      <c r="AM33" s="971"/>
      <c r="AN33" s="971"/>
      <c r="AO33" s="971"/>
      <c r="AP33" s="971">
        <v>1104</v>
      </c>
      <c r="AQ33" s="971"/>
      <c r="AR33" s="971"/>
      <c r="AS33" s="971"/>
      <c r="AT33" s="971"/>
      <c r="AU33" s="971">
        <v>1104</v>
      </c>
      <c r="AV33" s="971"/>
      <c r="AW33" s="971"/>
      <c r="AX33" s="971"/>
      <c r="AY33" s="971"/>
      <c r="AZ33" s="1041" t="s">
        <v>515</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411</v>
      </c>
      <c r="C34" s="1031"/>
      <c r="D34" s="1031"/>
      <c r="E34" s="1031"/>
      <c r="F34" s="1031"/>
      <c r="G34" s="1031"/>
      <c r="H34" s="1031"/>
      <c r="I34" s="1031"/>
      <c r="J34" s="1031"/>
      <c r="K34" s="1031"/>
      <c r="L34" s="1031"/>
      <c r="M34" s="1031"/>
      <c r="N34" s="1031"/>
      <c r="O34" s="1031"/>
      <c r="P34" s="1032"/>
      <c r="Q34" s="1038">
        <v>70</v>
      </c>
      <c r="R34" s="1039"/>
      <c r="S34" s="1039"/>
      <c r="T34" s="1039"/>
      <c r="U34" s="1039"/>
      <c r="V34" s="1039">
        <v>55</v>
      </c>
      <c r="W34" s="1039"/>
      <c r="X34" s="1039"/>
      <c r="Y34" s="1039"/>
      <c r="Z34" s="1039"/>
      <c r="AA34" s="1039">
        <v>15</v>
      </c>
      <c r="AB34" s="1039"/>
      <c r="AC34" s="1039"/>
      <c r="AD34" s="1039"/>
      <c r="AE34" s="1040"/>
      <c r="AF34" s="1035">
        <v>26</v>
      </c>
      <c r="AG34" s="1036"/>
      <c r="AH34" s="1036"/>
      <c r="AI34" s="1036"/>
      <c r="AJ34" s="1037"/>
      <c r="AK34" s="980">
        <v>47</v>
      </c>
      <c r="AL34" s="971"/>
      <c r="AM34" s="971"/>
      <c r="AN34" s="971"/>
      <c r="AO34" s="971"/>
      <c r="AP34" s="971">
        <v>221</v>
      </c>
      <c r="AQ34" s="971"/>
      <c r="AR34" s="971"/>
      <c r="AS34" s="971"/>
      <c r="AT34" s="971"/>
      <c r="AU34" s="971">
        <v>221</v>
      </c>
      <c r="AV34" s="971"/>
      <c r="AW34" s="971"/>
      <c r="AX34" s="971"/>
      <c r="AY34" s="971"/>
      <c r="AZ34" s="1041" t="s">
        <v>515</v>
      </c>
      <c r="BA34" s="1041"/>
      <c r="BB34" s="1041"/>
      <c r="BC34" s="1041"/>
      <c r="BD34" s="1041"/>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412</v>
      </c>
      <c r="C35" s="1031"/>
      <c r="D35" s="1031"/>
      <c r="E35" s="1031"/>
      <c r="F35" s="1031"/>
      <c r="G35" s="1031"/>
      <c r="H35" s="1031"/>
      <c r="I35" s="1031"/>
      <c r="J35" s="1031"/>
      <c r="K35" s="1031"/>
      <c r="L35" s="1031"/>
      <c r="M35" s="1031"/>
      <c r="N35" s="1031"/>
      <c r="O35" s="1031"/>
      <c r="P35" s="1032"/>
      <c r="Q35" s="1038" t="s">
        <v>515</v>
      </c>
      <c r="R35" s="1039"/>
      <c r="S35" s="1039"/>
      <c r="T35" s="1039"/>
      <c r="U35" s="1039"/>
      <c r="V35" s="1039" t="s">
        <v>515</v>
      </c>
      <c r="W35" s="1039"/>
      <c r="X35" s="1039"/>
      <c r="Y35" s="1039"/>
      <c r="Z35" s="1039"/>
      <c r="AA35" s="1039" t="s">
        <v>515</v>
      </c>
      <c r="AB35" s="1039"/>
      <c r="AC35" s="1039"/>
      <c r="AD35" s="1039"/>
      <c r="AE35" s="1040"/>
      <c r="AF35" s="1035" t="s">
        <v>392</v>
      </c>
      <c r="AG35" s="1036"/>
      <c r="AH35" s="1036"/>
      <c r="AI35" s="1036"/>
      <c r="AJ35" s="1037"/>
      <c r="AK35" s="980">
        <v>8</v>
      </c>
      <c r="AL35" s="971"/>
      <c r="AM35" s="971"/>
      <c r="AN35" s="971"/>
      <c r="AO35" s="971"/>
      <c r="AP35" s="971">
        <v>14</v>
      </c>
      <c r="AQ35" s="971"/>
      <c r="AR35" s="971"/>
      <c r="AS35" s="971"/>
      <c r="AT35" s="971"/>
      <c r="AU35" s="971">
        <v>3</v>
      </c>
      <c r="AV35" s="971"/>
      <c r="AW35" s="971"/>
      <c r="AX35" s="971"/>
      <c r="AY35" s="971"/>
      <c r="AZ35" s="1041" t="s">
        <v>515</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1402</v>
      </c>
      <c r="AG63" s="959"/>
      <c r="AH63" s="959"/>
      <c r="AI63" s="959"/>
      <c r="AJ63" s="1022"/>
      <c r="AK63" s="1023"/>
      <c r="AL63" s="963"/>
      <c r="AM63" s="963"/>
      <c r="AN63" s="963"/>
      <c r="AO63" s="963"/>
      <c r="AP63" s="959">
        <v>7342</v>
      </c>
      <c r="AQ63" s="959"/>
      <c r="AR63" s="959"/>
      <c r="AS63" s="959"/>
      <c r="AT63" s="959"/>
      <c r="AU63" s="959">
        <v>5611</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396</v>
      </c>
      <c r="W66" s="1002"/>
      <c r="X66" s="1002"/>
      <c r="Y66" s="1002"/>
      <c r="Z66" s="1003"/>
      <c r="AA66" s="1001" t="s">
        <v>397</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6</v>
      </c>
      <c r="R68" s="982"/>
      <c r="S68" s="982"/>
      <c r="T68" s="982"/>
      <c r="U68" s="982"/>
      <c r="V68" s="982">
        <v>5</v>
      </c>
      <c r="W68" s="982"/>
      <c r="X68" s="982"/>
      <c r="Y68" s="982"/>
      <c r="Z68" s="982"/>
      <c r="AA68" s="982">
        <v>1</v>
      </c>
      <c r="AB68" s="982"/>
      <c r="AC68" s="982"/>
      <c r="AD68" s="982"/>
      <c r="AE68" s="982"/>
      <c r="AF68" s="982">
        <v>1</v>
      </c>
      <c r="AG68" s="982"/>
      <c r="AH68" s="982"/>
      <c r="AI68" s="982"/>
      <c r="AJ68" s="982"/>
      <c r="AK68" s="982">
        <v>0</v>
      </c>
      <c r="AL68" s="982"/>
      <c r="AM68" s="982"/>
      <c r="AN68" s="982"/>
      <c r="AO68" s="982"/>
      <c r="AP68" s="982" t="s">
        <v>584</v>
      </c>
      <c r="AQ68" s="982"/>
      <c r="AR68" s="982"/>
      <c r="AS68" s="982"/>
      <c r="AT68" s="982"/>
      <c r="AU68" s="982" t="s">
        <v>584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1</v>
      </c>
      <c r="R69" s="971"/>
      <c r="S69" s="971"/>
      <c r="T69" s="971"/>
      <c r="U69" s="971"/>
      <c r="V69" s="971">
        <v>1</v>
      </c>
      <c r="W69" s="971"/>
      <c r="X69" s="971"/>
      <c r="Y69" s="971"/>
      <c r="Z69" s="971"/>
      <c r="AA69" s="971">
        <v>0</v>
      </c>
      <c r="AB69" s="971"/>
      <c r="AC69" s="971"/>
      <c r="AD69" s="971"/>
      <c r="AE69" s="971"/>
      <c r="AF69" s="971">
        <v>0</v>
      </c>
      <c r="AG69" s="971"/>
      <c r="AH69" s="971"/>
      <c r="AI69" s="971"/>
      <c r="AJ69" s="971"/>
      <c r="AK69" s="971">
        <v>0</v>
      </c>
      <c r="AL69" s="971"/>
      <c r="AM69" s="971"/>
      <c r="AN69" s="971"/>
      <c r="AO69" s="971"/>
      <c r="AP69" s="971" t="s">
        <v>584</v>
      </c>
      <c r="AQ69" s="971"/>
      <c r="AR69" s="971"/>
      <c r="AS69" s="971"/>
      <c r="AT69" s="971"/>
      <c r="AU69" s="971" t="s">
        <v>584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5123</v>
      </c>
      <c r="R70" s="971"/>
      <c r="S70" s="971"/>
      <c r="T70" s="971"/>
      <c r="U70" s="971"/>
      <c r="V70" s="971">
        <v>4257</v>
      </c>
      <c r="W70" s="971"/>
      <c r="X70" s="971"/>
      <c r="Y70" s="971"/>
      <c r="Z70" s="971"/>
      <c r="AA70" s="971">
        <v>865</v>
      </c>
      <c r="AB70" s="971"/>
      <c r="AC70" s="971"/>
      <c r="AD70" s="971"/>
      <c r="AE70" s="971"/>
      <c r="AF70" s="971">
        <v>2007</v>
      </c>
      <c r="AG70" s="971"/>
      <c r="AH70" s="971"/>
      <c r="AI70" s="971"/>
      <c r="AJ70" s="971"/>
      <c r="AK70" s="971">
        <v>421</v>
      </c>
      <c r="AL70" s="971"/>
      <c r="AM70" s="971"/>
      <c r="AN70" s="971"/>
      <c r="AO70" s="971"/>
      <c r="AP70" s="971">
        <v>2382</v>
      </c>
      <c r="AQ70" s="971"/>
      <c r="AR70" s="971"/>
      <c r="AS70" s="971"/>
      <c r="AT70" s="971"/>
      <c r="AU70" s="971">
        <v>246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521</v>
      </c>
      <c r="R71" s="971"/>
      <c r="S71" s="971"/>
      <c r="T71" s="971"/>
      <c r="U71" s="971"/>
      <c r="V71" s="971">
        <v>421</v>
      </c>
      <c r="W71" s="971"/>
      <c r="X71" s="971"/>
      <c r="Y71" s="971"/>
      <c r="Z71" s="971"/>
      <c r="AA71" s="971">
        <v>100</v>
      </c>
      <c r="AB71" s="971"/>
      <c r="AC71" s="971"/>
      <c r="AD71" s="971"/>
      <c r="AE71" s="971"/>
      <c r="AF71" s="971">
        <v>100</v>
      </c>
      <c r="AG71" s="971"/>
      <c r="AH71" s="971"/>
      <c r="AI71" s="971"/>
      <c r="AJ71" s="971"/>
      <c r="AK71" s="971" t="s">
        <v>584</v>
      </c>
      <c r="AL71" s="971"/>
      <c r="AM71" s="971"/>
      <c r="AN71" s="971"/>
      <c r="AO71" s="971"/>
      <c r="AP71" s="971" t="s">
        <v>584</v>
      </c>
      <c r="AQ71" s="971"/>
      <c r="AR71" s="971"/>
      <c r="AS71" s="971"/>
      <c r="AT71" s="971"/>
      <c r="AU71" s="971" t="s">
        <v>584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339</v>
      </c>
      <c r="R72" s="971"/>
      <c r="S72" s="971"/>
      <c r="T72" s="971"/>
      <c r="U72" s="971"/>
      <c r="V72" s="971">
        <v>313</v>
      </c>
      <c r="W72" s="971"/>
      <c r="X72" s="971"/>
      <c r="Y72" s="971"/>
      <c r="Z72" s="971"/>
      <c r="AA72" s="971">
        <v>26</v>
      </c>
      <c r="AB72" s="971"/>
      <c r="AC72" s="971"/>
      <c r="AD72" s="971"/>
      <c r="AE72" s="971"/>
      <c r="AF72" s="971">
        <v>26</v>
      </c>
      <c r="AG72" s="971"/>
      <c r="AH72" s="971"/>
      <c r="AI72" s="971"/>
      <c r="AJ72" s="971"/>
      <c r="AK72" s="971">
        <v>0</v>
      </c>
      <c r="AL72" s="971"/>
      <c r="AM72" s="971"/>
      <c r="AN72" s="971"/>
      <c r="AO72" s="971"/>
      <c r="AP72" s="971">
        <v>258</v>
      </c>
      <c r="AQ72" s="971"/>
      <c r="AR72" s="971"/>
      <c r="AS72" s="971"/>
      <c r="AT72" s="971"/>
      <c r="AU72" s="971">
        <v>101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120</v>
      </c>
      <c r="R73" s="971"/>
      <c r="S73" s="971"/>
      <c r="T73" s="971"/>
      <c r="U73" s="971"/>
      <c r="V73" s="971">
        <v>117</v>
      </c>
      <c r="W73" s="971"/>
      <c r="X73" s="971"/>
      <c r="Y73" s="971"/>
      <c r="Z73" s="971"/>
      <c r="AA73" s="971">
        <v>3</v>
      </c>
      <c r="AB73" s="971"/>
      <c r="AC73" s="971"/>
      <c r="AD73" s="971"/>
      <c r="AE73" s="971"/>
      <c r="AF73" s="971">
        <v>3</v>
      </c>
      <c r="AG73" s="971"/>
      <c r="AH73" s="971"/>
      <c r="AI73" s="971"/>
      <c r="AJ73" s="971"/>
      <c r="AK73" s="971">
        <v>40</v>
      </c>
      <c r="AL73" s="971"/>
      <c r="AM73" s="971"/>
      <c r="AN73" s="971"/>
      <c r="AO73" s="971"/>
      <c r="AP73" s="971" t="s">
        <v>584</v>
      </c>
      <c r="AQ73" s="971"/>
      <c r="AR73" s="971"/>
      <c r="AS73" s="971"/>
      <c r="AT73" s="971"/>
      <c r="AU73" s="971" t="s">
        <v>584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136135</v>
      </c>
      <c r="R74" s="971"/>
      <c r="S74" s="971"/>
      <c r="T74" s="971"/>
      <c r="U74" s="971"/>
      <c r="V74" s="971">
        <v>134116</v>
      </c>
      <c r="W74" s="971"/>
      <c r="X74" s="971"/>
      <c r="Y74" s="971"/>
      <c r="Z74" s="971"/>
      <c r="AA74" s="971">
        <v>2019</v>
      </c>
      <c r="AB74" s="971"/>
      <c r="AC74" s="971"/>
      <c r="AD74" s="971"/>
      <c r="AE74" s="971"/>
      <c r="AF74" s="971">
        <v>2019</v>
      </c>
      <c r="AG74" s="971"/>
      <c r="AH74" s="971"/>
      <c r="AI74" s="971"/>
      <c r="AJ74" s="971"/>
      <c r="AK74" s="971">
        <v>1629</v>
      </c>
      <c r="AL74" s="971"/>
      <c r="AM74" s="971"/>
      <c r="AN74" s="971"/>
      <c r="AO74" s="971"/>
      <c r="AP74" s="971" t="s">
        <v>584</v>
      </c>
      <c r="AQ74" s="971"/>
      <c r="AR74" s="971"/>
      <c r="AS74" s="971"/>
      <c r="AT74" s="971"/>
      <c r="AU74" s="971" t="s">
        <v>584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591</v>
      </c>
      <c r="C75" s="975"/>
      <c r="D75" s="975"/>
      <c r="E75" s="975"/>
      <c r="F75" s="975"/>
      <c r="G75" s="975"/>
      <c r="H75" s="975"/>
      <c r="I75" s="975"/>
      <c r="J75" s="975"/>
      <c r="K75" s="975"/>
      <c r="L75" s="975"/>
      <c r="M75" s="975"/>
      <c r="N75" s="975"/>
      <c r="O75" s="975"/>
      <c r="P75" s="976"/>
      <c r="Q75" s="978">
        <v>2843</v>
      </c>
      <c r="R75" s="979"/>
      <c r="S75" s="979"/>
      <c r="T75" s="979"/>
      <c r="U75" s="980"/>
      <c r="V75" s="981">
        <v>2688</v>
      </c>
      <c r="W75" s="979"/>
      <c r="X75" s="979"/>
      <c r="Y75" s="979"/>
      <c r="Z75" s="980"/>
      <c r="AA75" s="981">
        <v>155</v>
      </c>
      <c r="AB75" s="979"/>
      <c r="AC75" s="979"/>
      <c r="AD75" s="979"/>
      <c r="AE75" s="980"/>
      <c r="AF75" s="981">
        <v>155</v>
      </c>
      <c r="AG75" s="979"/>
      <c r="AH75" s="979"/>
      <c r="AI75" s="979"/>
      <c r="AJ75" s="980"/>
      <c r="AK75" s="981">
        <v>13</v>
      </c>
      <c r="AL75" s="979"/>
      <c r="AM75" s="979"/>
      <c r="AN75" s="979"/>
      <c r="AO75" s="980"/>
      <c r="AP75" s="981" t="s">
        <v>584</v>
      </c>
      <c r="AQ75" s="979"/>
      <c r="AR75" s="979"/>
      <c r="AS75" s="979"/>
      <c r="AT75" s="980"/>
      <c r="AU75" s="981" t="s">
        <v>584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592</v>
      </c>
      <c r="C76" s="975"/>
      <c r="D76" s="975"/>
      <c r="E76" s="975"/>
      <c r="F76" s="975"/>
      <c r="G76" s="975"/>
      <c r="H76" s="975"/>
      <c r="I76" s="975"/>
      <c r="J76" s="975"/>
      <c r="K76" s="975"/>
      <c r="L76" s="975"/>
      <c r="M76" s="975"/>
      <c r="N76" s="975"/>
      <c r="O76" s="975"/>
      <c r="P76" s="976"/>
      <c r="Q76" s="978">
        <v>28</v>
      </c>
      <c r="R76" s="979"/>
      <c r="S76" s="979"/>
      <c r="T76" s="979"/>
      <c r="U76" s="980"/>
      <c r="V76" s="981">
        <v>26</v>
      </c>
      <c r="W76" s="979"/>
      <c r="X76" s="979"/>
      <c r="Y76" s="979"/>
      <c r="Z76" s="980"/>
      <c r="AA76" s="981">
        <v>2</v>
      </c>
      <c r="AB76" s="979"/>
      <c r="AC76" s="979"/>
      <c r="AD76" s="979"/>
      <c r="AE76" s="980"/>
      <c r="AF76" s="981">
        <v>2</v>
      </c>
      <c r="AG76" s="979"/>
      <c r="AH76" s="979"/>
      <c r="AI76" s="979"/>
      <c r="AJ76" s="980"/>
      <c r="AK76" s="981">
        <v>4</v>
      </c>
      <c r="AL76" s="979"/>
      <c r="AM76" s="979"/>
      <c r="AN76" s="979"/>
      <c r="AO76" s="980"/>
      <c r="AP76" s="981" t="s">
        <v>584</v>
      </c>
      <c r="AQ76" s="979"/>
      <c r="AR76" s="979"/>
      <c r="AS76" s="979"/>
      <c r="AT76" s="980"/>
      <c r="AU76" s="981" t="s">
        <v>584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593</v>
      </c>
      <c r="C77" s="975"/>
      <c r="D77" s="975"/>
      <c r="E77" s="975"/>
      <c r="F77" s="975"/>
      <c r="G77" s="975"/>
      <c r="H77" s="975"/>
      <c r="I77" s="975"/>
      <c r="J77" s="975"/>
      <c r="K77" s="975"/>
      <c r="L77" s="975"/>
      <c r="M77" s="975"/>
      <c r="N77" s="975"/>
      <c r="O77" s="975"/>
      <c r="P77" s="976"/>
      <c r="Q77" s="978">
        <v>2801</v>
      </c>
      <c r="R77" s="979"/>
      <c r="S77" s="979"/>
      <c r="T77" s="979"/>
      <c r="U77" s="980"/>
      <c r="V77" s="981">
        <v>2696</v>
      </c>
      <c r="W77" s="979"/>
      <c r="X77" s="979"/>
      <c r="Y77" s="979"/>
      <c r="Z77" s="980"/>
      <c r="AA77" s="981">
        <v>105</v>
      </c>
      <c r="AB77" s="979"/>
      <c r="AC77" s="979"/>
      <c r="AD77" s="979"/>
      <c r="AE77" s="980"/>
      <c r="AF77" s="981">
        <v>105</v>
      </c>
      <c r="AG77" s="979"/>
      <c r="AH77" s="979"/>
      <c r="AI77" s="979"/>
      <c r="AJ77" s="980"/>
      <c r="AK77" s="981">
        <v>167</v>
      </c>
      <c r="AL77" s="979"/>
      <c r="AM77" s="979"/>
      <c r="AN77" s="979"/>
      <c r="AO77" s="980"/>
      <c r="AP77" s="981">
        <v>6126</v>
      </c>
      <c r="AQ77" s="979"/>
      <c r="AR77" s="979"/>
      <c r="AS77" s="979"/>
      <c r="AT77" s="980"/>
      <c r="AU77" s="981">
        <v>546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594</v>
      </c>
      <c r="C78" s="975"/>
      <c r="D78" s="975"/>
      <c r="E78" s="975"/>
      <c r="F78" s="975"/>
      <c r="G78" s="975"/>
      <c r="H78" s="975"/>
      <c r="I78" s="975"/>
      <c r="J78" s="975"/>
      <c r="K78" s="975"/>
      <c r="L78" s="975"/>
      <c r="M78" s="975"/>
      <c r="N78" s="975"/>
      <c r="O78" s="975"/>
      <c r="P78" s="976"/>
      <c r="Q78" s="977">
        <v>1462</v>
      </c>
      <c r="R78" s="971"/>
      <c r="S78" s="971"/>
      <c r="T78" s="971"/>
      <c r="U78" s="971"/>
      <c r="V78" s="971">
        <v>1428</v>
      </c>
      <c r="W78" s="971"/>
      <c r="X78" s="971"/>
      <c r="Y78" s="971"/>
      <c r="Z78" s="971"/>
      <c r="AA78" s="971">
        <v>34</v>
      </c>
      <c r="AB78" s="971"/>
      <c r="AC78" s="971"/>
      <c r="AD78" s="971"/>
      <c r="AE78" s="971"/>
      <c r="AF78" s="971">
        <v>34</v>
      </c>
      <c r="AG78" s="971"/>
      <c r="AH78" s="971"/>
      <c r="AI78" s="971"/>
      <c r="AJ78" s="971"/>
      <c r="AK78" s="971">
        <v>0</v>
      </c>
      <c r="AL78" s="971"/>
      <c r="AM78" s="971"/>
      <c r="AN78" s="971"/>
      <c r="AO78" s="971"/>
      <c r="AP78" s="971">
        <v>345</v>
      </c>
      <c r="AQ78" s="971"/>
      <c r="AR78" s="971"/>
      <c r="AS78" s="971"/>
      <c r="AT78" s="971"/>
      <c r="AU78" s="971">
        <v>83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4452</v>
      </c>
      <c r="AG88" s="959"/>
      <c r="AH88" s="959"/>
      <c r="AI88" s="959"/>
      <c r="AJ88" s="959"/>
      <c r="AK88" s="963"/>
      <c r="AL88" s="963"/>
      <c r="AM88" s="963"/>
      <c r="AN88" s="963"/>
      <c r="AO88" s="963"/>
      <c r="AP88" s="959">
        <v>9111</v>
      </c>
      <c r="AQ88" s="959"/>
      <c r="AR88" s="959"/>
      <c r="AS88" s="959"/>
      <c r="AT88" s="959"/>
      <c r="AU88" s="959">
        <v>976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61</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308</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308</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308</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866573</v>
      </c>
      <c r="AB110" s="889"/>
      <c r="AC110" s="889"/>
      <c r="AD110" s="889"/>
      <c r="AE110" s="890"/>
      <c r="AF110" s="891">
        <v>868857</v>
      </c>
      <c r="AG110" s="889"/>
      <c r="AH110" s="889"/>
      <c r="AI110" s="889"/>
      <c r="AJ110" s="890"/>
      <c r="AK110" s="891">
        <v>921826</v>
      </c>
      <c r="AL110" s="889"/>
      <c r="AM110" s="889"/>
      <c r="AN110" s="889"/>
      <c r="AO110" s="890"/>
      <c r="AP110" s="892">
        <v>18</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11225123</v>
      </c>
      <c r="BR110" s="842"/>
      <c r="BS110" s="842"/>
      <c r="BT110" s="842"/>
      <c r="BU110" s="842"/>
      <c r="BV110" s="842">
        <v>11255616</v>
      </c>
      <c r="BW110" s="842"/>
      <c r="BX110" s="842"/>
      <c r="BY110" s="842"/>
      <c r="BZ110" s="842"/>
      <c r="CA110" s="842">
        <v>10578593</v>
      </c>
      <c r="CB110" s="842"/>
      <c r="CC110" s="842"/>
      <c r="CD110" s="842"/>
      <c r="CE110" s="842"/>
      <c r="CF110" s="866">
        <v>206.7</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235</v>
      </c>
      <c r="DH110" s="842"/>
      <c r="DI110" s="842"/>
      <c r="DJ110" s="842"/>
      <c r="DK110" s="842"/>
      <c r="DL110" s="842" t="s">
        <v>392</v>
      </c>
      <c r="DM110" s="842"/>
      <c r="DN110" s="842"/>
      <c r="DO110" s="842"/>
      <c r="DP110" s="842"/>
      <c r="DQ110" s="842" t="s">
        <v>235</v>
      </c>
      <c r="DR110" s="842"/>
      <c r="DS110" s="842"/>
      <c r="DT110" s="842"/>
      <c r="DU110" s="842"/>
      <c r="DV110" s="843" t="s">
        <v>235</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235</v>
      </c>
      <c r="AB111" s="919"/>
      <c r="AC111" s="919"/>
      <c r="AD111" s="919"/>
      <c r="AE111" s="920"/>
      <c r="AF111" s="921" t="s">
        <v>235</v>
      </c>
      <c r="AG111" s="919"/>
      <c r="AH111" s="919"/>
      <c r="AI111" s="919"/>
      <c r="AJ111" s="920"/>
      <c r="AK111" s="921" t="s">
        <v>235</v>
      </c>
      <c r="AL111" s="919"/>
      <c r="AM111" s="919"/>
      <c r="AN111" s="919"/>
      <c r="AO111" s="920"/>
      <c r="AP111" s="922" t="s">
        <v>235</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235</v>
      </c>
      <c r="BR111" s="817"/>
      <c r="BS111" s="817"/>
      <c r="BT111" s="817"/>
      <c r="BU111" s="817"/>
      <c r="BV111" s="817" t="s">
        <v>235</v>
      </c>
      <c r="BW111" s="817"/>
      <c r="BX111" s="817"/>
      <c r="BY111" s="817"/>
      <c r="BZ111" s="817"/>
      <c r="CA111" s="817" t="s">
        <v>392</v>
      </c>
      <c r="CB111" s="817"/>
      <c r="CC111" s="817"/>
      <c r="CD111" s="817"/>
      <c r="CE111" s="817"/>
      <c r="CF111" s="875" t="s">
        <v>235</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235</v>
      </c>
      <c r="DH111" s="817"/>
      <c r="DI111" s="817"/>
      <c r="DJ111" s="817"/>
      <c r="DK111" s="817"/>
      <c r="DL111" s="817" t="s">
        <v>235</v>
      </c>
      <c r="DM111" s="817"/>
      <c r="DN111" s="817"/>
      <c r="DO111" s="817"/>
      <c r="DP111" s="817"/>
      <c r="DQ111" s="817" t="s">
        <v>235</v>
      </c>
      <c r="DR111" s="817"/>
      <c r="DS111" s="817"/>
      <c r="DT111" s="817"/>
      <c r="DU111" s="817"/>
      <c r="DV111" s="794" t="s">
        <v>392</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235</v>
      </c>
      <c r="AG112" s="780"/>
      <c r="AH112" s="780"/>
      <c r="AI112" s="780"/>
      <c r="AJ112" s="781"/>
      <c r="AK112" s="782" t="s">
        <v>235</v>
      </c>
      <c r="AL112" s="780"/>
      <c r="AM112" s="780"/>
      <c r="AN112" s="780"/>
      <c r="AO112" s="781"/>
      <c r="AP112" s="824" t="s">
        <v>416</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5502921</v>
      </c>
      <c r="BR112" s="817"/>
      <c r="BS112" s="817"/>
      <c r="BT112" s="817"/>
      <c r="BU112" s="817"/>
      <c r="BV112" s="817">
        <v>5526103</v>
      </c>
      <c r="BW112" s="817"/>
      <c r="BX112" s="817"/>
      <c r="BY112" s="817"/>
      <c r="BZ112" s="817"/>
      <c r="CA112" s="817">
        <v>5488147</v>
      </c>
      <c r="CB112" s="817"/>
      <c r="CC112" s="817"/>
      <c r="CD112" s="817"/>
      <c r="CE112" s="817"/>
      <c r="CF112" s="875">
        <v>107.3</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235</v>
      </c>
      <c r="DH112" s="817"/>
      <c r="DI112" s="817"/>
      <c r="DJ112" s="817"/>
      <c r="DK112" s="817"/>
      <c r="DL112" s="817" t="s">
        <v>235</v>
      </c>
      <c r="DM112" s="817"/>
      <c r="DN112" s="817"/>
      <c r="DO112" s="817"/>
      <c r="DP112" s="817"/>
      <c r="DQ112" s="817" t="s">
        <v>235</v>
      </c>
      <c r="DR112" s="817"/>
      <c r="DS112" s="817"/>
      <c r="DT112" s="817"/>
      <c r="DU112" s="817"/>
      <c r="DV112" s="794" t="s">
        <v>235</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342175</v>
      </c>
      <c r="AB113" s="919"/>
      <c r="AC113" s="919"/>
      <c r="AD113" s="919"/>
      <c r="AE113" s="920"/>
      <c r="AF113" s="921">
        <v>349325</v>
      </c>
      <c r="AG113" s="919"/>
      <c r="AH113" s="919"/>
      <c r="AI113" s="919"/>
      <c r="AJ113" s="920"/>
      <c r="AK113" s="921">
        <v>350534</v>
      </c>
      <c r="AL113" s="919"/>
      <c r="AM113" s="919"/>
      <c r="AN113" s="919"/>
      <c r="AO113" s="920"/>
      <c r="AP113" s="922">
        <v>6.9</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1146462</v>
      </c>
      <c r="BR113" s="817"/>
      <c r="BS113" s="817"/>
      <c r="BT113" s="817"/>
      <c r="BU113" s="817"/>
      <c r="BV113" s="817">
        <v>1071039</v>
      </c>
      <c r="BW113" s="817"/>
      <c r="BX113" s="817"/>
      <c r="BY113" s="817"/>
      <c r="BZ113" s="817"/>
      <c r="CA113" s="817">
        <v>975401</v>
      </c>
      <c r="CB113" s="817"/>
      <c r="CC113" s="817"/>
      <c r="CD113" s="817"/>
      <c r="CE113" s="817"/>
      <c r="CF113" s="875">
        <v>19.100000000000001</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392</v>
      </c>
      <c r="DH113" s="780"/>
      <c r="DI113" s="780"/>
      <c r="DJ113" s="780"/>
      <c r="DK113" s="781"/>
      <c r="DL113" s="782" t="s">
        <v>392</v>
      </c>
      <c r="DM113" s="780"/>
      <c r="DN113" s="780"/>
      <c r="DO113" s="780"/>
      <c r="DP113" s="781"/>
      <c r="DQ113" s="782" t="s">
        <v>235</v>
      </c>
      <c r="DR113" s="780"/>
      <c r="DS113" s="780"/>
      <c r="DT113" s="780"/>
      <c r="DU113" s="781"/>
      <c r="DV113" s="824" t="s">
        <v>392</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162981</v>
      </c>
      <c r="AB114" s="780"/>
      <c r="AC114" s="780"/>
      <c r="AD114" s="780"/>
      <c r="AE114" s="781"/>
      <c r="AF114" s="782">
        <v>156143</v>
      </c>
      <c r="AG114" s="780"/>
      <c r="AH114" s="780"/>
      <c r="AI114" s="780"/>
      <c r="AJ114" s="781"/>
      <c r="AK114" s="782">
        <v>150200</v>
      </c>
      <c r="AL114" s="780"/>
      <c r="AM114" s="780"/>
      <c r="AN114" s="780"/>
      <c r="AO114" s="781"/>
      <c r="AP114" s="824">
        <v>2.9</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1025689</v>
      </c>
      <c r="BR114" s="817"/>
      <c r="BS114" s="817"/>
      <c r="BT114" s="817"/>
      <c r="BU114" s="817"/>
      <c r="BV114" s="817">
        <v>751917</v>
      </c>
      <c r="BW114" s="817"/>
      <c r="BX114" s="817"/>
      <c r="BY114" s="817"/>
      <c r="BZ114" s="817"/>
      <c r="CA114" s="817">
        <v>823640</v>
      </c>
      <c r="CB114" s="817"/>
      <c r="CC114" s="817"/>
      <c r="CD114" s="817"/>
      <c r="CE114" s="817"/>
      <c r="CF114" s="875">
        <v>16.100000000000001</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235</v>
      </c>
      <c r="DH114" s="780"/>
      <c r="DI114" s="780"/>
      <c r="DJ114" s="780"/>
      <c r="DK114" s="781"/>
      <c r="DL114" s="782" t="s">
        <v>235</v>
      </c>
      <c r="DM114" s="780"/>
      <c r="DN114" s="780"/>
      <c r="DO114" s="780"/>
      <c r="DP114" s="781"/>
      <c r="DQ114" s="782" t="s">
        <v>235</v>
      </c>
      <c r="DR114" s="780"/>
      <c r="DS114" s="780"/>
      <c r="DT114" s="780"/>
      <c r="DU114" s="781"/>
      <c r="DV114" s="824" t="s">
        <v>235</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152</v>
      </c>
      <c r="AB115" s="919"/>
      <c r="AC115" s="919"/>
      <c r="AD115" s="919"/>
      <c r="AE115" s="920"/>
      <c r="AF115" s="921">
        <v>485</v>
      </c>
      <c r="AG115" s="919"/>
      <c r="AH115" s="919"/>
      <c r="AI115" s="919"/>
      <c r="AJ115" s="920"/>
      <c r="AK115" s="921">
        <v>1470</v>
      </c>
      <c r="AL115" s="919"/>
      <c r="AM115" s="919"/>
      <c r="AN115" s="919"/>
      <c r="AO115" s="920"/>
      <c r="AP115" s="922">
        <v>0</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235</v>
      </c>
      <c r="BR115" s="817"/>
      <c r="BS115" s="817"/>
      <c r="BT115" s="817"/>
      <c r="BU115" s="817"/>
      <c r="BV115" s="817" t="s">
        <v>235</v>
      </c>
      <c r="BW115" s="817"/>
      <c r="BX115" s="817"/>
      <c r="BY115" s="817"/>
      <c r="BZ115" s="817"/>
      <c r="CA115" s="817" t="s">
        <v>235</v>
      </c>
      <c r="CB115" s="817"/>
      <c r="CC115" s="817"/>
      <c r="CD115" s="817"/>
      <c r="CE115" s="817"/>
      <c r="CF115" s="875" t="s">
        <v>235</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416</v>
      </c>
      <c r="DH115" s="780"/>
      <c r="DI115" s="780"/>
      <c r="DJ115" s="780"/>
      <c r="DK115" s="781"/>
      <c r="DL115" s="782" t="s">
        <v>235</v>
      </c>
      <c r="DM115" s="780"/>
      <c r="DN115" s="780"/>
      <c r="DO115" s="780"/>
      <c r="DP115" s="781"/>
      <c r="DQ115" s="782" t="s">
        <v>235</v>
      </c>
      <c r="DR115" s="780"/>
      <c r="DS115" s="780"/>
      <c r="DT115" s="780"/>
      <c r="DU115" s="781"/>
      <c r="DV115" s="824" t="s">
        <v>235</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416</v>
      </c>
      <c r="AB116" s="780"/>
      <c r="AC116" s="780"/>
      <c r="AD116" s="780"/>
      <c r="AE116" s="781"/>
      <c r="AF116" s="782" t="s">
        <v>235</v>
      </c>
      <c r="AG116" s="780"/>
      <c r="AH116" s="780"/>
      <c r="AI116" s="780"/>
      <c r="AJ116" s="781"/>
      <c r="AK116" s="782" t="s">
        <v>235</v>
      </c>
      <c r="AL116" s="780"/>
      <c r="AM116" s="780"/>
      <c r="AN116" s="780"/>
      <c r="AO116" s="781"/>
      <c r="AP116" s="824" t="s">
        <v>235</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235</v>
      </c>
      <c r="BR116" s="817"/>
      <c r="BS116" s="817"/>
      <c r="BT116" s="817"/>
      <c r="BU116" s="817"/>
      <c r="BV116" s="817" t="s">
        <v>235</v>
      </c>
      <c r="BW116" s="817"/>
      <c r="BX116" s="817"/>
      <c r="BY116" s="817"/>
      <c r="BZ116" s="817"/>
      <c r="CA116" s="817" t="s">
        <v>235</v>
      </c>
      <c r="CB116" s="817"/>
      <c r="CC116" s="817"/>
      <c r="CD116" s="817"/>
      <c r="CE116" s="817"/>
      <c r="CF116" s="875" t="s">
        <v>235</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235</v>
      </c>
      <c r="DH116" s="780"/>
      <c r="DI116" s="780"/>
      <c r="DJ116" s="780"/>
      <c r="DK116" s="781"/>
      <c r="DL116" s="782" t="s">
        <v>416</v>
      </c>
      <c r="DM116" s="780"/>
      <c r="DN116" s="780"/>
      <c r="DO116" s="780"/>
      <c r="DP116" s="781"/>
      <c r="DQ116" s="782" t="s">
        <v>235</v>
      </c>
      <c r="DR116" s="780"/>
      <c r="DS116" s="780"/>
      <c r="DT116" s="780"/>
      <c r="DU116" s="781"/>
      <c r="DV116" s="824" t="s">
        <v>235</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1371881</v>
      </c>
      <c r="AB117" s="903"/>
      <c r="AC117" s="903"/>
      <c r="AD117" s="903"/>
      <c r="AE117" s="904"/>
      <c r="AF117" s="905">
        <v>1374810</v>
      </c>
      <c r="AG117" s="903"/>
      <c r="AH117" s="903"/>
      <c r="AI117" s="903"/>
      <c r="AJ117" s="904"/>
      <c r="AK117" s="905">
        <v>1424030</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235</v>
      </c>
      <c r="BR117" s="817"/>
      <c r="BS117" s="817"/>
      <c r="BT117" s="817"/>
      <c r="BU117" s="817"/>
      <c r="BV117" s="817" t="s">
        <v>235</v>
      </c>
      <c r="BW117" s="817"/>
      <c r="BX117" s="817"/>
      <c r="BY117" s="817"/>
      <c r="BZ117" s="817"/>
      <c r="CA117" s="817" t="s">
        <v>416</v>
      </c>
      <c r="CB117" s="817"/>
      <c r="CC117" s="817"/>
      <c r="CD117" s="817"/>
      <c r="CE117" s="817"/>
      <c r="CF117" s="875" t="s">
        <v>235</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416</v>
      </c>
      <c r="DH117" s="780"/>
      <c r="DI117" s="780"/>
      <c r="DJ117" s="780"/>
      <c r="DK117" s="781"/>
      <c r="DL117" s="782" t="s">
        <v>235</v>
      </c>
      <c r="DM117" s="780"/>
      <c r="DN117" s="780"/>
      <c r="DO117" s="780"/>
      <c r="DP117" s="781"/>
      <c r="DQ117" s="782" t="s">
        <v>235</v>
      </c>
      <c r="DR117" s="780"/>
      <c r="DS117" s="780"/>
      <c r="DT117" s="780"/>
      <c r="DU117" s="781"/>
      <c r="DV117" s="824" t="s">
        <v>235</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308</v>
      </c>
      <c r="AL118" s="896"/>
      <c r="AM118" s="896"/>
      <c r="AN118" s="896"/>
      <c r="AO118" s="897"/>
      <c r="AP118" s="899" t="s">
        <v>435</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235</v>
      </c>
      <c r="BR118" s="845"/>
      <c r="BS118" s="845"/>
      <c r="BT118" s="845"/>
      <c r="BU118" s="845"/>
      <c r="BV118" s="845" t="s">
        <v>235</v>
      </c>
      <c r="BW118" s="845"/>
      <c r="BX118" s="845"/>
      <c r="BY118" s="845"/>
      <c r="BZ118" s="845"/>
      <c r="CA118" s="845" t="s">
        <v>235</v>
      </c>
      <c r="CB118" s="845"/>
      <c r="CC118" s="845"/>
      <c r="CD118" s="845"/>
      <c r="CE118" s="845"/>
      <c r="CF118" s="875" t="s">
        <v>235</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235</v>
      </c>
      <c r="DH118" s="780"/>
      <c r="DI118" s="780"/>
      <c r="DJ118" s="780"/>
      <c r="DK118" s="781"/>
      <c r="DL118" s="782" t="s">
        <v>235</v>
      </c>
      <c r="DM118" s="780"/>
      <c r="DN118" s="780"/>
      <c r="DO118" s="780"/>
      <c r="DP118" s="781"/>
      <c r="DQ118" s="782" t="s">
        <v>235</v>
      </c>
      <c r="DR118" s="780"/>
      <c r="DS118" s="780"/>
      <c r="DT118" s="780"/>
      <c r="DU118" s="781"/>
      <c r="DV118" s="824" t="s">
        <v>416</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416</v>
      </c>
      <c r="AB119" s="889"/>
      <c r="AC119" s="889"/>
      <c r="AD119" s="889"/>
      <c r="AE119" s="890"/>
      <c r="AF119" s="891" t="s">
        <v>235</v>
      </c>
      <c r="AG119" s="889"/>
      <c r="AH119" s="889"/>
      <c r="AI119" s="889"/>
      <c r="AJ119" s="890"/>
      <c r="AK119" s="891" t="s">
        <v>235</v>
      </c>
      <c r="AL119" s="889"/>
      <c r="AM119" s="889"/>
      <c r="AN119" s="889"/>
      <c r="AO119" s="890"/>
      <c r="AP119" s="892" t="s">
        <v>235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465</v>
      </c>
      <c r="BP119" s="878"/>
      <c r="BQ119" s="879">
        <v>18900195</v>
      </c>
      <c r="BR119" s="845"/>
      <c r="BS119" s="845"/>
      <c r="BT119" s="845"/>
      <c r="BU119" s="845"/>
      <c r="BV119" s="845">
        <v>18604675</v>
      </c>
      <c r="BW119" s="845"/>
      <c r="BX119" s="845"/>
      <c r="BY119" s="845"/>
      <c r="BZ119" s="845"/>
      <c r="CA119" s="845">
        <v>17865781</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416</v>
      </c>
      <c r="DH119" s="764"/>
      <c r="DI119" s="764"/>
      <c r="DJ119" s="764"/>
      <c r="DK119" s="765"/>
      <c r="DL119" s="766" t="s">
        <v>235</v>
      </c>
      <c r="DM119" s="764"/>
      <c r="DN119" s="764"/>
      <c r="DO119" s="764"/>
      <c r="DP119" s="765"/>
      <c r="DQ119" s="766" t="s">
        <v>416</v>
      </c>
      <c r="DR119" s="764"/>
      <c r="DS119" s="764"/>
      <c r="DT119" s="764"/>
      <c r="DU119" s="765"/>
      <c r="DV119" s="848" t="s">
        <v>392</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235</v>
      </c>
      <c r="AB120" s="780"/>
      <c r="AC120" s="780"/>
      <c r="AD120" s="780"/>
      <c r="AE120" s="781"/>
      <c r="AF120" s="782" t="s">
        <v>416</v>
      </c>
      <c r="AG120" s="780"/>
      <c r="AH120" s="780"/>
      <c r="AI120" s="780"/>
      <c r="AJ120" s="781"/>
      <c r="AK120" s="782" t="s">
        <v>235</v>
      </c>
      <c r="AL120" s="780"/>
      <c r="AM120" s="780"/>
      <c r="AN120" s="780"/>
      <c r="AO120" s="781"/>
      <c r="AP120" s="824" t="s">
        <v>235</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7453398</v>
      </c>
      <c r="BR120" s="842"/>
      <c r="BS120" s="842"/>
      <c r="BT120" s="842"/>
      <c r="BU120" s="842"/>
      <c r="BV120" s="842">
        <v>8216415</v>
      </c>
      <c r="BW120" s="842"/>
      <c r="BX120" s="842"/>
      <c r="BY120" s="842"/>
      <c r="BZ120" s="842"/>
      <c r="CA120" s="842">
        <v>8905007</v>
      </c>
      <c r="CB120" s="842"/>
      <c r="CC120" s="842"/>
      <c r="CD120" s="842"/>
      <c r="CE120" s="842"/>
      <c r="CF120" s="866">
        <v>174</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4131015</v>
      </c>
      <c r="DH120" s="842"/>
      <c r="DI120" s="842"/>
      <c r="DJ120" s="842"/>
      <c r="DK120" s="842"/>
      <c r="DL120" s="842">
        <v>4173454</v>
      </c>
      <c r="DM120" s="842"/>
      <c r="DN120" s="842"/>
      <c r="DO120" s="842"/>
      <c r="DP120" s="842"/>
      <c r="DQ120" s="842">
        <v>4153657</v>
      </c>
      <c r="DR120" s="842"/>
      <c r="DS120" s="842"/>
      <c r="DT120" s="842"/>
      <c r="DU120" s="842"/>
      <c r="DV120" s="843">
        <v>81.2</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416</v>
      </c>
      <c r="AB121" s="780"/>
      <c r="AC121" s="780"/>
      <c r="AD121" s="780"/>
      <c r="AE121" s="781"/>
      <c r="AF121" s="782" t="s">
        <v>235</v>
      </c>
      <c r="AG121" s="780"/>
      <c r="AH121" s="780"/>
      <c r="AI121" s="780"/>
      <c r="AJ121" s="781"/>
      <c r="AK121" s="782" t="s">
        <v>235</v>
      </c>
      <c r="AL121" s="780"/>
      <c r="AM121" s="780"/>
      <c r="AN121" s="780"/>
      <c r="AO121" s="781"/>
      <c r="AP121" s="824" t="s">
        <v>416</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t="s">
        <v>235</v>
      </c>
      <c r="BR121" s="817"/>
      <c r="BS121" s="817"/>
      <c r="BT121" s="817"/>
      <c r="BU121" s="817"/>
      <c r="BV121" s="817" t="s">
        <v>416</v>
      </c>
      <c r="BW121" s="817"/>
      <c r="BX121" s="817"/>
      <c r="BY121" s="817"/>
      <c r="BZ121" s="817"/>
      <c r="CA121" s="817" t="s">
        <v>416</v>
      </c>
      <c r="CB121" s="817"/>
      <c r="CC121" s="817"/>
      <c r="CD121" s="817"/>
      <c r="CE121" s="817"/>
      <c r="CF121" s="875" t="s">
        <v>235</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1069521</v>
      </c>
      <c r="DH121" s="817"/>
      <c r="DI121" s="817"/>
      <c r="DJ121" s="817"/>
      <c r="DK121" s="817"/>
      <c r="DL121" s="817">
        <v>1104286</v>
      </c>
      <c r="DM121" s="817"/>
      <c r="DN121" s="817"/>
      <c r="DO121" s="817"/>
      <c r="DP121" s="817"/>
      <c r="DQ121" s="817">
        <v>1103909</v>
      </c>
      <c r="DR121" s="817"/>
      <c r="DS121" s="817"/>
      <c r="DT121" s="817"/>
      <c r="DU121" s="817"/>
      <c r="DV121" s="794">
        <v>21.6</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235</v>
      </c>
      <c r="AB122" s="780"/>
      <c r="AC122" s="780"/>
      <c r="AD122" s="780"/>
      <c r="AE122" s="781"/>
      <c r="AF122" s="782" t="s">
        <v>235</v>
      </c>
      <c r="AG122" s="780"/>
      <c r="AH122" s="780"/>
      <c r="AI122" s="780"/>
      <c r="AJ122" s="781"/>
      <c r="AK122" s="782" t="s">
        <v>392</v>
      </c>
      <c r="AL122" s="780"/>
      <c r="AM122" s="780"/>
      <c r="AN122" s="780"/>
      <c r="AO122" s="781"/>
      <c r="AP122" s="824" t="s">
        <v>235</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11761507</v>
      </c>
      <c r="BR122" s="845"/>
      <c r="BS122" s="845"/>
      <c r="BT122" s="845"/>
      <c r="BU122" s="845"/>
      <c r="BV122" s="845">
        <v>11616227</v>
      </c>
      <c r="BW122" s="845"/>
      <c r="BX122" s="845"/>
      <c r="BY122" s="845"/>
      <c r="BZ122" s="845"/>
      <c r="CA122" s="845">
        <v>11090898</v>
      </c>
      <c r="CB122" s="845"/>
      <c r="CC122" s="845"/>
      <c r="CD122" s="845"/>
      <c r="CE122" s="845"/>
      <c r="CF122" s="846">
        <v>216.8</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v>263423</v>
      </c>
      <c r="DH122" s="817"/>
      <c r="DI122" s="817"/>
      <c r="DJ122" s="817"/>
      <c r="DK122" s="817"/>
      <c r="DL122" s="817">
        <v>233736</v>
      </c>
      <c r="DM122" s="817"/>
      <c r="DN122" s="817"/>
      <c r="DO122" s="817"/>
      <c r="DP122" s="817"/>
      <c r="DQ122" s="817">
        <v>206811</v>
      </c>
      <c r="DR122" s="817"/>
      <c r="DS122" s="817"/>
      <c r="DT122" s="817"/>
      <c r="DU122" s="817"/>
      <c r="DV122" s="794">
        <v>4</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235</v>
      </c>
      <c r="AB123" s="780"/>
      <c r="AC123" s="780"/>
      <c r="AD123" s="780"/>
      <c r="AE123" s="781"/>
      <c r="AF123" s="782" t="s">
        <v>392</v>
      </c>
      <c r="AG123" s="780"/>
      <c r="AH123" s="780"/>
      <c r="AI123" s="780"/>
      <c r="AJ123" s="781"/>
      <c r="AK123" s="782" t="s">
        <v>235</v>
      </c>
      <c r="AL123" s="780"/>
      <c r="AM123" s="780"/>
      <c r="AN123" s="780"/>
      <c r="AO123" s="781"/>
      <c r="AP123" s="824" t="s">
        <v>235</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476</v>
      </c>
      <c r="BP123" s="878"/>
      <c r="BQ123" s="832">
        <v>19214905</v>
      </c>
      <c r="BR123" s="833"/>
      <c r="BS123" s="833"/>
      <c r="BT123" s="833"/>
      <c r="BU123" s="833"/>
      <c r="BV123" s="833">
        <v>19832642</v>
      </c>
      <c r="BW123" s="833"/>
      <c r="BX123" s="833"/>
      <c r="BY123" s="833"/>
      <c r="BZ123" s="833"/>
      <c r="CA123" s="833">
        <v>19995905</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v>10927</v>
      </c>
      <c r="DH123" s="780"/>
      <c r="DI123" s="780"/>
      <c r="DJ123" s="780"/>
      <c r="DK123" s="781"/>
      <c r="DL123" s="782">
        <v>14627</v>
      </c>
      <c r="DM123" s="780"/>
      <c r="DN123" s="780"/>
      <c r="DO123" s="780"/>
      <c r="DP123" s="781"/>
      <c r="DQ123" s="782">
        <v>23770</v>
      </c>
      <c r="DR123" s="780"/>
      <c r="DS123" s="780"/>
      <c r="DT123" s="780"/>
      <c r="DU123" s="781"/>
      <c r="DV123" s="824">
        <v>0.5</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235</v>
      </c>
      <c r="AB124" s="780"/>
      <c r="AC124" s="780"/>
      <c r="AD124" s="780"/>
      <c r="AE124" s="781"/>
      <c r="AF124" s="782" t="s">
        <v>235</v>
      </c>
      <c r="AG124" s="780"/>
      <c r="AH124" s="780"/>
      <c r="AI124" s="780"/>
      <c r="AJ124" s="781"/>
      <c r="AK124" s="782" t="s">
        <v>235</v>
      </c>
      <c r="AL124" s="780"/>
      <c r="AM124" s="780"/>
      <c r="AN124" s="780"/>
      <c r="AO124" s="781"/>
      <c r="AP124" s="824" t="s">
        <v>235</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235</v>
      </c>
      <c r="BR124" s="831"/>
      <c r="BS124" s="831"/>
      <c r="BT124" s="831"/>
      <c r="BU124" s="831"/>
      <c r="BV124" s="831" t="s">
        <v>235</v>
      </c>
      <c r="BW124" s="831"/>
      <c r="BX124" s="831"/>
      <c r="BY124" s="831"/>
      <c r="BZ124" s="831"/>
      <c r="CA124" s="831" t="s">
        <v>235</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v>28035</v>
      </c>
      <c r="DH124" s="764"/>
      <c r="DI124" s="764"/>
      <c r="DJ124" s="764"/>
      <c r="DK124" s="765"/>
      <c r="DL124" s="766" t="s">
        <v>392</v>
      </c>
      <c r="DM124" s="764"/>
      <c r="DN124" s="764"/>
      <c r="DO124" s="764"/>
      <c r="DP124" s="765"/>
      <c r="DQ124" s="766" t="s">
        <v>392</v>
      </c>
      <c r="DR124" s="764"/>
      <c r="DS124" s="764"/>
      <c r="DT124" s="764"/>
      <c r="DU124" s="765"/>
      <c r="DV124" s="848" t="s">
        <v>392</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392</v>
      </c>
      <c r="AB125" s="780"/>
      <c r="AC125" s="780"/>
      <c r="AD125" s="780"/>
      <c r="AE125" s="781"/>
      <c r="AF125" s="782" t="s">
        <v>392</v>
      </c>
      <c r="AG125" s="780"/>
      <c r="AH125" s="780"/>
      <c r="AI125" s="780"/>
      <c r="AJ125" s="781"/>
      <c r="AK125" s="782" t="s">
        <v>392</v>
      </c>
      <c r="AL125" s="780"/>
      <c r="AM125" s="780"/>
      <c r="AN125" s="780"/>
      <c r="AO125" s="781"/>
      <c r="AP125" s="824" t="s">
        <v>392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392</v>
      </c>
      <c r="DH125" s="842"/>
      <c r="DI125" s="842"/>
      <c r="DJ125" s="842"/>
      <c r="DK125" s="842"/>
      <c r="DL125" s="842" t="s">
        <v>392</v>
      </c>
      <c r="DM125" s="842"/>
      <c r="DN125" s="842"/>
      <c r="DO125" s="842"/>
      <c r="DP125" s="842"/>
      <c r="DQ125" s="842" t="s">
        <v>392</v>
      </c>
      <c r="DR125" s="842"/>
      <c r="DS125" s="842"/>
      <c r="DT125" s="842"/>
      <c r="DU125" s="842"/>
      <c r="DV125" s="843" t="s">
        <v>392</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392</v>
      </c>
      <c r="AB126" s="780"/>
      <c r="AC126" s="780"/>
      <c r="AD126" s="780"/>
      <c r="AE126" s="781"/>
      <c r="AF126" s="782" t="s">
        <v>392</v>
      </c>
      <c r="AG126" s="780"/>
      <c r="AH126" s="780"/>
      <c r="AI126" s="780"/>
      <c r="AJ126" s="781"/>
      <c r="AK126" s="782" t="s">
        <v>392</v>
      </c>
      <c r="AL126" s="780"/>
      <c r="AM126" s="780"/>
      <c r="AN126" s="780"/>
      <c r="AO126" s="781"/>
      <c r="AP126" s="824" t="s">
        <v>392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392</v>
      </c>
      <c r="DH126" s="817"/>
      <c r="DI126" s="817"/>
      <c r="DJ126" s="817"/>
      <c r="DK126" s="817"/>
      <c r="DL126" s="817" t="s">
        <v>392</v>
      </c>
      <c r="DM126" s="817"/>
      <c r="DN126" s="817"/>
      <c r="DO126" s="817"/>
      <c r="DP126" s="817"/>
      <c r="DQ126" s="817" t="s">
        <v>235</v>
      </c>
      <c r="DR126" s="817"/>
      <c r="DS126" s="817"/>
      <c r="DT126" s="817"/>
      <c r="DU126" s="817"/>
      <c r="DV126" s="794" t="s">
        <v>392</v>
      </c>
      <c r="DW126" s="794"/>
      <c r="DX126" s="794"/>
      <c r="DY126" s="794"/>
      <c r="DZ126" s="795"/>
    </row>
    <row r="127" spans="1:130" s="230"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152</v>
      </c>
      <c r="AB127" s="780"/>
      <c r="AC127" s="780"/>
      <c r="AD127" s="780"/>
      <c r="AE127" s="781"/>
      <c r="AF127" s="782">
        <v>485</v>
      </c>
      <c r="AG127" s="780"/>
      <c r="AH127" s="780"/>
      <c r="AI127" s="780"/>
      <c r="AJ127" s="781"/>
      <c r="AK127" s="782">
        <v>1470</v>
      </c>
      <c r="AL127" s="780"/>
      <c r="AM127" s="780"/>
      <c r="AN127" s="780"/>
      <c r="AO127" s="781"/>
      <c r="AP127" s="824">
        <v>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392</v>
      </c>
      <c r="DH127" s="817"/>
      <c r="DI127" s="817"/>
      <c r="DJ127" s="817"/>
      <c r="DK127" s="817"/>
      <c r="DL127" s="817" t="s">
        <v>392</v>
      </c>
      <c r="DM127" s="817"/>
      <c r="DN127" s="817"/>
      <c r="DO127" s="817"/>
      <c r="DP127" s="817"/>
      <c r="DQ127" s="817" t="s">
        <v>392</v>
      </c>
      <c r="DR127" s="817"/>
      <c r="DS127" s="817"/>
      <c r="DT127" s="817"/>
      <c r="DU127" s="817"/>
      <c r="DV127" s="794" t="s">
        <v>392</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17596</v>
      </c>
      <c r="AB128" s="801"/>
      <c r="AC128" s="801"/>
      <c r="AD128" s="801"/>
      <c r="AE128" s="802"/>
      <c r="AF128" s="803">
        <v>17596</v>
      </c>
      <c r="AG128" s="801"/>
      <c r="AH128" s="801"/>
      <c r="AI128" s="801"/>
      <c r="AJ128" s="802"/>
      <c r="AK128" s="803">
        <v>17596</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235</v>
      </c>
      <c r="BG128" s="787"/>
      <c r="BH128" s="787"/>
      <c r="BI128" s="787"/>
      <c r="BJ128" s="787"/>
      <c r="BK128" s="787"/>
      <c r="BL128" s="810"/>
      <c r="BM128" s="786">
        <v>14.41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392</v>
      </c>
      <c r="DH128" s="791"/>
      <c r="DI128" s="791"/>
      <c r="DJ128" s="791"/>
      <c r="DK128" s="791"/>
      <c r="DL128" s="791" t="s">
        <v>235</v>
      </c>
      <c r="DM128" s="791"/>
      <c r="DN128" s="791"/>
      <c r="DO128" s="791"/>
      <c r="DP128" s="791"/>
      <c r="DQ128" s="791" t="s">
        <v>392</v>
      </c>
      <c r="DR128" s="791"/>
      <c r="DS128" s="791"/>
      <c r="DT128" s="791"/>
      <c r="DU128" s="791"/>
      <c r="DV128" s="792" t="s">
        <v>235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5846855</v>
      </c>
      <c r="AB129" s="780"/>
      <c r="AC129" s="780"/>
      <c r="AD129" s="780"/>
      <c r="AE129" s="781"/>
      <c r="AF129" s="782">
        <v>6129229</v>
      </c>
      <c r="AG129" s="780"/>
      <c r="AH129" s="780"/>
      <c r="AI129" s="780"/>
      <c r="AJ129" s="781"/>
      <c r="AK129" s="782">
        <v>6072806</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235</v>
      </c>
      <c r="BG129" s="771"/>
      <c r="BH129" s="771"/>
      <c r="BI129" s="771"/>
      <c r="BJ129" s="771"/>
      <c r="BK129" s="771"/>
      <c r="BL129" s="772"/>
      <c r="BM129" s="770">
        <v>19.41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940489</v>
      </c>
      <c r="AB130" s="780"/>
      <c r="AC130" s="780"/>
      <c r="AD130" s="780"/>
      <c r="AE130" s="781"/>
      <c r="AF130" s="782">
        <v>934943</v>
      </c>
      <c r="AG130" s="780"/>
      <c r="AH130" s="780"/>
      <c r="AI130" s="780"/>
      <c r="AJ130" s="781"/>
      <c r="AK130" s="782">
        <v>955984</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4906366</v>
      </c>
      <c r="AB131" s="764"/>
      <c r="AC131" s="764"/>
      <c r="AD131" s="764"/>
      <c r="AE131" s="765"/>
      <c r="AF131" s="766">
        <v>5194286</v>
      </c>
      <c r="AG131" s="764"/>
      <c r="AH131" s="764"/>
      <c r="AI131" s="764"/>
      <c r="AJ131" s="765"/>
      <c r="AK131" s="766">
        <v>5116822</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392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8.4338591940000001</v>
      </c>
      <c r="AB132" s="745"/>
      <c r="AC132" s="745"/>
      <c r="AD132" s="745"/>
      <c r="AE132" s="746"/>
      <c r="AF132" s="747">
        <v>8.1295292559999996</v>
      </c>
      <c r="AG132" s="745"/>
      <c r="AH132" s="745"/>
      <c r="AI132" s="745"/>
      <c r="AJ132" s="746"/>
      <c r="AK132" s="747">
        <v>8.8033158080000007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9.1</v>
      </c>
      <c r="AB133" s="724"/>
      <c r="AC133" s="724"/>
      <c r="AD133" s="724"/>
      <c r="AE133" s="725"/>
      <c r="AF133" s="723">
        <v>8.3000000000000007</v>
      </c>
      <c r="AG133" s="724"/>
      <c r="AH133" s="724"/>
      <c r="AI133" s="724"/>
      <c r="AJ133" s="725"/>
      <c r="AK133" s="723">
        <v>8.4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dUhTGtjxwHFt9vo7QVAVXnIRGJR7Ov553TccY696Dn1W7LXac33QuOAFaLvbEPvR2HK/muokxSmqPZyo+Y3eg==" saltValue="p+BIaOEFsvTbyqGqq6Wk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K10"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XLd2Ehp8kinbSRiBYVZDLqcFlhZ+intl4EZGM+lPIUeyFFaWnq0gKHQmWAoItQRYEJ+cTzIvggykVilk5xh7g==" saltValue="4U6pykwXIR+7T/nDjRb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h+oCjFyPPTzJPzZW7qQkWbyanxVtK8K967QmVVc1WOyh+h+WL0OyVMznifGOyFSuK5AI4ZoSlO9x7eiQfIz6A==" saltValue="Bi/cxxNDShHEdC13cAiQ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I38" sqref="AI38"/>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1502403</v>
      </c>
      <c r="AP9" s="281">
        <v>78862</v>
      </c>
      <c r="AQ9" s="282">
        <v>91991</v>
      </c>
      <c r="AR9" s="283">
        <v>-14.3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307609</v>
      </c>
      <c r="AP10" s="284">
        <v>16147</v>
      </c>
      <c r="AQ10" s="285">
        <v>12405</v>
      </c>
      <c r="AR10" s="286">
        <v>30.2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39181</v>
      </c>
      <c r="AP11" s="284">
        <v>2057</v>
      </c>
      <c r="AQ11" s="285">
        <v>395</v>
      </c>
      <c r="AR11" s="286">
        <v>420.8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19</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84905</v>
      </c>
      <c r="AP13" s="284">
        <v>4457</v>
      </c>
      <c r="AQ13" s="285">
        <v>3751</v>
      </c>
      <c r="AR13" s="286">
        <v>18.8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29806</v>
      </c>
      <c r="AP14" s="284">
        <v>1565</v>
      </c>
      <c r="AQ14" s="285">
        <v>1672</v>
      </c>
      <c r="AR14" s="286">
        <v>-6.4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-134864</v>
      </c>
      <c r="AP15" s="284">
        <v>-7079</v>
      </c>
      <c r="AQ15" s="285">
        <v>-6358</v>
      </c>
      <c r="AR15" s="286">
        <v>11.3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1829040</v>
      </c>
      <c r="AP16" s="284">
        <v>96008</v>
      </c>
      <c r="AQ16" s="285">
        <v>103876</v>
      </c>
      <c r="AR16" s="286">
        <v>-7.6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8.0299999999999994</v>
      </c>
      <c r="AP21" s="298">
        <v>9.2899999999999991</v>
      </c>
      <c r="AQ21" s="299">
        <v>-1.26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97.4</v>
      </c>
      <c r="AP22" s="303">
        <v>96.9</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921826</v>
      </c>
      <c r="AP32" s="312">
        <v>48387</v>
      </c>
      <c r="AQ32" s="313">
        <v>51927</v>
      </c>
      <c r="AR32" s="314">
        <v>-6.8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t="s">
        <v>515</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350534</v>
      </c>
      <c r="AP35" s="312">
        <v>18400</v>
      </c>
      <c r="AQ35" s="313">
        <v>15337</v>
      </c>
      <c r="AR35" s="314">
        <v>20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150200</v>
      </c>
      <c r="AP36" s="312">
        <v>7884</v>
      </c>
      <c r="AQ36" s="313">
        <v>2347</v>
      </c>
      <c r="AR36" s="314">
        <v>235.9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1470</v>
      </c>
      <c r="AP37" s="312">
        <v>77</v>
      </c>
      <c r="AQ37" s="313">
        <v>463</v>
      </c>
      <c r="AR37" s="314">
        <v>-83.4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1</v>
      </c>
      <c r="AR38" s="304" t="s">
        <v>515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-17596</v>
      </c>
      <c r="AP39" s="312">
        <v>-924</v>
      </c>
      <c r="AQ39" s="313">
        <v>-3326</v>
      </c>
      <c r="AR39" s="314">
        <v>-72.2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-955984</v>
      </c>
      <c r="AP40" s="312">
        <v>-50180</v>
      </c>
      <c r="AQ40" s="313">
        <v>-45680</v>
      </c>
      <c r="AR40" s="314">
        <v>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450450</v>
      </c>
      <c r="AP41" s="312">
        <v>23644</v>
      </c>
      <c r="AQ41" s="313">
        <v>21069</v>
      </c>
      <c r="AR41" s="314">
        <v>12.2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489544</v>
      </c>
      <c r="AN51" s="334">
        <v>24366</v>
      </c>
      <c r="AO51" s="335">
        <v>-69.5</v>
      </c>
      <c r="AP51" s="336">
        <v>47387</v>
      </c>
      <c r="AQ51" s="337">
        <v>-9.1999999999999993</v>
      </c>
      <c r="AR51" s="338">
        <v>-60.3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246709</v>
      </c>
      <c r="AN52" s="342">
        <v>12280</v>
      </c>
      <c r="AO52" s="343">
        <v>-55.5</v>
      </c>
      <c r="AP52" s="344">
        <v>24928</v>
      </c>
      <c r="AQ52" s="345">
        <v>0.3</v>
      </c>
      <c r="AR52" s="346">
        <v>-55.8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1428895</v>
      </c>
      <c r="AN53" s="334">
        <v>72123</v>
      </c>
      <c r="AO53" s="335">
        <v>196</v>
      </c>
      <c r="AP53" s="336">
        <v>51264</v>
      </c>
      <c r="AQ53" s="337">
        <v>8.1999999999999993</v>
      </c>
      <c r="AR53" s="338">
        <v>187.8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379951</v>
      </c>
      <c r="AN54" s="342">
        <v>19178</v>
      </c>
      <c r="AO54" s="343">
        <v>56.2</v>
      </c>
      <c r="AP54" s="344">
        <v>26040</v>
      </c>
      <c r="AQ54" s="345">
        <v>4.5</v>
      </c>
      <c r="AR54" s="346">
        <v>51.7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1418896</v>
      </c>
      <c r="AN55" s="334">
        <v>72760</v>
      </c>
      <c r="AO55" s="335">
        <v>0.9</v>
      </c>
      <c r="AP55" s="336">
        <v>96248</v>
      </c>
      <c r="AQ55" s="337">
        <v>87.7</v>
      </c>
      <c r="AR55" s="338">
        <v>-86.8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730675</v>
      </c>
      <c r="AN56" s="342">
        <v>37469</v>
      </c>
      <c r="AO56" s="343">
        <v>95.4</v>
      </c>
      <c r="AP56" s="344">
        <v>55768</v>
      </c>
      <c r="AQ56" s="345">
        <v>114.2</v>
      </c>
      <c r="AR56" s="346">
        <v>-18.8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1299487</v>
      </c>
      <c r="AN57" s="334">
        <v>67453</v>
      </c>
      <c r="AO57" s="335">
        <v>-7.3</v>
      </c>
      <c r="AP57" s="336">
        <v>76413</v>
      </c>
      <c r="AQ57" s="337">
        <v>-20.6</v>
      </c>
      <c r="AR57" s="338">
        <v>13.3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856076</v>
      </c>
      <c r="AN58" s="342">
        <v>44437</v>
      </c>
      <c r="AO58" s="343">
        <v>18.600000000000001</v>
      </c>
      <c r="AP58" s="344">
        <v>39658</v>
      </c>
      <c r="AQ58" s="345">
        <v>-28.9</v>
      </c>
      <c r="AR58" s="346">
        <v>47.5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1000580</v>
      </c>
      <c r="AN59" s="334">
        <v>52521</v>
      </c>
      <c r="AO59" s="335">
        <v>-22.1</v>
      </c>
      <c r="AP59" s="336">
        <v>66481</v>
      </c>
      <c r="AQ59" s="337">
        <v>-13</v>
      </c>
      <c r="AR59" s="338">
        <v>-9.1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489698</v>
      </c>
      <c r="AN60" s="342">
        <v>25705</v>
      </c>
      <c r="AO60" s="343">
        <v>-42.2</v>
      </c>
      <c r="AP60" s="344">
        <v>36120</v>
      </c>
      <c r="AQ60" s="345">
        <v>-8.9</v>
      </c>
      <c r="AR60" s="346">
        <v>-33.299999999999997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1127480</v>
      </c>
      <c r="AN61" s="349">
        <v>57845</v>
      </c>
      <c r="AO61" s="350">
        <v>19.600000000000001</v>
      </c>
      <c r="AP61" s="351">
        <v>67559</v>
      </c>
      <c r="AQ61" s="352">
        <v>10.6</v>
      </c>
      <c r="AR61" s="338">
        <v>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540622</v>
      </c>
      <c r="AN62" s="342">
        <v>27814</v>
      </c>
      <c r="AO62" s="343">
        <v>14.5</v>
      </c>
      <c r="AP62" s="344">
        <v>36503</v>
      </c>
      <c r="AQ62" s="345">
        <v>16.2</v>
      </c>
      <c r="AR62" s="346">
        <v>-1.7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7ZuwaXkD/tbO6Tlcv5JB4HDQX5xAhKQAVeGBDwPG7HIWxCEkbA5NBRvkNa/Irj6dm5psjk0IzrZoEf7Skh8EUg==" saltValue="VYiw1mOQydcrvEWBgRzc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1" spans="125:125" ht="13.5" hidden="1" customHeight="1" x14ac:dyDescent="0.2">
      <c r="DU121" s="259"/>
    </row>
  </sheetData>
  <sheetProtection algorithmName="SHA-512" hashValue="6ifFJHnYCEhl0w1/wmUudvkj3FYchXp/mnYMGrBVfK7YQDbZbjQE7rPio2Omvb8pl3wK8OKPxgSvpJzR9xUxmQ==" saltValue="9O7MkTCueX3e/1DOdgx3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d/HZGVDh6fM9i/6X1owXLcc4soxfIS0BB3gLWK3PVPFYsfCKUgpa/jKBHaxlzIODvid1JCgVnaGtdoL/7bgRw==" saltValue="TIryNe2inq88rJ8wTEbb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39.31</v>
      </c>
      <c r="G47" s="12">
        <v>40.82</v>
      </c>
      <c r="H47" s="12">
        <v>38.01</v>
      </c>
      <c r="I47" s="12">
        <v>38.82</v>
      </c>
      <c r="J47" s="13">
        <v>40.82</v>
      </c>
    </row>
    <row r="48" spans="2:10" ht="57.75" customHeight="1" x14ac:dyDescent="0.2">
      <c r="B48" s="14"/>
      <c r="C48" s="1141" t="s">
        <v>4</v>
      </c>
      <c r="D48" s="1141"/>
      <c r="E48" s="1142"/>
      <c r="F48" s="15">
        <v>5.12</v>
      </c>
      <c r="G48" s="16">
        <v>2.63</v>
      </c>
      <c r="H48" s="16">
        <v>5.27</v>
      </c>
      <c r="I48" s="16">
        <v>7.89</v>
      </c>
      <c r="J48" s="17">
        <v>7.74</v>
      </c>
    </row>
    <row r="49" spans="2:10" ht="57.75" customHeight="1" thickBot="1" x14ac:dyDescent="0.25">
      <c r="B49" s="18"/>
      <c r="C49" s="1143" t="s">
        <v>5</v>
      </c>
      <c r="D49" s="1143"/>
      <c r="E49" s="1144"/>
      <c r="F49" s="19">
        <v>1.06</v>
      </c>
      <c r="G49" s="20" t="s">
        <v>561</v>
      </c>
      <c r="H49" s="20">
        <v>0.94</v>
      </c>
      <c r="I49" s="20">
        <v>5.43</v>
      </c>
      <c r="J49" s="21">
        <v>5.09</v>
      </c>
    </row>
    <row r="50" spans="2:10" ht="13.2" x14ac:dyDescent="0.2"/>
  </sheetData>
  <sheetProtection algorithmName="SHA-512" hashValue="yVdD2ou/EGOgEctSU56PZDwfPHO+dUhHE7eq1ejCa5OkVlBjEd7NnIMvucCE30E/tx8Nf9ICpiKmypeL3Jt/bw==" saltValue="wqKoHwPjEivbwCwR2siu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船岡　美里（市町支援課）</cp:lastModifiedBy>
  <cp:lastPrinted>2024-03-12T07:44:17Z</cp:lastPrinted>
  <dcterms:created xsi:type="dcterms:W3CDTF">2024-02-05T03:32:01Z</dcterms:created>
  <dcterms:modified xsi:type="dcterms:W3CDTF">2024-03-21T01:21:18Z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