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A967EAA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財政課\財政担当\各種照会\財政一般\財政状況資料集（H23～）\R5(R4決算分)\01-03　作成資料（1回目）\"/>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U36" i="10"/>
  <c r="AM35" i="10"/>
  <c r="CO34" i="10"/>
  <c r="CO35" i="10" s="1"/>
  <c r="CO36" i="10" s="1"/>
  <c r="CO37" i="10" s="1"/>
  <c r="BW34" i="10"/>
  <c r="BW35" i="10" s="1"/>
  <c r="BW36" i="10" s="1"/>
  <c r="BW37" i="10" s="1"/>
  <c r="BW38" i="10" s="1"/>
  <c r="BW39" i="10" s="1"/>
  <c r="BW40" i="10" s="1"/>
  <c r="BW41" i="10" s="1"/>
  <c r="BW42" i="10" s="1"/>
  <c r="BW43" i="10" s="1"/>
  <c r="AM34"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<sst xmlns="http://schemas.openxmlformats.org/spreadsheetml/2006/main" count="1126" uniqueCount="610">
  <si>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</si>
  <si>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</si>
  <si>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</si>
  <si>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</si>
  <si>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</si>
  <si>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</si>
  <si>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</si>
  <si>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</si>
  <si>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</si>
  <si>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</si>
  <si>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</si>
  <si>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</si>
  <si>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</si>
  <si>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</si>
  <si>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</si>
  <si>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</si>
  <si>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</si>
  <si>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</si>
  <si>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</si>
  <si>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</si>
  <si>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</si>
  <si>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</si>
  <si>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</si>
  <si>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</si>
  <si>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</si>
  <si>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</si>
  <si>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</si>
  <si>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</si>
  <si>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</si>
  <si>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</si>
  <si>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</si>
  <si>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</si>
  <si>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</si>
  <si>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</si>
  <si>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</si>
  <si>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</si>
  <si>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</si>
  <si>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</si>
  <si>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</si>
  <si>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</si>
  <si>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</si>
  <si>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</si>
  <si>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</si>
  <si>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</si>
  <si>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</si>
  <si>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</si>
  <si>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</si>
  <si>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</si>
  <si>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</si>
  <si>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</si>
  <si>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</si>
  <si>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</si>
  <si>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</si>
  <si>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</si>
  <si>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</si>
  <si>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</si>
  <si>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</si>
  <si>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</si>
  <si>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</si>
  <si>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</si>
  <si>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</si>
  <si>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</si>
  <si>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</si>
  <si>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</si>
  <si>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</si>
  <si>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</si>
  <si>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</si>
  <si>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</si>
  <si>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</si>
  <si>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</si>
  <si>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</si>
  <si>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</si>
  <si>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</si>
  <si>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</si>
  <si>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</si>
  <si>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</si>
  <si>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</si>
  <si>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</si>
  <si>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</si>
  <si>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</si>
  <si>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</si>
  <si>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</si>
  <si>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</si>
  <si>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</si>
  <si>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</si>
  <si>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</si>
  <si>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</si>
  <si>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</si>
  <si>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</si>
  <si>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</si>
  <si>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</si>
  <si>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</si>
  <si>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</si>
  <si>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</si>
  <si>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</si>
  <si>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</si>
  <si>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</si>
  <si>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</si>
  <si>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</si>
  <si>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</si>
  <si>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</si>
  <si>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</si>
  <si>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</si>
  <si>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</si>
  <si>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</si>
  <si>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</si>
  <si>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</si>
  <si>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</si>
  <si>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</si>
  <si>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</si>
  <si>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</si>
  <si>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</si>
  <si>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</si>
  <si>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</si>
  <si>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</si>
  <si>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</si>
  <si>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</si>
  <si>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</si>
  <si>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</si>
  <si>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</si>
  <si>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</si>
  <si>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</si>
  <si>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</si>
  <si>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</si>
  <si>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</si>
  <si>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</si>
  <si>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</si>
  <si>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</si>
  <si>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</si>
  <si>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</si>
  <si>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</si>
  <si>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</si>
  <si>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</si>
  <si>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</si>
  <si>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</si>
  <si>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</si>
  <si>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</si>
  <si>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</si>
  <si>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</si>
  <si>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</si>
  <si>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</si>
  <si>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</si>
  <si>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</si>
  <si>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</si>
  <si>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</si>
  <si>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</si>
  <si>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</si>
  <si>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</si>
  <si>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</si>
  <si>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</si>
  <si>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</si>
  <si>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</si>
  <si>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</si>
  <si>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</si>
  <si>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</si>
  <si>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</si>
  <si>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</si>
  <si>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</si>
  <si>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</si>
  <si>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</si>
  <si>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</si>
  <si>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</si>
  <si>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</si>
  <si>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</si>
  <si>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</si>
  <si>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</si>
  <si>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</si>
  <si>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</si>
  <si>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</si>
  <si>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</si>
  <si>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</si>
  <si>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</si>
  <si>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</si>
  <si>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</si>
  <si>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</si>
  <si>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</si>
  <si>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</si>
  <si>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</si>
  <si>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</si>
  <si>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</si>
  <si>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</si>
  <si>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</si>
  <si>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</si>
  <si>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</si>
  <si>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</si>
  <si>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</si>
  <si>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</si>
  <si>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</si>
  <si>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</si>
  <si>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</si>
  <si>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</si>
  <si>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</si>
  <si>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</si>
  <si>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</si>
  <si>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</si>
  <si>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</si>
  <si>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</si>
  <si>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</si>
  <si>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</si>
  <si>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</si>
  <si>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</si>
  <si>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</si>
  <si>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</si>
  <si>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</si>
  <si>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</si>
  <si>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</si>
  <si>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</si>
  <si>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</si>
  <si>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</si>
  <si>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</si>
  <si>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</si>
  <si>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</si>
  <si>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</si>
  <si>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</si>
  <si>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</si>
  <si>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佐賀県みやき町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</si>
  <si>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</si>
  <si>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</si>
  <si>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</si>
  <si>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</si>
  <si>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</si>
  <si>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</si>
  <si>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</si>
  <si>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</si>
  <si>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</si>
  <si>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</si>
  <si>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</si>
  <si>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</si>
  <si>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</si>
  <si>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</si>
  <si>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</si>
  <si>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</si>
  <si>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</si>
  <si>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</si>
  <si>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</si>
  <si>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</si>
  <si>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</si>
  <si>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</si>
  <si>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</si>
  <si>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</si>
  <si>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</si>
  <si>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</si>
  <si>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</si>
  <si>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</si>
  <si>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</si>
  <si>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</si>
  <si>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</si>
  <si>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</si>
  <si>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</si>
  <si>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</si>
  <si>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</si>
  <si>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</si>
  <si>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</si>
  <si>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</si>
  <si>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</si>
  <si>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</si>
  <si>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</si>
  <si>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</si>
  <si>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</si>
  <si>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</si>
  <si>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</si>
  <si>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</si>
  <si>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</si>
  <si>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</si>
  <si>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</si>
  <si>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</si>
  <si>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</si>
  <si>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</si>
  <si>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</si>
  <si>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</si>
  <si>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</si>
  <si>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</si>
  <si>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</si>
  <si>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</si>
  <si>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</si>
  <si>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</si>
  <si>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</si>
  <si>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</si>
  <si>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</si>
  <si>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</si>
  <si>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</si>
  <si>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</si>
  <si>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</si>
  <si>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</si>
  <si>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</si>
  <si>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</si>
  <si>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</si>
  <si>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</si>
  <si>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</si>
  <si>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</si>
  <si>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</si>
  <si>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</si>
  <si>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</si>
  <si>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</si>
  <si>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</si>
  <si>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</si>
  <si>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</si>
  <si>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</si>
  <si>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</si>
  <si>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</si>
  <si>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</si>
  <si>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</si>
  <si>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</si>
  <si>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</si>
  <si>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</si>
  <si>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</si>
  <si>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</si>
  <si>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</si>
  <si>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</si>
  <si>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</si>
  <si>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</si>
  <si>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</si>
  <si>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</si>
  <si>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</si>
  <si>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</si>
  <si>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</si>
  <si>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</si>
  <si>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</si>
  <si>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</si>
  <si>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</si>
  <si>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</si>
  <si>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</si>
  <si>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</si>
  <si>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</si>
  <si>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</si>
  <si>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</si>
  <si>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</si>
  <si>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</si>
  <si>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</si>
  <si>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</si>
  <si>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</si>
  <si>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</si>
  <si>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</si>
  <si>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</si>
  <si>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</si>
  <si>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</si>
  <si>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</si>
  <si>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</si>
  <si>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</si>
  <si>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</si>
  <si>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</si>
  <si>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</si>
  <si>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</si>
  <si>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</si>
  <si>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</si>
  <si>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</si>
  <si>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</si>
  <si>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</si>
  <si>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</si>
  <si>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</si>
  <si>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</si>
  <si>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</si>
  <si>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</si>
  <si>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</si>
  <si>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</si>
  <si>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</si>
  <si>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</si>
  <si>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</si>
  <si>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</si>
  <si>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</si>
  <si>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</si>
  <si>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</si>
  <si>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</si>
  <si>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</si>
  <si>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</si>
  <si>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</si>
  <si>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</si>
  <si>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佐賀県みやき町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</si>
  <si>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</si>
  <si>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</si>
  <si>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</si>
  <si>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</si>
  <si>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</si>
  <si>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</si>
  <si>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</si>
  <si>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</si>
  <si>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</si>
  <si>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</si>
  <si>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</si>
  <si>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</si>
  <si>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</si>
  <si>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</si>
  <si>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</si>
  <si>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</si>
  <si>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</si>
  <si>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</si>
  <si>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</si>
  <si>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</si>
  <si>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</si>
  <si>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</si>
  <si>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</si>
  <si>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</si>
  <si>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</si>
  <si>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</si>
  <si>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</si>
  <si>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</si>
  <si>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</si>
  <si>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</si>
  <si>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</si>
  <si>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</si>
  <si>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</si>
  <si>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</si>
  <si>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</si>
  <si>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</si>
  <si>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</si>
  <si>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</si>
  <si>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</si>
  <si>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</si>
  <si>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住宅用地取得造成事業特別会計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</si>
  <si>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</si>
  <si>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</si>
  <si>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</si>
  <si>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</si>
  <si>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</si>
  <si>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</si>
  <si>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</si>
  <si>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</si>
  <si>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</si>
  <si>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</si>
  <si>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</si>
  <si>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</si>
  <si>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</si>
  <si>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</si>
  <si>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</si>
  <si>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</si>
  <si>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</si>
  <si>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</si>
  <si>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</si>
  <si>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</si>
  <si>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</si>
  <si>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</si>
  <si>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</si>
  <si>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</si>
  <si>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</si>
  <si>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</si>
  <si>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</si>
  <si>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</si>
  <si>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</si>
  <si>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</si>
  <si>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</si>
  <si>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</si>
  <si>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</si>
  <si>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</si>
  <si>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</si>
  <si>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</si>
  <si>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</si>
  <si>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</si>
  <si>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</si>
  <si>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</si>
  <si>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</si>
  <si>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</si>
  <si>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</si>
  <si>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</si>
  <si>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</si>
  <si>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</si>
  <si>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</si>
  <si>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</si>
  <si>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</si>
  <si>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</si>
  <si>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</si>
  <si>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</si>
  <si>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</si>
  <si>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</si>
  <si>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</si>
  <si>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</si>
  <si>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</si>
  <si>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</si>
  <si>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</si>
  <si>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</si>
  <si>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</si>
  <si>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</si>
  <si>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</si>
  <si>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</si>
  <si>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</si>
  <si>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</si>
  <si>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</si>
  <si>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</si>
  <si>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</si>
  <si>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工業用地取得造成事業特別会計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</si>
  <si>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</si>
  <si>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</si>
  <si>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</si>
  <si>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</si>
  <si>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</si>
  <si>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</si>
  <si>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</si>
  <si>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</si>
  <si>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</si>
  <si>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</si>
  <si>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</si>
  <si>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</si>
  <si>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</si>
  <si>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</si>
  <si>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</si>
  <si>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</si>
  <si>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</si>
  <si>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</si>
  <si>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</si>
  <si>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</si>
  <si>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</si>
  <si>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</si>
  <si>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</si>
  <si>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</si>
  <si>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</si>
  <si>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</si>
  <si>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</si>
  <si>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</si>
  <si>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</si>
  <si>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</si>
  <si>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</si>
  <si>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</si>
  <si>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</si>
  <si>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</si>
  <si>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</si>
  <si>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</si>
  <si>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</si>
  <si>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</si>
  <si>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</si>
  <si>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</si>
  <si>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</si>
  <si>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</si>
  <si>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</si>
  <si>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</si>
  <si>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</si>
  <si>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</si>
  <si>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</si>
  <si>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</si>
  <si>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</si>
  <si>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</si>
  <si>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</si>
  <si>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</si>
  <si>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</si>
  <si>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</si>
  <si>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</si>
  <si>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</si>
  <si>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</si>
  <si>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</si>
  <si>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</si>
  <si>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</si>
  <si>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</si>
  <si>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</si>
  <si>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</si>
  <si>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</si>
  <si>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</si>
  <si>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</si>
  <si>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</si>
  <si>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</si>
  <si>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</si>
  <si>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</si>
  <si>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</si>
  <si>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</si>
  <si>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</si>
  <si>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</si>
  <si>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</si>
  <si>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</si>
  <si>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</si>
  <si>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</si>
  <si>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</si>
  <si>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</si>
  <si>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</si>
  <si>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</si>
  <si>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</si>
  <si>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</si>
  <si>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</si>
  <si>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</si>
  <si>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</si>
  <si>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</si>
  <si>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25.10</t>
  </si>
  <si>
    <t>▲ 0.47</t>
  </si>
  <si>
    <t>一般会計</t>
  </si>
  <si>
    <t>ふるさと寄附金基金特別会計</t>
  </si>
  <si>
    <t>工業用地取得造成事業特別会計</t>
  </si>
  <si>
    <t>国民健康保険特別会計</t>
  </si>
  <si>
    <t>下水道事業特別会計</t>
  </si>
  <si>
    <t>後期高齢者医療特別会計</t>
  </si>
  <si>
    <t>グリーンパーク推進整備事業基金特別会計</t>
  </si>
  <si>
    <t>住宅用地取得造成事業特別会計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</si>
  <si>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</si>
  <si>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</si>
  <si>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</si>
  <si>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</si>
  <si>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</si>
  <si>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</si>
  <si>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</si>
  <si>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</si>
  <si>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</si>
  <si>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</si>
  <si>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</si>
  <si>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</si>
  <si>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</si>
  <si>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</si>
  <si>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</si>
  <si>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</si>
  <si>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</si>
  <si>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</si>
  <si>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</si>
  <si>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</si>
  <si>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</si>
  <si>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</si>
  <si>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佐賀県東部環境施設組合</t>
    <rPh sb="0" eb="2">
      <t>サガ</t>
    </rPh>
    <rPh sb="2" eb="3">
      <t>ケン</t>
    </rPh>
    <rPh sb="3" eb="5">
      <t>トウブ</t>
    </rPh>
    <rPh sb="5" eb="7">
      <t>カンキョウ</t>
    </rPh>
    <rPh sb="7" eb="9">
      <t>シセツ</t>
    </rPh>
    <rPh sb="9" eb="11">
      <t>クミアイ</t>
    </rPh>
    <phoneticPr fontId="2"/>
  </si>
  <si>
    <t>リバーサイド三根</t>
    <rPh sb="6" eb="8">
      <t>ミネ</t>
    </rPh>
    <phoneticPr fontId="2"/>
  </si>
  <si>
    <t>三根街づくり</t>
    <rPh sb="0" eb="2">
      <t>ミネ</t>
    </rPh>
    <rPh sb="2" eb="3">
      <t>マチ</t>
    </rPh>
    <phoneticPr fontId="2"/>
  </si>
  <si>
    <t>○</t>
  </si>
  <si>
    <t>三養基西部土地開発公社</t>
    <rPh sb="0" eb="3">
      <t>ミヤキ</t>
    </rPh>
    <rPh sb="3" eb="5">
      <t>セイブ</t>
    </rPh>
    <rPh sb="5" eb="7">
      <t>トチ</t>
    </rPh>
    <rPh sb="7" eb="9">
      <t>カイハツ</t>
    </rPh>
    <rPh sb="9" eb="11">
      <t>コウシャ</t>
    </rPh>
    <phoneticPr fontId="2"/>
  </si>
  <si>
    <t>みやきまち</t>
  </si>
  <si>
    <t>ふるさと寄附金基金</t>
    <phoneticPr fontId="5"/>
  </si>
  <si>
    <t>合併振興基金</t>
    <phoneticPr fontId="2"/>
  </si>
  <si>
    <t>教育施設整備基金</t>
    <phoneticPr fontId="2"/>
  </si>
  <si>
    <t>地域福祉基金</t>
    <phoneticPr fontId="2"/>
  </si>
  <si>
    <t>定住総合対策基金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</si>
</sst>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9C4D-4394-BADD-DA5D3292B5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108198</c:v>
                </c:pt>
                <c:pt idx="1">
                  <c:v>126935</c:v>
                </c:pt>
                <c:pt idx="2">
                  <c:v>77084</c:v>
                </c:pt>
                <c:pt idx="3">
                  <c:v>159297</c:v>
                </c:pt>
                <c:pt idx="4">
                  <c:v>108847</c:v>
                </c:pt>
              </c:numCache>
            </c:numRef>
          </c:val>
          <c:smooth val="0"/>
          <c:extLst>
            <c:ext xmlns:c16="http://schemas.microsoft.com/office/drawing/2014/chart" uri="{C3380CC4-5D6E-409C-BE32-E72D297353CC}">
              <c16:uniqueId val="{00000001-9C4D-4394-BADD-DA5D3292B5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32.340000000000003</c:v>
                </c:pt>
                <c:pt idx="1">
                  <c:v>7.43</c:v>
                </c:pt>
                <c:pt idx="2">
                  <c:v>10.53</c:v>
                </c:pt>
                <c:pt idx="3">
                  <c:v>7.97</c:v>
                </c:pt>
                <c:pt idx="4">
                  <c:v>9.82</c:v>
                </c:pt>
              </c:numCache>
            </c:numRef>
          </c:val>
          <c:extLst>
            <c:ext xmlns:c16="http://schemas.microsoft.com/office/drawing/2014/chart" uri="{C3380CC4-5D6E-409C-BE32-E72D297353CC}">
              <c16:uniqueId val="{00000000-10D5-4F69-B840-7E8440FC34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20.52</c:v>
                </c:pt>
                <c:pt idx="1">
                  <c:v>20.7</c:v>
                </c:pt>
                <c:pt idx="2">
                  <c:v>26.08</c:v>
                </c:pt>
                <c:pt idx="3">
                  <c:v>26.22</c:v>
                </c:pt>
                <c:pt idx="4">
                  <c:v>26.18</c:v>
                </c:pt>
              </c:numCache>
            </c:numRef>
          </c:val>
          <c:extLst>
            <c:ext xmlns:c16="http://schemas.microsoft.com/office/drawing/2014/chart" uri="{C3380CC4-5D6E-409C-BE32-E72D297353CC}">
              <c16:uniqueId val="{00000001-10D5-4F69-B840-7E8440FC34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8.65</c:v>
                </c:pt>
                <c:pt idx="1">
                  <c:v>-25.1</c:v>
                </c:pt>
                <c:pt idx="2">
                  <c:v>9.48</c:v>
                </c:pt>
                <c:pt idx="3">
                  <c:v>-0.47</c:v>
                </c:pt>
                <c:pt idx="4">
                  <c:v>1.17</c:v>
                </c:pt>
              </c:numCache>
            </c:numRef>
          </c:val>
          <c:smooth val="0"/>
          <c:extLst>
            <c:ext xmlns:c16="http://schemas.microsoft.com/office/drawing/2014/chart" uri="{C3380CC4-5D6E-409C-BE32-E72D297353CC}">
              <c16:uniqueId val="{00000002-10D5-4F69-B840-7E8440FC34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10-40CC-977F-4E3C9DEEC0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10-40CC-977F-4E3C9DEEC0EF}"/>
            </c:ext>
          </c:extLst>
        </c:ser>
        <c:ser>
          <c:idx val="2"/>
          <c:order val="2"/>
          <c:tx>
            <c:strRef>
              <c:f>データシート!$A$29</c:f>
              <c:strCache>
                <c:ptCount val="1"/>
                <c:pt idx="0">
                  <c:v>住宅用地取得造成事業特別会計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c:v>
                </c:pt>
                <c:pt idx="2">
                  <c:v>#N/A</c:v>
                </c:pt>
                <c:pt idx="3">
                  <c:v>0.08</c:v>
                </c:pt>
                <c:pt idx="4">
                  <c:v>#N/A</c:v>
                </c:pt>
                <c:pt idx="5">
                  <c:v>0.01</c:v>
                </c:pt>
                <c:pt idx="6">
                  <c:v>#N/A</c:v>
                </c:pt>
                <c:pt idx="7">
                  <c:v>0.18</c:v>
                </c:pt>
                <c:pt idx="8">
                  <c:v>#N/A</c:v>
                </c:pt>
                <c:pt idx="9">
                  <c:v>0</c:v>
                </c:pt>
              </c:numCache>
            </c:numRef>
          </c:val>
          <c:extLst>
            <c:ext xmlns:c16="http://schemas.microsoft.com/office/drawing/2014/chart" uri="{C3380CC4-5D6E-409C-BE32-E72D297353CC}">
              <c16:uniqueId val="{00000002-DF10-40CC-977F-4E3C9DEEC0EF}"/>
            </c:ext>
          </c:extLst>
        </c:ser>
        <c:ser>
          <c:idx val="3"/>
          <c:order val="3"/>
          <c:tx>
            <c:strRef>
              <c:f>データシート!$A$30</c:f>
              <c:strCache>
                <c:ptCount val="1"/>
                <c:pt idx="0">
                  <c:v>グリーンパーク推進整備事業基金特別会計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0.03</c:v>
                </c:pt>
                <c:pt idx="4">
                  <c:v>#N/A</c:v>
                </c:pt>
                <c:pt idx="5">
                  <c:v>0.17</c:v>
                </c:pt>
                <c:pt idx="6">
                  <c:v>#N/A</c:v>
                </c:pt>
                <c:pt idx="7">
                  <c:v>7.0000000000000007E-2</c:v>
                </c:pt>
                <c:pt idx="8">
                  <c:v>#N/A</c:v>
                </c:pt>
                <c:pt idx="9">
                  <c:v>0</c:v>
                </c:pt>
              </c:numCache>
            </c:numRef>
          </c:val>
          <c:extLst>
            <c:ext xmlns:c16="http://schemas.microsoft.com/office/drawing/2014/chart" uri="{C3380CC4-5D6E-409C-BE32-E72D297353CC}">
              <c16:uniqueId val="{00000003-DF10-40CC-977F-4E3C9DEEC0E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DF10-40CC-977F-4E3C9DEEC0E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0.56000000000000005</c:v>
                </c:pt>
                <c:pt idx="4">
                  <c:v>#N/A</c:v>
                </c:pt>
                <c:pt idx="5">
                  <c:v>0.59</c:v>
                </c:pt>
                <c:pt idx="6">
                  <c:v>#N/A</c:v>
                </c:pt>
                <c:pt idx="7">
                  <c:v>0.33</c:v>
                </c:pt>
                <c:pt idx="8">
                  <c:v>#N/A</c:v>
                </c:pt>
                <c:pt idx="9">
                  <c:v>0.27</c:v>
                </c:pt>
              </c:numCache>
            </c:numRef>
          </c:val>
          <c:extLst>
            <c:ext xmlns:c16="http://schemas.microsoft.com/office/drawing/2014/chart" uri="{C3380CC4-5D6E-409C-BE32-E72D297353CC}">
              <c16:uniqueId val="{00000005-DF10-40CC-977F-4E3C9DEEC0E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1.47</c:v>
                </c:pt>
                <c:pt idx="4">
                  <c:v>#N/A</c:v>
                </c:pt>
                <c:pt idx="5">
                  <c:v>1.34</c:v>
                </c:pt>
                <c:pt idx="6">
                  <c:v>#N/A</c:v>
                </c:pt>
                <c:pt idx="7">
                  <c:v>1.32</c:v>
                </c:pt>
                <c:pt idx="8">
                  <c:v>#N/A</c:v>
                </c:pt>
                <c:pt idx="9">
                  <c:v>0.73</c:v>
                </c:pt>
              </c:numCache>
            </c:numRef>
          </c:val>
          <c:extLst>
            <c:ext xmlns:c16="http://schemas.microsoft.com/office/drawing/2014/chart" uri="{C3380CC4-5D6E-409C-BE32-E72D297353CC}">
              <c16:uniqueId val="{00000006-DF10-40CC-977F-4E3C9DEEC0EF}"/>
            </c:ext>
          </c:extLst>
        </c:ser>
        <c:ser>
          <c:idx val="7"/>
          <c:order val="7"/>
          <c:tx>
            <c:strRef>
              <c:f>データシート!$A$34</c:f>
              <c:strCache>
                <c:ptCount val="1"/>
                <c:pt idx="0">
                  <c:v>工業用地取得造成事業特別会計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1.1399999999999999</c:v>
                </c:pt>
                <c:pt idx="2">
                  <c:v>#N/A</c:v>
                </c:pt>
                <c:pt idx="3">
                  <c:v>1.1399999999999999</c:v>
                </c:pt>
                <c:pt idx="4">
                  <c:v>#N/A</c:v>
                </c:pt>
                <c:pt idx="5">
                  <c:v>1.1000000000000001</c:v>
                </c:pt>
                <c:pt idx="6">
                  <c:v>#N/A</c:v>
                </c:pt>
                <c:pt idx="7">
                  <c:v>1.04</c:v>
                </c:pt>
                <c:pt idx="8">
                  <c:v>#N/A</c:v>
                </c:pt>
                <c:pt idx="9">
                  <c:v>0.92</c:v>
                </c:pt>
              </c:numCache>
            </c:numRef>
          </c:val>
          <c:extLst>
            <c:ext xmlns:c16="http://schemas.microsoft.com/office/drawing/2014/chart" uri="{C3380CC4-5D6E-409C-BE32-E72D297353CC}">
              <c16:uniqueId val="{00000007-DF10-40CC-977F-4E3C9DEEC0EF}"/>
            </c:ext>
          </c:extLst>
        </c:ser>
        <c:ser>
          <c:idx val="8"/>
          <c:order val="8"/>
          <c:tx>
            <c:strRef>
              <c:f>データシート!$A$35</c:f>
              <c:strCache>
                <c:ptCount val="1"/>
                <c:pt idx="0">
                  <c:v>ふるさと寄附金基金特別会計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27.21</c:v>
                </c:pt>
                <c:pt idx="2">
                  <c:v>#N/A</c:v>
                </c:pt>
                <c:pt idx="3">
                  <c:v>1.83</c:v>
                </c:pt>
                <c:pt idx="4">
                  <c:v>#N/A</c:v>
                </c:pt>
                <c:pt idx="5">
                  <c:v>5.91</c:v>
                </c:pt>
                <c:pt idx="6">
                  <c:v>#N/A</c:v>
                </c:pt>
                <c:pt idx="7">
                  <c:v>1.68</c:v>
                </c:pt>
                <c:pt idx="8">
                  <c:v>#N/A</c:v>
                </c:pt>
                <c:pt idx="9">
                  <c:v>1.9</c:v>
                </c:pt>
              </c:numCache>
            </c:numRef>
          </c:val>
          <c:extLst>
            <c:ext xmlns:c16="http://schemas.microsoft.com/office/drawing/2014/chart" uri="{C3380CC4-5D6E-409C-BE32-E72D297353CC}">
              <c16:uniqueId val="{00000008-DF10-40CC-977F-4E3C9DEEC0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5.05</c:v>
                </c:pt>
                <c:pt idx="2">
                  <c:v>#N/A</c:v>
                </c:pt>
                <c:pt idx="3">
                  <c:v>5.56</c:v>
                </c:pt>
                <c:pt idx="4">
                  <c:v>#N/A</c:v>
                </c:pt>
                <c:pt idx="5">
                  <c:v>4.43</c:v>
                </c:pt>
                <c:pt idx="6">
                  <c:v>#N/A</c:v>
                </c:pt>
                <c:pt idx="7">
                  <c:v>6.2</c:v>
                </c:pt>
                <c:pt idx="8">
                  <c:v>#N/A</c:v>
                </c:pt>
                <c:pt idx="9">
                  <c:v>7.9</c:v>
                </c:pt>
              </c:numCache>
            </c:numRef>
          </c:val>
          <c:extLst>
            <c:ext xmlns:c16="http://schemas.microsoft.com/office/drawing/2014/chart" uri="{C3380CC4-5D6E-409C-BE32-E72D297353CC}">
              <c16:uniqueId val="{00000009-DF10-40CC-977F-4E3C9DEEC0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1527</c:v>
                </c:pt>
                <c:pt idx="5">
                  <c:v>1507</c:v>
                </c:pt>
                <c:pt idx="8">
                  <c:v>1509</c:v>
                </c:pt>
                <c:pt idx="11">
                  <c:v>1480</c:v>
                </c:pt>
                <c:pt idx="14">
                  <c:v>1491</c:v>
                </c:pt>
              </c:numCache>
            </c:numRef>
          </c:val>
          <c:extLst>
            <c:ext xmlns:c16="http://schemas.microsoft.com/office/drawing/2014/chart" uri="{C3380CC4-5D6E-409C-BE32-E72D297353CC}">
              <c16:uniqueId val="{00000000-AB1E-4A8D-8741-8363EC552E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1E-4A8D-8741-8363EC552E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99</c:v>
                </c:pt>
                <c:pt idx="3">
                  <c:v>83</c:v>
                </c:pt>
                <c:pt idx="6">
                  <c:v>89</c:v>
                </c:pt>
                <c:pt idx="9">
                  <c:v>84</c:v>
                </c:pt>
                <c:pt idx="12">
                  <c:v>80</c:v>
                </c:pt>
              </c:numCache>
            </c:numRef>
          </c:val>
          <c:extLst>
            <c:ext xmlns:c16="http://schemas.microsoft.com/office/drawing/2014/chart" uri="{C3380CC4-5D6E-409C-BE32-E72D297353CC}">
              <c16:uniqueId val="{00000002-AB1E-4A8D-8741-8363EC552E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163</c:v>
                </c:pt>
                <c:pt idx="3">
                  <c:v>23</c:v>
                </c:pt>
                <c:pt idx="6">
                  <c:v>24</c:v>
                </c:pt>
                <c:pt idx="9">
                  <c:v>25</c:v>
                </c:pt>
                <c:pt idx="12">
                  <c:v>21</c:v>
                </c:pt>
              </c:numCache>
            </c:numRef>
          </c:val>
          <c:extLst>
            <c:ext xmlns:c16="http://schemas.microsoft.com/office/drawing/2014/chart" uri="{C3380CC4-5D6E-409C-BE32-E72D297353CC}">
              <c16:uniqueId val="{00000003-AB1E-4A8D-8741-8363EC552E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280</c:v>
                </c:pt>
                <c:pt idx="3">
                  <c:v>273</c:v>
                </c:pt>
                <c:pt idx="6">
                  <c:v>297</c:v>
                </c:pt>
                <c:pt idx="9">
                  <c:v>311</c:v>
                </c:pt>
                <c:pt idx="12">
                  <c:v>360</c:v>
                </c:pt>
              </c:numCache>
            </c:numRef>
          </c:val>
          <c:extLst>
            <c:ext xmlns:c16="http://schemas.microsoft.com/office/drawing/2014/chart" uri="{C3380CC4-5D6E-409C-BE32-E72D297353CC}">
              <c16:uniqueId val="{00000004-AB1E-4A8D-8741-8363EC552E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1E-4A8D-8741-8363EC552E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1E-4A8D-8741-8363EC552E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1658</c:v>
                </c:pt>
                <c:pt idx="3">
                  <c:v>1676</c:v>
                </c:pt>
                <c:pt idx="6">
                  <c:v>1668</c:v>
                </c:pt>
                <c:pt idx="9">
                  <c:v>1695</c:v>
                </c:pt>
                <c:pt idx="12">
                  <c:v>1674</c:v>
                </c:pt>
              </c:numCache>
            </c:numRef>
          </c:val>
          <c:extLst>
            <c:ext xmlns:c16="http://schemas.microsoft.com/office/drawing/2014/chart" uri="{C3380CC4-5D6E-409C-BE32-E72D297353CC}">
              <c16:uniqueId val="{00000007-AB1E-4A8D-8741-8363EC552E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673</c:v>
                </c:pt>
                <c:pt idx="2">
                  <c:v>#N/A</c:v>
                </c:pt>
                <c:pt idx="3">
                  <c:v>#N/A</c:v>
                </c:pt>
                <c:pt idx="4">
                  <c:v>548</c:v>
                </c:pt>
                <c:pt idx="5">
                  <c:v>#N/A</c:v>
                </c:pt>
                <c:pt idx="6">
                  <c:v>#N/A</c:v>
                </c:pt>
                <c:pt idx="7">
                  <c:v>569</c:v>
                </c:pt>
                <c:pt idx="8">
                  <c:v>#N/A</c:v>
                </c:pt>
                <c:pt idx="9">
                  <c:v>#N/A</c:v>
                </c:pt>
                <c:pt idx="10">
                  <c:v>635</c:v>
                </c:pt>
                <c:pt idx="11">
                  <c:v>#N/A</c:v>
                </c:pt>
                <c:pt idx="12">
                  <c:v>#N/A</c:v>
                </c:pt>
                <c:pt idx="13">
                  <c:v>644</c:v>
                </c:pt>
                <c:pt idx="14">
                  <c:v>#N/A</c:v>
                </c:pt>
              </c:numCache>
            </c:numRef>
          </c:val>
          <c:smooth val="0"/>
          <c:extLst>
            <c:ext xmlns:c16="http://schemas.microsoft.com/office/drawing/2014/chart" uri="{C3380CC4-5D6E-409C-BE32-E72D297353CC}">
              <c16:uniqueId val="{00000008-AB1E-4A8D-8741-8363EC552E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15230</c:v>
                </c:pt>
                <c:pt idx="5">
                  <c:v>15159</c:v>
                </c:pt>
                <c:pt idx="8">
                  <c:v>14556</c:v>
                </c:pt>
                <c:pt idx="11">
                  <c:v>14117</c:v>
                </c:pt>
                <c:pt idx="14">
                  <c:v>13417</c:v>
                </c:pt>
              </c:numCache>
            </c:numRef>
          </c:val>
          <c:extLst>
            <c:ext xmlns:c16="http://schemas.microsoft.com/office/drawing/2014/chart" uri="{C3380CC4-5D6E-409C-BE32-E72D297353CC}">
              <c16:uniqueId val="{00000000-9604-4730-A6F5-289C985F97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2315</c:v>
                </c:pt>
                <c:pt idx="5">
                  <c:v>2273</c:v>
                </c:pt>
                <c:pt idx="8">
                  <c:v>2253</c:v>
                </c:pt>
                <c:pt idx="11">
                  <c:v>2134</c:v>
                </c:pt>
                <c:pt idx="14">
                  <c:v>2318</c:v>
                </c:pt>
              </c:numCache>
            </c:numRef>
          </c:val>
          <c:extLst>
            <c:ext xmlns:c16="http://schemas.microsoft.com/office/drawing/2014/chart" uri="{C3380CC4-5D6E-409C-BE32-E72D297353CC}">
              <c16:uniqueId val="{00000001-9604-4730-A6F5-289C985F97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12221</c:v>
                </c:pt>
                <c:pt idx="5">
                  <c:v>11250</c:v>
                </c:pt>
                <c:pt idx="8">
                  <c:v>10703</c:v>
                </c:pt>
                <c:pt idx="11">
                  <c:v>10969</c:v>
                </c:pt>
                <c:pt idx="14">
                  <c:v>10359</c:v>
                </c:pt>
              </c:numCache>
            </c:numRef>
          </c:val>
          <c:extLst>
            <c:ext xmlns:c16="http://schemas.microsoft.com/office/drawing/2014/chart" uri="{C3380CC4-5D6E-409C-BE32-E72D297353CC}">
              <c16:uniqueId val="{00000002-9604-4730-A6F5-289C985F97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04-4730-A6F5-289C985F97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04-4730-A6F5-289C985F97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04-4730-A6F5-289C985F97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1422</c:v>
                </c:pt>
                <c:pt idx="3">
                  <c:v>1318</c:v>
                </c:pt>
                <c:pt idx="6">
                  <c:v>1258</c:v>
                </c:pt>
                <c:pt idx="9">
                  <c:v>1161</c:v>
                </c:pt>
                <c:pt idx="12">
                  <c:v>1130</c:v>
                </c:pt>
              </c:numCache>
            </c:numRef>
          </c:val>
          <c:extLst>
            <c:ext xmlns:c16="http://schemas.microsoft.com/office/drawing/2014/chart" uri="{C3380CC4-5D6E-409C-BE32-E72D297353CC}">
              <c16:uniqueId val="{00000006-9604-4730-A6F5-289C985F97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c:v>
                </c:pt>
                <c:pt idx="3">
                  <c:v>96</c:v>
                </c:pt>
                <c:pt idx="6">
                  <c:v>77</c:v>
                </c:pt>
                <c:pt idx="9">
                  <c:v>120</c:v>
                </c:pt>
                <c:pt idx="12">
                  <c:v>586</c:v>
                </c:pt>
              </c:numCache>
            </c:numRef>
          </c:val>
          <c:extLst>
            <c:ext xmlns:c16="http://schemas.microsoft.com/office/drawing/2014/chart" uri="{C3380CC4-5D6E-409C-BE32-E72D297353CC}">
              <c16:uniqueId val="{00000007-9604-4730-A6F5-289C985F97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4794</c:v>
                </c:pt>
                <c:pt idx="3">
                  <c:v>5245</c:v>
                </c:pt>
                <c:pt idx="6">
                  <c:v>5426</c:v>
                </c:pt>
                <c:pt idx="9">
                  <c:v>5364</c:v>
                </c:pt>
                <c:pt idx="12">
                  <c:v>5831</c:v>
                </c:pt>
              </c:numCache>
            </c:numRef>
          </c:val>
          <c:extLst>
            <c:ext xmlns:c16="http://schemas.microsoft.com/office/drawing/2014/chart" uri="{C3380CC4-5D6E-409C-BE32-E72D297353CC}">
              <c16:uniqueId val="{00000008-9604-4730-A6F5-289C985F97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4625</c:v>
                </c:pt>
                <c:pt idx="3">
                  <c:v>4228</c:v>
                </c:pt>
                <c:pt idx="6">
                  <c:v>4132</c:v>
                </c:pt>
                <c:pt idx="9">
                  <c:v>1654</c:v>
                </c:pt>
                <c:pt idx="12">
                  <c:v>1574</c:v>
                </c:pt>
              </c:numCache>
            </c:numRef>
          </c:val>
          <c:extLst>
            <c:ext xmlns:c16="http://schemas.microsoft.com/office/drawing/2014/chart" uri="{C3380CC4-5D6E-409C-BE32-E72D297353CC}">
              <c16:uniqueId val="{00000009-9604-4730-A6F5-289C985F97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16875</c:v>
                </c:pt>
                <c:pt idx="3">
                  <c:v>16169</c:v>
                </c:pt>
                <c:pt idx="6">
                  <c:v>15579</c:v>
                </c:pt>
                <c:pt idx="9">
                  <c:v>16471</c:v>
                </c:pt>
                <c:pt idx="12">
                  <c:v>15840</c:v>
                </c:pt>
              </c:numCache>
            </c:numRef>
          </c:val>
          <c:extLst>
            <c:ext xmlns:c16="http://schemas.microsoft.com/office/drawing/2014/chart" uri="{C3380CC4-5D6E-409C-BE32-E72D297353CC}">
              <c16:uniqueId val="{0000000A-9604-4730-A6F5-289C985F97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04-4730-A6F5-289C985F97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1958</c:v>
                </c:pt>
                <c:pt idx="1">
                  <c:v>2079</c:v>
                </c:pt>
                <c:pt idx="2">
                  <c:v>2038</c:v>
                </c:pt>
              </c:numCache>
            </c:numRef>
          </c:val>
          <c:extLst>
            <c:ext xmlns:c16="http://schemas.microsoft.com/office/drawing/2014/chart" uri="{C3380CC4-5D6E-409C-BE32-E72D297353CC}">
              <c16:uniqueId val="{00000000-2552-4D03-B05C-C74D060522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2010</c:v>
                </c:pt>
                <c:pt idx="1">
                  <c:v>2000</c:v>
                </c:pt>
                <c:pt idx="2">
                  <c:v>1885</c:v>
                </c:pt>
              </c:numCache>
            </c:numRef>
          </c:val>
          <c:extLst>
            <c:ext xmlns:c16="http://schemas.microsoft.com/office/drawing/2014/chart" uri="{C3380CC4-5D6E-409C-BE32-E72D297353CC}">
              <c16:uniqueId val="{00000001-2552-4D03-B05C-C74D060522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8421</c:v>
                </c:pt>
                <c:pt idx="1">
                  <c:v>8597</c:v>
                </c:pt>
                <c:pt idx="2">
                  <c:v>8126</c:v>
                </c:pt>
              </c:numCache>
            </c:numRef>
          </c:val>
          <c:extLst>
            <c:ext xmlns:c16="http://schemas.microsoft.com/office/drawing/2014/chart" uri="{C3380CC4-5D6E-409C-BE32-E72D297353CC}">
              <c16:uniqueId val="{00000002-2552-4D03-B05C-C74D060522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年度が償還額のピークであったため、</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年度は償還額が減少している。しかし、公営企業債の元利償還金に対する繰入金が年々増加しており、元利償還金等全体としては増加となった。</a:t>
          </a:r>
          <a:endParaRPr lang="ja-JP" altLang="ja-JP" sz="1400">
            <a:effectLst/>
          </a:endParaRPr>
        </a:p>
        <a:p>
          <a:r>
            <a:rPr kumimoji="1" lang="ja-JP" altLang="ja-JP" sz="1100">
              <a:solidFill>
                <a:schemeClr val="dk1"/>
              </a:solidFill>
              <a:effectLst/>
              <a:latin typeface="+mn-lt"/>
              <a:ea typeface="+mn-ea"/>
              <a:cs typeface="+mn-cs"/>
            </a:rPr>
            <a:t>　実質公債費比率の分子は、算入公債費等が増加したものの、元利償還金等の増により増となった。</a:t>
          </a:r>
          <a:endParaRPr lang="ja-JP" altLang="ja-JP" sz="1400">
            <a:effectLst/>
          </a:endParaRPr>
        </a:p>
        <a:p>
          <a:r>
            <a:rPr kumimoji="1" lang="ja-JP" altLang="ja-JP" sz="1100">
              <a:solidFill>
                <a:schemeClr val="dk1"/>
              </a:solidFill>
              <a:effectLst/>
              <a:latin typeface="+mn-lt"/>
              <a:ea typeface="+mn-ea"/>
              <a:cs typeface="+mn-cs"/>
            </a:rPr>
            <a:t>　今後も起債事業を行う計画があるが、交付税措置のある事業を原則とし、また新たな債務負担行為についても慎重な実施に努め、比率の改善に努める。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のうち、一般会計等に係る地方債残高については、新規借入額の減に伴い、減となったものの、公営企業債等繰入見込額及び組合等負担等見込額の増等により、将来負担額全体では前年度より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一方で、充当可能財源等については、臨時財政対策債や合併特例債の未償還元金の減により基準財政需要額算入見込額が減少となっているが、依然として充当可能財源等が将来負担額を上回っている。</a:t>
          </a:r>
          <a:endParaRPr lang="ja-JP" altLang="ja-JP" sz="1400">
            <a:effectLst/>
          </a:endParaRPr>
        </a:p>
        <a:p>
          <a:r>
            <a:rPr kumimoji="1" lang="ja-JP" altLang="ja-JP" sz="1100">
              <a:solidFill>
                <a:schemeClr val="dk1"/>
              </a:solidFill>
              <a:effectLst/>
              <a:latin typeface="+mn-lt"/>
              <a:ea typeface="+mn-ea"/>
              <a:cs typeface="+mn-cs"/>
            </a:rPr>
            <a:t>　今後、一部事務組合による広域ごみ処理施設新設事業に係る負担金の増が見込まれるため、引き続き行政の効率化を進めながら財政の健全化を図る。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グリーンパーク推進整備事業基金や教育施設整備金及びこども未来基金等が増となった一方、合併特例債償還財源としての交付税措置対象外相当額の繰入額と財政計画に基づく積立額の差額により減債基金が△</a:t>
          </a:r>
          <a:r>
            <a:rPr kumimoji="1" lang="en-US" altLang="ja-JP" sz="1100">
              <a:solidFill>
                <a:schemeClr val="dk1"/>
              </a:solidFill>
              <a:effectLst/>
              <a:latin typeface="+mn-lt"/>
              <a:ea typeface="+mn-ea"/>
              <a:cs typeface="+mn-cs"/>
            </a:rPr>
            <a:t>115,462</a:t>
          </a:r>
          <a:r>
            <a:rPr kumimoji="1" lang="ja-JP" altLang="ja-JP" sz="1100">
              <a:solidFill>
                <a:schemeClr val="dk1"/>
              </a:solidFill>
              <a:effectLst/>
              <a:latin typeface="+mn-lt"/>
              <a:ea typeface="+mn-ea"/>
              <a:cs typeface="+mn-cs"/>
            </a:rPr>
            <a:t>千円の減、ふるさと寄附金基金において積立額よりも繰入額が上回ったことにより、ふるさと寄附金基金が△</a:t>
          </a:r>
          <a:r>
            <a:rPr kumimoji="1" lang="en-US" altLang="ja-JP" sz="1100">
              <a:solidFill>
                <a:schemeClr val="dk1"/>
              </a:solidFill>
              <a:effectLst/>
              <a:latin typeface="+mn-lt"/>
              <a:ea typeface="+mn-ea"/>
              <a:cs typeface="+mn-cs"/>
            </a:rPr>
            <a:t>793,887</a:t>
          </a:r>
          <a:r>
            <a:rPr kumimoji="1" lang="ja-JP" altLang="ja-JP" sz="1100">
              <a:solidFill>
                <a:schemeClr val="dk1"/>
              </a:solidFill>
              <a:effectLst/>
              <a:latin typeface="+mn-lt"/>
              <a:ea typeface="+mn-ea"/>
              <a:cs typeface="+mn-cs"/>
            </a:rPr>
            <a:t>千円の減等により、基金全体で△</a:t>
          </a:r>
          <a:r>
            <a:rPr kumimoji="1" lang="en-US" altLang="ja-JP" sz="1100">
              <a:solidFill>
                <a:schemeClr val="dk1"/>
              </a:solidFill>
              <a:effectLst/>
              <a:latin typeface="+mn-lt"/>
              <a:ea typeface="+mn-ea"/>
              <a:cs typeface="+mn-cs"/>
            </a:rPr>
            <a:t>627,816</a:t>
          </a:r>
          <a:r>
            <a:rPr kumimoji="1" lang="ja-JP" altLang="ja-JP" sz="1100">
              <a:solidFill>
                <a:schemeClr val="dk1"/>
              </a:solidFill>
              <a:effectLst/>
              <a:latin typeface="+mn-lt"/>
              <a:ea typeface="+mn-ea"/>
              <a:cs typeface="+mn-cs"/>
            </a:rPr>
            <a:t>千円の減となった。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減債基金については、合併特例債償還額のうち交付税措置対象外相当額の繰入と財政計画に基づく積立を今後も継続し、償還財源の確保に努めていく。</a:t>
          </a:r>
          <a:endParaRPr lang="ja-JP" altLang="ja-JP" sz="1400">
            <a:effectLst/>
          </a:endParaRPr>
        </a:p>
        <a:p>
          <a:r>
            <a:rPr kumimoji="1" lang="ja-JP" altLang="ja-JP" sz="1100">
              <a:solidFill>
                <a:schemeClr val="dk1"/>
              </a:solidFill>
              <a:effectLst/>
              <a:latin typeface="+mn-lt"/>
              <a:ea typeface="+mn-ea"/>
              <a:cs typeface="+mn-cs"/>
            </a:rPr>
            <a:t>　地域優良賃貸住宅整備基金については、</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住宅使用料等の剰余金積立を今後も継続し、将来予想される大規模改修等に備えていく。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・ふるさと寄附金基金：本町のまちづくりに賛同あるいは貢献したいという人々の想いのもとに贈られた寄附金について、町長が指定した事業のうち、寄付者が選択</a:t>
          </a:r>
          <a:endParaRPr lang="ja-JP" altLang="ja-JP" sz="1400">
            <a:effectLst/>
          </a:endParaRPr>
        </a:p>
        <a:p>
          <a:r>
            <a:rPr kumimoji="1" lang="ja-JP" altLang="ja-JP" sz="1100">
              <a:solidFill>
                <a:schemeClr val="dk1"/>
              </a:solidFill>
              <a:effectLst/>
              <a:latin typeface="+mn-lt"/>
              <a:ea typeface="+mn-ea"/>
              <a:cs typeface="+mn-cs"/>
            </a:rPr>
            <a:t>　　した事業、寄付者が事業の選択を町長に委ねた場合はそのいずれかの事業及び基金の目的を達成するために必要な経費の財源。</a:t>
          </a:r>
          <a:endParaRPr lang="ja-JP" altLang="ja-JP" sz="1400">
            <a:effectLst/>
          </a:endParaRPr>
        </a:p>
        <a:p>
          <a:r>
            <a:rPr kumimoji="1" lang="ja-JP" altLang="ja-JP" sz="1100">
              <a:solidFill>
                <a:schemeClr val="dk1"/>
              </a:solidFill>
              <a:effectLst/>
              <a:latin typeface="+mn-lt"/>
              <a:ea typeface="+mn-ea"/>
              <a:cs typeface="+mn-cs"/>
            </a:rPr>
            <a:t>　・合併振興基金：本町の新町建設計画に定められた事業に要する経費の財源。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・教育施設整備基金：みやき町教育施設の整備要する経費の財源。</a:t>
          </a:r>
          <a:endParaRPr lang="ja-JP" altLang="ja-JP" sz="1400">
            <a:effectLst/>
          </a:endParaRPr>
        </a:p>
        <a:p>
          <a:r>
            <a:rPr kumimoji="1" lang="ja-JP" altLang="ja-JP" sz="1100">
              <a:solidFill>
                <a:schemeClr val="dk1"/>
              </a:solidFill>
              <a:effectLst/>
              <a:latin typeface="+mn-lt"/>
              <a:ea typeface="+mn-ea"/>
              <a:cs typeface="+mn-cs"/>
            </a:rPr>
            <a:t>　・地域福祉基金：地域における保健福祉活動の推進を図り、活力ある豊かな長寿社会の形成に寄与するための事業に要する経費の財源。</a:t>
          </a:r>
          <a:endParaRPr lang="ja-JP" altLang="ja-JP" sz="1400">
            <a:effectLst/>
          </a:endParaRPr>
        </a:p>
        <a:p>
          <a:r>
            <a:rPr kumimoji="1" lang="ja-JP" altLang="ja-JP" sz="1100">
              <a:solidFill>
                <a:schemeClr val="dk1"/>
              </a:solidFill>
              <a:effectLst/>
              <a:latin typeface="+mn-lt"/>
              <a:ea typeface="+mn-ea"/>
              <a:cs typeface="+mn-cs"/>
            </a:rPr>
            <a:t>　・定住総合対策基金：</a:t>
          </a:r>
          <a:r>
            <a:rPr lang="ja-JP" altLang="ja-JP" sz="1100">
              <a:solidFill>
                <a:schemeClr val="dk1"/>
              </a:solidFill>
              <a:effectLst/>
              <a:latin typeface="+mn-lt"/>
              <a:ea typeface="+mn-ea"/>
              <a:cs typeface="+mn-cs"/>
            </a:rPr>
            <a:t>定住総合対策を総合的に推進するための事業に要する</a:t>
          </a:r>
          <a:r>
            <a:rPr kumimoji="1" lang="ja-JP" altLang="ja-JP" sz="1100">
              <a:solidFill>
                <a:schemeClr val="dk1"/>
              </a:solidFill>
              <a:effectLst/>
              <a:latin typeface="+mn-lt"/>
              <a:ea typeface="+mn-ea"/>
              <a:cs typeface="+mn-cs"/>
            </a:rPr>
            <a:t>経費の財源。</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・ふるさと寄附金基金：寄附金及び利息の積立を</a:t>
          </a:r>
          <a:r>
            <a:rPr kumimoji="1" lang="en-US" altLang="ja-JP" sz="1100">
              <a:solidFill>
                <a:schemeClr val="dk1"/>
              </a:solidFill>
              <a:effectLst/>
              <a:latin typeface="+mn-lt"/>
              <a:ea typeface="+mn-ea"/>
              <a:cs typeface="+mn-cs"/>
            </a:rPr>
            <a:t>2,344,730</a:t>
          </a:r>
          <a:r>
            <a:rPr kumimoji="1" lang="ja-JP" altLang="ja-JP" sz="1100">
              <a:solidFill>
                <a:schemeClr val="dk1"/>
              </a:solidFill>
              <a:effectLst/>
              <a:latin typeface="+mn-lt"/>
              <a:ea typeface="+mn-ea"/>
              <a:cs typeface="+mn-cs"/>
            </a:rPr>
            <a:t>千円行ったが、ふるさと寄附金事業に関する事務費、返礼品費及び充当事業の財源として</a:t>
          </a:r>
          <a:r>
            <a:rPr kumimoji="1" lang="en-US" altLang="ja-JP" sz="1100">
              <a:solidFill>
                <a:schemeClr val="dk1"/>
              </a:solidFill>
              <a:effectLst/>
              <a:latin typeface="+mn-lt"/>
              <a:ea typeface="+mn-ea"/>
              <a:cs typeface="+mn-cs"/>
            </a:rPr>
            <a:t>3,138,617</a:t>
          </a:r>
          <a:r>
            <a:rPr kumimoji="1" lang="ja-JP" altLang="ja-JP" sz="1100">
              <a:solidFill>
                <a:schemeClr val="dk1"/>
              </a:solidFill>
              <a:effectLst/>
              <a:latin typeface="+mn-lt"/>
              <a:ea typeface="+mn-ea"/>
              <a:cs typeface="+mn-cs"/>
            </a:rPr>
            <a:t>千円の</a:t>
          </a:r>
          <a:endParaRPr lang="ja-JP" altLang="ja-JP" sz="1400">
            <a:effectLst/>
          </a:endParaRPr>
        </a:p>
        <a:p>
          <a:r>
            <a:rPr kumimoji="1" lang="ja-JP" altLang="ja-JP" sz="1100">
              <a:solidFill>
                <a:schemeClr val="dk1"/>
              </a:solidFill>
              <a:effectLst/>
              <a:latin typeface="+mn-lt"/>
              <a:ea typeface="+mn-ea"/>
              <a:cs typeface="+mn-cs"/>
            </a:rPr>
            <a:t>　　繰入を行ったことにより、△</a:t>
          </a:r>
          <a:r>
            <a:rPr kumimoji="1" lang="en-US" altLang="ja-JP" sz="1100">
              <a:solidFill>
                <a:schemeClr val="dk1"/>
              </a:solidFill>
              <a:effectLst/>
              <a:latin typeface="+mn-lt"/>
              <a:ea typeface="+mn-ea"/>
              <a:cs typeface="+mn-cs"/>
            </a:rPr>
            <a:t>793,887</a:t>
          </a:r>
          <a:r>
            <a:rPr kumimoji="1" lang="ja-JP" altLang="ja-JP" sz="1100">
              <a:solidFill>
                <a:schemeClr val="dk1"/>
              </a:solidFill>
              <a:effectLst/>
              <a:latin typeface="+mn-lt"/>
              <a:ea typeface="+mn-ea"/>
              <a:cs typeface="+mn-cs"/>
            </a:rPr>
            <a:t>千円の減となった。</a:t>
          </a:r>
          <a:endParaRPr lang="ja-JP" altLang="ja-JP" sz="1400">
            <a:effectLst/>
          </a:endParaRPr>
        </a:p>
        <a:p>
          <a:r>
            <a:rPr kumimoji="1" lang="ja-JP" altLang="ja-JP" sz="1100">
              <a:solidFill>
                <a:schemeClr val="dk1"/>
              </a:solidFill>
              <a:effectLst/>
              <a:latin typeface="+mn-lt"/>
              <a:ea typeface="+mn-ea"/>
              <a:cs typeface="+mn-cs"/>
            </a:rPr>
            <a:t>　・合併振興基金：利息</a:t>
          </a:r>
          <a:r>
            <a:rPr kumimoji="1" lang="en-US" altLang="ja-JP" sz="1100">
              <a:solidFill>
                <a:schemeClr val="dk1"/>
              </a:solidFill>
              <a:effectLst/>
              <a:latin typeface="+mn-lt"/>
              <a:ea typeface="+mn-ea"/>
              <a:cs typeface="+mn-cs"/>
            </a:rPr>
            <a:t>635</a:t>
          </a:r>
          <a:r>
            <a:rPr kumimoji="1" lang="ja-JP" altLang="ja-JP" sz="1100">
              <a:solidFill>
                <a:schemeClr val="dk1"/>
              </a:solidFill>
              <a:effectLst/>
              <a:latin typeface="+mn-lt"/>
              <a:ea typeface="+mn-ea"/>
              <a:cs typeface="+mn-cs"/>
            </a:rPr>
            <a:t>千円の積立を行った。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・教育施設整備基金：将来の教育施設老朽化対策事業等の財源確保を目的として、利息と合わせて</a:t>
          </a:r>
          <a:r>
            <a:rPr kumimoji="1" lang="en-US" altLang="ja-JP" sz="1100">
              <a:solidFill>
                <a:schemeClr val="dk1"/>
              </a:solidFill>
              <a:effectLst/>
              <a:latin typeface="+mn-lt"/>
              <a:ea typeface="+mn-ea"/>
              <a:cs typeface="+mn-cs"/>
            </a:rPr>
            <a:t>250,000</a:t>
          </a:r>
          <a:r>
            <a:rPr kumimoji="1" lang="ja-JP" altLang="ja-JP" sz="1100">
              <a:solidFill>
                <a:schemeClr val="dk1"/>
              </a:solidFill>
              <a:effectLst/>
              <a:latin typeface="+mn-lt"/>
              <a:ea typeface="+mn-ea"/>
              <a:cs typeface="+mn-cs"/>
            </a:rPr>
            <a:t>千円の積立を行った。</a:t>
          </a:r>
          <a:endParaRPr lang="ja-JP" altLang="ja-JP" sz="1400">
            <a:effectLst/>
          </a:endParaRPr>
        </a:p>
        <a:p>
          <a:r>
            <a:rPr kumimoji="1" lang="ja-JP" altLang="ja-JP" sz="1100">
              <a:solidFill>
                <a:schemeClr val="dk1"/>
              </a:solidFill>
              <a:effectLst/>
              <a:latin typeface="+mn-lt"/>
              <a:ea typeface="+mn-ea"/>
              <a:cs typeface="+mn-cs"/>
            </a:rPr>
            <a:t>　・定住総合対策基金：特別会計繰出金の財源として</a:t>
          </a:r>
          <a:r>
            <a:rPr kumimoji="1" lang="en-US" altLang="ja-JP" sz="1100">
              <a:solidFill>
                <a:schemeClr val="dk1"/>
              </a:solidFill>
              <a:effectLst/>
              <a:latin typeface="+mn-lt"/>
              <a:ea typeface="+mn-ea"/>
              <a:cs typeface="+mn-cs"/>
            </a:rPr>
            <a:t>4,279</a:t>
          </a:r>
          <a:r>
            <a:rPr kumimoji="1" lang="ja-JP" altLang="ja-JP" sz="1100">
              <a:solidFill>
                <a:schemeClr val="dk1"/>
              </a:solidFill>
              <a:effectLst/>
              <a:latin typeface="+mn-lt"/>
              <a:ea typeface="+mn-ea"/>
              <a:cs typeface="+mn-cs"/>
            </a:rPr>
            <a:t>千円の繰入を行ったが、土地売払収入や地域優良賃貸住宅建設繰入金の返済等による積立を</a:t>
          </a:r>
          <a:r>
            <a:rPr kumimoji="1" lang="en-US" altLang="ja-JP" sz="1100">
              <a:solidFill>
                <a:schemeClr val="dk1"/>
              </a:solidFill>
              <a:effectLst/>
              <a:latin typeface="+mn-lt"/>
              <a:ea typeface="+mn-ea"/>
              <a:cs typeface="+mn-cs"/>
            </a:rPr>
            <a:t>24,890</a:t>
          </a:r>
          <a:r>
            <a:rPr kumimoji="1" lang="ja-JP" altLang="ja-JP" sz="1100">
              <a:solidFill>
                <a:schemeClr val="dk1"/>
              </a:solidFill>
              <a:effectLst/>
              <a:latin typeface="+mn-lt"/>
              <a:ea typeface="+mn-ea"/>
              <a:cs typeface="+mn-cs"/>
            </a:rPr>
            <a:t>千円行っ</a:t>
          </a:r>
          <a:endParaRPr lang="ja-JP" altLang="ja-JP" sz="1400">
            <a:effectLst/>
          </a:endParaRPr>
        </a:p>
        <a:p>
          <a:r>
            <a:rPr kumimoji="1" lang="ja-JP" altLang="ja-JP" sz="1100">
              <a:solidFill>
                <a:schemeClr val="dk1"/>
              </a:solidFill>
              <a:effectLst/>
              <a:latin typeface="+mn-lt"/>
              <a:ea typeface="+mn-ea"/>
              <a:cs typeface="+mn-cs"/>
            </a:rPr>
            <a:t>　　たことにより、</a:t>
          </a:r>
          <a:r>
            <a:rPr kumimoji="1" lang="en-US" altLang="ja-JP" sz="1100">
              <a:solidFill>
                <a:schemeClr val="dk1"/>
              </a:solidFill>
              <a:effectLst/>
              <a:latin typeface="+mn-lt"/>
              <a:ea typeface="+mn-ea"/>
              <a:cs typeface="+mn-cs"/>
            </a:rPr>
            <a:t>20,611</a:t>
          </a:r>
          <a:r>
            <a:rPr kumimoji="1" lang="ja-JP" altLang="ja-JP" sz="1100">
              <a:solidFill>
                <a:schemeClr val="dk1"/>
              </a:solidFill>
              <a:effectLst/>
              <a:latin typeface="+mn-lt"/>
              <a:ea typeface="+mn-ea"/>
              <a:cs typeface="+mn-cs"/>
            </a:rPr>
            <a:t>千円の増となった。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・ふるさと寄附金基金：従前と同様に、寄附金及び利息の積立、事務費、返礼品費及び使途に該当する事業の財源として繰入を行う。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・合併振興基金：従前と同様に、利息の積立、使途に該当する</a:t>
          </a:r>
          <a:r>
            <a:rPr lang="ja-JP" altLang="ja-JP"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財源として繰入を行う。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・教育施設整備基金：従前と同様に、利息の積立、使途に該当する</a:t>
          </a:r>
          <a:r>
            <a:rPr lang="ja-JP" altLang="ja-JP"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財源として繰入を行う。</a:t>
          </a:r>
          <a:endParaRPr lang="ja-JP" altLang="ja-JP" sz="1400">
            <a:effectLst/>
          </a:endParaRPr>
        </a:p>
        <a:p>
          <a:r>
            <a:rPr kumimoji="1" lang="ja-JP" altLang="ja-JP" sz="1100">
              <a:solidFill>
                <a:schemeClr val="dk1"/>
              </a:solidFill>
              <a:effectLst/>
              <a:latin typeface="+mn-lt"/>
              <a:ea typeface="+mn-ea"/>
              <a:cs typeface="+mn-cs"/>
            </a:rPr>
            <a:t>　・定住総合対策基金：従前と同様に、利息の積立、使途に該当する</a:t>
          </a:r>
          <a:r>
            <a:rPr lang="ja-JP" altLang="ja-JP"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財源として繰入を行う。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決算剰余金</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相当額、利息額等あわせて</a:t>
          </a:r>
          <a:r>
            <a:rPr kumimoji="1" lang="en-US" altLang="ja-JP" sz="1100">
              <a:solidFill>
                <a:schemeClr val="dk1"/>
              </a:solidFill>
              <a:effectLst/>
              <a:latin typeface="+mn-lt"/>
              <a:ea typeface="+mn-ea"/>
              <a:cs typeface="+mn-cs"/>
            </a:rPr>
            <a:t>246,915</a:t>
          </a:r>
          <a:r>
            <a:rPr kumimoji="1" lang="ja-JP" altLang="ja-JP" sz="1100">
              <a:solidFill>
                <a:schemeClr val="dk1"/>
              </a:solidFill>
              <a:effectLst/>
              <a:latin typeface="+mn-lt"/>
              <a:ea typeface="+mn-ea"/>
              <a:cs typeface="+mn-cs"/>
            </a:rPr>
            <a:t>千円の積立を行った一方、年度内収支調整額として</a:t>
          </a:r>
          <a:r>
            <a:rPr kumimoji="1" lang="en-US" altLang="ja-JP" sz="1100">
              <a:solidFill>
                <a:schemeClr val="dk1"/>
              </a:solidFill>
              <a:effectLst/>
              <a:latin typeface="+mn-lt"/>
              <a:ea typeface="+mn-ea"/>
              <a:cs typeface="+mn-cs"/>
            </a:rPr>
            <a:t>288,084</a:t>
          </a:r>
          <a:r>
            <a:rPr kumimoji="1" lang="ja-JP" altLang="ja-JP" sz="1100">
              <a:solidFill>
                <a:schemeClr val="dk1"/>
              </a:solidFill>
              <a:effectLst/>
              <a:latin typeface="+mn-lt"/>
              <a:ea typeface="+mn-ea"/>
              <a:cs typeface="+mn-cs"/>
            </a:rPr>
            <a:t>千円の繰入を行ったため、△</a:t>
          </a:r>
          <a:r>
            <a:rPr kumimoji="1" lang="en-US" altLang="ja-JP" sz="1100">
              <a:solidFill>
                <a:schemeClr val="dk1"/>
              </a:solidFill>
              <a:effectLst/>
              <a:latin typeface="+mn-lt"/>
              <a:ea typeface="+mn-ea"/>
              <a:cs typeface="+mn-cs"/>
            </a:rPr>
            <a:t>41,169</a:t>
          </a:r>
          <a:r>
            <a:rPr kumimoji="1" lang="ja-JP" altLang="ja-JP" sz="1100">
              <a:solidFill>
                <a:schemeClr val="dk1"/>
              </a:solidFill>
              <a:effectLst/>
              <a:latin typeface="+mn-lt"/>
              <a:ea typeface="+mn-ea"/>
              <a:cs typeface="+mn-cs"/>
            </a:rPr>
            <a:t>千円の減となった。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の普通交付税の一本算定への移行に伴い、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％の範囲内での維持に努めたい。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財政計画に基づく積立等により</a:t>
          </a:r>
          <a:r>
            <a:rPr kumimoji="1" lang="en-US" altLang="ja-JP" sz="1100">
              <a:solidFill>
                <a:schemeClr val="dk1"/>
              </a:solidFill>
              <a:effectLst/>
              <a:latin typeface="+mn-lt"/>
              <a:ea typeface="+mn-ea"/>
              <a:cs typeface="+mn-cs"/>
            </a:rPr>
            <a:t>133,000</a:t>
          </a:r>
          <a:r>
            <a:rPr kumimoji="1" lang="ja-JP" altLang="ja-JP" sz="1100">
              <a:solidFill>
                <a:schemeClr val="dk1"/>
              </a:solidFill>
              <a:effectLst/>
              <a:latin typeface="+mn-lt"/>
              <a:ea typeface="+mn-ea"/>
              <a:cs typeface="+mn-cs"/>
            </a:rPr>
            <a:t>千円の積立を行った一方で、合併特例債償還財源としての交付税措置対象外相当額の繰入を</a:t>
          </a:r>
          <a:r>
            <a:rPr kumimoji="1" lang="en-US" altLang="ja-JP" sz="1100">
              <a:solidFill>
                <a:schemeClr val="dk1"/>
              </a:solidFill>
              <a:effectLst/>
              <a:latin typeface="+mn-lt"/>
              <a:ea typeface="+mn-ea"/>
              <a:cs typeface="+mn-cs"/>
            </a:rPr>
            <a:t>248,462</a:t>
          </a:r>
          <a:r>
            <a:rPr kumimoji="1" lang="ja-JP" altLang="ja-JP" sz="1100">
              <a:solidFill>
                <a:schemeClr val="dk1"/>
              </a:solidFill>
              <a:effectLst/>
              <a:latin typeface="+mn-lt"/>
              <a:ea typeface="+mn-ea"/>
              <a:cs typeface="+mn-cs"/>
            </a:rPr>
            <a:t>千円行ったことに伴い、△</a:t>
          </a:r>
          <a:r>
            <a:rPr kumimoji="1" lang="en-US" altLang="ja-JP" sz="1100">
              <a:solidFill>
                <a:schemeClr val="dk1"/>
              </a:solidFill>
              <a:effectLst/>
              <a:latin typeface="+mn-lt"/>
              <a:ea typeface="+mn-ea"/>
              <a:cs typeface="+mn-cs"/>
            </a:rPr>
            <a:t>115,462</a:t>
          </a:r>
          <a:r>
            <a:rPr kumimoji="1" lang="ja-JP" altLang="ja-JP" sz="1100">
              <a:solidFill>
                <a:schemeClr val="dk1"/>
              </a:solidFill>
              <a:effectLst/>
              <a:latin typeface="+mn-lt"/>
              <a:ea typeface="+mn-ea"/>
              <a:cs typeface="+mn-cs"/>
            </a:rPr>
            <a:t>千円の減となった。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地方債償還については、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25,752
25,503
51.92
20,921,011
20,080,888
764,430
7,785,374
15,839,859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町内には大規模事業所が少なく、景気動向による大きな変動は見られず、定住促進対策により、人口減少に歯止めがかかったものの、依然として高齢化率が</a:t>
          </a:r>
          <a:r>
            <a:rPr kumimoji="1" lang="en-US" altLang="ja-JP" sz="1100">
              <a:solidFill>
                <a:schemeClr val="dk1"/>
              </a:solidFill>
              <a:effectLst/>
              <a:latin typeface="+mn-lt"/>
              <a:ea typeface="+mn-ea"/>
              <a:cs typeface="+mn-cs"/>
            </a:rPr>
            <a:t>34.9%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R4.10</a:t>
          </a:r>
          <a:r>
            <a:rPr kumimoji="1" lang="ja-JP" altLang="ja-JP" sz="1100">
              <a:solidFill>
                <a:schemeClr val="dk1"/>
              </a:solidFill>
              <a:effectLst/>
              <a:latin typeface="+mn-lt"/>
              <a:ea typeface="+mn-ea"/>
              <a:cs typeface="+mn-cs"/>
            </a:rPr>
            <a:t>推計人口）と高く、財政基盤が弱いため、全国平均、類似団体平均より低い水準となっている。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　引き続き、定住促進対策として</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による公営住宅整備や宅地開発、子育て支援のまち宣言を行い活力あるまちづくりの展開を図り、歳入確保に努める。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98072</xdr:rowOff>
    </xdr:to>
    <xdr:cxnSp macro="">
      <xdr:nvCxnSpPr>
        <xdr:cNvPr id="69" name="直線コネクタ 68"/>
        <xdr:cNvCxnSpPr/>
      </xdr:nvCxnSpPr>
      <xdr:spPr>
        <a:xfrm>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19349</xdr:rowOff>
    </xdr:from>
    <xdr:ext cx="762000" cy="259045"/>
    <xdr:sp macro="" textlink="">
      <xdr:nvSpPr>
        <xdr:cNvPr id="89" name="財政力該当値テキスト"/>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歳入において、主に臨時財政対策債が△</a:t>
          </a:r>
          <a:r>
            <a:rPr kumimoji="1" lang="en-US" altLang="ja-JP" sz="1100">
              <a:solidFill>
                <a:schemeClr val="dk1"/>
              </a:solidFill>
              <a:effectLst/>
              <a:latin typeface="+mn-lt"/>
              <a:ea typeface="+mn-ea"/>
              <a:cs typeface="+mn-cs"/>
            </a:rPr>
            <a:t>163,104</a:t>
          </a:r>
          <a:r>
            <a:rPr kumimoji="1" lang="ja-JP" altLang="ja-JP" sz="1100">
              <a:solidFill>
                <a:schemeClr val="dk1"/>
              </a:solidFill>
              <a:effectLst/>
              <a:latin typeface="+mn-lt"/>
              <a:ea typeface="+mn-ea"/>
              <a:cs typeface="+mn-cs"/>
            </a:rPr>
            <a:t>千円の減等の要因により、経常収支比率の分母が前年度から△</a:t>
          </a:r>
          <a:r>
            <a:rPr kumimoji="1" lang="en-US" altLang="ja-JP" sz="1100">
              <a:solidFill>
                <a:schemeClr val="dk1"/>
              </a:solidFill>
              <a:effectLst/>
              <a:latin typeface="+mn-lt"/>
              <a:ea typeface="+mn-ea"/>
              <a:cs typeface="+mn-cs"/>
            </a:rPr>
            <a:t>117,979</a:t>
          </a:r>
          <a:r>
            <a:rPr kumimoji="1" lang="ja-JP" altLang="ja-JP" sz="1100">
              <a:solidFill>
                <a:schemeClr val="dk1"/>
              </a:solidFill>
              <a:effectLst/>
              <a:latin typeface="+mn-lt"/>
              <a:ea typeface="+mn-ea"/>
              <a:cs typeface="+mn-cs"/>
            </a:rPr>
            <a:t>千円の減となった。歳出では、主に児童福祉や障害福祉といった扶助費の増や物価高騰に伴う物件費等の増等の要因により、経常収支比率の分子が前年度から</a:t>
          </a:r>
          <a:r>
            <a:rPr kumimoji="1" lang="en-US" altLang="ja-JP" sz="1100">
              <a:solidFill>
                <a:schemeClr val="dk1"/>
              </a:solidFill>
              <a:effectLst/>
              <a:latin typeface="+mn-lt"/>
              <a:ea typeface="+mn-ea"/>
              <a:cs typeface="+mn-cs"/>
            </a:rPr>
            <a:t>401,324</a:t>
          </a:r>
          <a:r>
            <a:rPr kumimoji="1" lang="ja-JP" altLang="ja-JP" sz="1100">
              <a:solidFill>
                <a:schemeClr val="dk1"/>
              </a:solidFill>
              <a:effectLst/>
              <a:latin typeface="+mn-lt"/>
              <a:ea typeface="+mn-ea"/>
              <a:cs typeface="+mn-cs"/>
            </a:rPr>
            <a:t>千円の増となり、対前年比</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％の増となった。なお、合併特例債の償還財源として、計画的に減債基金に積立（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1,884,901</a:t>
          </a:r>
          <a:r>
            <a:rPr kumimoji="1" lang="ja-JP" altLang="ja-JP" sz="1100">
              <a:solidFill>
                <a:schemeClr val="dk1"/>
              </a:solidFill>
              <a:effectLst/>
              <a:latin typeface="+mn-lt"/>
              <a:ea typeface="+mn-ea"/>
              <a:cs typeface="+mn-cs"/>
            </a:rPr>
            <a:t>千円）を実施し、合併特例債償還額のうち交付税措置対象外相当額を当該基金の繰入により対応を図っている。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65</xdr:row>
      <xdr:rowOff>162306</xdr:rowOff>
    </xdr:to>
    <xdr:cxnSp macro="">
      <xdr:nvCxnSpPr>
        <xdr:cNvPr id="130" name="直線コネクタ 129"/>
        <xdr:cNvCxnSpPr/>
      </xdr:nvCxnSpPr>
      <xdr:spPr>
        <a:xfrm>
          <a:off x="4114800" y="1099769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22352</xdr:rowOff>
    </xdr:to>
    <xdr:cxnSp macro="">
      <xdr:nvCxnSpPr>
        <xdr:cNvPr id="133" name="直線コネクタ 132"/>
        <xdr:cNvCxnSpPr/>
      </xdr:nvCxnSpPr>
      <xdr:spPr>
        <a:xfrm flipV="1">
          <a:off x="3225800" y="109976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99568</xdr:rowOff>
    </xdr:to>
    <xdr:cxnSp macro="">
      <xdr:nvCxnSpPr>
        <xdr:cNvPr id="136" name="直線コネクタ 135"/>
        <xdr:cNvCxnSpPr/>
      </xdr:nvCxnSpPr>
      <xdr:spPr>
        <a:xfrm flipV="1">
          <a:off x="2336800" y="111666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99568</xdr:rowOff>
    </xdr:to>
    <xdr:cxnSp macro="">
      <xdr:nvCxnSpPr>
        <xdr:cNvPr id="139" name="直線コネクタ 138"/>
        <xdr:cNvCxnSpPr/>
      </xdr:nvCxnSpPr>
      <xdr:spPr>
        <a:xfrm>
          <a:off x="1447800" y="112293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9" name="楕円 148"/>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0"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1" name="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5" name="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人件費については、</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月の合併以降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年間の退職者不補充により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の職員削減を行ってきたが、事務量の増加や職員年齢構成の高年齢化に伴う新規職員の採用、再任用雇用制度及び会計年度任用職員制度の開始等により増加に転じている。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物件費については、物価高騰の影響を受けつつも、ふるさと寄附金</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年度寄付額 </a:t>
          </a:r>
          <a:r>
            <a:rPr kumimoji="1" lang="en-US" altLang="ja-JP" sz="1100">
              <a:solidFill>
                <a:schemeClr val="dk1"/>
              </a:solidFill>
              <a:effectLst/>
              <a:latin typeface="+mn-lt"/>
              <a:ea typeface="+mn-ea"/>
              <a:cs typeface="+mn-cs"/>
            </a:rPr>
            <a:t>2,236,252</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557,612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に伴う返礼事務経費等の減により、減少となっている。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747</xdr:rowOff>
    </xdr:from>
    <xdr:to>
      <xdr:col>23</xdr:col>
      <xdr:colOff>133350</xdr:colOff>
      <xdr:row>84</xdr:row>
      <xdr:rowOff>98927</xdr:rowOff>
    </xdr:to>
    <xdr:cxnSp macro="">
      <xdr:nvCxnSpPr>
        <xdr:cNvPr id="190" name="直線コネクタ 189"/>
        <xdr:cNvCxnSpPr/>
      </xdr:nvCxnSpPr>
      <xdr:spPr>
        <a:xfrm flipV="1">
          <a:off x="4953000" y="13716747"/>
          <a:ext cx="0" cy="78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71004</xdr:rowOff>
    </xdr:from>
    <xdr:ext cx="762000" cy="259045"/>
    <xdr:sp macro="" textlink="">
      <xdr:nvSpPr>
        <xdr:cNvPr id="191" name="人件費・物件費等の状況最小値テキスト"/>
        <xdr:cNvSpPr txBox="1"/>
      </xdr:nvSpPr>
      <xdr:spPr>
        <a:xfrm>
          <a:off x="5041900" y="1447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98927</xdr:rowOff>
    </xdr:from>
    <xdr:to>
      <xdr:col>24</xdr:col>
      <xdr:colOff>12700</xdr:colOff>
      <xdr:row>84</xdr:row>
      <xdr:rowOff>98927</xdr:rowOff>
    </xdr:to>
    <xdr:cxnSp macro="">
      <xdr:nvCxnSpPr>
        <xdr:cNvPr id="192" name="直線コネクタ 191"/>
        <xdr:cNvCxnSpPr/>
      </xdr:nvCxnSpPr>
      <xdr:spPr>
        <a:xfrm>
          <a:off x="4864100" y="1450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87124</xdr:rowOff>
    </xdr:from>
    <xdr:ext cx="762000" cy="259045"/>
    <xdr:sp macro="" textlink="">
      <xdr:nvSpPr>
        <xdr:cNvPr id="193" name="人件費・物件費等の状況最大値テキスト"/>
        <xdr:cNvSpPr txBox="1"/>
      </xdr:nvSpPr>
      <xdr:spPr>
        <a:xfrm>
          <a:off x="5041900" y="1346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747</xdr:rowOff>
    </xdr:from>
    <xdr:to>
      <xdr:col>24</xdr:col>
      <xdr:colOff>12700</xdr:colOff>
      <xdr:row>80</xdr:row>
      <xdr:rowOff>747</xdr:rowOff>
    </xdr:to>
    <xdr:cxnSp macro="">
      <xdr:nvCxnSpPr>
        <xdr:cNvPr id="194" name="直線コネクタ 193"/>
        <xdr:cNvCxnSpPr/>
      </xdr:nvCxnSpPr>
      <xdr:spPr>
        <a:xfrm>
          <a:off x="4864100" y="1371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120002</xdr:rowOff>
    </xdr:from>
    <xdr:to>
      <xdr:col>23</xdr:col>
      <xdr:colOff>133350</xdr:colOff>
      <xdr:row>82</xdr:row>
      <xdr:rowOff>124715</xdr:rowOff>
    </xdr:to>
    <xdr:cxnSp macro="">
      <xdr:nvCxnSpPr>
        <xdr:cNvPr id="195" name="直線コネクタ 194"/>
        <xdr:cNvCxnSpPr/>
      </xdr:nvCxnSpPr>
      <xdr:spPr>
        <a:xfrm>
          <a:off x="4114800" y="14178902"/>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132540</xdr:rowOff>
    </xdr:from>
    <xdr:ext cx="762000" cy="259045"/>
    <xdr:sp macro="" textlink="">
      <xdr:nvSpPr>
        <xdr:cNvPr id="196" name="人件費・物件費等の状況平均値テキスト"/>
        <xdr:cNvSpPr txBox="1"/>
      </xdr:nvSpPr>
      <xdr:spPr>
        <a:xfrm>
          <a:off x="5041900" y="1367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116013</xdr:rowOff>
    </xdr:from>
    <xdr:to>
      <xdr:col>23</xdr:col>
      <xdr:colOff>184150</xdr:colOff>
      <xdr:row>81</xdr:row>
      <xdr:rowOff>46163</xdr:rowOff>
    </xdr:to>
    <xdr:sp macro="" textlink="">
      <xdr:nvSpPr>
        <xdr:cNvPr id="197" name="フローチャート: 判断 196"/>
        <xdr:cNvSpPr/>
      </xdr:nvSpPr>
      <xdr:spPr>
        <a:xfrm>
          <a:off x="4902200" y="1383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3727</xdr:rowOff>
    </xdr:from>
    <xdr:to>
      <xdr:col>19</xdr:col>
      <xdr:colOff>133350</xdr:colOff>
      <xdr:row>82</xdr:row>
      <xdr:rowOff>120002</xdr:rowOff>
    </xdr:to>
    <xdr:cxnSp macro="">
      <xdr:nvCxnSpPr>
        <xdr:cNvPr id="198" name="直線コネクタ 197"/>
        <xdr:cNvCxnSpPr/>
      </xdr:nvCxnSpPr>
      <xdr:spPr>
        <a:xfrm>
          <a:off x="3225800" y="14062627"/>
          <a:ext cx="889000" cy="1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97123</xdr:rowOff>
    </xdr:from>
    <xdr:to>
      <xdr:col>19</xdr:col>
      <xdr:colOff>184150</xdr:colOff>
      <xdr:row>81</xdr:row>
      <xdr:rowOff>27273</xdr:rowOff>
    </xdr:to>
    <xdr:sp macro="" textlink="">
      <xdr:nvSpPr>
        <xdr:cNvPr id="199" name="フローチャート: 判断 198"/>
        <xdr:cNvSpPr/>
      </xdr:nvSpPr>
      <xdr:spPr>
        <a:xfrm>
          <a:off x="4064000" y="138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37450</xdr:rowOff>
    </xdr:from>
    <xdr:ext cx="736600" cy="259045"/>
    <xdr:sp macro="" textlink="">
      <xdr:nvSpPr>
        <xdr:cNvPr id="200" name="テキスト ボックス 199"/>
        <xdr:cNvSpPr txBox="1"/>
      </xdr:nvSpPr>
      <xdr:spPr>
        <a:xfrm>
          <a:off x="3733800" y="1358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11655</xdr:rowOff>
    </xdr:from>
    <xdr:to>
      <xdr:col>15</xdr:col>
      <xdr:colOff>82550</xdr:colOff>
      <xdr:row>82</xdr:row>
      <xdr:rowOff>3727</xdr:rowOff>
    </xdr:to>
    <xdr:cxnSp macro="">
      <xdr:nvCxnSpPr>
        <xdr:cNvPr id="201" name="直線コネクタ 200"/>
        <xdr:cNvCxnSpPr/>
      </xdr:nvCxnSpPr>
      <xdr:spPr>
        <a:xfrm>
          <a:off x="2336800" y="13899105"/>
          <a:ext cx="889000" cy="1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72610</xdr:rowOff>
    </xdr:from>
    <xdr:to>
      <xdr:col>15</xdr:col>
      <xdr:colOff>133350</xdr:colOff>
      <xdr:row>81</xdr:row>
      <xdr:rowOff>2760</xdr:rowOff>
    </xdr:to>
    <xdr:sp macro="" textlink="">
      <xdr:nvSpPr>
        <xdr:cNvPr id="202" name="フローチャート: 判断 201"/>
        <xdr:cNvSpPr/>
      </xdr:nvSpPr>
      <xdr:spPr>
        <a:xfrm>
          <a:off x="3175000" y="137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12937</xdr:rowOff>
    </xdr:from>
    <xdr:ext cx="762000" cy="259045"/>
    <xdr:sp macro="" textlink="">
      <xdr:nvSpPr>
        <xdr:cNvPr id="203" name="テキスト ボックス 202"/>
        <xdr:cNvSpPr txBox="1"/>
      </xdr:nvSpPr>
      <xdr:spPr>
        <a:xfrm>
          <a:off x="2844800" y="1355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11655</xdr:rowOff>
    </xdr:from>
    <xdr:to>
      <xdr:col>11</xdr:col>
      <xdr:colOff>31750</xdr:colOff>
      <xdr:row>89</xdr:row>
      <xdr:rowOff>19084</xdr:rowOff>
    </xdr:to>
    <xdr:cxnSp macro="">
      <xdr:nvCxnSpPr>
        <xdr:cNvPr id="204" name="直線コネクタ 203"/>
        <xdr:cNvCxnSpPr/>
      </xdr:nvCxnSpPr>
      <xdr:spPr>
        <a:xfrm flipV="1">
          <a:off x="1447800" y="13899105"/>
          <a:ext cx="889000" cy="13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38153</xdr:rowOff>
    </xdr:from>
    <xdr:to>
      <xdr:col>11</xdr:col>
      <xdr:colOff>82550</xdr:colOff>
      <xdr:row>80</xdr:row>
      <xdr:rowOff>139753</xdr:rowOff>
    </xdr:to>
    <xdr:sp macro="" textlink="">
      <xdr:nvSpPr>
        <xdr:cNvPr id="205" name="フローチャート: 判断 204"/>
        <xdr:cNvSpPr/>
      </xdr:nvSpPr>
      <xdr:spPr>
        <a:xfrm>
          <a:off x="2286000" y="137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149930</xdr:rowOff>
    </xdr:from>
    <xdr:ext cx="762000" cy="259045"/>
    <xdr:sp macro="" textlink="">
      <xdr:nvSpPr>
        <xdr:cNvPr id="206" name="テキスト ボックス 205"/>
        <xdr:cNvSpPr txBox="1"/>
      </xdr:nvSpPr>
      <xdr:spPr>
        <a:xfrm>
          <a:off x="1955800" y="135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38294</xdr:rowOff>
    </xdr:from>
    <xdr:to>
      <xdr:col>7</xdr:col>
      <xdr:colOff>31750</xdr:colOff>
      <xdr:row>80</xdr:row>
      <xdr:rowOff>139894</xdr:rowOff>
    </xdr:to>
    <xdr:sp macro="" textlink="">
      <xdr:nvSpPr>
        <xdr:cNvPr id="207" name="フローチャート: 判断 206"/>
        <xdr:cNvSpPr/>
      </xdr:nvSpPr>
      <xdr:spPr>
        <a:xfrm>
          <a:off x="13970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150071</xdr:rowOff>
    </xdr:from>
    <xdr:ext cx="762000" cy="259045"/>
    <xdr:sp macro="" textlink="">
      <xdr:nvSpPr>
        <xdr:cNvPr id="208" name="テキスト ボックス 207"/>
        <xdr:cNvSpPr txBox="1"/>
      </xdr:nvSpPr>
      <xdr:spPr>
        <a:xfrm>
          <a:off x="1066800" y="135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73915</xdr:rowOff>
    </xdr:from>
    <xdr:to>
      <xdr:col>23</xdr:col>
      <xdr:colOff>184150</xdr:colOff>
      <xdr:row>83</xdr:row>
      <xdr:rowOff>4065</xdr:rowOff>
    </xdr:to>
    <xdr:sp macro="" textlink="">
      <xdr:nvSpPr>
        <xdr:cNvPr id="214" name="楕円 213"/>
        <xdr:cNvSpPr/>
      </xdr:nvSpPr>
      <xdr:spPr>
        <a:xfrm>
          <a:off x="4902200" y="14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45992</xdr:rowOff>
    </xdr:from>
    <xdr:ext cx="762000" cy="259045"/>
    <xdr:sp macro="" textlink="">
      <xdr:nvSpPr>
        <xdr:cNvPr id="215" name="人件費・物件費等の状況該当値テキスト"/>
        <xdr:cNvSpPr txBox="1"/>
      </xdr:nvSpPr>
      <xdr:spPr>
        <a:xfrm>
          <a:off x="5041900" y="141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69202</xdr:rowOff>
    </xdr:from>
    <xdr:to>
      <xdr:col>19</xdr:col>
      <xdr:colOff>184150</xdr:colOff>
      <xdr:row>82</xdr:row>
      <xdr:rowOff>170802</xdr:rowOff>
    </xdr:to>
    <xdr:sp macro="" textlink="">
      <xdr:nvSpPr>
        <xdr:cNvPr id="216" name="楕円 215"/>
        <xdr:cNvSpPr/>
      </xdr:nvSpPr>
      <xdr:spPr>
        <a:xfrm>
          <a:off x="4064000" y="141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155579</xdr:rowOff>
    </xdr:from>
    <xdr:ext cx="736600" cy="259045"/>
    <xdr:sp macro="" textlink="">
      <xdr:nvSpPr>
        <xdr:cNvPr id="217" name="テキスト ボックス 216"/>
        <xdr:cNvSpPr txBox="1"/>
      </xdr:nvSpPr>
      <xdr:spPr>
        <a:xfrm>
          <a:off x="3733800" y="1421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124377</xdr:rowOff>
    </xdr:from>
    <xdr:to>
      <xdr:col>15</xdr:col>
      <xdr:colOff>133350</xdr:colOff>
      <xdr:row>82</xdr:row>
      <xdr:rowOff>54527</xdr:rowOff>
    </xdr:to>
    <xdr:sp macro="" textlink="">
      <xdr:nvSpPr>
        <xdr:cNvPr id="218" name="楕円 217"/>
        <xdr:cNvSpPr/>
      </xdr:nvSpPr>
      <xdr:spPr>
        <a:xfrm>
          <a:off x="3175000" y="140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39304</xdr:rowOff>
    </xdr:from>
    <xdr:ext cx="762000" cy="259045"/>
    <xdr:sp macro="" textlink="">
      <xdr:nvSpPr>
        <xdr:cNvPr id="219" name="テキスト ボックス 218"/>
        <xdr:cNvSpPr txBox="1"/>
      </xdr:nvSpPr>
      <xdr:spPr>
        <a:xfrm>
          <a:off x="2844800" y="1409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132305</xdr:rowOff>
    </xdr:from>
    <xdr:to>
      <xdr:col>11</xdr:col>
      <xdr:colOff>82550</xdr:colOff>
      <xdr:row>81</xdr:row>
      <xdr:rowOff>62455</xdr:rowOff>
    </xdr:to>
    <xdr:sp macro="" textlink="">
      <xdr:nvSpPr>
        <xdr:cNvPr id="220" name="楕円 219"/>
        <xdr:cNvSpPr/>
      </xdr:nvSpPr>
      <xdr:spPr>
        <a:xfrm>
          <a:off x="2286000" y="13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47232</xdr:rowOff>
    </xdr:from>
    <xdr:ext cx="762000" cy="259045"/>
    <xdr:sp macro="" textlink="">
      <xdr:nvSpPr>
        <xdr:cNvPr id="221" name="テキスト ボックス 220"/>
        <xdr:cNvSpPr txBox="1"/>
      </xdr:nvSpPr>
      <xdr:spPr>
        <a:xfrm>
          <a:off x="1955800" y="139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139734</xdr:rowOff>
    </xdr:from>
    <xdr:to>
      <xdr:col>7</xdr:col>
      <xdr:colOff>31750</xdr:colOff>
      <xdr:row>89</xdr:row>
      <xdr:rowOff>69884</xdr:rowOff>
    </xdr:to>
    <xdr:sp macro="" textlink="">
      <xdr:nvSpPr>
        <xdr:cNvPr id="222" name="楕円 221"/>
        <xdr:cNvSpPr/>
      </xdr:nvSpPr>
      <xdr:spPr>
        <a:xfrm>
          <a:off x="13970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54661</xdr:rowOff>
    </xdr:from>
    <xdr:ext cx="762000" cy="259045"/>
    <xdr:sp macro="" textlink="">
      <xdr:nvSpPr>
        <xdr:cNvPr id="223" name="テキスト ボックス 222"/>
        <xdr:cNvSpPr txBox="1"/>
      </xdr:nvSpPr>
      <xdr:spPr>
        <a:xfrm>
          <a:off x="1066800" y="153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ラスパイレス指数は、対前年度比で△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ポイントの減となり、類似団体平均を下回っている。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54" name="直線コネクタ 253"/>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8" name="直線コネクタ 25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135164</xdr:rowOff>
    </xdr:to>
    <xdr:cxnSp macro="">
      <xdr:nvCxnSpPr>
        <xdr:cNvPr id="259" name="直線コネクタ 258"/>
        <xdr:cNvCxnSpPr/>
      </xdr:nvCxnSpPr>
      <xdr:spPr>
        <a:xfrm flipV="1">
          <a:off x="16179800" y="1453605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0"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1" name="フローチャート: 判断 26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62" name="直線コネクタ 261"/>
        <xdr:cNvCxnSpPr/>
      </xdr:nvCxnSpPr>
      <xdr:spPr>
        <a:xfrm>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3" name="フローチャート: 判断 262"/>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4" name="テキスト ボックス 263"/>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48986</xdr:rowOff>
    </xdr:to>
    <xdr:cxnSp macro="">
      <xdr:nvCxnSpPr>
        <xdr:cNvPr id="265" name="直線コネクタ 264"/>
        <xdr:cNvCxnSpPr/>
      </xdr:nvCxnSpPr>
      <xdr:spPr>
        <a:xfrm>
          <a:off x="14401800" y="145015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68" name="直線コネクタ 267"/>
        <xdr:cNvCxnSpPr/>
      </xdr:nvCxnSpPr>
      <xdr:spPr>
        <a:xfrm flipV="1">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0" name="テキスト ボックス 269"/>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2" name="テキスト ボックス 271"/>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1" name="テキスト ボックス 280"/>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合併時の</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人の職員数は、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保育所の民営化や退職者不補充等により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人減の</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人となったものの、全国平均、類似団体平均とも上回っている。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学校給食調理業務の民間委託の導入、公営住宅管理の指定管理者制の導入等により、引き続き適正な定員管理を進める一方、年金支給開始年齢の段階的引き上げに伴う再任用雇用者の増加が見込まれる。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9" name="直線コネクタ 318"/>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20"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21" name="直線コネクタ 320"/>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22"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23" name="直線コネクタ 322"/>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153035</xdr:rowOff>
    </xdr:to>
    <xdr:cxnSp macro="">
      <xdr:nvCxnSpPr>
        <xdr:cNvPr id="324" name="直線コネクタ 323"/>
        <xdr:cNvCxnSpPr/>
      </xdr:nvCxnSpPr>
      <xdr:spPr>
        <a:xfrm>
          <a:off x="16179800" y="10684691"/>
          <a:ext cx="8382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25"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6" name="フローチャート: 判断 325"/>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59962</xdr:rowOff>
    </xdr:to>
    <xdr:cxnSp macro="">
      <xdr:nvCxnSpPr>
        <xdr:cNvPr id="327" name="直線コネクタ 326"/>
        <xdr:cNvCxnSpPr/>
      </xdr:nvCxnSpPr>
      <xdr:spPr>
        <a:xfrm flipV="1">
          <a:off x="15290800" y="1068469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8" name="フローチャート: 判断 327"/>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9" name="テキスト ボックス 328"/>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59962</xdr:rowOff>
    </xdr:from>
    <xdr:to>
      <xdr:col>72</xdr:col>
      <xdr:colOff>203200</xdr:colOff>
      <xdr:row>62</xdr:row>
      <xdr:rowOff>170271</xdr:rowOff>
    </xdr:to>
    <xdr:cxnSp macro="">
      <xdr:nvCxnSpPr>
        <xdr:cNvPr id="330" name="直線コネクタ 329"/>
        <xdr:cNvCxnSpPr/>
      </xdr:nvCxnSpPr>
      <xdr:spPr>
        <a:xfrm flipV="1">
          <a:off x="14401800" y="10689862"/>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31" name="フローチャート: 判断 330"/>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32" name="テキスト ボックス 331"/>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170271</xdr:rowOff>
    </xdr:from>
    <xdr:to>
      <xdr:col>68</xdr:col>
      <xdr:colOff>152400</xdr:colOff>
      <xdr:row>63</xdr:row>
      <xdr:rowOff>21227</xdr:rowOff>
    </xdr:to>
    <xdr:cxnSp macro="">
      <xdr:nvCxnSpPr>
        <xdr:cNvPr id="333" name="直線コネクタ 332"/>
        <xdr:cNvCxnSpPr/>
      </xdr:nvCxnSpPr>
      <xdr:spPr>
        <a:xfrm flipV="1">
          <a:off x="13512800" y="108001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4" name="フローチャート: 判断 333"/>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35" name="テキスト ボックス 334"/>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6" name="フローチャート: 判断 335"/>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7" name="テキスト ボックス 336"/>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43" name="楕円 342"/>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4"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5" name="楕円 344"/>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90368</xdr:rowOff>
    </xdr:from>
    <xdr:ext cx="736600" cy="259045"/>
    <xdr:sp macro="" textlink="">
      <xdr:nvSpPr>
        <xdr:cNvPr id="346" name="テキスト ボックス 345"/>
        <xdr:cNvSpPr txBox="1"/>
      </xdr:nvSpPr>
      <xdr:spPr>
        <a:xfrm>
          <a:off x="15798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9162</xdr:rowOff>
    </xdr:from>
    <xdr:to>
      <xdr:col>73</xdr:col>
      <xdr:colOff>44450</xdr:colOff>
      <xdr:row>62</xdr:row>
      <xdr:rowOff>110762</xdr:rowOff>
    </xdr:to>
    <xdr:sp macro="" textlink="">
      <xdr:nvSpPr>
        <xdr:cNvPr id="347" name="楕円 346"/>
        <xdr:cNvSpPr/>
      </xdr:nvSpPr>
      <xdr:spPr>
        <a:xfrm>
          <a:off x="15240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95539</xdr:rowOff>
    </xdr:from>
    <xdr:ext cx="762000" cy="259045"/>
    <xdr:sp macro="" textlink="">
      <xdr:nvSpPr>
        <xdr:cNvPr id="348" name="テキスト ボックス 347"/>
        <xdr:cNvSpPr txBox="1"/>
      </xdr:nvSpPr>
      <xdr:spPr>
        <a:xfrm>
          <a:off x="14909800" y="107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119471</xdr:rowOff>
    </xdr:from>
    <xdr:to>
      <xdr:col>68</xdr:col>
      <xdr:colOff>203200</xdr:colOff>
      <xdr:row>63</xdr:row>
      <xdr:rowOff>49621</xdr:rowOff>
    </xdr:to>
    <xdr:sp macro="" textlink="">
      <xdr:nvSpPr>
        <xdr:cNvPr id="349" name="楕円 348"/>
        <xdr:cNvSpPr/>
      </xdr:nvSpPr>
      <xdr:spPr>
        <a:xfrm>
          <a:off x="14351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34398</xdr:rowOff>
    </xdr:from>
    <xdr:ext cx="762000" cy="259045"/>
    <xdr:sp macro="" textlink="">
      <xdr:nvSpPr>
        <xdr:cNvPr id="350" name="テキスト ボックス 349"/>
        <xdr:cNvSpPr txBox="1"/>
      </xdr:nvSpPr>
      <xdr:spPr>
        <a:xfrm>
          <a:off x="14020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141877</xdr:rowOff>
    </xdr:from>
    <xdr:to>
      <xdr:col>64</xdr:col>
      <xdr:colOff>152400</xdr:colOff>
      <xdr:row>63</xdr:row>
      <xdr:rowOff>72027</xdr:rowOff>
    </xdr:to>
    <xdr:sp macro="" textlink="">
      <xdr:nvSpPr>
        <xdr:cNvPr id="351" name="楕円 350"/>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56804</xdr:rowOff>
    </xdr:from>
    <xdr:ext cx="762000" cy="259045"/>
    <xdr:sp macro="" textlink="">
      <xdr:nvSpPr>
        <xdr:cNvPr id="352" name="テキスト ボックス 351"/>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標準財政規模は減となった一方、公債費等支出額のうち公営企業元利償還金に対する繰入金の増ににより、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年度単年で前年度比</a:t>
          </a:r>
          <a:r>
            <a:rPr kumimoji="1" lang="en-US" altLang="ja-JP" sz="1100">
              <a:solidFill>
                <a:schemeClr val="dk1"/>
              </a:solidFill>
              <a:effectLst/>
              <a:latin typeface="+mn-lt"/>
              <a:ea typeface="+mn-ea"/>
              <a:cs typeface="+mn-cs"/>
            </a:rPr>
            <a:t>0.37465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10.02532</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ヵ年平均では対前年比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実質公債費率は全国平均、類似団体平均より高い水準で推移しているが、公債費の償還財源として、積立を行っている減債基金（</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1,884,901</a:t>
          </a:r>
          <a:r>
            <a:rPr kumimoji="1" lang="ja-JP" altLang="ja-JP" sz="1100">
              <a:solidFill>
                <a:schemeClr val="dk1"/>
              </a:solidFill>
              <a:effectLst/>
              <a:latin typeface="+mn-lt"/>
              <a:ea typeface="+mn-ea"/>
              <a:cs typeface="+mn-cs"/>
            </a:rPr>
            <a:t>千円）から、合併特例債償還額のうち交付税措置対象外相当額の繰入を行い、財源を確保している。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82" name="直線コネクタ 381"/>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85"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6" name="直線コネクタ 385"/>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86541</xdr:rowOff>
    </xdr:from>
    <xdr:to>
      <xdr:col>81</xdr:col>
      <xdr:colOff>44450</xdr:colOff>
      <xdr:row>41</xdr:row>
      <xdr:rowOff>100330</xdr:rowOff>
    </xdr:to>
    <xdr:cxnSp macro="">
      <xdr:nvCxnSpPr>
        <xdr:cNvPr id="387" name="直線コネクタ 386"/>
        <xdr:cNvCxnSpPr/>
      </xdr:nvCxnSpPr>
      <xdr:spPr>
        <a:xfrm>
          <a:off x="16179800" y="711599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8"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9" name="フローチャート: 判断 388"/>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86541</xdr:rowOff>
    </xdr:from>
    <xdr:to>
      <xdr:col>77</xdr:col>
      <xdr:colOff>44450</xdr:colOff>
      <xdr:row>41</xdr:row>
      <xdr:rowOff>127907</xdr:rowOff>
    </xdr:to>
    <xdr:cxnSp macro="">
      <xdr:nvCxnSpPr>
        <xdr:cNvPr id="390" name="直線コネクタ 389"/>
        <xdr:cNvCxnSpPr/>
      </xdr:nvCxnSpPr>
      <xdr:spPr>
        <a:xfrm flipV="1">
          <a:off x="15290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91" name="フローチャート: 判断 390"/>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92" name="テキスト ボックス 391"/>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18506</xdr:rowOff>
    </xdr:to>
    <xdr:cxnSp macro="">
      <xdr:nvCxnSpPr>
        <xdr:cNvPr id="393" name="直線コネクタ 392"/>
        <xdr:cNvCxnSpPr/>
      </xdr:nvCxnSpPr>
      <xdr:spPr>
        <a:xfrm flipV="1">
          <a:off x="14401800" y="7157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94" name="フローチャート: 判断 393"/>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95" name="テキスト ボックス 394"/>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18506</xdr:rowOff>
    </xdr:from>
    <xdr:to>
      <xdr:col>68</xdr:col>
      <xdr:colOff>152400</xdr:colOff>
      <xdr:row>42</xdr:row>
      <xdr:rowOff>80554</xdr:rowOff>
    </xdr:to>
    <xdr:cxnSp macro="">
      <xdr:nvCxnSpPr>
        <xdr:cNvPr id="396" name="直線コネクタ 395"/>
        <xdr:cNvCxnSpPr/>
      </xdr:nvCxnSpPr>
      <xdr:spPr>
        <a:xfrm flipV="1">
          <a:off x="13512800" y="721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7" name="フローチャート: 判断 396"/>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8" name="テキスト ボックス 397"/>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9" name="フローチャート: 判断 398"/>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0" name="テキスト ボックス 39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6" name="楕円 40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35741</xdr:rowOff>
    </xdr:from>
    <xdr:to>
      <xdr:col>77</xdr:col>
      <xdr:colOff>95250</xdr:colOff>
      <xdr:row>41</xdr:row>
      <xdr:rowOff>137341</xdr:rowOff>
    </xdr:to>
    <xdr:sp macro="" textlink="">
      <xdr:nvSpPr>
        <xdr:cNvPr id="408" name="楕円 407"/>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122118</xdr:rowOff>
    </xdr:from>
    <xdr:ext cx="736600" cy="259045"/>
    <xdr:sp macro="" textlink="">
      <xdr:nvSpPr>
        <xdr:cNvPr id="409" name="テキスト ボックス 408"/>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0" name="楕円 409"/>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1" name="テキスト ボックス 41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139156</xdr:rowOff>
    </xdr:from>
    <xdr:to>
      <xdr:col>68</xdr:col>
      <xdr:colOff>203200</xdr:colOff>
      <xdr:row>42</xdr:row>
      <xdr:rowOff>69306</xdr:rowOff>
    </xdr:to>
    <xdr:sp macro="" textlink="">
      <xdr:nvSpPr>
        <xdr:cNvPr id="412" name="楕円 411"/>
        <xdr:cNvSpPr/>
      </xdr:nvSpPr>
      <xdr:spPr>
        <a:xfrm>
          <a:off x="14351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54083</xdr:rowOff>
    </xdr:from>
    <xdr:ext cx="762000" cy="259045"/>
    <xdr:sp macro="" textlink="">
      <xdr:nvSpPr>
        <xdr:cNvPr id="413" name="テキスト ボックス 412"/>
        <xdr:cNvSpPr txBox="1"/>
      </xdr:nvSpPr>
      <xdr:spPr>
        <a:xfrm>
          <a:off x="14020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29754</xdr:rowOff>
    </xdr:from>
    <xdr:to>
      <xdr:col>64</xdr:col>
      <xdr:colOff>152400</xdr:colOff>
      <xdr:row>42</xdr:row>
      <xdr:rowOff>131354</xdr:rowOff>
    </xdr:to>
    <xdr:sp macro="" textlink="">
      <xdr:nvSpPr>
        <xdr:cNvPr id="414" name="楕円 413"/>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116131</xdr:rowOff>
    </xdr:from>
    <xdr:ext cx="762000" cy="259045"/>
    <xdr:sp macro="" textlink="">
      <xdr:nvSpPr>
        <xdr:cNvPr id="415" name="テキスト ボックス 414"/>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地方債残高が対前年度比で△</a:t>
          </a:r>
          <a:r>
            <a:rPr kumimoji="1" lang="en-US" altLang="ja-JP" sz="1100">
              <a:solidFill>
                <a:schemeClr val="dk1"/>
              </a:solidFill>
              <a:effectLst/>
              <a:latin typeface="+mn-lt"/>
              <a:ea typeface="+mn-ea"/>
              <a:cs typeface="+mn-cs"/>
            </a:rPr>
            <a:t>631,020</a:t>
          </a:r>
          <a:r>
            <a:rPr kumimoji="1" lang="ja-JP" altLang="ja-JP" sz="1100">
              <a:solidFill>
                <a:schemeClr val="dk1"/>
              </a:solidFill>
              <a:effectLst/>
              <a:latin typeface="+mn-lt"/>
              <a:ea typeface="+mn-ea"/>
              <a:cs typeface="+mn-cs"/>
            </a:rPr>
            <a:t>千円の減となった一方、広域ごみ処理施設の新規建設により一部事務組合等負担等見込額が対前年度比</a:t>
          </a:r>
          <a:r>
            <a:rPr kumimoji="1" lang="en-US" altLang="ja-JP" sz="1100">
              <a:solidFill>
                <a:schemeClr val="dk1"/>
              </a:solidFill>
              <a:effectLst/>
              <a:latin typeface="+mn-lt"/>
              <a:ea typeface="+mn-ea"/>
              <a:cs typeface="+mn-cs"/>
            </a:rPr>
            <a:t>466,704</a:t>
          </a:r>
          <a:r>
            <a:rPr kumimoji="1" lang="ja-JP" altLang="ja-JP" sz="1100">
              <a:solidFill>
                <a:schemeClr val="dk1"/>
              </a:solidFill>
              <a:effectLst/>
              <a:latin typeface="+mn-lt"/>
              <a:ea typeface="+mn-ea"/>
              <a:cs typeface="+mn-cs"/>
            </a:rPr>
            <a:t>千円の増となったため、将来負担額が前年度比</a:t>
          </a:r>
          <a:r>
            <a:rPr kumimoji="1" lang="en-US" altLang="ja-JP" sz="1100">
              <a:solidFill>
                <a:schemeClr val="dk1"/>
              </a:solidFill>
              <a:effectLst/>
              <a:latin typeface="+mn-lt"/>
              <a:ea typeface="+mn-ea"/>
              <a:cs typeface="+mn-cs"/>
            </a:rPr>
            <a:t>191,718</a:t>
          </a:r>
          <a:r>
            <a:rPr kumimoji="1" lang="ja-JP" altLang="ja-JP" sz="1100">
              <a:solidFill>
                <a:schemeClr val="dk1"/>
              </a:solidFill>
              <a:effectLst/>
              <a:latin typeface="+mn-lt"/>
              <a:ea typeface="+mn-ea"/>
              <a:cs typeface="+mn-cs"/>
            </a:rPr>
            <a:t>千円の増となった。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また、充当可能基金額及び合併特例債の償還による基準財政需要額算入見込額の減に伴い、充当可能財源等も前年度比△</a:t>
          </a:r>
          <a:r>
            <a:rPr kumimoji="1" lang="en-US" altLang="ja-JP" sz="1100">
              <a:solidFill>
                <a:schemeClr val="dk1"/>
              </a:solidFill>
              <a:effectLst/>
              <a:latin typeface="+mn-lt"/>
              <a:ea typeface="+mn-ea"/>
              <a:cs typeface="+mn-cs"/>
            </a:rPr>
            <a:t>1,125,701</a:t>
          </a:r>
          <a:r>
            <a:rPr kumimoji="1" lang="ja-JP" altLang="ja-JP" sz="1100">
              <a:solidFill>
                <a:schemeClr val="dk1"/>
              </a:solidFill>
              <a:effectLst/>
              <a:latin typeface="+mn-lt"/>
              <a:ea typeface="+mn-ea"/>
              <a:cs typeface="+mn-cs"/>
            </a:rPr>
            <a:t>千円の減となった。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しかし、将来負担額を充当可能財源等が上回ったため、将来負担比率は前年度に引き続き、数値なしとなった。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6" name="直線コネクタ 445"/>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7"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8" name="直線コネクタ 447"/>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51"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52" name="フローチャート: 判断 451"/>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53" name="フローチャート: 判断 452"/>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4" name="テキスト ボックス 453"/>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7" name="フローチャート: 判断 45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8" name="テキスト ボックス 45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9" name="フローチャート: 判断 458"/>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60" name="テキスト ボックス 459"/>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25,752
25,503
51.92
20,921,011
20,080,888
764,430
7,785,374
15,839,859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職員数は、</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月時点で</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人となり、退職者不補充の実施等により△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人を削減している。新規採用人数の増による人件費の増により、前年度比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％の増となり、全国平均を下回ったものの、類似団体平均を上回っている。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今後は、事務量の増加に伴い、新規採用や定年退職者の再任用、会計年度任用職員制度の開始により、増加傾向が予測されるため、保育所民営化や学校給食調理業務委託等の事業の見直しを推進する。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46990</xdr:rowOff>
    </xdr:to>
    <xdr:cxnSp macro="">
      <xdr:nvCxnSpPr>
        <xdr:cNvPr id="64" name="直線コネクタ 63"/>
        <xdr:cNvCxnSpPr/>
      </xdr:nvCxnSpPr>
      <xdr:spPr>
        <a:xfrm>
          <a:off x="3987800" y="63129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65278</xdr:rowOff>
    </xdr:to>
    <xdr:cxnSp macro="">
      <xdr:nvCxnSpPr>
        <xdr:cNvPr id="67" name="直線コネクタ 66"/>
        <xdr:cNvCxnSpPr/>
      </xdr:nvCxnSpPr>
      <xdr:spPr>
        <a:xfrm flipV="1">
          <a:off x="3098800" y="63129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106426</xdr:rowOff>
    </xdr:to>
    <xdr:cxnSp macro="">
      <xdr:nvCxnSpPr>
        <xdr:cNvPr id="70" name="直線コネクタ 69"/>
        <xdr:cNvCxnSpPr/>
      </xdr:nvCxnSpPr>
      <xdr:spPr>
        <a:xfrm flipV="1">
          <a:off x="2209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106426</xdr:rowOff>
    </xdr:to>
    <xdr:cxnSp macro="">
      <xdr:nvCxnSpPr>
        <xdr:cNvPr id="73" name="直線コネクタ 72"/>
        <xdr:cNvCxnSpPr/>
      </xdr:nvCxnSpPr>
      <xdr:spPr>
        <a:xfrm>
          <a:off x="1320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86" name="テキスト ボックス 85"/>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物件費については、物価高騰等の影響により前年度比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％の増となったものの、全国平均、類似団体平均とも下回っている。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今後、一部行政業務委託に伴う委託料の増加や、行政事務に係る</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機器や各種行政事務システムの更新等に伴う費用が見込まれるため、一般財源充当経費の見直し・削減を進める必要がある。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14</xdr:row>
      <xdr:rowOff>127000</xdr:rowOff>
    </xdr:to>
    <xdr:cxnSp macro="">
      <xdr:nvCxnSpPr>
        <xdr:cNvPr id="123" name="直線コネクタ 122"/>
        <xdr:cNvCxnSpPr/>
      </xdr:nvCxnSpPr>
      <xdr:spPr>
        <a:xfrm>
          <a:off x="15671800" y="23627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133858</xdr:rowOff>
    </xdr:to>
    <xdr:cxnSp macro="">
      <xdr:nvCxnSpPr>
        <xdr:cNvPr id="126" name="直線コネクタ 125"/>
        <xdr:cNvCxnSpPr/>
      </xdr:nvCxnSpPr>
      <xdr:spPr>
        <a:xfrm>
          <a:off x="14782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97282</xdr:rowOff>
    </xdr:to>
    <xdr:cxnSp macro="">
      <xdr:nvCxnSpPr>
        <xdr:cNvPr id="129" name="直線コネクタ 128"/>
        <xdr:cNvCxnSpPr/>
      </xdr:nvCxnSpPr>
      <xdr:spPr>
        <a:xfrm>
          <a:off x="13893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143002</xdr:rowOff>
    </xdr:to>
    <xdr:cxnSp macro="">
      <xdr:nvCxnSpPr>
        <xdr:cNvPr id="132" name="直線コネクタ 131"/>
        <xdr:cNvCxnSpPr/>
      </xdr:nvCxnSpPr>
      <xdr:spPr>
        <a:xfrm flipV="1">
          <a:off x="13004800" y="2316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2" name="楕円 141"/>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3"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4" name="楕円 143"/>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5" name="テキスト ボックス 144"/>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6" name="楕円 145"/>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7" name="テキスト ボックス 146"/>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48" name="楕円 147"/>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49" name="テキスト ボックス 148"/>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0" name="楕円 149"/>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1" name="テキスト ボックス 150"/>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扶助費全体では、障害介護給付費や障害児給付費、子どものための教育・保育給付費負担金等が年々増加を続けているため、前年度比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％の増となったものの、全国平均、類似団体平均とも下回っている。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今後についても、定住促進事業の推進による保育給付費の増や高校生まで拡充している子どもの医療費助成費の増等が見込まれるため、財源確保に努めていく。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45357</xdr:rowOff>
    </xdr:to>
    <xdr:cxnSp macro="">
      <xdr:nvCxnSpPr>
        <xdr:cNvPr id="186" name="直線コネクタ 185"/>
        <xdr:cNvCxnSpPr/>
      </xdr:nvCxnSpPr>
      <xdr:spPr>
        <a:xfrm>
          <a:off x="3987800" y="9537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107950</xdr:rowOff>
    </xdr:to>
    <xdr:cxnSp macro="">
      <xdr:nvCxnSpPr>
        <xdr:cNvPr id="189" name="直線コネクタ 188"/>
        <xdr:cNvCxnSpPr/>
      </xdr:nvCxnSpPr>
      <xdr:spPr>
        <a:xfrm>
          <a:off x="3098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54</xdr:row>
      <xdr:rowOff>148772</xdr:rowOff>
    </xdr:to>
    <xdr:cxnSp macro="">
      <xdr:nvCxnSpPr>
        <xdr:cNvPr id="192" name="直線コネクタ 191"/>
        <xdr:cNvCxnSpPr/>
      </xdr:nvCxnSpPr>
      <xdr:spPr>
        <a:xfrm>
          <a:off x="2209800" y="940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148772</xdr:rowOff>
    </xdr:to>
    <xdr:cxnSp macro="">
      <xdr:nvCxnSpPr>
        <xdr:cNvPr id="195" name="直線コネクタ 194"/>
        <xdr:cNvCxnSpPr/>
      </xdr:nvCxnSpPr>
      <xdr:spPr>
        <a:xfrm>
          <a:off x="1320800" y="9319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5" name="楕円 204"/>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6"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9" name="楕円 208"/>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0" name="テキスト ボックス 209"/>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1" name="楕円 210"/>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2" name="テキスト ボックス 211"/>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％の増となり、全国平均、類似団体平均を上回っている。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今後、公共施設の維持補修費が増加することが見込まれ、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42635</xdr:rowOff>
    </xdr:from>
    <xdr:to>
      <xdr:col>82</xdr:col>
      <xdr:colOff>107950</xdr:colOff>
      <xdr:row>59</xdr:row>
      <xdr:rowOff>118835</xdr:rowOff>
    </xdr:to>
    <xdr:cxnSp macro="">
      <xdr:nvCxnSpPr>
        <xdr:cNvPr id="249" name="直線コネクタ 248"/>
        <xdr:cNvCxnSpPr/>
      </xdr:nvCxnSpPr>
      <xdr:spPr>
        <a:xfrm>
          <a:off x="15671800" y="101581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42635</xdr:rowOff>
    </xdr:from>
    <xdr:to>
      <xdr:col>78</xdr:col>
      <xdr:colOff>69850</xdr:colOff>
      <xdr:row>59</xdr:row>
      <xdr:rowOff>86178</xdr:rowOff>
    </xdr:to>
    <xdr:cxnSp macro="">
      <xdr:nvCxnSpPr>
        <xdr:cNvPr id="252" name="直線コネクタ 251"/>
        <xdr:cNvCxnSpPr/>
      </xdr:nvCxnSpPr>
      <xdr:spPr>
        <a:xfrm flipV="1">
          <a:off x="14782800" y="10158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107950</xdr:rowOff>
    </xdr:to>
    <xdr:cxnSp macro="">
      <xdr:nvCxnSpPr>
        <xdr:cNvPr id="255" name="直線コネクタ 254"/>
        <xdr:cNvCxnSpPr/>
      </xdr:nvCxnSpPr>
      <xdr:spPr>
        <a:xfrm flipV="1">
          <a:off x="13893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64407</xdr:rowOff>
    </xdr:from>
    <xdr:to>
      <xdr:col>69</xdr:col>
      <xdr:colOff>92075</xdr:colOff>
      <xdr:row>59</xdr:row>
      <xdr:rowOff>107950</xdr:rowOff>
    </xdr:to>
    <xdr:cxnSp macro="">
      <xdr:nvCxnSpPr>
        <xdr:cNvPr id="258" name="直線コネクタ 257"/>
        <xdr:cNvCxnSpPr/>
      </xdr:nvCxnSpPr>
      <xdr:spPr>
        <a:xfrm>
          <a:off x="13004800" y="1017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68" name="楕円 267"/>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69"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163285</xdr:rowOff>
    </xdr:from>
    <xdr:to>
      <xdr:col>78</xdr:col>
      <xdr:colOff>120650</xdr:colOff>
      <xdr:row>59</xdr:row>
      <xdr:rowOff>93435</xdr:rowOff>
    </xdr:to>
    <xdr:sp macro="" textlink="">
      <xdr:nvSpPr>
        <xdr:cNvPr id="270" name="楕円 269"/>
        <xdr:cNvSpPr/>
      </xdr:nvSpPr>
      <xdr:spPr>
        <a:xfrm>
          <a:off x="15621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78212</xdr:rowOff>
    </xdr:from>
    <xdr:ext cx="736600" cy="259045"/>
    <xdr:sp macro="" textlink="">
      <xdr:nvSpPr>
        <xdr:cNvPr id="271" name="テキスト ボックス 270"/>
        <xdr:cNvSpPr txBox="1"/>
      </xdr:nvSpPr>
      <xdr:spPr>
        <a:xfrm>
          <a:off x="15290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2" name="楕円 271"/>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3" name="テキスト ボックス 272"/>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5" name="テキスト ボックス 274"/>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6" name="楕円 275"/>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7" name="テキスト ボックス 276"/>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補助費等については、経常一般財源の増により、対前年度比で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％の増となり、全国平均は上回っているものの、類似団体平均は下回っている。</a:t>
          </a:r>
          <a:endParaRPr lang="ja-JP" altLang="ja-JP" sz="1400">
            <a:effectLst/>
          </a:endParaRPr>
        </a:p>
        <a:p>
          <a:r>
            <a:rPr kumimoji="1" lang="ja-JP" altLang="ja-JP" sz="1100">
              <a:solidFill>
                <a:schemeClr val="dk1"/>
              </a:solidFill>
              <a:effectLst/>
              <a:latin typeface="+mn-lt"/>
              <a:ea typeface="+mn-ea"/>
              <a:cs typeface="+mn-cs"/>
            </a:rPr>
            <a:t>　今後、一般廃棄物処理施設の建替事業に伴い、さらに増加傾向に転じる見込であるため、各種団体への補助の必要性を含め検証を行っていく。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168148</xdr:rowOff>
    </xdr:to>
    <xdr:cxnSp macro="">
      <xdr:nvCxnSpPr>
        <xdr:cNvPr id="307" name="直線コネクタ 306"/>
        <xdr:cNvCxnSpPr/>
      </xdr:nvCxnSpPr>
      <xdr:spPr>
        <a:xfrm>
          <a:off x="15671800" y="6280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136144</xdr:rowOff>
    </xdr:to>
    <xdr:cxnSp macro="">
      <xdr:nvCxnSpPr>
        <xdr:cNvPr id="310" name="直線コネクタ 309"/>
        <xdr:cNvCxnSpPr/>
      </xdr:nvCxnSpPr>
      <xdr:spPr>
        <a:xfrm flipV="1">
          <a:off x="14782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136144</xdr:rowOff>
    </xdr:to>
    <xdr:cxnSp macro="">
      <xdr:nvCxnSpPr>
        <xdr:cNvPr id="313" name="直線コネクタ 312"/>
        <xdr:cNvCxnSpPr/>
      </xdr:nvCxnSpPr>
      <xdr:spPr>
        <a:xfrm>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46990</xdr:rowOff>
    </xdr:to>
    <xdr:cxnSp macro="">
      <xdr:nvCxnSpPr>
        <xdr:cNvPr id="316" name="直線コネクタ 315"/>
        <xdr:cNvCxnSpPr/>
      </xdr:nvCxnSpPr>
      <xdr:spPr>
        <a:xfrm flipV="1">
          <a:off x="13004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6" name="楕円 325"/>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7"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8" name="楕円 327"/>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9" name="テキスト ボックス 328"/>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1" name="テキスト ボックス 330"/>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3" name="テキスト ボックス 33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合併特例債を活用した事業の推進等に伴い、全国平均、類似団体平均を上回っている。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年度においては、償還額の減により、対前年度比△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なお、合併特例債の償還財源として、交付税措置対象外相当額を減債基金から繰入を行う一方、財政計画に基づき積立を行っている。（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1,884,901</a:t>
          </a:r>
          <a:r>
            <a:rPr kumimoji="1" lang="ja-JP" altLang="ja-JP" sz="1100">
              <a:solidFill>
                <a:schemeClr val="dk1"/>
              </a:solidFill>
              <a:effectLst/>
              <a:latin typeface="+mn-lt"/>
              <a:ea typeface="+mn-ea"/>
              <a:cs typeface="+mn-cs"/>
            </a:rPr>
            <a:t>千円）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78</xdr:row>
      <xdr:rowOff>104139</xdr:rowOff>
    </xdr:to>
    <xdr:cxnSp macro="">
      <xdr:nvCxnSpPr>
        <xdr:cNvPr id="365" name="直線コネクタ 364"/>
        <xdr:cNvCxnSpPr/>
      </xdr:nvCxnSpPr>
      <xdr:spPr>
        <a:xfrm flipV="1">
          <a:off x="3987800" y="134726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24130</xdr:rowOff>
    </xdr:to>
    <xdr:cxnSp macro="">
      <xdr:nvCxnSpPr>
        <xdr:cNvPr id="368" name="直線コネクタ 367"/>
        <xdr:cNvCxnSpPr/>
      </xdr:nvCxnSpPr>
      <xdr:spPr>
        <a:xfrm flipV="1">
          <a:off x="3098800" y="13477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60706</xdr:rowOff>
    </xdr:to>
    <xdr:cxnSp macro="">
      <xdr:nvCxnSpPr>
        <xdr:cNvPr id="371" name="直線コネクタ 370"/>
        <xdr:cNvCxnSpPr/>
      </xdr:nvCxnSpPr>
      <xdr:spPr>
        <a:xfrm flipV="1">
          <a:off x="2209800" y="13568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60706</xdr:rowOff>
    </xdr:to>
    <xdr:cxnSp macro="">
      <xdr:nvCxnSpPr>
        <xdr:cNvPr id="374" name="直線コネクタ 373"/>
        <xdr:cNvCxnSpPr/>
      </xdr:nvCxnSpPr>
      <xdr:spPr>
        <a:xfrm>
          <a:off x="1320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4" name="楕円 383"/>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5"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6" name="楕円 385"/>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7" name="テキスト ボックス 386"/>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8" name="楕円 387"/>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9" name="テキスト ボックス 388"/>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0" name="楕円 389"/>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91" name="テキスト ボックス 390"/>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2" name="楕円 391"/>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3" name="テキスト ボックス 392"/>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％の増となり、全国平均と同額になったが、類似団体平均を上回っている。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今後、国民健康保険事業の広域化に伴う赤字解消支援としての繰出、下水道事業における建設費繰出等について増加が見込まれる。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また、健全な財政運営を行っていくために、今後は歳入の範囲内での予算編成を検討していく必要がある。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134620</xdr:rowOff>
    </xdr:to>
    <xdr:cxnSp macro="">
      <xdr:nvCxnSpPr>
        <xdr:cNvPr id="426" name="直線コネクタ 425"/>
        <xdr:cNvCxnSpPr/>
      </xdr:nvCxnSpPr>
      <xdr:spPr>
        <a:xfrm>
          <a:off x="15671800" y="1326007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77</xdr:row>
      <xdr:rowOff>115570</xdr:rowOff>
    </xdr:to>
    <xdr:cxnSp macro="">
      <xdr:nvCxnSpPr>
        <xdr:cNvPr id="429" name="直線コネクタ 428"/>
        <xdr:cNvCxnSpPr/>
      </xdr:nvCxnSpPr>
      <xdr:spPr>
        <a:xfrm flipV="1">
          <a:off x="14782800" y="13260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146050</xdr:rowOff>
    </xdr:to>
    <xdr:cxnSp macro="">
      <xdr:nvCxnSpPr>
        <xdr:cNvPr id="432" name="直線コネクタ 431"/>
        <xdr:cNvCxnSpPr/>
      </xdr:nvCxnSpPr>
      <xdr:spPr>
        <a:xfrm flipV="1">
          <a:off x="13893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77</xdr:row>
      <xdr:rowOff>149861</xdr:rowOff>
    </xdr:to>
    <xdr:cxnSp macro="">
      <xdr:nvCxnSpPr>
        <xdr:cNvPr id="435" name="直線コネクタ 434"/>
        <xdr:cNvCxnSpPr/>
      </xdr:nvCxnSpPr>
      <xdr:spPr>
        <a:xfrm flipV="1">
          <a:off x="13004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45" name="楕円 444"/>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46"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7" name="楕円 446"/>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8" name="テキスト ボックス 447"/>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0" name="テキスト ボックス 449"/>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1" name="楕円 450"/>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2" name="テキスト ボックス 451"/>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3" name="楕円 452"/>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54" name="テキスト ボックス 453"/>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105963</xdr:rowOff>
    </xdr:from>
    <xdr:to>
      <xdr:col>29</xdr:col>
      <xdr:colOff>127000</xdr:colOff>
      <xdr:row>16</xdr:row>
      <xdr:rowOff>23259</xdr:rowOff>
    </xdr:to>
    <xdr:cxnSp macro="">
      <xdr:nvCxnSpPr>
        <xdr:cNvPr id="52" name="直線コネクタ 51"/>
        <xdr:cNvCxnSpPr/>
      </xdr:nvCxnSpPr>
      <xdr:spPr bwMode="auto">
        <a:xfrm flipV="1">
          <a:off x="5003800" y="2725338"/>
          <a:ext cx="647700" cy="8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168943</xdr:rowOff>
    </xdr:from>
    <xdr:to>
      <xdr:col>26</xdr:col>
      <xdr:colOff>50800</xdr:colOff>
      <xdr:row>16</xdr:row>
      <xdr:rowOff>23259</xdr:rowOff>
    </xdr:to>
    <xdr:cxnSp macro="">
      <xdr:nvCxnSpPr>
        <xdr:cNvPr id="55" name="直線コネクタ 54"/>
        <xdr:cNvCxnSpPr/>
      </xdr:nvCxnSpPr>
      <xdr:spPr bwMode="auto">
        <a:xfrm>
          <a:off x="4305300" y="2788318"/>
          <a:ext cx="6985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54512</xdr:rowOff>
    </xdr:from>
    <xdr:to>
      <xdr:col>22</xdr:col>
      <xdr:colOff>114300</xdr:colOff>
      <xdr:row>15</xdr:row>
      <xdr:rowOff>168943</xdr:rowOff>
    </xdr:to>
    <xdr:cxnSp macro="">
      <xdr:nvCxnSpPr>
        <xdr:cNvPr id="58" name="直線コネクタ 57"/>
        <xdr:cNvCxnSpPr/>
      </xdr:nvCxnSpPr>
      <xdr:spPr bwMode="auto">
        <a:xfrm>
          <a:off x="3606800" y="2673887"/>
          <a:ext cx="698500" cy="1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54512</xdr:rowOff>
    </xdr:from>
    <xdr:to>
      <xdr:col>18</xdr:col>
      <xdr:colOff>177800</xdr:colOff>
      <xdr:row>15</xdr:row>
      <xdr:rowOff>79903</xdr:rowOff>
    </xdr:to>
    <xdr:cxnSp macro="">
      <xdr:nvCxnSpPr>
        <xdr:cNvPr id="61" name="直線コネクタ 60"/>
        <xdr:cNvCxnSpPr/>
      </xdr:nvCxnSpPr>
      <xdr:spPr bwMode="auto">
        <a:xfrm flipV="1">
          <a:off x="2908300" y="2673887"/>
          <a:ext cx="698500" cy="2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55163</xdr:rowOff>
    </xdr:from>
    <xdr:to>
      <xdr:col>29</xdr:col>
      <xdr:colOff>177800</xdr:colOff>
      <xdr:row>15</xdr:row>
      <xdr:rowOff>156763</xdr:rowOff>
    </xdr:to>
    <xdr:sp macro="" textlink="">
      <xdr:nvSpPr>
        <xdr:cNvPr id="71" name="楕円 70"/>
        <xdr:cNvSpPr/>
      </xdr:nvSpPr>
      <xdr:spPr bwMode="auto">
        <a:xfrm>
          <a:off x="5600700" y="267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71690</xdr:rowOff>
    </xdr:from>
    <xdr:ext cx="762000" cy="259045"/>
    <xdr:sp macro="" textlink="">
      <xdr:nvSpPr>
        <xdr:cNvPr id="72" name="人口1人当たり決算額の推移該当値テキスト130"/>
        <xdr:cNvSpPr txBox="1"/>
      </xdr:nvSpPr>
      <xdr:spPr>
        <a:xfrm>
          <a:off x="5740400" y="251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143909</xdr:rowOff>
    </xdr:from>
    <xdr:to>
      <xdr:col>26</xdr:col>
      <xdr:colOff>101600</xdr:colOff>
      <xdr:row>16</xdr:row>
      <xdr:rowOff>74059</xdr:rowOff>
    </xdr:to>
    <xdr:sp macro="" textlink="">
      <xdr:nvSpPr>
        <xdr:cNvPr id="73" name="楕円 72"/>
        <xdr:cNvSpPr/>
      </xdr:nvSpPr>
      <xdr:spPr bwMode="auto">
        <a:xfrm>
          <a:off x="4953000" y="276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84236</xdr:rowOff>
    </xdr:from>
    <xdr:ext cx="736600" cy="259045"/>
    <xdr:sp macro="" textlink="">
      <xdr:nvSpPr>
        <xdr:cNvPr id="74" name="テキスト ボックス 73"/>
        <xdr:cNvSpPr txBox="1"/>
      </xdr:nvSpPr>
      <xdr:spPr>
        <a:xfrm>
          <a:off x="4622800" y="253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118143</xdr:rowOff>
    </xdr:from>
    <xdr:to>
      <xdr:col>22</xdr:col>
      <xdr:colOff>165100</xdr:colOff>
      <xdr:row>16</xdr:row>
      <xdr:rowOff>48293</xdr:rowOff>
    </xdr:to>
    <xdr:sp macro="" textlink="">
      <xdr:nvSpPr>
        <xdr:cNvPr id="75" name="楕円 74"/>
        <xdr:cNvSpPr/>
      </xdr:nvSpPr>
      <xdr:spPr bwMode="auto">
        <a:xfrm>
          <a:off x="4254500" y="273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58470</xdr:rowOff>
    </xdr:from>
    <xdr:ext cx="762000" cy="259045"/>
    <xdr:sp macro="" textlink="">
      <xdr:nvSpPr>
        <xdr:cNvPr id="76" name="テキスト ボックス 75"/>
        <xdr:cNvSpPr txBox="1"/>
      </xdr:nvSpPr>
      <xdr:spPr>
        <a:xfrm>
          <a:off x="3924300" y="250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3712</xdr:rowOff>
    </xdr:from>
    <xdr:to>
      <xdr:col>19</xdr:col>
      <xdr:colOff>38100</xdr:colOff>
      <xdr:row>15</xdr:row>
      <xdr:rowOff>105312</xdr:rowOff>
    </xdr:to>
    <xdr:sp macro="" textlink="">
      <xdr:nvSpPr>
        <xdr:cNvPr id="77" name="楕円 76"/>
        <xdr:cNvSpPr/>
      </xdr:nvSpPr>
      <xdr:spPr bwMode="auto">
        <a:xfrm>
          <a:off x="3556000" y="262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115489</xdr:rowOff>
    </xdr:from>
    <xdr:ext cx="762000" cy="259045"/>
    <xdr:sp macro="" textlink="">
      <xdr:nvSpPr>
        <xdr:cNvPr id="78" name="テキスト ボックス 77"/>
        <xdr:cNvSpPr txBox="1"/>
      </xdr:nvSpPr>
      <xdr:spPr>
        <a:xfrm>
          <a:off x="3225800" y="23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29103</xdr:rowOff>
    </xdr:from>
    <xdr:to>
      <xdr:col>15</xdr:col>
      <xdr:colOff>101600</xdr:colOff>
      <xdr:row>15</xdr:row>
      <xdr:rowOff>130703</xdr:rowOff>
    </xdr:to>
    <xdr:sp macro="" textlink="">
      <xdr:nvSpPr>
        <xdr:cNvPr id="79" name="楕円 78"/>
        <xdr:cNvSpPr/>
      </xdr:nvSpPr>
      <xdr:spPr bwMode="auto">
        <a:xfrm>
          <a:off x="28575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140880</xdr:rowOff>
    </xdr:from>
    <xdr:ext cx="762000" cy="259045"/>
    <xdr:sp macro="" textlink="">
      <xdr:nvSpPr>
        <xdr:cNvPr id="80" name="テキスト ボックス 79"/>
        <xdr:cNvSpPr txBox="1"/>
      </xdr:nvSpPr>
      <xdr:spPr>
        <a:xfrm>
          <a:off x="2527300" y="24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88995</xdr:rowOff>
    </xdr:from>
    <xdr:to>
      <xdr:col>29</xdr:col>
      <xdr:colOff>127000</xdr:colOff>
      <xdr:row>35</xdr:row>
      <xdr:rowOff>97910</xdr:rowOff>
    </xdr:to>
    <xdr:cxnSp macro="">
      <xdr:nvCxnSpPr>
        <xdr:cNvPr id="113" name="直線コネクタ 112"/>
        <xdr:cNvCxnSpPr/>
      </xdr:nvCxnSpPr>
      <xdr:spPr bwMode="auto">
        <a:xfrm flipV="1">
          <a:off x="5003800" y="6699345"/>
          <a:ext cx="6477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97910</xdr:rowOff>
    </xdr:from>
    <xdr:to>
      <xdr:col>26</xdr:col>
      <xdr:colOff>50800</xdr:colOff>
      <xdr:row>35</xdr:row>
      <xdr:rowOff>144335</xdr:rowOff>
    </xdr:to>
    <xdr:cxnSp macro="">
      <xdr:nvCxnSpPr>
        <xdr:cNvPr id="116" name="直線コネクタ 115"/>
        <xdr:cNvCxnSpPr/>
      </xdr:nvCxnSpPr>
      <xdr:spPr bwMode="auto">
        <a:xfrm flipV="1">
          <a:off x="4305300" y="6708260"/>
          <a:ext cx="698500" cy="4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144335</xdr:rowOff>
    </xdr:from>
    <xdr:to>
      <xdr:col>22</xdr:col>
      <xdr:colOff>114300</xdr:colOff>
      <xdr:row>35</xdr:row>
      <xdr:rowOff>158338</xdr:rowOff>
    </xdr:to>
    <xdr:cxnSp macro="">
      <xdr:nvCxnSpPr>
        <xdr:cNvPr id="119" name="直線コネクタ 118"/>
        <xdr:cNvCxnSpPr/>
      </xdr:nvCxnSpPr>
      <xdr:spPr bwMode="auto">
        <a:xfrm flipV="1">
          <a:off x="3606800" y="6754685"/>
          <a:ext cx="698500" cy="1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63106</xdr:rowOff>
    </xdr:from>
    <xdr:to>
      <xdr:col>18</xdr:col>
      <xdr:colOff>177800</xdr:colOff>
      <xdr:row>35</xdr:row>
      <xdr:rowOff>158338</xdr:rowOff>
    </xdr:to>
    <xdr:cxnSp macro="">
      <xdr:nvCxnSpPr>
        <xdr:cNvPr id="122" name="直線コネクタ 121"/>
        <xdr:cNvCxnSpPr/>
      </xdr:nvCxnSpPr>
      <xdr:spPr bwMode="auto">
        <a:xfrm>
          <a:off x="2908300" y="6673456"/>
          <a:ext cx="698500" cy="9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38195</xdr:rowOff>
    </xdr:from>
    <xdr:to>
      <xdr:col>29</xdr:col>
      <xdr:colOff>177800</xdr:colOff>
      <xdr:row>35</xdr:row>
      <xdr:rowOff>139795</xdr:rowOff>
    </xdr:to>
    <xdr:sp macro="" textlink="">
      <xdr:nvSpPr>
        <xdr:cNvPr id="132" name="楕円 131"/>
        <xdr:cNvSpPr/>
      </xdr:nvSpPr>
      <xdr:spPr bwMode="auto">
        <a:xfrm>
          <a:off x="5600700" y="664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226172</xdr:rowOff>
    </xdr:from>
    <xdr:ext cx="762000" cy="259045"/>
    <xdr:sp macro="" textlink="">
      <xdr:nvSpPr>
        <xdr:cNvPr id="133" name="人口1人当たり決算額の推移該当値テキスト445"/>
        <xdr:cNvSpPr txBox="1"/>
      </xdr:nvSpPr>
      <xdr:spPr>
        <a:xfrm>
          <a:off x="5740400" y="649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47110</xdr:rowOff>
    </xdr:from>
    <xdr:to>
      <xdr:col>26</xdr:col>
      <xdr:colOff>101600</xdr:colOff>
      <xdr:row>35</xdr:row>
      <xdr:rowOff>148710</xdr:rowOff>
    </xdr:to>
    <xdr:sp macro="" textlink="">
      <xdr:nvSpPr>
        <xdr:cNvPr id="134" name="楕円 133"/>
        <xdr:cNvSpPr/>
      </xdr:nvSpPr>
      <xdr:spPr bwMode="auto">
        <a:xfrm>
          <a:off x="4953000" y="66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158888</xdr:rowOff>
    </xdr:from>
    <xdr:ext cx="736600" cy="259045"/>
    <xdr:sp macro="" textlink="">
      <xdr:nvSpPr>
        <xdr:cNvPr id="135" name="テキスト ボックス 134"/>
        <xdr:cNvSpPr txBox="1"/>
      </xdr:nvSpPr>
      <xdr:spPr>
        <a:xfrm>
          <a:off x="4622800" y="6426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93535</xdr:rowOff>
    </xdr:from>
    <xdr:to>
      <xdr:col>22</xdr:col>
      <xdr:colOff>165100</xdr:colOff>
      <xdr:row>35</xdr:row>
      <xdr:rowOff>195135</xdr:rowOff>
    </xdr:to>
    <xdr:sp macro="" textlink="">
      <xdr:nvSpPr>
        <xdr:cNvPr id="136" name="楕円 135"/>
        <xdr:cNvSpPr/>
      </xdr:nvSpPr>
      <xdr:spPr bwMode="auto">
        <a:xfrm>
          <a:off x="4254500" y="670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205312</xdr:rowOff>
    </xdr:from>
    <xdr:ext cx="762000" cy="259045"/>
    <xdr:sp macro="" textlink="">
      <xdr:nvSpPr>
        <xdr:cNvPr id="137" name="テキスト ボックス 136"/>
        <xdr:cNvSpPr txBox="1"/>
      </xdr:nvSpPr>
      <xdr:spPr>
        <a:xfrm>
          <a:off x="3924300" y="64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107538</xdr:rowOff>
    </xdr:from>
    <xdr:to>
      <xdr:col>19</xdr:col>
      <xdr:colOff>38100</xdr:colOff>
      <xdr:row>35</xdr:row>
      <xdr:rowOff>209138</xdr:rowOff>
    </xdr:to>
    <xdr:sp macro="" textlink="">
      <xdr:nvSpPr>
        <xdr:cNvPr id="138" name="楕円 137"/>
        <xdr:cNvSpPr/>
      </xdr:nvSpPr>
      <xdr:spPr bwMode="auto">
        <a:xfrm>
          <a:off x="3556000" y="671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219315</xdr:rowOff>
    </xdr:from>
    <xdr:ext cx="762000" cy="259045"/>
    <xdr:sp macro="" textlink="">
      <xdr:nvSpPr>
        <xdr:cNvPr id="139" name="テキスト ボックス 138"/>
        <xdr:cNvSpPr txBox="1"/>
      </xdr:nvSpPr>
      <xdr:spPr>
        <a:xfrm>
          <a:off x="3225800" y="648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12306</xdr:rowOff>
    </xdr:from>
    <xdr:to>
      <xdr:col>15</xdr:col>
      <xdr:colOff>101600</xdr:colOff>
      <xdr:row>35</xdr:row>
      <xdr:rowOff>113906</xdr:rowOff>
    </xdr:to>
    <xdr:sp macro="" textlink="">
      <xdr:nvSpPr>
        <xdr:cNvPr id="140" name="楕円 139"/>
        <xdr:cNvSpPr/>
      </xdr:nvSpPr>
      <xdr:spPr bwMode="auto">
        <a:xfrm>
          <a:off x="2857500" y="662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124083</xdr:rowOff>
    </xdr:from>
    <xdr:ext cx="762000" cy="259045"/>
    <xdr:sp macro="" textlink="">
      <xdr:nvSpPr>
        <xdr:cNvPr id="141" name="テキスト ボックス 140"/>
        <xdr:cNvSpPr txBox="1"/>
      </xdr:nvSpPr>
      <xdr:spPr>
        <a:xfrm>
          <a:off x="2527300" y="639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25,752
25,503
51.92
20,921,011
20,080,888
764,430
7,785,374
15,839,859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71711</xdr:rowOff>
    </xdr:from>
    <xdr:to>
      <xdr:col>24</xdr:col>
      <xdr:colOff>63500</xdr:colOff>
      <xdr:row>34</xdr:row>
      <xdr:rowOff>154064</xdr:rowOff>
    </xdr:to>
    <xdr:cxnSp macro="">
      <xdr:nvCxnSpPr>
        <xdr:cNvPr id="61" name="直線コネクタ 60"/>
        <xdr:cNvCxnSpPr/>
      </xdr:nvCxnSpPr>
      <xdr:spPr>
        <a:xfrm flipV="1">
          <a:off x="3797300" y="5901011"/>
          <a:ext cx="8382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120364</xdr:rowOff>
    </xdr:from>
    <xdr:to>
      <xdr:col>19</xdr:col>
      <xdr:colOff>177800</xdr:colOff>
      <xdr:row>34</xdr:row>
      <xdr:rowOff>154064</xdr:rowOff>
    </xdr:to>
    <xdr:cxnSp macro="">
      <xdr:nvCxnSpPr>
        <xdr:cNvPr id="64" name="直線コネクタ 63"/>
        <xdr:cNvCxnSpPr/>
      </xdr:nvCxnSpPr>
      <xdr:spPr>
        <a:xfrm>
          <a:off x="2908300" y="5949664"/>
          <a:ext cx="8890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120364</xdr:rowOff>
    </xdr:from>
    <xdr:to>
      <xdr:col>15</xdr:col>
      <xdr:colOff>50800</xdr:colOff>
      <xdr:row>34</xdr:row>
      <xdr:rowOff>146101</xdr:rowOff>
    </xdr:to>
    <xdr:cxnSp macro="">
      <xdr:nvCxnSpPr>
        <xdr:cNvPr id="67" name="直線コネクタ 66"/>
        <xdr:cNvCxnSpPr/>
      </xdr:nvCxnSpPr>
      <xdr:spPr>
        <a:xfrm flipV="1">
          <a:off x="2019300" y="5949664"/>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146101</xdr:rowOff>
    </xdr:from>
    <xdr:to>
      <xdr:col>10</xdr:col>
      <xdr:colOff>114300</xdr:colOff>
      <xdr:row>35</xdr:row>
      <xdr:rowOff>15570</xdr:rowOff>
    </xdr:to>
    <xdr:cxnSp macro="">
      <xdr:nvCxnSpPr>
        <xdr:cNvPr id="70" name="直線コネクタ 69"/>
        <xdr:cNvCxnSpPr/>
      </xdr:nvCxnSpPr>
      <xdr:spPr>
        <a:xfrm flipV="1">
          <a:off x="1130300" y="597540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20911</xdr:rowOff>
    </xdr:from>
    <xdr:to>
      <xdr:col>24</xdr:col>
      <xdr:colOff>114300</xdr:colOff>
      <xdr:row>34</xdr:row>
      <xdr:rowOff>122511</xdr:rowOff>
    </xdr:to>
    <xdr:sp macro="" textlink="">
      <xdr:nvSpPr>
        <xdr:cNvPr id="80" name="楕円 79"/>
        <xdr:cNvSpPr/>
      </xdr:nvSpPr>
      <xdr:spPr>
        <a:xfrm>
          <a:off x="4584700" y="58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43788</xdr:rowOff>
    </xdr:from>
    <xdr:ext cx="534377" cy="259045"/>
    <xdr:sp macro="" textlink="">
      <xdr:nvSpPr>
        <xdr:cNvPr id="81" name="人件費該当値テキスト"/>
        <xdr:cNvSpPr txBox="1"/>
      </xdr:nvSpPr>
      <xdr:spPr>
        <a:xfrm>
          <a:off x="4686300" y="570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103264</xdr:rowOff>
    </xdr:from>
    <xdr:to>
      <xdr:col>20</xdr:col>
      <xdr:colOff>38100</xdr:colOff>
      <xdr:row>35</xdr:row>
      <xdr:rowOff>33414</xdr:rowOff>
    </xdr:to>
    <xdr:sp macro="" textlink="">
      <xdr:nvSpPr>
        <xdr:cNvPr id="82" name="楕円 81"/>
        <xdr:cNvSpPr/>
      </xdr:nvSpPr>
      <xdr:spPr>
        <a:xfrm>
          <a:off x="3746500" y="59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49941</xdr:rowOff>
    </xdr:from>
    <xdr:ext cx="534377" cy="259045"/>
    <xdr:sp macro="" textlink="">
      <xdr:nvSpPr>
        <xdr:cNvPr id="83" name="テキスト ボックス 82"/>
        <xdr:cNvSpPr txBox="1"/>
      </xdr:nvSpPr>
      <xdr:spPr>
        <a:xfrm>
          <a:off x="3530111" y="5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69564</xdr:rowOff>
    </xdr:from>
    <xdr:to>
      <xdr:col>15</xdr:col>
      <xdr:colOff>101600</xdr:colOff>
      <xdr:row>34</xdr:row>
      <xdr:rowOff>171164</xdr:rowOff>
    </xdr:to>
    <xdr:sp macro="" textlink="">
      <xdr:nvSpPr>
        <xdr:cNvPr id="84" name="楕円 83"/>
        <xdr:cNvSpPr/>
      </xdr:nvSpPr>
      <xdr:spPr>
        <a:xfrm>
          <a:off x="2857500" y="58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16241</xdr:rowOff>
    </xdr:from>
    <xdr:ext cx="534377" cy="259045"/>
    <xdr:sp macro="" textlink="">
      <xdr:nvSpPr>
        <xdr:cNvPr id="85" name="テキスト ボックス 84"/>
        <xdr:cNvSpPr txBox="1"/>
      </xdr:nvSpPr>
      <xdr:spPr>
        <a:xfrm>
          <a:off x="2641111" y="56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95301</xdr:rowOff>
    </xdr:from>
    <xdr:to>
      <xdr:col>10</xdr:col>
      <xdr:colOff>165100</xdr:colOff>
      <xdr:row>35</xdr:row>
      <xdr:rowOff>25451</xdr:rowOff>
    </xdr:to>
    <xdr:sp macro="" textlink="">
      <xdr:nvSpPr>
        <xdr:cNvPr id="86" name="楕円 85"/>
        <xdr:cNvSpPr/>
      </xdr:nvSpPr>
      <xdr:spPr>
        <a:xfrm>
          <a:off x="1968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41978</xdr:rowOff>
    </xdr:from>
    <xdr:ext cx="534377" cy="259045"/>
    <xdr:sp macro="" textlink="">
      <xdr:nvSpPr>
        <xdr:cNvPr id="87" name="テキスト ボックス 86"/>
        <xdr:cNvSpPr txBox="1"/>
      </xdr:nvSpPr>
      <xdr:spPr>
        <a:xfrm>
          <a:off x="1752111" y="56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136220</xdr:rowOff>
    </xdr:from>
    <xdr:to>
      <xdr:col>6</xdr:col>
      <xdr:colOff>38100</xdr:colOff>
      <xdr:row>35</xdr:row>
      <xdr:rowOff>66370</xdr:rowOff>
    </xdr:to>
    <xdr:sp macro="" textlink="">
      <xdr:nvSpPr>
        <xdr:cNvPr id="88" name="楕円 87"/>
        <xdr:cNvSpPr/>
      </xdr:nvSpPr>
      <xdr:spPr>
        <a:xfrm>
          <a:off x="1079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82897</xdr:rowOff>
    </xdr:from>
    <xdr:ext cx="534377" cy="259045"/>
    <xdr:sp macro="" textlink="">
      <xdr:nvSpPr>
        <xdr:cNvPr id="89" name="テキスト ボックス 88"/>
        <xdr:cNvSpPr txBox="1"/>
      </xdr:nvSpPr>
      <xdr:spPr>
        <a:xfrm>
          <a:off x="863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56911</xdr:rowOff>
    </xdr:from>
    <xdr:to>
      <xdr:col>24</xdr:col>
      <xdr:colOff>62865</xdr:colOff>
      <xdr:row>58</xdr:row>
      <xdr:rowOff>123792</xdr:rowOff>
    </xdr:to>
    <xdr:cxnSp macro="">
      <xdr:nvCxnSpPr>
        <xdr:cNvPr id="115" name="直線コネクタ 114"/>
        <xdr:cNvCxnSpPr/>
      </xdr:nvCxnSpPr>
      <xdr:spPr>
        <a:xfrm flipV="1">
          <a:off x="4633595" y="9486661"/>
          <a:ext cx="1270" cy="581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127619</xdr:rowOff>
    </xdr:from>
    <xdr:ext cx="534377" cy="259045"/>
    <xdr:sp macro="" textlink="">
      <xdr:nvSpPr>
        <xdr:cNvPr id="116" name="物件費最小値テキスト"/>
        <xdr:cNvSpPr txBox="1"/>
      </xdr:nvSpPr>
      <xdr:spPr>
        <a:xfrm>
          <a:off x="4686300" y="100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123792</xdr:rowOff>
    </xdr:from>
    <xdr:to>
      <xdr:col>24</xdr:col>
      <xdr:colOff>152400</xdr:colOff>
      <xdr:row>58</xdr:row>
      <xdr:rowOff>123792</xdr:rowOff>
    </xdr:to>
    <xdr:cxnSp macro="">
      <xdr:nvCxnSpPr>
        <xdr:cNvPr id="117" name="直線コネクタ 116"/>
        <xdr:cNvCxnSpPr/>
      </xdr:nvCxnSpPr>
      <xdr:spPr>
        <a:xfrm>
          <a:off x="4546600" y="1006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3588</xdr:rowOff>
    </xdr:from>
    <xdr:ext cx="599010" cy="259045"/>
    <xdr:sp macro="" textlink="">
      <xdr:nvSpPr>
        <xdr:cNvPr id="118" name="物件費最大値テキスト"/>
        <xdr:cNvSpPr txBox="1"/>
      </xdr:nvSpPr>
      <xdr:spPr>
        <a:xfrm>
          <a:off x="4686300" y="926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56911</xdr:rowOff>
    </xdr:from>
    <xdr:to>
      <xdr:col>24</xdr:col>
      <xdr:colOff>152400</xdr:colOff>
      <xdr:row>55</xdr:row>
      <xdr:rowOff>56911</xdr:rowOff>
    </xdr:to>
    <xdr:cxnSp macro="">
      <xdr:nvCxnSpPr>
        <xdr:cNvPr id="119" name="直線コネクタ 118"/>
        <xdr:cNvCxnSpPr/>
      </xdr:nvCxnSpPr>
      <xdr:spPr>
        <a:xfrm>
          <a:off x="4546600" y="948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130827</xdr:rowOff>
    </xdr:from>
    <xdr:to>
      <xdr:col>24</xdr:col>
      <xdr:colOff>63500</xdr:colOff>
      <xdr:row>56</xdr:row>
      <xdr:rowOff>140477</xdr:rowOff>
    </xdr:to>
    <xdr:cxnSp macro="">
      <xdr:nvCxnSpPr>
        <xdr:cNvPr id="120" name="直線コネクタ 119"/>
        <xdr:cNvCxnSpPr/>
      </xdr:nvCxnSpPr>
      <xdr:spPr>
        <a:xfrm>
          <a:off x="3797300" y="9732027"/>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128272</xdr:rowOff>
    </xdr:from>
    <xdr:ext cx="534377" cy="259045"/>
    <xdr:sp macro="" textlink="">
      <xdr:nvSpPr>
        <xdr:cNvPr id="121" name="物件費平均値テキスト"/>
        <xdr:cNvSpPr txBox="1"/>
      </xdr:nvSpPr>
      <xdr:spPr>
        <a:xfrm>
          <a:off x="4686300" y="990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149845</xdr:rowOff>
    </xdr:from>
    <xdr:to>
      <xdr:col>24</xdr:col>
      <xdr:colOff>114300</xdr:colOff>
      <xdr:row>58</xdr:row>
      <xdr:rowOff>79995</xdr:rowOff>
    </xdr:to>
    <xdr:sp macro="" textlink="">
      <xdr:nvSpPr>
        <xdr:cNvPr id="122" name="フローチャート: 判断 121"/>
        <xdr:cNvSpPr/>
      </xdr:nvSpPr>
      <xdr:spPr>
        <a:xfrm>
          <a:off x="4584700" y="992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130827</xdr:rowOff>
    </xdr:from>
    <xdr:to>
      <xdr:col>19</xdr:col>
      <xdr:colOff>177800</xdr:colOff>
      <xdr:row>57</xdr:row>
      <xdr:rowOff>73964</xdr:rowOff>
    </xdr:to>
    <xdr:cxnSp macro="">
      <xdr:nvCxnSpPr>
        <xdr:cNvPr id="123" name="直線コネクタ 122"/>
        <xdr:cNvCxnSpPr/>
      </xdr:nvCxnSpPr>
      <xdr:spPr>
        <a:xfrm flipV="1">
          <a:off x="2908300" y="9732027"/>
          <a:ext cx="889000" cy="1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165383</xdr:rowOff>
    </xdr:from>
    <xdr:to>
      <xdr:col>20</xdr:col>
      <xdr:colOff>38100</xdr:colOff>
      <xdr:row>58</xdr:row>
      <xdr:rowOff>95533</xdr:rowOff>
    </xdr:to>
    <xdr:sp macro="" textlink="">
      <xdr:nvSpPr>
        <xdr:cNvPr id="124" name="フローチャート: 判断 123"/>
        <xdr:cNvSpPr/>
      </xdr:nvSpPr>
      <xdr:spPr>
        <a:xfrm>
          <a:off x="3746500" y="99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86660</xdr:rowOff>
    </xdr:from>
    <xdr:ext cx="534377" cy="259045"/>
    <xdr:sp macro="" textlink="">
      <xdr:nvSpPr>
        <xdr:cNvPr id="125" name="テキスト ボックス 124"/>
        <xdr:cNvSpPr txBox="1"/>
      </xdr:nvSpPr>
      <xdr:spPr>
        <a:xfrm>
          <a:off x="3530111" y="1003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73964</xdr:rowOff>
    </xdr:from>
    <xdr:to>
      <xdr:col>15</xdr:col>
      <xdr:colOff>50800</xdr:colOff>
      <xdr:row>58</xdr:row>
      <xdr:rowOff>53181</xdr:rowOff>
    </xdr:to>
    <xdr:cxnSp macro="">
      <xdr:nvCxnSpPr>
        <xdr:cNvPr id="126" name="直線コネクタ 125"/>
        <xdr:cNvCxnSpPr/>
      </xdr:nvCxnSpPr>
      <xdr:spPr>
        <a:xfrm flipV="1">
          <a:off x="2019300" y="9846614"/>
          <a:ext cx="8890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12280</xdr:rowOff>
    </xdr:from>
    <xdr:to>
      <xdr:col>15</xdr:col>
      <xdr:colOff>101600</xdr:colOff>
      <xdr:row>58</xdr:row>
      <xdr:rowOff>113880</xdr:rowOff>
    </xdr:to>
    <xdr:sp macro="" textlink="">
      <xdr:nvSpPr>
        <xdr:cNvPr id="127" name="フローチャート: 判断 126"/>
        <xdr:cNvSpPr/>
      </xdr:nvSpPr>
      <xdr:spPr>
        <a:xfrm>
          <a:off x="2857500" y="99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105007</xdr:rowOff>
    </xdr:from>
    <xdr:ext cx="534377" cy="259045"/>
    <xdr:sp macro="" textlink="">
      <xdr:nvSpPr>
        <xdr:cNvPr id="128" name="テキスト ボックス 127"/>
        <xdr:cNvSpPr txBox="1"/>
      </xdr:nvSpPr>
      <xdr:spPr>
        <a:xfrm>
          <a:off x="2641111" y="100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110570</xdr:rowOff>
    </xdr:from>
    <xdr:to>
      <xdr:col>10</xdr:col>
      <xdr:colOff>114300</xdr:colOff>
      <xdr:row>58</xdr:row>
      <xdr:rowOff>53181</xdr:rowOff>
    </xdr:to>
    <xdr:cxnSp macro="">
      <xdr:nvCxnSpPr>
        <xdr:cNvPr id="129" name="直線コネクタ 128"/>
        <xdr:cNvCxnSpPr/>
      </xdr:nvCxnSpPr>
      <xdr:spPr>
        <a:xfrm>
          <a:off x="1130300" y="8683070"/>
          <a:ext cx="889000" cy="13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20327</xdr:rowOff>
    </xdr:from>
    <xdr:to>
      <xdr:col>10</xdr:col>
      <xdr:colOff>165100</xdr:colOff>
      <xdr:row>58</xdr:row>
      <xdr:rowOff>121927</xdr:rowOff>
    </xdr:to>
    <xdr:sp macro="" textlink="">
      <xdr:nvSpPr>
        <xdr:cNvPr id="130" name="フローチャート: 判断 129"/>
        <xdr:cNvSpPr/>
      </xdr:nvSpPr>
      <xdr:spPr>
        <a:xfrm>
          <a:off x="1968500" y="99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113054</xdr:rowOff>
    </xdr:from>
    <xdr:ext cx="534377" cy="259045"/>
    <xdr:sp macro="" textlink="">
      <xdr:nvSpPr>
        <xdr:cNvPr id="131" name="テキスト ボックス 130"/>
        <xdr:cNvSpPr txBox="1"/>
      </xdr:nvSpPr>
      <xdr:spPr>
        <a:xfrm>
          <a:off x="1752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19112</xdr:rowOff>
    </xdr:from>
    <xdr:to>
      <xdr:col>6</xdr:col>
      <xdr:colOff>38100</xdr:colOff>
      <xdr:row>58</xdr:row>
      <xdr:rowOff>120712</xdr:rowOff>
    </xdr:to>
    <xdr:sp macro="" textlink="">
      <xdr:nvSpPr>
        <xdr:cNvPr id="132" name="フローチャート: 判断 131"/>
        <xdr:cNvSpPr/>
      </xdr:nvSpPr>
      <xdr:spPr>
        <a:xfrm>
          <a:off x="10795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111839</xdr:rowOff>
    </xdr:from>
    <xdr:ext cx="534377" cy="259045"/>
    <xdr:sp macro="" textlink="">
      <xdr:nvSpPr>
        <xdr:cNvPr id="133" name="テキスト ボックス 132"/>
        <xdr:cNvSpPr txBox="1"/>
      </xdr:nvSpPr>
      <xdr:spPr>
        <a:xfrm>
          <a:off x="863111" y="100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89677</xdr:rowOff>
    </xdr:from>
    <xdr:to>
      <xdr:col>24</xdr:col>
      <xdr:colOff>114300</xdr:colOff>
      <xdr:row>57</xdr:row>
      <xdr:rowOff>19827</xdr:rowOff>
    </xdr:to>
    <xdr:sp macro="" textlink="">
      <xdr:nvSpPr>
        <xdr:cNvPr id="139" name="楕円 138"/>
        <xdr:cNvSpPr/>
      </xdr:nvSpPr>
      <xdr:spPr>
        <a:xfrm>
          <a:off x="45847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112554</xdr:rowOff>
    </xdr:from>
    <xdr:ext cx="599010" cy="259045"/>
    <xdr:sp macro="" textlink="">
      <xdr:nvSpPr>
        <xdr:cNvPr id="140" name="物件費該当値テキスト"/>
        <xdr:cNvSpPr txBox="1"/>
      </xdr:nvSpPr>
      <xdr:spPr>
        <a:xfrm>
          <a:off x="4686300" y="954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80027</xdr:rowOff>
    </xdr:from>
    <xdr:to>
      <xdr:col>20</xdr:col>
      <xdr:colOff>38100</xdr:colOff>
      <xdr:row>57</xdr:row>
      <xdr:rowOff>10177</xdr:rowOff>
    </xdr:to>
    <xdr:sp macro="" textlink="">
      <xdr:nvSpPr>
        <xdr:cNvPr id="141" name="楕円 140"/>
        <xdr:cNvSpPr/>
      </xdr:nvSpPr>
      <xdr:spPr>
        <a:xfrm>
          <a:off x="3746500" y="96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26704</xdr:rowOff>
    </xdr:from>
    <xdr:ext cx="599010" cy="259045"/>
    <xdr:sp macro="" textlink="">
      <xdr:nvSpPr>
        <xdr:cNvPr id="142" name="テキスト ボックス 141"/>
        <xdr:cNvSpPr txBox="1"/>
      </xdr:nvSpPr>
      <xdr:spPr>
        <a:xfrm>
          <a:off x="3497795" y="945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23164</xdr:rowOff>
    </xdr:from>
    <xdr:to>
      <xdr:col>15</xdr:col>
      <xdr:colOff>101600</xdr:colOff>
      <xdr:row>57</xdr:row>
      <xdr:rowOff>124764</xdr:rowOff>
    </xdr:to>
    <xdr:sp macro="" textlink="">
      <xdr:nvSpPr>
        <xdr:cNvPr id="143" name="楕円 142"/>
        <xdr:cNvSpPr/>
      </xdr:nvSpPr>
      <xdr:spPr>
        <a:xfrm>
          <a:off x="28575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141291</xdr:rowOff>
    </xdr:from>
    <xdr:ext cx="599010" cy="259045"/>
    <xdr:sp macro="" textlink="">
      <xdr:nvSpPr>
        <xdr:cNvPr id="144" name="テキスト ボックス 143"/>
        <xdr:cNvSpPr txBox="1"/>
      </xdr:nvSpPr>
      <xdr:spPr>
        <a:xfrm>
          <a:off x="2608795" y="957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2381</xdr:rowOff>
    </xdr:from>
    <xdr:to>
      <xdr:col>10</xdr:col>
      <xdr:colOff>165100</xdr:colOff>
      <xdr:row>58</xdr:row>
      <xdr:rowOff>103981</xdr:rowOff>
    </xdr:to>
    <xdr:sp macro="" textlink="">
      <xdr:nvSpPr>
        <xdr:cNvPr id="145" name="楕円 144"/>
        <xdr:cNvSpPr/>
      </xdr:nvSpPr>
      <xdr:spPr>
        <a:xfrm>
          <a:off x="1968500" y="99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120508</xdr:rowOff>
    </xdr:from>
    <xdr:ext cx="534377" cy="259045"/>
    <xdr:sp macro="" textlink="">
      <xdr:nvSpPr>
        <xdr:cNvPr id="146" name="テキスト ボックス 145"/>
        <xdr:cNvSpPr txBox="1"/>
      </xdr:nvSpPr>
      <xdr:spPr>
        <a:xfrm>
          <a:off x="1752111" y="97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59770</xdr:rowOff>
    </xdr:from>
    <xdr:to>
      <xdr:col>6</xdr:col>
      <xdr:colOff>38100</xdr:colOff>
      <xdr:row>50</xdr:row>
      <xdr:rowOff>161370</xdr:rowOff>
    </xdr:to>
    <xdr:sp macro="" textlink="">
      <xdr:nvSpPr>
        <xdr:cNvPr id="147" name="楕円 146"/>
        <xdr:cNvSpPr/>
      </xdr:nvSpPr>
      <xdr:spPr>
        <a:xfrm>
          <a:off x="10795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6447</xdr:rowOff>
    </xdr:from>
    <xdr:ext cx="599010" cy="259045"/>
    <xdr:sp macro="" textlink="">
      <xdr:nvSpPr>
        <xdr:cNvPr id="148" name="テキスト ボックス 147"/>
        <xdr:cNvSpPr txBox="1"/>
      </xdr:nvSpPr>
      <xdr:spPr>
        <a:xfrm>
          <a:off x="830795" y="84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70" name="直線コネクタ 169"/>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1"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2" name="直線コネクタ 171"/>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3"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4" name="直線コネクタ 173"/>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112771</xdr:rowOff>
    </xdr:from>
    <xdr:to>
      <xdr:col>24</xdr:col>
      <xdr:colOff>63500</xdr:colOff>
      <xdr:row>77</xdr:row>
      <xdr:rowOff>114463</xdr:rowOff>
    </xdr:to>
    <xdr:cxnSp macro="">
      <xdr:nvCxnSpPr>
        <xdr:cNvPr id="175" name="直線コネクタ 174"/>
        <xdr:cNvCxnSpPr/>
      </xdr:nvCxnSpPr>
      <xdr:spPr>
        <a:xfrm flipV="1">
          <a:off x="3797300" y="13314421"/>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6" name="維持補修費平均値テキスト"/>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7" name="フローチャート: 判断 176"/>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114463</xdr:rowOff>
    </xdr:from>
    <xdr:to>
      <xdr:col>19</xdr:col>
      <xdr:colOff>177800</xdr:colOff>
      <xdr:row>77</xdr:row>
      <xdr:rowOff>124795</xdr:rowOff>
    </xdr:to>
    <xdr:cxnSp macro="">
      <xdr:nvCxnSpPr>
        <xdr:cNvPr id="178" name="直線コネクタ 177"/>
        <xdr:cNvCxnSpPr/>
      </xdr:nvCxnSpPr>
      <xdr:spPr>
        <a:xfrm flipV="1">
          <a:off x="2908300" y="1331611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9" name="フローチャート: 判断 178"/>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80" name="テキスト ボックス 179"/>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85292</xdr:rowOff>
    </xdr:from>
    <xdr:to>
      <xdr:col>15</xdr:col>
      <xdr:colOff>50800</xdr:colOff>
      <xdr:row>77</xdr:row>
      <xdr:rowOff>124795</xdr:rowOff>
    </xdr:to>
    <xdr:cxnSp macro="">
      <xdr:nvCxnSpPr>
        <xdr:cNvPr id="181" name="直線コネクタ 180"/>
        <xdr:cNvCxnSpPr/>
      </xdr:nvCxnSpPr>
      <xdr:spPr>
        <a:xfrm>
          <a:off x="2019300" y="13286942"/>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2" name="フローチャート: 判断 181"/>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3" name="テキスト ボックス 182"/>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85292</xdr:rowOff>
    </xdr:from>
    <xdr:to>
      <xdr:col>10</xdr:col>
      <xdr:colOff>114300</xdr:colOff>
      <xdr:row>77</xdr:row>
      <xdr:rowOff>108655</xdr:rowOff>
    </xdr:to>
    <xdr:cxnSp macro="">
      <xdr:nvCxnSpPr>
        <xdr:cNvPr id="184" name="直線コネクタ 183"/>
        <xdr:cNvCxnSpPr/>
      </xdr:nvCxnSpPr>
      <xdr:spPr>
        <a:xfrm flipV="1">
          <a:off x="1130300" y="13286942"/>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5" name="フローチャート: 判断 184"/>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6" name="テキスト ボックス 185"/>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7" name="フローチャート: 判断 186"/>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8" name="テキスト ボックス 187"/>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61971</xdr:rowOff>
    </xdr:from>
    <xdr:to>
      <xdr:col>24</xdr:col>
      <xdr:colOff>114300</xdr:colOff>
      <xdr:row>77</xdr:row>
      <xdr:rowOff>163571</xdr:rowOff>
    </xdr:to>
    <xdr:sp macro="" textlink="">
      <xdr:nvSpPr>
        <xdr:cNvPr id="194" name="楕円 193"/>
        <xdr:cNvSpPr/>
      </xdr:nvSpPr>
      <xdr:spPr>
        <a:xfrm>
          <a:off x="4584700" y="132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84848</xdr:rowOff>
    </xdr:from>
    <xdr:ext cx="469744" cy="259045"/>
    <xdr:sp macro="" textlink="">
      <xdr:nvSpPr>
        <xdr:cNvPr id="195" name="維持補修費該当値テキスト"/>
        <xdr:cNvSpPr txBox="1"/>
      </xdr:nvSpPr>
      <xdr:spPr>
        <a:xfrm>
          <a:off x="4686300" y="1311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63663</xdr:rowOff>
    </xdr:from>
    <xdr:to>
      <xdr:col>20</xdr:col>
      <xdr:colOff>38100</xdr:colOff>
      <xdr:row>77</xdr:row>
      <xdr:rowOff>165263</xdr:rowOff>
    </xdr:to>
    <xdr:sp macro="" textlink="">
      <xdr:nvSpPr>
        <xdr:cNvPr id="196" name="楕円 195"/>
        <xdr:cNvSpPr/>
      </xdr:nvSpPr>
      <xdr:spPr>
        <a:xfrm>
          <a:off x="3746500" y="132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10340</xdr:rowOff>
    </xdr:from>
    <xdr:ext cx="469744" cy="259045"/>
    <xdr:sp macro="" textlink="">
      <xdr:nvSpPr>
        <xdr:cNvPr id="197" name="テキスト ボックス 196"/>
        <xdr:cNvSpPr txBox="1"/>
      </xdr:nvSpPr>
      <xdr:spPr>
        <a:xfrm>
          <a:off x="3562428" y="1304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73995</xdr:rowOff>
    </xdr:from>
    <xdr:to>
      <xdr:col>15</xdr:col>
      <xdr:colOff>101600</xdr:colOff>
      <xdr:row>78</xdr:row>
      <xdr:rowOff>4145</xdr:rowOff>
    </xdr:to>
    <xdr:sp macro="" textlink="">
      <xdr:nvSpPr>
        <xdr:cNvPr id="198" name="楕円 197"/>
        <xdr:cNvSpPr/>
      </xdr:nvSpPr>
      <xdr:spPr>
        <a:xfrm>
          <a:off x="2857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20672</xdr:rowOff>
    </xdr:from>
    <xdr:ext cx="469744" cy="259045"/>
    <xdr:sp macro="" textlink="">
      <xdr:nvSpPr>
        <xdr:cNvPr id="199" name="テキスト ボックス 198"/>
        <xdr:cNvSpPr txBox="1"/>
      </xdr:nvSpPr>
      <xdr:spPr>
        <a:xfrm>
          <a:off x="2673428" y="130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34492</xdr:rowOff>
    </xdr:from>
    <xdr:to>
      <xdr:col>10</xdr:col>
      <xdr:colOff>165100</xdr:colOff>
      <xdr:row>77</xdr:row>
      <xdr:rowOff>136092</xdr:rowOff>
    </xdr:to>
    <xdr:sp macro="" textlink="">
      <xdr:nvSpPr>
        <xdr:cNvPr id="200" name="楕円 199"/>
        <xdr:cNvSpPr/>
      </xdr:nvSpPr>
      <xdr:spPr>
        <a:xfrm>
          <a:off x="1968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152619</xdr:rowOff>
    </xdr:from>
    <xdr:ext cx="469744" cy="259045"/>
    <xdr:sp macro="" textlink="">
      <xdr:nvSpPr>
        <xdr:cNvPr id="201" name="テキスト ボックス 200"/>
        <xdr:cNvSpPr txBox="1"/>
      </xdr:nvSpPr>
      <xdr:spPr>
        <a:xfrm>
          <a:off x="1784428" y="130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57855</xdr:rowOff>
    </xdr:from>
    <xdr:to>
      <xdr:col>6</xdr:col>
      <xdr:colOff>38100</xdr:colOff>
      <xdr:row>77</xdr:row>
      <xdr:rowOff>159455</xdr:rowOff>
    </xdr:to>
    <xdr:sp macro="" textlink="">
      <xdr:nvSpPr>
        <xdr:cNvPr id="202" name="楕円 201"/>
        <xdr:cNvSpPr/>
      </xdr:nvSpPr>
      <xdr:spPr>
        <a:xfrm>
          <a:off x="1079500" y="13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4532</xdr:rowOff>
    </xdr:from>
    <xdr:ext cx="469744" cy="259045"/>
    <xdr:sp macro="" textlink="">
      <xdr:nvSpPr>
        <xdr:cNvPr id="203" name="テキスト ボックス 202"/>
        <xdr:cNvSpPr txBox="1"/>
      </xdr:nvSpPr>
      <xdr:spPr>
        <a:xfrm>
          <a:off x="895428" y="13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30" name="直線コネクタ 229"/>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1"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2" name="直線コネクタ 231"/>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3"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4" name="直線コネクタ 233"/>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114216</xdr:rowOff>
    </xdr:from>
    <xdr:to>
      <xdr:col>24</xdr:col>
      <xdr:colOff>63500</xdr:colOff>
      <xdr:row>94</xdr:row>
      <xdr:rowOff>76476</xdr:rowOff>
    </xdr:to>
    <xdr:cxnSp macro="">
      <xdr:nvCxnSpPr>
        <xdr:cNvPr id="235" name="直線コネクタ 234"/>
        <xdr:cNvCxnSpPr/>
      </xdr:nvCxnSpPr>
      <xdr:spPr>
        <a:xfrm>
          <a:off x="3797300" y="16059066"/>
          <a:ext cx="838200" cy="1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6"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7" name="フローチャート: 判断 236"/>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114216</xdr:rowOff>
    </xdr:from>
    <xdr:to>
      <xdr:col>19</xdr:col>
      <xdr:colOff>177800</xdr:colOff>
      <xdr:row>95</xdr:row>
      <xdr:rowOff>87688</xdr:rowOff>
    </xdr:to>
    <xdr:cxnSp macro="">
      <xdr:nvCxnSpPr>
        <xdr:cNvPr id="238" name="直線コネクタ 237"/>
        <xdr:cNvCxnSpPr/>
      </xdr:nvCxnSpPr>
      <xdr:spPr>
        <a:xfrm flipV="1">
          <a:off x="2908300" y="16059066"/>
          <a:ext cx="889000" cy="3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9" name="フローチャート: 判断 238"/>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40" name="テキスト ボックス 239"/>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87688</xdr:rowOff>
    </xdr:from>
    <xdr:to>
      <xdr:col>15</xdr:col>
      <xdr:colOff>50800</xdr:colOff>
      <xdr:row>95</xdr:row>
      <xdr:rowOff>152164</xdr:rowOff>
    </xdr:to>
    <xdr:cxnSp macro="">
      <xdr:nvCxnSpPr>
        <xdr:cNvPr id="241" name="直線コネクタ 240"/>
        <xdr:cNvCxnSpPr/>
      </xdr:nvCxnSpPr>
      <xdr:spPr>
        <a:xfrm flipV="1">
          <a:off x="2019300" y="16375438"/>
          <a:ext cx="889000" cy="6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2" name="フローチャート: 判断 241"/>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3" name="テキスト ボックス 242"/>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152164</xdr:rowOff>
    </xdr:from>
    <xdr:to>
      <xdr:col>10</xdr:col>
      <xdr:colOff>114300</xdr:colOff>
      <xdr:row>96</xdr:row>
      <xdr:rowOff>54955</xdr:rowOff>
    </xdr:to>
    <xdr:cxnSp macro="">
      <xdr:nvCxnSpPr>
        <xdr:cNvPr id="244" name="直線コネクタ 243"/>
        <xdr:cNvCxnSpPr/>
      </xdr:nvCxnSpPr>
      <xdr:spPr>
        <a:xfrm flipV="1">
          <a:off x="1130300" y="16439914"/>
          <a:ext cx="889000" cy="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5" name="フローチャート: 判断 244"/>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6" name="テキスト ボックス 245"/>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7" name="フローチャート: 判断 246"/>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8" name="テキスト ボックス 247"/>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25676</xdr:rowOff>
    </xdr:from>
    <xdr:to>
      <xdr:col>24</xdr:col>
      <xdr:colOff>114300</xdr:colOff>
      <xdr:row>94</xdr:row>
      <xdr:rowOff>127276</xdr:rowOff>
    </xdr:to>
    <xdr:sp macro="" textlink="">
      <xdr:nvSpPr>
        <xdr:cNvPr id="254" name="楕円 253"/>
        <xdr:cNvSpPr/>
      </xdr:nvSpPr>
      <xdr:spPr>
        <a:xfrm>
          <a:off x="4584700" y="161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48553</xdr:rowOff>
    </xdr:from>
    <xdr:ext cx="599010" cy="259045"/>
    <xdr:sp macro="" textlink="">
      <xdr:nvSpPr>
        <xdr:cNvPr id="255" name="扶助費該当値テキスト"/>
        <xdr:cNvSpPr txBox="1"/>
      </xdr:nvSpPr>
      <xdr:spPr>
        <a:xfrm>
          <a:off x="4686300" y="1599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63416</xdr:rowOff>
    </xdr:from>
    <xdr:to>
      <xdr:col>20</xdr:col>
      <xdr:colOff>38100</xdr:colOff>
      <xdr:row>93</xdr:row>
      <xdr:rowOff>165016</xdr:rowOff>
    </xdr:to>
    <xdr:sp macro="" textlink="">
      <xdr:nvSpPr>
        <xdr:cNvPr id="256" name="楕円 255"/>
        <xdr:cNvSpPr/>
      </xdr:nvSpPr>
      <xdr:spPr>
        <a:xfrm>
          <a:off x="3746500" y="16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10093</xdr:rowOff>
    </xdr:from>
    <xdr:ext cx="599010" cy="259045"/>
    <xdr:sp macro="" textlink="">
      <xdr:nvSpPr>
        <xdr:cNvPr id="257" name="テキスト ボックス 256"/>
        <xdr:cNvSpPr txBox="1"/>
      </xdr:nvSpPr>
      <xdr:spPr>
        <a:xfrm>
          <a:off x="3497795" y="1578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36888</xdr:rowOff>
    </xdr:from>
    <xdr:to>
      <xdr:col>15</xdr:col>
      <xdr:colOff>101600</xdr:colOff>
      <xdr:row>95</xdr:row>
      <xdr:rowOff>138488</xdr:rowOff>
    </xdr:to>
    <xdr:sp macro="" textlink="">
      <xdr:nvSpPr>
        <xdr:cNvPr id="258" name="楕円 257"/>
        <xdr:cNvSpPr/>
      </xdr:nvSpPr>
      <xdr:spPr>
        <a:xfrm>
          <a:off x="2857500" y="163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155015</xdr:rowOff>
    </xdr:from>
    <xdr:ext cx="534377" cy="259045"/>
    <xdr:sp macro="" textlink="">
      <xdr:nvSpPr>
        <xdr:cNvPr id="259" name="テキスト ボックス 258"/>
        <xdr:cNvSpPr txBox="1"/>
      </xdr:nvSpPr>
      <xdr:spPr>
        <a:xfrm>
          <a:off x="2641111" y="16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101364</xdr:rowOff>
    </xdr:from>
    <xdr:to>
      <xdr:col>10</xdr:col>
      <xdr:colOff>165100</xdr:colOff>
      <xdr:row>96</xdr:row>
      <xdr:rowOff>31514</xdr:rowOff>
    </xdr:to>
    <xdr:sp macro="" textlink="">
      <xdr:nvSpPr>
        <xdr:cNvPr id="260" name="楕円 259"/>
        <xdr:cNvSpPr/>
      </xdr:nvSpPr>
      <xdr:spPr>
        <a:xfrm>
          <a:off x="1968500" y="1638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48041</xdr:rowOff>
    </xdr:from>
    <xdr:ext cx="534377" cy="259045"/>
    <xdr:sp macro="" textlink="">
      <xdr:nvSpPr>
        <xdr:cNvPr id="261" name="テキスト ボックス 260"/>
        <xdr:cNvSpPr txBox="1"/>
      </xdr:nvSpPr>
      <xdr:spPr>
        <a:xfrm>
          <a:off x="1752111" y="161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4155</xdr:rowOff>
    </xdr:from>
    <xdr:to>
      <xdr:col>6</xdr:col>
      <xdr:colOff>38100</xdr:colOff>
      <xdr:row>96</xdr:row>
      <xdr:rowOff>105755</xdr:rowOff>
    </xdr:to>
    <xdr:sp macro="" textlink="">
      <xdr:nvSpPr>
        <xdr:cNvPr id="262" name="楕円 261"/>
        <xdr:cNvSpPr/>
      </xdr:nvSpPr>
      <xdr:spPr>
        <a:xfrm>
          <a:off x="1079500" y="164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122282</xdr:rowOff>
    </xdr:from>
    <xdr:ext cx="534377" cy="259045"/>
    <xdr:sp macro="" textlink="">
      <xdr:nvSpPr>
        <xdr:cNvPr id="263" name="テキスト ボックス 262"/>
        <xdr:cNvSpPr txBox="1"/>
      </xdr:nvSpPr>
      <xdr:spPr>
        <a:xfrm>
          <a:off x="863111" y="162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90" name="直線コネクタ 289"/>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1" name="補助費等最小値テキスト"/>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2" name="直線コネクタ 291"/>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3" name="補助費等最大値テキスト"/>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4" name="直線コネクタ 293"/>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1952</xdr:rowOff>
    </xdr:from>
    <xdr:to>
      <xdr:col>55</xdr:col>
      <xdr:colOff>0</xdr:colOff>
      <xdr:row>37</xdr:row>
      <xdr:rowOff>49631</xdr:rowOff>
    </xdr:to>
    <xdr:cxnSp macro="">
      <xdr:nvCxnSpPr>
        <xdr:cNvPr id="295" name="直線コネクタ 294"/>
        <xdr:cNvCxnSpPr/>
      </xdr:nvCxnSpPr>
      <xdr:spPr>
        <a:xfrm flipV="1">
          <a:off x="9639300" y="6345602"/>
          <a:ext cx="8382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6" name="補助費等平均値テキスト"/>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7" name="フローチャート: 判断 296"/>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39377</xdr:rowOff>
    </xdr:from>
    <xdr:to>
      <xdr:col>50</xdr:col>
      <xdr:colOff>114300</xdr:colOff>
      <xdr:row>37</xdr:row>
      <xdr:rowOff>49631</xdr:rowOff>
    </xdr:to>
    <xdr:cxnSp macro="">
      <xdr:nvCxnSpPr>
        <xdr:cNvPr id="298" name="直線コネクタ 297"/>
        <xdr:cNvCxnSpPr/>
      </xdr:nvCxnSpPr>
      <xdr:spPr>
        <a:xfrm>
          <a:off x="8750300" y="5354327"/>
          <a:ext cx="889000" cy="10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9" name="フローチャート: 判断 298"/>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300" name="テキスト ボックス 299"/>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39377</xdr:rowOff>
    </xdr:from>
    <xdr:to>
      <xdr:col>45</xdr:col>
      <xdr:colOff>177800</xdr:colOff>
      <xdr:row>37</xdr:row>
      <xdr:rowOff>104158</xdr:rowOff>
    </xdr:to>
    <xdr:cxnSp macro="">
      <xdr:nvCxnSpPr>
        <xdr:cNvPr id="301" name="直線コネクタ 300"/>
        <xdr:cNvCxnSpPr/>
      </xdr:nvCxnSpPr>
      <xdr:spPr>
        <a:xfrm flipV="1">
          <a:off x="7861300" y="5354327"/>
          <a:ext cx="889000" cy="10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2" name="フローチャート: 判断 301"/>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3" name="テキスト ボックス 302"/>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47258</xdr:rowOff>
    </xdr:from>
    <xdr:to>
      <xdr:col>41</xdr:col>
      <xdr:colOff>50800</xdr:colOff>
      <xdr:row>37</xdr:row>
      <xdr:rowOff>104158</xdr:rowOff>
    </xdr:to>
    <xdr:cxnSp macro="">
      <xdr:nvCxnSpPr>
        <xdr:cNvPr id="304" name="直線コネクタ 303"/>
        <xdr:cNvCxnSpPr/>
      </xdr:nvCxnSpPr>
      <xdr:spPr>
        <a:xfrm>
          <a:off x="6972300" y="6390908"/>
          <a:ext cx="889000" cy="5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5" name="フローチャート: 判断 304"/>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6" name="テキスト ボックス 305"/>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7" name="フローチャート: 判断 306"/>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8" name="テキスト ボックス 307"/>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122602</xdr:rowOff>
    </xdr:from>
    <xdr:to>
      <xdr:col>55</xdr:col>
      <xdr:colOff>50800</xdr:colOff>
      <xdr:row>37</xdr:row>
      <xdr:rowOff>52752</xdr:rowOff>
    </xdr:to>
    <xdr:sp macro="" textlink="">
      <xdr:nvSpPr>
        <xdr:cNvPr id="314" name="楕円 313"/>
        <xdr:cNvSpPr/>
      </xdr:nvSpPr>
      <xdr:spPr>
        <a:xfrm>
          <a:off x="10426700" y="62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145479</xdr:rowOff>
    </xdr:from>
    <xdr:ext cx="534377" cy="259045"/>
    <xdr:sp macro="" textlink="">
      <xdr:nvSpPr>
        <xdr:cNvPr id="315" name="補助費等該当値テキスト"/>
        <xdr:cNvSpPr txBox="1"/>
      </xdr:nvSpPr>
      <xdr:spPr>
        <a:xfrm>
          <a:off x="10528300" y="61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170281</xdr:rowOff>
    </xdr:from>
    <xdr:to>
      <xdr:col>50</xdr:col>
      <xdr:colOff>165100</xdr:colOff>
      <xdr:row>37</xdr:row>
      <xdr:rowOff>100431</xdr:rowOff>
    </xdr:to>
    <xdr:sp macro="" textlink="">
      <xdr:nvSpPr>
        <xdr:cNvPr id="316" name="楕円 315"/>
        <xdr:cNvSpPr/>
      </xdr:nvSpPr>
      <xdr:spPr>
        <a:xfrm>
          <a:off x="9588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116958</xdr:rowOff>
    </xdr:from>
    <xdr:ext cx="534377" cy="259045"/>
    <xdr:sp macro="" textlink="">
      <xdr:nvSpPr>
        <xdr:cNvPr id="317" name="テキスト ボックス 316"/>
        <xdr:cNvSpPr txBox="1"/>
      </xdr:nvSpPr>
      <xdr:spPr>
        <a:xfrm>
          <a:off x="9372111" y="61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160027</xdr:rowOff>
    </xdr:from>
    <xdr:to>
      <xdr:col>46</xdr:col>
      <xdr:colOff>38100</xdr:colOff>
      <xdr:row>31</xdr:row>
      <xdr:rowOff>90177</xdr:rowOff>
    </xdr:to>
    <xdr:sp macro="" textlink="">
      <xdr:nvSpPr>
        <xdr:cNvPr id="318" name="楕円 317"/>
        <xdr:cNvSpPr/>
      </xdr:nvSpPr>
      <xdr:spPr>
        <a:xfrm>
          <a:off x="8699500" y="53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106704</xdr:rowOff>
    </xdr:from>
    <xdr:ext cx="599010" cy="259045"/>
    <xdr:sp macro="" textlink="">
      <xdr:nvSpPr>
        <xdr:cNvPr id="319" name="テキスト ボックス 318"/>
        <xdr:cNvSpPr txBox="1"/>
      </xdr:nvSpPr>
      <xdr:spPr>
        <a:xfrm>
          <a:off x="8450795" y="50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53358</xdr:rowOff>
    </xdr:from>
    <xdr:to>
      <xdr:col>41</xdr:col>
      <xdr:colOff>101600</xdr:colOff>
      <xdr:row>37</xdr:row>
      <xdr:rowOff>154958</xdr:rowOff>
    </xdr:to>
    <xdr:sp macro="" textlink="">
      <xdr:nvSpPr>
        <xdr:cNvPr id="320" name="楕円 319"/>
        <xdr:cNvSpPr/>
      </xdr:nvSpPr>
      <xdr:spPr>
        <a:xfrm>
          <a:off x="7810500" y="63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xdr:rowOff>
    </xdr:from>
    <xdr:ext cx="534377" cy="259045"/>
    <xdr:sp macro="" textlink="">
      <xdr:nvSpPr>
        <xdr:cNvPr id="321" name="テキスト ボックス 320"/>
        <xdr:cNvSpPr txBox="1"/>
      </xdr:nvSpPr>
      <xdr:spPr>
        <a:xfrm>
          <a:off x="7594111" y="61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167908</xdr:rowOff>
    </xdr:from>
    <xdr:to>
      <xdr:col>36</xdr:col>
      <xdr:colOff>165100</xdr:colOff>
      <xdr:row>37</xdr:row>
      <xdr:rowOff>98058</xdr:rowOff>
    </xdr:to>
    <xdr:sp macro="" textlink="">
      <xdr:nvSpPr>
        <xdr:cNvPr id="322" name="楕円 321"/>
        <xdr:cNvSpPr/>
      </xdr:nvSpPr>
      <xdr:spPr>
        <a:xfrm>
          <a:off x="6921500" y="63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114585</xdr:rowOff>
    </xdr:from>
    <xdr:ext cx="534377" cy="259045"/>
    <xdr:sp macro="" textlink="">
      <xdr:nvSpPr>
        <xdr:cNvPr id="323" name="テキスト ボックス 322"/>
        <xdr:cNvSpPr txBox="1"/>
      </xdr:nvSpPr>
      <xdr:spPr>
        <a:xfrm>
          <a:off x="6705111" y="611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7" name="直線コネクタ 346"/>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8"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9" name="直線コネクタ 348"/>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50"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1" name="直線コネクタ 350"/>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30757</xdr:rowOff>
    </xdr:from>
    <xdr:to>
      <xdr:col>55</xdr:col>
      <xdr:colOff>0</xdr:colOff>
      <xdr:row>54</xdr:row>
      <xdr:rowOff>72286</xdr:rowOff>
    </xdr:to>
    <xdr:cxnSp macro="">
      <xdr:nvCxnSpPr>
        <xdr:cNvPr id="352" name="直線コネクタ 351"/>
        <xdr:cNvCxnSpPr/>
      </xdr:nvCxnSpPr>
      <xdr:spPr>
        <a:xfrm>
          <a:off x="9639300" y="8946157"/>
          <a:ext cx="838200" cy="3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3"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4" name="フローチャート: 判断 353"/>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30757</xdr:rowOff>
    </xdr:from>
    <xdr:to>
      <xdr:col>50</xdr:col>
      <xdr:colOff>114300</xdr:colOff>
      <xdr:row>55</xdr:row>
      <xdr:rowOff>142870</xdr:rowOff>
    </xdr:to>
    <xdr:cxnSp macro="">
      <xdr:nvCxnSpPr>
        <xdr:cNvPr id="355" name="直線コネクタ 354"/>
        <xdr:cNvCxnSpPr/>
      </xdr:nvCxnSpPr>
      <xdr:spPr>
        <a:xfrm flipV="1">
          <a:off x="8750300" y="8946157"/>
          <a:ext cx="889000" cy="6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6" name="フローチャート: 判断 355"/>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7" name="テキスト ボックス 356"/>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105905</xdr:rowOff>
    </xdr:from>
    <xdr:to>
      <xdr:col>45</xdr:col>
      <xdr:colOff>177800</xdr:colOff>
      <xdr:row>55</xdr:row>
      <xdr:rowOff>142870</xdr:rowOff>
    </xdr:to>
    <xdr:cxnSp macro="">
      <xdr:nvCxnSpPr>
        <xdr:cNvPr id="358" name="直線コネクタ 357"/>
        <xdr:cNvCxnSpPr/>
      </xdr:nvCxnSpPr>
      <xdr:spPr>
        <a:xfrm>
          <a:off x="7861300" y="9192755"/>
          <a:ext cx="889000" cy="37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9" name="フローチャート: 判断 358"/>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60" name="テキスト ボックス 359"/>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105905</xdr:rowOff>
    </xdr:from>
    <xdr:to>
      <xdr:col>41</xdr:col>
      <xdr:colOff>50800</xdr:colOff>
      <xdr:row>54</xdr:row>
      <xdr:rowOff>77231</xdr:rowOff>
    </xdr:to>
    <xdr:cxnSp macro="">
      <xdr:nvCxnSpPr>
        <xdr:cNvPr id="361" name="直線コネクタ 360"/>
        <xdr:cNvCxnSpPr/>
      </xdr:nvCxnSpPr>
      <xdr:spPr>
        <a:xfrm flipV="1">
          <a:off x="6972300" y="9192755"/>
          <a:ext cx="889000" cy="1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2" name="フローチャート: 判断 361"/>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3" name="テキスト ボックス 362"/>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4" name="フローチャート: 判断 363"/>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5" name="テキスト ボックス 364"/>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21486</xdr:rowOff>
    </xdr:from>
    <xdr:to>
      <xdr:col>55</xdr:col>
      <xdr:colOff>50800</xdr:colOff>
      <xdr:row>54</xdr:row>
      <xdr:rowOff>123086</xdr:rowOff>
    </xdr:to>
    <xdr:sp macro="" textlink="">
      <xdr:nvSpPr>
        <xdr:cNvPr id="371" name="楕円 370"/>
        <xdr:cNvSpPr/>
      </xdr:nvSpPr>
      <xdr:spPr>
        <a:xfrm>
          <a:off x="10426700" y="92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44363</xdr:rowOff>
    </xdr:from>
    <xdr:ext cx="599010" cy="259045"/>
    <xdr:sp macro="" textlink="">
      <xdr:nvSpPr>
        <xdr:cNvPr id="372" name="普通建設事業費該当値テキスト"/>
        <xdr:cNvSpPr txBox="1"/>
      </xdr:nvSpPr>
      <xdr:spPr>
        <a:xfrm>
          <a:off x="10528300" y="913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151407</xdr:rowOff>
    </xdr:from>
    <xdr:to>
      <xdr:col>50</xdr:col>
      <xdr:colOff>165100</xdr:colOff>
      <xdr:row>52</xdr:row>
      <xdr:rowOff>81557</xdr:rowOff>
    </xdr:to>
    <xdr:sp macro="" textlink="">
      <xdr:nvSpPr>
        <xdr:cNvPr id="373" name="楕円 372"/>
        <xdr:cNvSpPr/>
      </xdr:nvSpPr>
      <xdr:spPr>
        <a:xfrm>
          <a:off x="9588500" y="88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98084</xdr:rowOff>
    </xdr:from>
    <xdr:ext cx="599010" cy="259045"/>
    <xdr:sp macro="" textlink="">
      <xdr:nvSpPr>
        <xdr:cNvPr id="374" name="テキスト ボックス 373"/>
        <xdr:cNvSpPr txBox="1"/>
      </xdr:nvSpPr>
      <xdr:spPr>
        <a:xfrm>
          <a:off x="9339795" y="867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92070</xdr:rowOff>
    </xdr:from>
    <xdr:to>
      <xdr:col>46</xdr:col>
      <xdr:colOff>38100</xdr:colOff>
      <xdr:row>56</xdr:row>
      <xdr:rowOff>22220</xdr:rowOff>
    </xdr:to>
    <xdr:sp macro="" textlink="">
      <xdr:nvSpPr>
        <xdr:cNvPr id="375" name="楕円 374"/>
        <xdr:cNvSpPr/>
      </xdr:nvSpPr>
      <xdr:spPr>
        <a:xfrm>
          <a:off x="8699500" y="95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38747</xdr:rowOff>
    </xdr:from>
    <xdr:ext cx="534377" cy="259045"/>
    <xdr:sp macro="" textlink="">
      <xdr:nvSpPr>
        <xdr:cNvPr id="376" name="テキスト ボックス 375"/>
        <xdr:cNvSpPr txBox="1"/>
      </xdr:nvSpPr>
      <xdr:spPr>
        <a:xfrm>
          <a:off x="8483111" y="92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55105</xdr:rowOff>
    </xdr:from>
    <xdr:to>
      <xdr:col>41</xdr:col>
      <xdr:colOff>101600</xdr:colOff>
      <xdr:row>53</xdr:row>
      <xdr:rowOff>156705</xdr:rowOff>
    </xdr:to>
    <xdr:sp macro="" textlink="">
      <xdr:nvSpPr>
        <xdr:cNvPr id="377" name="楕円 376"/>
        <xdr:cNvSpPr/>
      </xdr:nvSpPr>
      <xdr:spPr>
        <a:xfrm>
          <a:off x="7810500" y="91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1782</xdr:rowOff>
    </xdr:from>
    <xdr:ext cx="599010" cy="259045"/>
    <xdr:sp macro="" textlink="">
      <xdr:nvSpPr>
        <xdr:cNvPr id="378" name="テキスト ボックス 377"/>
        <xdr:cNvSpPr txBox="1"/>
      </xdr:nvSpPr>
      <xdr:spPr>
        <a:xfrm>
          <a:off x="7561795" y="89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26431</xdr:rowOff>
    </xdr:from>
    <xdr:to>
      <xdr:col>36</xdr:col>
      <xdr:colOff>165100</xdr:colOff>
      <xdr:row>54</xdr:row>
      <xdr:rowOff>128031</xdr:rowOff>
    </xdr:to>
    <xdr:sp macro="" textlink="">
      <xdr:nvSpPr>
        <xdr:cNvPr id="379" name="楕円 378"/>
        <xdr:cNvSpPr/>
      </xdr:nvSpPr>
      <xdr:spPr>
        <a:xfrm>
          <a:off x="69215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144558</xdr:rowOff>
    </xdr:from>
    <xdr:ext cx="599010" cy="259045"/>
    <xdr:sp macro="" textlink="">
      <xdr:nvSpPr>
        <xdr:cNvPr id="380" name="テキスト ボックス 379"/>
        <xdr:cNvSpPr txBox="1"/>
      </xdr:nvSpPr>
      <xdr:spPr>
        <a:xfrm>
          <a:off x="6672795" y="905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71593</xdr:rowOff>
    </xdr:from>
    <xdr:to>
      <xdr:col>54</xdr:col>
      <xdr:colOff>189865</xdr:colOff>
      <xdr:row>79</xdr:row>
      <xdr:rowOff>98879</xdr:rowOff>
    </xdr:to>
    <xdr:cxnSp macro="">
      <xdr:nvCxnSpPr>
        <xdr:cNvPr id="406" name="直線コネクタ 405"/>
        <xdr:cNvCxnSpPr/>
      </xdr:nvCxnSpPr>
      <xdr:spPr>
        <a:xfrm flipV="1">
          <a:off x="10475595" y="12244543"/>
          <a:ext cx="1270" cy="1398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18270</xdr:rowOff>
    </xdr:from>
    <xdr:ext cx="534377" cy="259045"/>
    <xdr:sp macro="" textlink="">
      <xdr:nvSpPr>
        <xdr:cNvPr id="409" name="普通建設事業費 （ うち新規整備　）最大値テキスト"/>
        <xdr:cNvSpPr txBox="1"/>
      </xdr:nvSpPr>
      <xdr:spPr>
        <a:xfrm>
          <a:off x="10528300" y="120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71593</xdr:rowOff>
    </xdr:from>
    <xdr:to>
      <xdr:col>55</xdr:col>
      <xdr:colOff>88900</xdr:colOff>
      <xdr:row>71</xdr:row>
      <xdr:rowOff>71593</xdr:rowOff>
    </xdr:to>
    <xdr:cxnSp macro="">
      <xdr:nvCxnSpPr>
        <xdr:cNvPr id="410" name="直線コネクタ 409"/>
        <xdr:cNvCxnSpPr/>
      </xdr:nvCxnSpPr>
      <xdr:spPr>
        <a:xfrm>
          <a:off x="10388600" y="1224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9904</xdr:rowOff>
    </xdr:from>
    <xdr:to>
      <xdr:col>55</xdr:col>
      <xdr:colOff>0</xdr:colOff>
      <xdr:row>78</xdr:row>
      <xdr:rowOff>123633</xdr:rowOff>
    </xdr:to>
    <xdr:cxnSp macro="">
      <xdr:nvCxnSpPr>
        <xdr:cNvPr id="411" name="直線コネクタ 410"/>
        <xdr:cNvCxnSpPr/>
      </xdr:nvCxnSpPr>
      <xdr:spPr>
        <a:xfrm>
          <a:off x="9639300" y="12011404"/>
          <a:ext cx="838200" cy="148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76181</xdr:rowOff>
    </xdr:from>
    <xdr:ext cx="534377" cy="259045"/>
    <xdr:sp macro="" textlink="">
      <xdr:nvSpPr>
        <xdr:cNvPr id="412" name="普通建設事業費 （ うち新規整備　）平均値テキスト"/>
        <xdr:cNvSpPr txBox="1"/>
      </xdr:nvSpPr>
      <xdr:spPr>
        <a:xfrm>
          <a:off x="10528300" y="1327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53304</xdr:rowOff>
    </xdr:from>
    <xdr:to>
      <xdr:col>55</xdr:col>
      <xdr:colOff>50800</xdr:colOff>
      <xdr:row>78</xdr:row>
      <xdr:rowOff>154904</xdr:rowOff>
    </xdr:to>
    <xdr:sp macro="" textlink="">
      <xdr:nvSpPr>
        <xdr:cNvPr id="413" name="フローチャート: 判断 412"/>
        <xdr:cNvSpPr/>
      </xdr:nvSpPr>
      <xdr:spPr>
        <a:xfrm>
          <a:off x="10426700" y="13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9904</xdr:rowOff>
    </xdr:from>
    <xdr:to>
      <xdr:col>50</xdr:col>
      <xdr:colOff>114300</xdr:colOff>
      <xdr:row>78</xdr:row>
      <xdr:rowOff>154640</xdr:rowOff>
    </xdr:to>
    <xdr:cxnSp macro="">
      <xdr:nvCxnSpPr>
        <xdr:cNvPr id="414" name="直線コネクタ 413"/>
        <xdr:cNvCxnSpPr/>
      </xdr:nvCxnSpPr>
      <xdr:spPr>
        <a:xfrm flipV="1">
          <a:off x="8750300" y="12011404"/>
          <a:ext cx="889000" cy="15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30738</xdr:rowOff>
    </xdr:from>
    <xdr:to>
      <xdr:col>50</xdr:col>
      <xdr:colOff>165100</xdr:colOff>
      <xdr:row>78</xdr:row>
      <xdr:rowOff>132338</xdr:rowOff>
    </xdr:to>
    <xdr:sp macro="" textlink="">
      <xdr:nvSpPr>
        <xdr:cNvPr id="415" name="フローチャート: 判断 414"/>
        <xdr:cNvSpPr/>
      </xdr:nvSpPr>
      <xdr:spPr>
        <a:xfrm>
          <a:off x="95885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123465</xdr:rowOff>
    </xdr:from>
    <xdr:ext cx="534377" cy="259045"/>
    <xdr:sp macro="" textlink="">
      <xdr:nvSpPr>
        <xdr:cNvPr id="416" name="テキスト ボックス 415"/>
        <xdr:cNvSpPr txBox="1"/>
      </xdr:nvSpPr>
      <xdr:spPr>
        <a:xfrm>
          <a:off x="9372111" y="134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90208</xdr:rowOff>
    </xdr:from>
    <xdr:to>
      <xdr:col>45</xdr:col>
      <xdr:colOff>177800</xdr:colOff>
      <xdr:row>78</xdr:row>
      <xdr:rowOff>154640</xdr:rowOff>
    </xdr:to>
    <xdr:cxnSp macro="">
      <xdr:nvCxnSpPr>
        <xdr:cNvPr id="417" name="直線コネクタ 416"/>
        <xdr:cNvCxnSpPr/>
      </xdr:nvCxnSpPr>
      <xdr:spPr>
        <a:xfrm>
          <a:off x="7861300" y="13463308"/>
          <a:ext cx="8890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170331</xdr:rowOff>
    </xdr:from>
    <xdr:to>
      <xdr:col>46</xdr:col>
      <xdr:colOff>38100</xdr:colOff>
      <xdr:row>78</xdr:row>
      <xdr:rowOff>100481</xdr:rowOff>
    </xdr:to>
    <xdr:sp macro="" textlink="">
      <xdr:nvSpPr>
        <xdr:cNvPr id="418" name="フローチャート: 判断 417"/>
        <xdr:cNvSpPr/>
      </xdr:nvSpPr>
      <xdr:spPr>
        <a:xfrm>
          <a:off x="8699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117008</xdr:rowOff>
    </xdr:from>
    <xdr:ext cx="534377" cy="259045"/>
    <xdr:sp macro="" textlink="">
      <xdr:nvSpPr>
        <xdr:cNvPr id="419" name="テキスト ボックス 418"/>
        <xdr:cNvSpPr txBox="1"/>
      </xdr:nvSpPr>
      <xdr:spPr>
        <a:xfrm>
          <a:off x="8483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90208</xdr:rowOff>
    </xdr:from>
    <xdr:to>
      <xdr:col>41</xdr:col>
      <xdr:colOff>50800</xdr:colOff>
      <xdr:row>78</xdr:row>
      <xdr:rowOff>116497</xdr:rowOff>
    </xdr:to>
    <xdr:cxnSp macro="">
      <xdr:nvCxnSpPr>
        <xdr:cNvPr id="420" name="直線コネクタ 419"/>
        <xdr:cNvCxnSpPr/>
      </xdr:nvCxnSpPr>
      <xdr:spPr>
        <a:xfrm flipV="1">
          <a:off x="6972300" y="1346330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7469</xdr:rowOff>
    </xdr:from>
    <xdr:to>
      <xdr:col>41</xdr:col>
      <xdr:colOff>101600</xdr:colOff>
      <xdr:row>78</xdr:row>
      <xdr:rowOff>109069</xdr:rowOff>
    </xdr:to>
    <xdr:sp macro="" textlink="">
      <xdr:nvSpPr>
        <xdr:cNvPr id="421" name="フローチャート: 判断 420"/>
        <xdr:cNvSpPr/>
      </xdr:nvSpPr>
      <xdr:spPr>
        <a:xfrm>
          <a:off x="7810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125596</xdr:rowOff>
    </xdr:from>
    <xdr:ext cx="534377" cy="259045"/>
    <xdr:sp macro="" textlink="">
      <xdr:nvSpPr>
        <xdr:cNvPr id="422" name="テキスト ボックス 421"/>
        <xdr:cNvSpPr txBox="1"/>
      </xdr:nvSpPr>
      <xdr:spPr>
        <a:xfrm>
          <a:off x="7594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137804</xdr:rowOff>
    </xdr:from>
    <xdr:to>
      <xdr:col>36</xdr:col>
      <xdr:colOff>165100</xdr:colOff>
      <xdr:row>78</xdr:row>
      <xdr:rowOff>67954</xdr:rowOff>
    </xdr:to>
    <xdr:sp macro="" textlink="">
      <xdr:nvSpPr>
        <xdr:cNvPr id="423" name="フローチャート: 判断 422"/>
        <xdr:cNvSpPr/>
      </xdr:nvSpPr>
      <xdr:spPr>
        <a:xfrm>
          <a:off x="6921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84481</xdr:rowOff>
    </xdr:from>
    <xdr:ext cx="534377" cy="259045"/>
    <xdr:sp macro="" textlink="">
      <xdr:nvSpPr>
        <xdr:cNvPr id="424" name="テキスト ボックス 423"/>
        <xdr:cNvSpPr txBox="1"/>
      </xdr:nvSpPr>
      <xdr:spPr>
        <a:xfrm>
          <a:off x="6705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72833</xdr:rowOff>
    </xdr:from>
    <xdr:to>
      <xdr:col>55</xdr:col>
      <xdr:colOff>50800</xdr:colOff>
      <xdr:row>79</xdr:row>
      <xdr:rowOff>2983</xdr:rowOff>
    </xdr:to>
    <xdr:sp macro="" textlink="">
      <xdr:nvSpPr>
        <xdr:cNvPr id="430" name="楕円 429"/>
        <xdr:cNvSpPr/>
      </xdr:nvSpPr>
      <xdr:spPr>
        <a:xfrm>
          <a:off x="10426700" y="1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51260</xdr:rowOff>
    </xdr:from>
    <xdr:ext cx="469744" cy="259045"/>
    <xdr:sp macro="" textlink="">
      <xdr:nvSpPr>
        <xdr:cNvPr id="431" name="普通建設事業費 （ うち新規整備　）該当値テキスト"/>
        <xdr:cNvSpPr txBox="1"/>
      </xdr:nvSpPr>
      <xdr:spPr>
        <a:xfrm>
          <a:off x="10528300" y="1342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130554</xdr:rowOff>
    </xdr:from>
    <xdr:to>
      <xdr:col>50</xdr:col>
      <xdr:colOff>165100</xdr:colOff>
      <xdr:row>70</xdr:row>
      <xdr:rowOff>60704</xdr:rowOff>
    </xdr:to>
    <xdr:sp macro="" textlink="">
      <xdr:nvSpPr>
        <xdr:cNvPr id="432" name="楕円 431"/>
        <xdr:cNvSpPr/>
      </xdr:nvSpPr>
      <xdr:spPr>
        <a:xfrm>
          <a:off x="9588500" y="119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77231</xdr:rowOff>
    </xdr:from>
    <xdr:ext cx="534377" cy="259045"/>
    <xdr:sp macro="" textlink="">
      <xdr:nvSpPr>
        <xdr:cNvPr id="433" name="テキスト ボックス 432"/>
        <xdr:cNvSpPr txBox="1"/>
      </xdr:nvSpPr>
      <xdr:spPr>
        <a:xfrm>
          <a:off x="9372111" y="117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103840</xdr:rowOff>
    </xdr:from>
    <xdr:to>
      <xdr:col>46</xdr:col>
      <xdr:colOff>38100</xdr:colOff>
      <xdr:row>79</xdr:row>
      <xdr:rowOff>33990</xdr:rowOff>
    </xdr:to>
    <xdr:sp macro="" textlink="">
      <xdr:nvSpPr>
        <xdr:cNvPr id="434" name="楕円 433"/>
        <xdr:cNvSpPr/>
      </xdr:nvSpPr>
      <xdr:spPr>
        <a:xfrm>
          <a:off x="8699500" y="134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25117</xdr:rowOff>
    </xdr:from>
    <xdr:ext cx="469744" cy="259045"/>
    <xdr:sp macro="" textlink="">
      <xdr:nvSpPr>
        <xdr:cNvPr id="435" name="テキスト ボックス 434"/>
        <xdr:cNvSpPr txBox="1"/>
      </xdr:nvSpPr>
      <xdr:spPr>
        <a:xfrm>
          <a:off x="8515428" y="1356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39408</xdr:rowOff>
    </xdr:from>
    <xdr:to>
      <xdr:col>41</xdr:col>
      <xdr:colOff>101600</xdr:colOff>
      <xdr:row>78</xdr:row>
      <xdr:rowOff>141008</xdr:rowOff>
    </xdr:to>
    <xdr:sp macro="" textlink="">
      <xdr:nvSpPr>
        <xdr:cNvPr id="436" name="楕円 435"/>
        <xdr:cNvSpPr/>
      </xdr:nvSpPr>
      <xdr:spPr>
        <a:xfrm>
          <a:off x="7810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132135</xdr:rowOff>
    </xdr:from>
    <xdr:ext cx="534377" cy="259045"/>
    <xdr:sp macro="" textlink="">
      <xdr:nvSpPr>
        <xdr:cNvPr id="437" name="テキスト ボックス 436"/>
        <xdr:cNvSpPr txBox="1"/>
      </xdr:nvSpPr>
      <xdr:spPr>
        <a:xfrm>
          <a:off x="7594111" y="13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65697</xdr:rowOff>
    </xdr:from>
    <xdr:to>
      <xdr:col>36</xdr:col>
      <xdr:colOff>165100</xdr:colOff>
      <xdr:row>78</xdr:row>
      <xdr:rowOff>167297</xdr:rowOff>
    </xdr:to>
    <xdr:sp macro="" textlink="">
      <xdr:nvSpPr>
        <xdr:cNvPr id="438" name="楕円 437"/>
        <xdr:cNvSpPr/>
      </xdr:nvSpPr>
      <xdr:spPr>
        <a:xfrm>
          <a:off x="6921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158424</xdr:rowOff>
    </xdr:from>
    <xdr:ext cx="469744" cy="259045"/>
    <xdr:sp macro="" textlink="">
      <xdr:nvSpPr>
        <xdr:cNvPr id="439" name="テキスト ボックス 438"/>
        <xdr:cNvSpPr txBox="1"/>
      </xdr:nvSpPr>
      <xdr:spPr>
        <a:xfrm>
          <a:off x="6737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5" name="直線コネクタ 464"/>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6"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7" name="直線コネクタ 466"/>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8"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9" name="直線コネクタ 468"/>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147048</xdr:rowOff>
    </xdr:from>
    <xdr:to>
      <xdr:col>55</xdr:col>
      <xdr:colOff>0</xdr:colOff>
      <xdr:row>96</xdr:row>
      <xdr:rowOff>122686</xdr:rowOff>
    </xdr:to>
    <xdr:cxnSp macro="">
      <xdr:nvCxnSpPr>
        <xdr:cNvPr id="470" name="直線コネクタ 469"/>
        <xdr:cNvCxnSpPr/>
      </xdr:nvCxnSpPr>
      <xdr:spPr>
        <a:xfrm flipV="1">
          <a:off x="9639300" y="16091898"/>
          <a:ext cx="838200" cy="48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71" name="普通建設事業費 （ うち更新整備　）平均値テキスト"/>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72" name="フローチャート: 判断 471"/>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110015</xdr:rowOff>
    </xdr:from>
    <xdr:to>
      <xdr:col>50</xdr:col>
      <xdr:colOff>114300</xdr:colOff>
      <xdr:row>96</xdr:row>
      <xdr:rowOff>122686</xdr:rowOff>
    </xdr:to>
    <xdr:cxnSp macro="">
      <xdr:nvCxnSpPr>
        <xdr:cNvPr id="473" name="直線コネクタ 472"/>
        <xdr:cNvCxnSpPr/>
      </xdr:nvCxnSpPr>
      <xdr:spPr>
        <a:xfrm>
          <a:off x="8750300" y="16397765"/>
          <a:ext cx="889000" cy="18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4" name="フローチャート: 判断 473"/>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5" name="テキスト ボックス 474"/>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24045</xdr:rowOff>
    </xdr:from>
    <xdr:to>
      <xdr:col>45</xdr:col>
      <xdr:colOff>177800</xdr:colOff>
      <xdr:row>95</xdr:row>
      <xdr:rowOff>110015</xdr:rowOff>
    </xdr:to>
    <xdr:cxnSp macro="">
      <xdr:nvCxnSpPr>
        <xdr:cNvPr id="476" name="直線コネクタ 475"/>
        <xdr:cNvCxnSpPr/>
      </xdr:nvCxnSpPr>
      <xdr:spPr>
        <a:xfrm>
          <a:off x="7861300" y="16140345"/>
          <a:ext cx="889000" cy="2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7" name="フローチャート: 判断 476"/>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8" name="テキスト ボックス 477"/>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24045</xdr:rowOff>
    </xdr:from>
    <xdr:to>
      <xdr:col>41</xdr:col>
      <xdr:colOff>50800</xdr:colOff>
      <xdr:row>94</xdr:row>
      <xdr:rowOff>52490</xdr:rowOff>
    </xdr:to>
    <xdr:cxnSp macro="">
      <xdr:nvCxnSpPr>
        <xdr:cNvPr id="479" name="直線コネクタ 478"/>
        <xdr:cNvCxnSpPr/>
      </xdr:nvCxnSpPr>
      <xdr:spPr>
        <a:xfrm flipV="1">
          <a:off x="6972300" y="16140345"/>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80" name="フローチャート: 判断 479"/>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81" name="テキスト ボックス 480"/>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2" name="フローチャート: 判断 481"/>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83" name="テキスト ボックス 482"/>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96248</xdr:rowOff>
    </xdr:from>
    <xdr:to>
      <xdr:col>55</xdr:col>
      <xdr:colOff>50800</xdr:colOff>
      <xdr:row>94</xdr:row>
      <xdr:rowOff>26398</xdr:rowOff>
    </xdr:to>
    <xdr:sp macro="" textlink="">
      <xdr:nvSpPr>
        <xdr:cNvPr id="489" name="楕円 488"/>
        <xdr:cNvSpPr/>
      </xdr:nvSpPr>
      <xdr:spPr>
        <a:xfrm>
          <a:off x="10426700" y="160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119125</xdr:rowOff>
    </xdr:from>
    <xdr:ext cx="534377" cy="259045"/>
    <xdr:sp macro="" textlink="">
      <xdr:nvSpPr>
        <xdr:cNvPr id="490" name="普通建設事業費 （ うち更新整備　）該当値テキスト"/>
        <xdr:cNvSpPr txBox="1"/>
      </xdr:nvSpPr>
      <xdr:spPr>
        <a:xfrm>
          <a:off x="10528300" y="158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71886</xdr:rowOff>
    </xdr:from>
    <xdr:to>
      <xdr:col>50</xdr:col>
      <xdr:colOff>165100</xdr:colOff>
      <xdr:row>97</xdr:row>
      <xdr:rowOff>2036</xdr:rowOff>
    </xdr:to>
    <xdr:sp macro="" textlink="">
      <xdr:nvSpPr>
        <xdr:cNvPr id="491" name="楕円 490"/>
        <xdr:cNvSpPr/>
      </xdr:nvSpPr>
      <xdr:spPr>
        <a:xfrm>
          <a:off x="9588500" y="165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18563</xdr:rowOff>
    </xdr:from>
    <xdr:ext cx="534377" cy="259045"/>
    <xdr:sp macro="" textlink="">
      <xdr:nvSpPr>
        <xdr:cNvPr id="492" name="テキスト ボックス 491"/>
        <xdr:cNvSpPr txBox="1"/>
      </xdr:nvSpPr>
      <xdr:spPr>
        <a:xfrm>
          <a:off x="9372111" y="1630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59215</xdr:rowOff>
    </xdr:from>
    <xdr:to>
      <xdr:col>46</xdr:col>
      <xdr:colOff>38100</xdr:colOff>
      <xdr:row>95</xdr:row>
      <xdr:rowOff>160815</xdr:rowOff>
    </xdr:to>
    <xdr:sp macro="" textlink="">
      <xdr:nvSpPr>
        <xdr:cNvPr id="493" name="楕円 492"/>
        <xdr:cNvSpPr/>
      </xdr:nvSpPr>
      <xdr:spPr>
        <a:xfrm>
          <a:off x="8699500" y="163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5892</xdr:rowOff>
    </xdr:from>
    <xdr:ext cx="534377" cy="259045"/>
    <xdr:sp macro="" textlink="">
      <xdr:nvSpPr>
        <xdr:cNvPr id="494" name="テキスト ボックス 493"/>
        <xdr:cNvSpPr txBox="1"/>
      </xdr:nvSpPr>
      <xdr:spPr>
        <a:xfrm>
          <a:off x="8483111" y="1612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144695</xdr:rowOff>
    </xdr:from>
    <xdr:to>
      <xdr:col>41</xdr:col>
      <xdr:colOff>101600</xdr:colOff>
      <xdr:row>94</xdr:row>
      <xdr:rowOff>74845</xdr:rowOff>
    </xdr:to>
    <xdr:sp macro="" textlink="">
      <xdr:nvSpPr>
        <xdr:cNvPr id="495" name="楕円 494"/>
        <xdr:cNvSpPr/>
      </xdr:nvSpPr>
      <xdr:spPr>
        <a:xfrm>
          <a:off x="7810500" y="160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91372</xdr:rowOff>
    </xdr:from>
    <xdr:ext cx="534377" cy="259045"/>
    <xdr:sp macro="" textlink="">
      <xdr:nvSpPr>
        <xdr:cNvPr id="496" name="テキスト ボックス 495"/>
        <xdr:cNvSpPr txBox="1"/>
      </xdr:nvSpPr>
      <xdr:spPr>
        <a:xfrm>
          <a:off x="7594111" y="1586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1690</xdr:rowOff>
    </xdr:from>
    <xdr:to>
      <xdr:col>36</xdr:col>
      <xdr:colOff>165100</xdr:colOff>
      <xdr:row>94</xdr:row>
      <xdr:rowOff>103290</xdr:rowOff>
    </xdr:to>
    <xdr:sp macro="" textlink="">
      <xdr:nvSpPr>
        <xdr:cNvPr id="497" name="楕円 496"/>
        <xdr:cNvSpPr/>
      </xdr:nvSpPr>
      <xdr:spPr>
        <a:xfrm>
          <a:off x="6921500" y="16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119817</xdr:rowOff>
    </xdr:from>
    <xdr:ext cx="534377" cy="259045"/>
    <xdr:sp macro="" textlink="">
      <xdr:nvSpPr>
        <xdr:cNvPr id="498" name="テキスト ボックス 497"/>
        <xdr:cNvSpPr txBox="1"/>
      </xdr:nvSpPr>
      <xdr:spPr>
        <a:xfrm>
          <a:off x="6705111" y="1589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4" name="直線コネクタ 523"/>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5"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7"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8" name="直線コネクタ 527"/>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63756</xdr:rowOff>
    </xdr:from>
    <xdr:to>
      <xdr:col>85</xdr:col>
      <xdr:colOff>127000</xdr:colOff>
      <xdr:row>39</xdr:row>
      <xdr:rowOff>72051</xdr:rowOff>
    </xdr:to>
    <xdr:cxnSp macro="">
      <xdr:nvCxnSpPr>
        <xdr:cNvPr id="529" name="直線コネクタ 528"/>
        <xdr:cNvCxnSpPr/>
      </xdr:nvCxnSpPr>
      <xdr:spPr>
        <a:xfrm flipV="1">
          <a:off x="15481300" y="6750306"/>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30" name="災害復旧事業費平均値テキスト"/>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31" name="フローチャート: 判断 530"/>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72051</xdr:rowOff>
    </xdr:from>
    <xdr:to>
      <xdr:col>81</xdr:col>
      <xdr:colOff>50800</xdr:colOff>
      <xdr:row>39</xdr:row>
      <xdr:rowOff>74516</xdr:rowOff>
    </xdr:to>
    <xdr:cxnSp macro="">
      <xdr:nvCxnSpPr>
        <xdr:cNvPr id="532" name="直線コネクタ 531"/>
        <xdr:cNvCxnSpPr/>
      </xdr:nvCxnSpPr>
      <xdr:spPr>
        <a:xfrm flipV="1">
          <a:off x="14592300" y="6758601"/>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3" name="フローチャート: 判断 532"/>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4" name="テキスト ボックス 533"/>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74516</xdr:rowOff>
    </xdr:from>
    <xdr:to>
      <xdr:col>76</xdr:col>
      <xdr:colOff>114300</xdr:colOff>
      <xdr:row>39</xdr:row>
      <xdr:rowOff>85979</xdr:rowOff>
    </xdr:to>
    <xdr:cxnSp macro="">
      <xdr:nvCxnSpPr>
        <xdr:cNvPr id="535" name="直線コネクタ 534"/>
        <xdr:cNvCxnSpPr/>
      </xdr:nvCxnSpPr>
      <xdr:spPr>
        <a:xfrm flipV="1">
          <a:off x="13703300" y="676106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6" name="フローチャート: 判断 535"/>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7" name="テキスト ボックス 536"/>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85979</xdr:rowOff>
    </xdr:from>
    <xdr:to>
      <xdr:col>71</xdr:col>
      <xdr:colOff>177800</xdr:colOff>
      <xdr:row>39</xdr:row>
      <xdr:rowOff>88575</xdr:rowOff>
    </xdr:to>
    <xdr:cxnSp macro="">
      <xdr:nvCxnSpPr>
        <xdr:cNvPr id="538" name="直線コネクタ 537"/>
        <xdr:cNvCxnSpPr/>
      </xdr:nvCxnSpPr>
      <xdr:spPr>
        <a:xfrm flipV="1">
          <a:off x="12814300" y="6772529"/>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9" name="フローチャート: 判断 538"/>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40" name="テキスト ボックス 539"/>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41" name="フローチャート: 判断 540"/>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42" name="テキスト ボックス 541"/>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12956</xdr:rowOff>
    </xdr:from>
    <xdr:to>
      <xdr:col>85</xdr:col>
      <xdr:colOff>177800</xdr:colOff>
      <xdr:row>39</xdr:row>
      <xdr:rowOff>114556</xdr:rowOff>
    </xdr:to>
    <xdr:sp macro="" textlink="">
      <xdr:nvSpPr>
        <xdr:cNvPr id="548" name="楕円 547"/>
        <xdr:cNvSpPr/>
      </xdr:nvSpPr>
      <xdr:spPr>
        <a:xfrm>
          <a:off x="16268700" y="6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143783</xdr:rowOff>
    </xdr:from>
    <xdr:ext cx="469744" cy="259045"/>
    <xdr:sp macro="" textlink="">
      <xdr:nvSpPr>
        <xdr:cNvPr id="549" name="災害復旧事業費該当値テキスト"/>
        <xdr:cNvSpPr txBox="1"/>
      </xdr:nvSpPr>
      <xdr:spPr>
        <a:xfrm>
          <a:off x="16370300" y="64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21251</xdr:rowOff>
    </xdr:from>
    <xdr:to>
      <xdr:col>81</xdr:col>
      <xdr:colOff>101600</xdr:colOff>
      <xdr:row>39</xdr:row>
      <xdr:rowOff>122851</xdr:rowOff>
    </xdr:to>
    <xdr:sp macro="" textlink="">
      <xdr:nvSpPr>
        <xdr:cNvPr id="550" name="楕円 549"/>
        <xdr:cNvSpPr/>
      </xdr:nvSpPr>
      <xdr:spPr>
        <a:xfrm>
          <a:off x="15430500" y="67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113978</xdr:rowOff>
    </xdr:from>
    <xdr:ext cx="469744" cy="259045"/>
    <xdr:sp macro="" textlink="">
      <xdr:nvSpPr>
        <xdr:cNvPr id="551" name="テキスト ボックス 550"/>
        <xdr:cNvSpPr txBox="1"/>
      </xdr:nvSpPr>
      <xdr:spPr>
        <a:xfrm>
          <a:off x="15246428" y="680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23716</xdr:rowOff>
    </xdr:from>
    <xdr:to>
      <xdr:col>76</xdr:col>
      <xdr:colOff>165100</xdr:colOff>
      <xdr:row>39</xdr:row>
      <xdr:rowOff>125316</xdr:rowOff>
    </xdr:to>
    <xdr:sp macro="" textlink="">
      <xdr:nvSpPr>
        <xdr:cNvPr id="552" name="楕円 551"/>
        <xdr:cNvSpPr/>
      </xdr:nvSpPr>
      <xdr:spPr>
        <a:xfrm>
          <a:off x="14541500" y="6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116443</xdr:rowOff>
    </xdr:from>
    <xdr:ext cx="469744" cy="259045"/>
    <xdr:sp macro="" textlink="">
      <xdr:nvSpPr>
        <xdr:cNvPr id="553" name="テキスト ボックス 552"/>
        <xdr:cNvSpPr txBox="1"/>
      </xdr:nvSpPr>
      <xdr:spPr>
        <a:xfrm>
          <a:off x="14357428" y="680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35179</xdr:rowOff>
    </xdr:from>
    <xdr:to>
      <xdr:col>72</xdr:col>
      <xdr:colOff>38100</xdr:colOff>
      <xdr:row>39</xdr:row>
      <xdr:rowOff>136779</xdr:rowOff>
    </xdr:to>
    <xdr:sp macro="" textlink="">
      <xdr:nvSpPr>
        <xdr:cNvPr id="554" name="楕円 553"/>
        <xdr:cNvSpPr/>
      </xdr:nvSpPr>
      <xdr:spPr>
        <a:xfrm>
          <a:off x="13652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127906</xdr:rowOff>
    </xdr:from>
    <xdr:ext cx="378565" cy="259045"/>
    <xdr:sp macro="" textlink="">
      <xdr:nvSpPr>
        <xdr:cNvPr id="555" name="テキスト ボックス 554"/>
        <xdr:cNvSpPr txBox="1"/>
      </xdr:nvSpPr>
      <xdr:spPr>
        <a:xfrm>
          <a:off x="13514017" y="681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37775</xdr:rowOff>
    </xdr:from>
    <xdr:to>
      <xdr:col>67</xdr:col>
      <xdr:colOff>101600</xdr:colOff>
      <xdr:row>39</xdr:row>
      <xdr:rowOff>139375</xdr:rowOff>
    </xdr:to>
    <xdr:sp macro="" textlink="">
      <xdr:nvSpPr>
        <xdr:cNvPr id="556" name="楕円 555"/>
        <xdr:cNvSpPr/>
      </xdr:nvSpPr>
      <xdr:spPr>
        <a:xfrm>
          <a:off x="12763500" y="67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130502</xdr:rowOff>
    </xdr:from>
    <xdr:ext cx="378565" cy="259045"/>
    <xdr:sp macro="" textlink="">
      <xdr:nvSpPr>
        <xdr:cNvPr id="557" name="テキスト ボックス 556"/>
        <xdr:cNvSpPr txBox="1"/>
      </xdr:nvSpPr>
      <xdr:spPr>
        <a:xfrm>
          <a:off x="12625017" y="681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32" name="直線コネクタ 631"/>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3"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4" name="直線コネクタ 633"/>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5"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6" name="直線コネクタ 635"/>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56097</xdr:rowOff>
    </xdr:from>
    <xdr:to>
      <xdr:col>85</xdr:col>
      <xdr:colOff>127000</xdr:colOff>
      <xdr:row>73</xdr:row>
      <xdr:rowOff>66205</xdr:rowOff>
    </xdr:to>
    <xdr:cxnSp macro="">
      <xdr:nvCxnSpPr>
        <xdr:cNvPr id="637" name="直線コネクタ 636"/>
        <xdr:cNvCxnSpPr/>
      </xdr:nvCxnSpPr>
      <xdr:spPr>
        <a:xfrm>
          <a:off x="15481300" y="12571947"/>
          <a:ext cx="8382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8" name="公債費平均値テキスト"/>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9" name="フローチャート: 判断 638"/>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56097</xdr:rowOff>
    </xdr:from>
    <xdr:to>
      <xdr:col>81</xdr:col>
      <xdr:colOff>50800</xdr:colOff>
      <xdr:row>73</xdr:row>
      <xdr:rowOff>69617</xdr:rowOff>
    </xdr:to>
    <xdr:cxnSp macro="">
      <xdr:nvCxnSpPr>
        <xdr:cNvPr id="640" name="直線コネクタ 639"/>
        <xdr:cNvCxnSpPr/>
      </xdr:nvCxnSpPr>
      <xdr:spPr>
        <a:xfrm flipV="1">
          <a:off x="14592300" y="12571947"/>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41" name="フローチャート: 判断 640"/>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42" name="テキスト ボックス 641"/>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61682</xdr:rowOff>
    </xdr:from>
    <xdr:to>
      <xdr:col>76</xdr:col>
      <xdr:colOff>114300</xdr:colOff>
      <xdr:row>73</xdr:row>
      <xdr:rowOff>69617</xdr:rowOff>
    </xdr:to>
    <xdr:cxnSp macro="">
      <xdr:nvCxnSpPr>
        <xdr:cNvPr id="643" name="直線コネクタ 642"/>
        <xdr:cNvCxnSpPr/>
      </xdr:nvCxnSpPr>
      <xdr:spPr>
        <a:xfrm>
          <a:off x="13703300" y="12577532"/>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4" name="フローチャート: 判断 643"/>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5" name="テキスト ボックス 644"/>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61682</xdr:rowOff>
    </xdr:from>
    <xdr:to>
      <xdr:col>71</xdr:col>
      <xdr:colOff>177800</xdr:colOff>
      <xdr:row>73</xdr:row>
      <xdr:rowOff>67740</xdr:rowOff>
    </xdr:to>
    <xdr:cxnSp macro="">
      <xdr:nvCxnSpPr>
        <xdr:cNvPr id="646" name="直線コネクタ 645"/>
        <xdr:cNvCxnSpPr/>
      </xdr:nvCxnSpPr>
      <xdr:spPr>
        <a:xfrm flipV="1">
          <a:off x="12814300" y="12577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7" name="フローチャート: 判断 646"/>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8" name="テキスト ボックス 647"/>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9" name="フローチャート: 判断 648"/>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50" name="テキスト ボックス 649"/>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15405</xdr:rowOff>
    </xdr:from>
    <xdr:to>
      <xdr:col>85</xdr:col>
      <xdr:colOff>177800</xdr:colOff>
      <xdr:row>73</xdr:row>
      <xdr:rowOff>117005</xdr:rowOff>
    </xdr:to>
    <xdr:sp macro="" textlink="">
      <xdr:nvSpPr>
        <xdr:cNvPr id="656" name="楕円 655"/>
        <xdr:cNvSpPr/>
      </xdr:nvSpPr>
      <xdr:spPr>
        <a:xfrm>
          <a:off x="16268700" y="125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38282</xdr:rowOff>
    </xdr:from>
    <xdr:ext cx="534377" cy="259045"/>
    <xdr:sp macro="" textlink="">
      <xdr:nvSpPr>
        <xdr:cNvPr id="657" name="公債費該当値テキスト"/>
        <xdr:cNvSpPr txBox="1"/>
      </xdr:nvSpPr>
      <xdr:spPr>
        <a:xfrm>
          <a:off x="16370300" y="123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5297</xdr:rowOff>
    </xdr:from>
    <xdr:to>
      <xdr:col>81</xdr:col>
      <xdr:colOff>101600</xdr:colOff>
      <xdr:row>73</xdr:row>
      <xdr:rowOff>106897</xdr:rowOff>
    </xdr:to>
    <xdr:sp macro="" textlink="">
      <xdr:nvSpPr>
        <xdr:cNvPr id="658" name="楕円 657"/>
        <xdr:cNvSpPr/>
      </xdr:nvSpPr>
      <xdr:spPr>
        <a:xfrm>
          <a:off x="15430500" y="125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123424</xdr:rowOff>
    </xdr:from>
    <xdr:ext cx="534377" cy="259045"/>
    <xdr:sp macro="" textlink="">
      <xdr:nvSpPr>
        <xdr:cNvPr id="659" name="テキスト ボックス 658"/>
        <xdr:cNvSpPr txBox="1"/>
      </xdr:nvSpPr>
      <xdr:spPr>
        <a:xfrm>
          <a:off x="15214111" y="122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18817</xdr:rowOff>
    </xdr:from>
    <xdr:to>
      <xdr:col>76</xdr:col>
      <xdr:colOff>165100</xdr:colOff>
      <xdr:row>73</xdr:row>
      <xdr:rowOff>120417</xdr:rowOff>
    </xdr:to>
    <xdr:sp macro="" textlink="">
      <xdr:nvSpPr>
        <xdr:cNvPr id="660" name="楕円 659"/>
        <xdr:cNvSpPr/>
      </xdr:nvSpPr>
      <xdr:spPr>
        <a:xfrm>
          <a:off x="14541500" y="125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136944</xdr:rowOff>
    </xdr:from>
    <xdr:ext cx="534377" cy="259045"/>
    <xdr:sp macro="" textlink="">
      <xdr:nvSpPr>
        <xdr:cNvPr id="661" name="テキスト ボックス 660"/>
        <xdr:cNvSpPr txBox="1"/>
      </xdr:nvSpPr>
      <xdr:spPr>
        <a:xfrm>
          <a:off x="14325111" y="123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10882</xdr:rowOff>
    </xdr:from>
    <xdr:to>
      <xdr:col>72</xdr:col>
      <xdr:colOff>38100</xdr:colOff>
      <xdr:row>73</xdr:row>
      <xdr:rowOff>112482</xdr:rowOff>
    </xdr:to>
    <xdr:sp macro="" textlink="">
      <xdr:nvSpPr>
        <xdr:cNvPr id="662" name="楕円 661"/>
        <xdr:cNvSpPr/>
      </xdr:nvSpPr>
      <xdr:spPr>
        <a:xfrm>
          <a:off x="13652500" y="12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129009</xdr:rowOff>
    </xdr:from>
    <xdr:ext cx="534377" cy="259045"/>
    <xdr:sp macro="" textlink="">
      <xdr:nvSpPr>
        <xdr:cNvPr id="663" name="テキスト ボックス 662"/>
        <xdr:cNvSpPr txBox="1"/>
      </xdr:nvSpPr>
      <xdr:spPr>
        <a:xfrm>
          <a:off x="13436111" y="123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16940</xdr:rowOff>
    </xdr:from>
    <xdr:to>
      <xdr:col>67</xdr:col>
      <xdr:colOff>101600</xdr:colOff>
      <xdr:row>73</xdr:row>
      <xdr:rowOff>118540</xdr:rowOff>
    </xdr:to>
    <xdr:sp macro="" textlink="">
      <xdr:nvSpPr>
        <xdr:cNvPr id="664" name="楕円 663"/>
        <xdr:cNvSpPr/>
      </xdr:nvSpPr>
      <xdr:spPr>
        <a:xfrm>
          <a:off x="12763500" y="12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135067</xdr:rowOff>
    </xdr:from>
    <xdr:ext cx="534377" cy="259045"/>
    <xdr:sp macro="" textlink="">
      <xdr:nvSpPr>
        <xdr:cNvPr id="665" name="テキスト ボックス 664"/>
        <xdr:cNvSpPr txBox="1"/>
      </xdr:nvSpPr>
      <xdr:spPr>
        <a:xfrm>
          <a:off x="12547111" y="123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7" name="テキスト ボックス 68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33837</xdr:rowOff>
    </xdr:from>
    <xdr:to>
      <xdr:col>85</xdr:col>
      <xdr:colOff>126364</xdr:colOff>
      <xdr:row>99</xdr:row>
      <xdr:rowOff>44235</xdr:rowOff>
    </xdr:to>
    <xdr:cxnSp macro="">
      <xdr:nvCxnSpPr>
        <xdr:cNvPr id="689" name="直線コネクタ 688"/>
        <xdr:cNvCxnSpPr/>
      </xdr:nvCxnSpPr>
      <xdr:spPr>
        <a:xfrm flipV="1">
          <a:off x="16317595" y="16493037"/>
          <a:ext cx="1269" cy="524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53292</xdr:rowOff>
    </xdr:from>
    <xdr:ext cx="378565" cy="259045"/>
    <xdr:sp macro="" textlink="">
      <xdr:nvSpPr>
        <xdr:cNvPr id="690" name="積立金最小値テキスト"/>
        <xdr:cNvSpPr txBox="1"/>
      </xdr:nvSpPr>
      <xdr:spPr>
        <a:xfrm>
          <a:off x="16370300" y="17026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44235</xdr:rowOff>
    </xdr:from>
    <xdr:to>
      <xdr:col>86</xdr:col>
      <xdr:colOff>25400</xdr:colOff>
      <xdr:row>99</xdr:row>
      <xdr:rowOff>44235</xdr:rowOff>
    </xdr:to>
    <xdr:cxnSp macro="">
      <xdr:nvCxnSpPr>
        <xdr:cNvPr id="691" name="直線コネクタ 690"/>
        <xdr:cNvCxnSpPr/>
      </xdr:nvCxnSpPr>
      <xdr:spPr>
        <a:xfrm>
          <a:off x="16230600" y="1701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151964</xdr:rowOff>
    </xdr:from>
    <xdr:ext cx="599010" cy="259045"/>
    <xdr:sp macro="" textlink="">
      <xdr:nvSpPr>
        <xdr:cNvPr id="692" name="積立金最大値テキスト"/>
        <xdr:cNvSpPr txBox="1"/>
      </xdr:nvSpPr>
      <xdr:spPr>
        <a:xfrm>
          <a:off x="16370300" y="1626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33837</xdr:rowOff>
    </xdr:from>
    <xdr:to>
      <xdr:col>86</xdr:col>
      <xdr:colOff>25400</xdr:colOff>
      <xdr:row>96</xdr:row>
      <xdr:rowOff>33837</xdr:rowOff>
    </xdr:to>
    <xdr:cxnSp macro="">
      <xdr:nvCxnSpPr>
        <xdr:cNvPr id="693" name="直線コネクタ 692"/>
        <xdr:cNvCxnSpPr/>
      </xdr:nvCxnSpPr>
      <xdr:spPr>
        <a:xfrm>
          <a:off x="16230600" y="1649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86361</xdr:rowOff>
    </xdr:from>
    <xdr:to>
      <xdr:col>85</xdr:col>
      <xdr:colOff>127000</xdr:colOff>
      <xdr:row>97</xdr:row>
      <xdr:rowOff>151470</xdr:rowOff>
    </xdr:to>
    <xdr:cxnSp macro="">
      <xdr:nvCxnSpPr>
        <xdr:cNvPr id="694" name="直線コネクタ 693"/>
        <xdr:cNvCxnSpPr/>
      </xdr:nvCxnSpPr>
      <xdr:spPr>
        <a:xfrm>
          <a:off x="15481300" y="16717011"/>
          <a:ext cx="838200" cy="6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97742</xdr:rowOff>
    </xdr:from>
    <xdr:ext cx="534377" cy="259045"/>
    <xdr:sp macro="" textlink="">
      <xdr:nvSpPr>
        <xdr:cNvPr id="695" name="積立金平均値テキスト"/>
        <xdr:cNvSpPr txBox="1"/>
      </xdr:nvSpPr>
      <xdr:spPr>
        <a:xfrm>
          <a:off x="16370300" y="1689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119315</xdr:rowOff>
    </xdr:from>
    <xdr:to>
      <xdr:col>85</xdr:col>
      <xdr:colOff>177800</xdr:colOff>
      <xdr:row>99</xdr:row>
      <xdr:rowOff>49465</xdr:rowOff>
    </xdr:to>
    <xdr:sp macro="" textlink="">
      <xdr:nvSpPr>
        <xdr:cNvPr id="696" name="フローチャート: 判断 695"/>
        <xdr:cNvSpPr/>
      </xdr:nvSpPr>
      <xdr:spPr>
        <a:xfrm>
          <a:off x="16268700" y="1692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86361</xdr:rowOff>
    </xdr:from>
    <xdr:to>
      <xdr:col>81</xdr:col>
      <xdr:colOff>50800</xdr:colOff>
      <xdr:row>97</xdr:row>
      <xdr:rowOff>144845</xdr:rowOff>
    </xdr:to>
    <xdr:cxnSp macro="">
      <xdr:nvCxnSpPr>
        <xdr:cNvPr id="697" name="直線コネクタ 696"/>
        <xdr:cNvCxnSpPr/>
      </xdr:nvCxnSpPr>
      <xdr:spPr>
        <a:xfrm flipV="1">
          <a:off x="14592300" y="16717011"/>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113519</xdr:rowOff>
    </xdr:from>
    <xdr:to>
      <xdr:col>81</xdr:col>
      <xdr:colOff>101600</xdr:colOff>
      <xdr:row>99</xdr:row>
      <xdr:rowOff>43669</xdr:rowOff>
    </xdr:to>
    <xdr:sp macro="" textlink="">
      <xdr:nvSpPr>
        <xdr:cNvPr id="698" name="フローチャート: 判断 697"/>
        <xdr:cNvSpPr/>
      </xdr:nvSpPr>
      <xdr:spPr>
        <a:xfrm>
          <a:off x="15430500" y="169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34796</xdr:rowOff>
    </xdr:from>
    <xdr:ext cx="534377" cy="259045"/>
    <xdr:sp macro="" textlink="">
      <xdr:nvSpPr>
        <xdr:cNvPr id="699" name="テキスト ボックス 698"/>
        <xdr:cNvSpPr txBox="1"/>
      </xdr:nvSpPr>
      <xdr:spPr>
        <a:xfrm>
          <a:off x="15214111" y="170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144845</xdr:rowOff>
    </xdr:from>
    <xdr:to>
      <xdr:col>76</xdr:col>
      <xdr:colOff>114300</xdr:colOff>
      <xdr:row>98</xdr:row>
      <xdr:rowOff>19558</xdr:rowOff>
    </xdr:to>
    <xdr:cxnSp macro="">
      <xdr:nvCxnSpPr>
        <xdr:cNvPr id="700" name="直線コネクタ 699"/>
        <xdr:cNvCxnSpPr/>
      </xdr:nvCxnSpPr>
      <xdr:spPr>
        <a:xfrm flipV="1">
          <a:off x="13703300" y="16775495"/>
          <a:ext cx="889000" cy="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133169</xdr:rowOff>
    </xdr:from>
    <xdr:to>
      <xdr:col>76</xdr:col>
      <xdr:colOff>165100</xdr:colOff>
      <xdr:row>99</xdr:row>
      <xdr:rowOff>63319</xdr:rowOff>
    </xdr:to>
    <xdr:sp macro="" textlink="">
      <xdr:nvSpPr>
        <xdr:cNvPr id="701" name="フローチャート: 判断 700"/>
        <xdr:cNvSpPr/>
      </xdr:nvSpPr>
      <xdr:spPr>
        <a:xfrm>
          <a:off x="14541500" y="1693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54446</xdr:rowOff>
    </xdr:from>
    <xdr:ext cx="534377" cy="259045"/>
    <xdr:sp macro="" textlink="">
      <xdr:nvSpPr>
        <xdr:cNvPr id="702" name="テキスト ボックス 701"/>
        <xdr:cNvSpPr txBox="1"/>
      </xdr:nvSpPr>
      <xdr:spPr>
        <a:xfrm>
          <a:off x="14325111" y="170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99978</xdr:rowOff>
    </xdr:from>
    <xdr:to>
      <xdr:col>71</xdr:col>
      <xdr:colOff>177800</xdr:colOff>
      <xdr:row>98</xdr:row>
      <xdr:rowOff>19558</xdr:rowOff>
    </xdr:to>
    <xdr:cxnSp macro="">
      <xdr:nvCxnSpPr>
        <xdr:cNvPr id="703" name="直線コネクタ 702"/>
        <xdr:cNvCxnSpPr/>
      </xdr:nvCxnSpPr>
      <xdr:spPr>
        <a:xfrm>
          <a:off x="12814300" y="15701928"/>
          <a:ext cx="889000" cy="11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141464</xdr:rowOff>
    </xdr:from>
    <xdr:to>
      <xdr:col>72</xdr:col>
      <xdr:colOff>38100</xdr:colOff>
      <xdr:row>99</xdr:row>
      <xdr:rowOff>71614</xdr:rowOff>
    </xdr:to>
    <xdr:sp macro="" textlink="">
      <xdr:nvSpPr>
        <xdr:cNvPr id="704" name="フローチャート: 判断 703"/>
        <xdr:cNvSpPr/>
      </xdr:nvSpPr>
      <xdr:spPr>
        <a:xfrm>
          <a:off x="13652500" y="169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62741</xdr:rowOff>
    </xdr:from>
    <xdr:ext cx="534377" cy="259045"/>
    <xdr:sp macro="" textlink="">
      <xdr:nvSpPr>
        <xdr:cNvPr id="705" name="テキスト ボックス 704"/>
        <xdr:cNvSpPr txBox="1"/>
      </xdr:nvSpPr>
      <xdr:spPr>
        <a:xfrm>
          <a:off x="13436111" y="170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126203</xdr:rowOff>
    </xdr:from>
    <xdr:to>
      <xdr:col>67</xdr:col>
      <xdr:colOff>101600</xdr:colOff>
      <xdr:row>99</xdr:row>
      <xdr:rowOff>56353</xdr:rowOff>
    </xdr:to>
    <xdr:sp macro="" textlink="">
      <xdr:nvSpPr>
        <xdr:cNvPr id="706" name="フローチャート: 判断 705"/>
        <xdr:cNvSpPr/>
      </xdr:nvSpPr>
      <xdr:spPr>
        <a:xfrm>
          <a:off x="127635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47480</xdr:rowOff>
    </xdr:from>
    <xdr:ext cx="534377" cy="259045"/>
    <xdr:sp macro="" textlink="">
      <xdr:nvSpPr>
        <xdr:cNvPr id="707" name="テキスト ボックス 706"/>
        <xdr:cNvSpPr txBox="1"/>
      </xdr:nvSpPr>
      <xdr:spPr>
        <a:xfrm>
          <a:off x="12547111" y="170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100670</xdr:rowOff>
    </xdr:from>
    <xdr:to>
      <xdr:col>85</xdr:col>
      <xdr:colOff>177800</xdr:colOff>
      <xdr:row>98</xdr:row>
      <xdr:rowOff>30820</xdr:rowOff>
    </xdr:to>
    <xdr:sp macro="" textlink="">
      <xdr:nvSpPr>
        <xdr:cNvPr id="713" name="楕円 712"/>
        <xdr:cNvSpPr/>
      </xdr:nvSpPr>
      <xdr:spPr>
        <a:xfrm>
          <a:off x="16268700" y="167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123547</xdr:rowOff>
    </xdr:from>
    <xdr:ext cx="599010" cy="259045"/>
    <xdr:sp macro="" textlink="">
      <xdr:nvSpPr>
        <xdr:cNvPr id="714" name="積立金該当値テキスト"/>
        <xdr:cNvSpPr txBox="1"/>
      </xdr:nvSpPr>
      <xdr:spPr>
        <a:xfrm>
          <a:off x="16370300" y="165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35561</xdr:rowOff>
    </xdr:from>
    <xdr:to>
      <xdr:col>81</xdr:col>
      <xdr:colOff>101600</xdr:colOff>
      <xdr:row>97</xdr:row>
      <xdr:rowOff>137161</xdr:rowOff>
    </xdr:to>
    <xdr:sp macro="" textlink="">
      <xdr:nvSpPr>
        <xdr:cNvPr id="715" name="楕円 714"/>
        <xdr:cNvSpPr/>
      </xdr:nvSpPr>
      <xdr:spPr>
        <a:xfrm>
          <a:off x="15430500" y="16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153688</xdr:rowOff>
    </xdr:from>
    <xdr:ext cx="599010" cy="259045"/>
    <xdr:sp macro="" textlink="">
      <xdr:nvSpPr>
        <xdr:cNvPr id="716" name="テキスト ボックス 715"/>
        <xdr:cNvSpPr txBox="1"/>
      </xdr:nvSpPr>
      <xdr:spPr>
        <a:xfrm>
          <a:off x="15181795" y="1644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94045</xdr:rowOff>
    </xdr:from>
    <xdr:to>
      <xdr:col>76</xdr:col>
      <xdr:colOff>165100</xdr:colOff>
      <xdr:row>98</xdr:row>
      <xdr:rowOff>24195</xdr:rowOff>
    </xdr:to>
    <xdr:sp macro="" textlink="">
      <xdr:nvSpPr>
        <xdr:cNvPr id="717" name="楕円 716"/>
        <xdr:cNvSpPr/>
      </xdr:nvSpPr>
      <xdr:spPr>
        <a:xfrm>
          <a:off x="14541500" y="16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40722</xdr:rowOff>
    </xdr:from>
    <xdr:ext cx="599010" cy="259045"/>
    <xdr:sp macro="" textlink="">
      <xdr:nvSpPr>
        <xdr:cNvPr id="718" name="テキスト ボックス 717"/>
        <xdr:cNvSpPr txBox="1"/>
      </xdr:nvSpPr>
      <xdr:spPr>
        <a:xfrm>
          <a:off x="14292795" y="1649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140208</xdr:rowOff>
    </xdr:from>
    <xdr:to>
      <xdr:col>72</xdr:col>
      <xdr:colOff>38100</xdr:colOff>
      <xdr:row>98</xdr:row>
      <xdr:rowOff>70358</xdr:rowOff>
    </xdr:to>
    <xdr:sp macro="" textlink="">
      <xdr:nvSpPr>
        <xdr:cNvPr id="719" name="楕円 718"/>
        <xdr:cNvSpPr/>
      </xdr:nvSpPr>
      <xdr:spPr>
        <a:xfrm>
          <a:off x="13652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86885</xdr:rowOff>
    </xdr:from>
    <xdr:ext cx="599010" cy="259045"/>
    <xdr:sp macro="" textlink="">
      <xdr:nvSpPr>
        <xdr:cNvPr id="720" name="テキスト ボックス 719"/>
        <xdr:cNvSpPr txBox="1"/>
      </xdr:nvSpPr>
      <xdr:spPr>
        <a:xfrm>
          <a:off x="13403795" y="165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49178</xdr:rowOff>
    </xdr:from>
    <xdr:to>
      <xdr:col>67</xdr:col>
      <xdr:colOff>101600</xdr:colOff>
      <xdr:row>91</xdr:row>
      <xdr:rowOff>150778</xdr:rowOff>
    </xdr:to>
    <xdr:sp macro="" textlink="">
      <xdr:nvSpPr>
        <xdr:cNvPr id="721" name="楕円 720"/>
        <xdr:cNvSpPr/>
      </xdr:nvSpPr>
      <xdr:spPr>
        <a:xfrm>
          <a:off x="127635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167305</xdr:rowOff>
    </xdr:from>
    <xdr:ext cx="599010" cy="259045"/>
    <xdr:sp macro="" textlink="">
      <xdr:nvSpPr>
        <xdr:cNvPr id="722" name="テキスト ボックス 721"/>
        <xdr:cNvSpPr txBox="1"/>
      </xdr:nvSpPr>
      <xdr:spPr>
        <a:xfrm>
          <a:off x="12514795" y="154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44" name="直線コネクタ 743"/>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7"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8" name="直線コネクタ 747"/>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50"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51" name="フローチャート: 判断 750"/>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53" name="フローチャート: 判断 752"/>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54" name="テキスト ボックス 753"/>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6" name="フローチャート: 判断 755"/>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7" name="テキスト ボックス 756"/>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137871</xdr:rowOff>
    </xdr:from>
    <xdr:to>
      <xdr:col>102</xdr:col>
      <xdr:colOff>114300</xdr:colOff>
      <xdr:row>38</xdr:row>
      <xdr:rowOff>139700</xdr:rowOff>
    </xdr:to>
    <xdr:cxnSp macro="">
      <xdr:nvCxnSpPr>
        <xdr:cNvPr id="758" name="直線コネクタ 757"/>
        <xdr:cNvCxnSpPr/>
      </xdr:nvCxnSpPr>
      <xdr:spPr>
        <a:xfrm>
          <a:off x="18656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9" name="フローチャート: 判断 758"/>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60" name="テキスト ボックス 759"/>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61" name="フローチャート: 判断 760"/>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62" name="テキスト ボックス 761"/>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87071</xdr:rowOff>
    </xdr:from>
    <xdr:to>
      <xdr:col>98</xdr:col>
      <xdr:colOff>38100</xdr:colOff>
      <xdr:row>39</xdr:row>
      <xdr:rowOff>17221</xdr:rowOff>
    </xdr:to>
    <xdr:sp macro="" textlink="">
      <xdr:nvSpPr>
        <xdr:cNvPr id="776" name="楕円 775"/>
        <xdr:cNvSpPr/>
      </xdr:nvSpPr>
      <xdr:spPr>
        <a:xfrm>
          <a:off x="18605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8348</xdr:rowOff>
    </xdr:from>
    <xdr:ext cx="313932" cy="259045"/>
    <xdr:sp macro="" textlink="">
      <xdr:nvSpPr>
        <xdr:cNvPr id="777" name="テキスト ボックス 776"/>
        <xdr:cNvSpPr txBox="1"/>
      </xdr:nvSpPr>
      <xdr:spPr>
        <a:xfrm>
          <a:off x="18499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801" name="直線コネクタ 800"/>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804"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5" name="直線コネクタ 804"/>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141910</xdr:rowOff>
    </xdr:from>
    <xdr:to>
      <xdr:col>116</xdr:col>
      <xdr:colOff>63500</xdr:colOff>
      <xdr:row>58</xdr:row>
      <xdr:rowOff>142139</xdr:rowOff>
    </xdr:to>
    <xdr:cxnSp macro="">
      <xdr:nvCxnSpPr>
        <xdr:cNvPr id="806" name="直線コネクタ 805"/>
        <xdr:cNvCxnSpPr/>
      </xdr:nvCxnSpPr>
      <xdr:spPr>
        <a:xfrm flipV="1">
          <a:off x="21323300" y="100860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7" name="貸付金平均値テキスト"/>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8" name="フローチャート: 判断 807"/>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141910</xdr:rowOff>
    </xdr:from>
    <xdr:to>
      <xdr:col>111</xdr:col>
      <xdr:colOff>177800</xdr:colOff>
      <xdr:row>58</xdr:row>
      <xdr:rowOff>142139</xdr:rowOff>
    </xdr:to>
    <xdr:cxnSp macro="">
      <xdr:nvCxnSpPr>
        <xdr:cNvPr id="809" name="直線コネクタ 808"/>
        <xdr:cNvCxnSpPr/>
      </xdr:nvCxnSpPr>
      <xdr:spPr>
        <a:xfrm>
          <a:off x="20434300" y="100860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10" name="フローチャート: 判断 809"/>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11" name="テキスト ボックス 810"/>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141910</xdr:rowOff>
    </xdr:from>
    <xdr:to>
      <xdr:col>107</xdr:col>
      <xdr:colOff>50800</xdr:colOff>
      <xdr:row>58</xdr:row>
      <xdr:rowOff>165456</xdr:rowOff>
    </xdr:to>
    <xdr:cxnSp macro="">
      <xdr:nvCxnSpPr>
        <xdr:cNvPr id="812" name="直線コネクタ 811"/>
        <xdr:cNvCxnSpPr/>
      </xdr:nvCxnSpPr>
      <xdr:spPr>
        <a:xfrm flipV="1">
          <a:off x="19545300" y="1008601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13" name="フローチャート: 判断 812"/>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14" name="テキスト ボックス 813"/>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165456</xdr:rowOff>
    </xdr:from>
    <xdr:to>
      <xdr:col>102</xdr:col>
      <xdr:colOff>114300</xdr:colOff>
      <xdr:row>59</xdr:row>
      <xdr:rowOff>29514</xdr:rowOff>
    </xdr:to>
    <xdr:cxnSp macro="">
      <xdr:nvCxnSpPr>
        <xdr:cNvPr id="815" name="直線コネクタ 814"/>
        <xdr:cNvCxnSpPr/>
      </xdr:nvCxnSpPr>
      <xdr:spPr>
        <a:xfrm flipV="1">
          <a:off x="18656300" y="10109556"/>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6" name="フローチャート: 判断 815"/>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7" name="テキスト ボックス 816"/>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8" name="フローチャート: 判断 817"/>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9" name="テキスト ボックス 818"/>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91110</xdr:rowOff>
    </xdr:from>
    <xdr:to>
      <xdr:col>116</xdr:col>
      <xdr:colOff>114300</xdr:colOff>
      <xdr:row>59</xdr:row>
      <xdr:rowOff>21260</xdr:rowOff>
    </xdr:to>
    <xdr:sp macro="" textlink="">
      <xdr:nvSpPr>
        <xdr:cNvPr id="825" name="楕円 824"/>
        <xdr:cNvSpPr/>
      </xdr:nvSpPr>
      <xdr:spPr>
        <a:xfrm>
          <a:off x="221107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50487</xdr:rowOff>
    </xdr:from>
    <xdr:ext cx="378565" cy="259045"/>
    <xdr:sp macro="" textlink="">
      <xdr:nvSpPr>
        <xdr:cNvPr id="826" name="貸付金該当値テキスト"/>
        <xdr:cNvSpPr txBox="1"/>
      </xdr:nvSpPr>
      <xdr:spPr>
        <a:xfrm>
          <a:off x="22212300" y="9823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91339</xdr:rowOff>
    </xdr:from>
    <xdr:to>
      <xdr:col>112</xdr:col>
      <xdr:colOff>38100</xdr:colOff>
      <xdr:row>59</xdr:row>
      <xdr:rowOff>21489</xdr:rowOff>
    </xdr:to>
    <xdr:sp macro="" textlink="">
      <xdr:nvSpPr>
        <xdr:cNvPr id="827" name="楕円 826"/>
        <xdr:cNvSpPr/>
      </xdr:nvSpPr>
      <xdr:spPr>
        <a:xfrm>
          <a:off x="21272500" y="10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12616</xdr:rowOff>
    </xdr:from>
    <xdr:ext cx="378565" cy="259045"/>
    <xdr:sp macro="" textlink="">
      <xdr:nvSpPr>
        <xdr:cNvPr id="828" name="テキスト ボックス 827"/>
        <xdr:cNvSpPr txBox="1"/>
      </xdr:nvSpPr>
      <xdr:spPr>
        <a:xfrm>
          <a:off x="21134017" y="1012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91110</xdr:rowOff>
    </xdr:from>
    <xdr:to>
      <xdr:col>107</xdr:col>
      <xdr:colOff>101600</xdr:colOff>
      <xdr:row>59</xdr:row>
      <xdr:rowOff>21260</xdr:rowOff>
    </xdr:to>
    <xdr:sp macro="" textlink="">
      <xdr:nvSpPr>
        <xdr:cNvPr id="829" name="楕円 828"/>
        <xdr:cNvSpPr/>
      </xdr:nvSpPr>
      <xdr:spPr>
        <a:xfrm>
          <a:off x="203835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12387</xdr:rowOff>
    </xdr:from>
    <xdr:ext cx="378565" cy="259045"/>
    <xdr:sp macro="" textlink="">
      <xdr:nvSpPr>
        <xdr:cNvPr id="830" name="テキスト ボックス 829"/>
        <xdr:cNvSpPr txBox="1"/>
      </xdr:nvSpPr>
      <xdr:spPr>
        <a:xfrm>
          <a:off x="20245017" y="1012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114656</xdr:rowOff>
    </xdr:from>
    <xdr:to>
      <xdr:col>102</xdr:col>
      <xdr:colOff>165100</xdr:colOff>
      <xdr:row>59</xdr:row>
      <xdr:rowOff>44806</xdr:rowOff>
    </xdr:to>
    <xdr:sp macro="" textlink="">
      <xdr:nvSpPr>
        <xdr:cNvPr id="831" name="楕円 830"/>
        <xdr:cNvSpPr/>
      </xdr:nvSpPr>
      <xdr:spPr>
        <a:xfrm>
          <a:off x="19494500" y="100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35933</xdr:rowOff>
    </xdr:from>
    <xdr:ext cx="378565" cy="259045"/>
    <xdr:sp macro="" textlink="">
      <xdr:nvSpPr>
        <xdr:cNvPr id="832" name="テキスト ボックス 831"/>
        <xdr:cNvSpPr txBox="1"/>
      </xdr:nvSpPr>
      <xdr:spPr>
        <a:xfrm>
          <a:off x="19356017" y="1015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150164</xdr:rowOff>
    </xdr:from>
    <xdr:to>
      <xdr:col>98</xdr:col>
      <xdr:colOff>38100</xdr:colOff>
      <xdr:row>59</xdr:row>
      <xdr:rowOff>80314</xdr:rowOff>
    </xdr:to>
    <xdr:sp macro="" textlink="">
      <xdr:nvSpPr>
        <xdr:cNvPr id="833" name="楕円 832"/>
        <xdr:cNvSpPr/>
      </xdr:nvSpPr>
      <xdr:spPr>
        <a:xfrm>
          <a:off x="18605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71441</xdr:rowOff>
    </xdr:from>
    <xdr:ext cx="378565" cy="259045"/>
    <xdr:sp macro="" textlink="">
      <xdr:nvSpPr>
        <xdr:cNvPr id="834" name="テキスト ボックス 833"/>
        <xdr:cNvSpPr txBox="1"/>
      </xdr:nvSpPr>
      <xdr:spPr>
        <a:xfrm>
          <a:off x="18467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9" name="直線コネクタ 858"/>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60"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61" name="直線コネクタ 860"/>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62"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63" name="直線コネクタ 862"/>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42450</xdr:rowOff>
    </xdr:from>
    <xdr:to>
      <xdr:col>116</xdr:col>
      <xdr:colOff>63500</xdr:colOff>
      <xdr:row>74</xdr:row>
      <xdr:rowOff>124327</xdr:rowOff>
    </xdr:to>
    <xdr:cxnSp macro="">
      <xdr:nvCxnSpPr>
        <xdr:cNvPr id="864" name="直線コネクタ 863"/>
        <xdr:cNvCxnSpPr/>
      </xdr:nvCxnSpPr>
      <xdr:spPr>
        <a:xfrm flipV="1">
          <a:off x="21323300" y="12729750"/>
          <a:ext cx="8382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5"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6" name="フローチャート: 判断 865"/>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53556</xdr:rowOff>
    </xdr:from>
    <xdr:to>
      <xdr:col>111</xdr:col>
      <xdr:colOff>177800</xdr:colOff>
      <xdr:row>74</xdr:row>
      <xdr:rowOff>124327</xdr:rowOff>
    </xdr:to>
    <xdr:cxnSp macro="">
      <xdr:nvCxnSpPr>
        <xdr:cNvPr id="867" name="直線コネクタ 866"/>
        <xdr:cNvCxnSpPr/>
      </xdr:nvCxnSpPr>
      <xdr:spPr>
        <a:xfrm>
          <a:off x="20434300" y="12740856"/>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8" name="フローチャート: 判断 867"/>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9" name="テキスト ボックス 868"/>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53556</xdr:rowOff>
    </xdr:from>
    <xdr:to>
      <xdr:col>107</xdr:col>
      <xdr:colOff>50800</xdr:colOff>
      <xdr:row>74</xdr:row>
      <xdr:rowOff>55670</xdr:rowOff>
    </xdr:to>
    <xdr:cxnSp macro="">
      <xdr:nvCxnSpPr>
        <xdr:cNvPr id="870" name="直線コネクタ 869"/>
        <xdr:cNvCxnSpPr/>
      </xdr:nvCxnSpPr>
      <xdr:spPr>
        <a:xfrm flipV="1">
          <a:off x="19545300" y="1274085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71" name="フローチャート: 判断 870"/>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72" name="テキスト ボックス 871"/>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55670</xdr:rowOff>
    </xdr:from>
    <xdr:to>
      <xdr:col>102</xdr:col>
      <xdr:colOff>114300</xdr:colOff>
      <xdr:row>74</xdr:row>
      <xdr:rowOff>100038</xdr:rowOff>
    </xdr:to>
    <xdr:cxnSp macro="">
      <xdr:nvCxnSpPr>
        <xdr:cNvPr id="873" name="直線コネクタ 872"/>
        <xdr:cNvCxnSpPr/>
      </xdr:nvCxnSpPr>
      <xdr:spPr>
        <a:xfrm flipV="1">
          <a:off x="18656300" y="12742970"/>
          <a:ext cx="8890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74" name="フローチャート: 判断 873"/>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75" name="テキスト ボックス 874"/>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6" name="フローチャート: 判断 875"/>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7" name="テキスト ボックス 876"/>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163100</xdr:rowOff>
    </xdr:from>
    <xdr:to>
      <xdr:col>116</xdr:col>
      <xdr:colOff>114300</xdr:colOff>
      <xdr:row>74</xdr:row>
      <xdr:rowOff>93250</xdr:rowOff>
    </xdr:to>
    <xdr:sp macro="" textlink="">
      <xdr:nvSpPr>
        <xdr:cNvPr id="883" name="楕円 882"/>
        <xdr:cNvSpPr/>
      </xdr:nvSpPr>
      <xdr:spPr>
        <a:xfrm>
          <a:off x="22110700" y="126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14527</xdr:rowOff>
    </xdr:from>
    <xdr:ext cx="534377" cy="259045"/>
    <xdr:sp macro="" textlink="">
      <xdr:nvSpPr>
        <xdr:cNvPr id="884" name="繰出金該当値テキスト"/>
        <xdr:cNvSpPr txBox="1"/>
      </xdr:nvSpPr>
      <xdr:spPr>
        <a:xfrm>
          <a:off x="22212300" y="12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73527</xdr:rowOff>
    </xdr:from>
    <xdr:to>
      <xdr:col>112</xdr:col>
      <xdr:colOff>38100</xdr:colOff>
      <xdr:row>75</xdr:row>
      <xdr:rowOff>3677</xdr:rowOff>
    </xdr:to>
    <xdr:sp macro="" textlink="">
      <xdr:nvSpPr>
        <xdr:cNvPr id="885" name="楕円 884"/>
        <xdr:cNvSpPr/>
      </xdr:nvSpPr>
      <xdr:spPr>
        <a:xfrm>
          <a:off x="21272500" y="127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20204</xdr:rowOff>
    </xdr:from>
    <xdr:ext cx="534377" cy="259045"/>
    <xdr:sp macro="" textlink="">
      <xdr:nvSpPr>
        <xdr:cNvPr id="886" name="テキスト ボックス 885"/>
        <xdr:cNvSpPr txBox="1"/>
      </xdr:nvSpPr>
      <xdr:spPr>
        <a:xfrm>
          <a:off x="21056111" y="125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2756</xdr:rowOff>
    </xdr:from>
    <xdr:to>
      <xdr:col>107</xdr:col>
      <xdr:colOff>101600</xdr:colOff>
      <xdr:row>74</xdr:row>
      <xdr:rowOff>104356</xdr:rowOff>
    </xdr:to>
    <xdr:sp macro="" textlink="">
      <xdr:nvSpPr>
        <xdr:cNvPr id="887" name="楕円 886"/>
        <xdr:cNvSpPr/>
      </xdr:nvSpPr>
      <xdr:spPr>
        <a:xfrm>
          <a:off x="20383500" y="126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120883</xdr:rowOff>
    </xdr:from>
    <xdr:ext cx="534377" cy="259045"/>
    <xdr:sp macro="" textlink="">
      <xdr:nvSpPr>
        <xdr:cNvPr id="888" name="テキスト ボックス 887"/>
        <xdr:cNvSpPr txBox="1"/>
      </xdr:nvSpPr>
      <xdr:spPr>
        <a:xfrm>
          <a:off x="20167111" y="124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4870</xdr:rowOff>
    </xdr:from>
    <xdr:to>
      <xdr:col>102</xdr:col>
      <xdr:colOff>165100</xdr:colOff>
      <xdr:row>74</xdr:row>
      <xdr:rowOff>106470</xdr:rowOff>
    </xdr:to>
    <xdr:sp macro="" textlink="">
      <xdr:nvSpPr>
        <xdr:cNvPr id="889" name="楕円 888"/>
        <xdr:cNvSpPr/>
      </xdr:nvSpPr>
      <xdr:spPr>
        <a:xfrm>
          <a:off x="19494500" y="126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122997</xdr:rowOff>
    </xdr:from>
    <xdr:ext cx="534377" cy="259045"/>
    <xdr:sp macro="" textlink="">
      <xdr:nvSpPr>
        <xdr:cNvPr id="890" name="テキスト ボックス 889"/>
        <xdr:cNvSpPr txBox="1"/>
      </xdr:nvSpPr>
      <xdr:spPr>
        <a:xfrm>
          <a:off x="19278111" y="124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49238</xdr:rowOff>
    </xdr:from>
    <xdr:to>
      <xdr:col>98</xdr:col>
      <xdr:colOff>38100</xdr:colOff>
      <xdr:row>74</xdr:row>
      <xdr:rowOff>150838</xdr:rowOff>
    </xdr:to>
    <xdr:sp macro="" textlink="">
      <xdr:nvSpPr>
        <xdr:cNvPr id="891" name="楕円 890"/>
        <xdr:cNvSpPr/>
      </xdr:nvSpPr>
      <xdr:spPr>
        <a:xfrm>
          <a:off x="18605500" y="127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167365</xdr:rowOff>
    </xdr:from>
    <xdr:ext cx="534377" cy="259045"/>
    <xdr:sp macro="" textlink="">
      <xdr:nvSpPr>
        <xdr:cNvPr id="892" name="テキスト ボックス 891"/>
        <xdr:cNvSpPr txBox="1"/>
      </xdr:nvSpPr>
      <xdr:spPr>
        <a:xfrm>
          <a:off x="18389111" y="125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779,780</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86,936</a:t>
          </a:r>
          <a:r>
            <a:rPr kumimoji="1" lang="ja-JP" altLang="ja-JP" sz="1100">
              <a:solidFill>
                <a:schemeClr val="dk1"/>
              </a:solidFill>
              <a:effectLst/>
              <a:latin typeface="+mn-lt"/>
              <a:ea typeface="+mn-ea"/>
              <a:cs typeface="+mn-cs"/>
            </a:rPr>
            <a:t>円の減となった。これは、複合施設建設工事費の皆減により決算額が大きく減少したためである。主な構成項目では、人件費は、合併時の</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年度までは退職者不補充により減少傾向が続いており、近年は事務量の増大に伴う新規職員や会計年度任用職員の採用等により、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増加に転じている。物件費は、ふるさと寄附金額の減に伴う事務経費や返礼品等の費用の減により、前年度よりも減少しているものの、依然として平均よりも高くなっている。扶助費は、障害介護給付費や障害児給付費等が年々増加しているものの、住民税非課税世帯や子育て世帯への臨時特別給付金の減により、減少に転じている。補助費は、企業人材派遣制度負担金や高齢者等外出支援タクシー助成事業補助金の皆増により、増加に転じている。普通建設事業費は、複合施設建設工事の皆減の影響で前年度よりも減少しており、特に新規整備分に関して大きく減少している。今後は、合併特例債が借入上限額まで達したことにより、新たな特定財源の確保に努めた上で事業を実施していく。公債費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が償還額のピークとなり、その後減少していく見込である。積立金は、財政調整基金や教育施設整備基金積立金の増加しているものの、ふるさと寄附金基金の減少により、前年度よりも減少しているが、平均よりも高くなっている。繰出金は、平均より高い水準で推移しているが、今後も増加が見込まれるため、国民健康保険税、下水道料金の適正化を検討し、抑制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25,752
25,503
51.92
20,921,011
20,080,888
764,430
7,785,374
15,839,859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59690</xdr:rowOff>
    </xdr:from>
    <xdr:to>
      <xdr:col>24</xdr:col>
      <xdr:colOff>63500</xdr:colOff>
      <xdr:row>33</xdr:row>
      <xdr:rowOff>133223</xdr:rowOff>
    </xdr:to>
    <xdr:cxnSp macro="">
      <xdr:nvCxnSpPr>
        <xdr:cNvPr id="61" name="直線コネクタ 60"/>
        <xdr:cNvCxnSpPr/>
      </xdr:nvCxnSpPr>
      <xdr:spPr>
        <a:xfrm flipV="1">
          <a:off x="3797300" y="5717540"/>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104267</xdr:rowOff>
    </xdr:from>
    <xdr:to>
      <xdr:col>19</xdr:col>
      <xdr:colOff>177800</xdr:colOff>
      <xdr:row>33</xdr:row>
      <xdr:rowOff>133223</xdr:rowOff>
    </xdr:to>
    <xdr:cxnSp macro="">
      <xdr:nvCxnSpPr>
        <xdr:cNvPr id="64" name="直線コネクタ 63"/>
        <xdr:cNvCxnSpPr/>
      </xdr:nvCxnSpPr>
      <xdr:spPr>
        <a:xfrm>
          <a:off x="2908300" y="57621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141986</xdr:rowOff>
    </xdr:from>
    <xdr:to>
      <xdr:col>15</xdr:col>
      <xdr:colOff>50800</xdr:colOff>
      <xdr:row>33</xdr:row>
      <xdr:rowOff>104267</xdr:rowOff>
    </xdr:to>
    <xdr:cxnSp macro="">
      <xdr:nvCxnSpPr>
        <xdr:cNvPr id="67" name="直線コネクタ 66"/>
        <xdr:cNvCxnSpPr/>
      </xdr:nvCxnSpPr>
      <xdr:spPr>
        <a:xfrm>
          <a:off x="2019300" y="5628386"/>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116078</xdr:rowOff>
    </xdr:from>
    <xdr:to>
      <xdr:col>10</xdr:col>
      <xdr:colOff>114300</xdr:colOff>
      <xdr:row>32</xdr:row>
      <xdr:rowOff>141986</xdr:rowOff>
    </xdr:to>
    <xdr:cxnSp macro="">
      <xdr:nvCxnSpPr>
        <xdr:cNvPr id="70" name="直線コネクタ 69"/>
        <xdr:cNvCxnSpPr/>
      </xdr:nvCxnSpPr>
      <xdr:spPr>
        <a:xfrm>
          <a:off x="1130300" y="56024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8890</xdr:rowOff>
    </xdr:from>
    <xdr:to>
      <xdr:col>24</xdr:col>
      <xdr:colOff>114300</xdr:colOff>
      <xdr:row>33</xdr:row>
      <xdr:rowOff>110490</xdr:rowOff>
    </xdr:to>
    <xdr:sp macro="" textlink="">
      <xdr:nvSpPr>
        <xdr:cNvPr id="80" name="楕円 79"/>
        <xdr:cNvSpPr/>
      </xdr:nvSpPr>
      <xdr:spPr>
        <a:xfrm>
          <a:off x="45847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31767</xdr:rowOff>
    </xdr:from>
    <xdr:ext cx="469744" cy="259045"/>
    <xdr:sp macro="" textlink="">
      <xdr:nvSpPr>
        <xdr:cNvPr id="81" name="議会費該当値テキスト"/>
        <xdr:cNvSpPr txBox="1"/>
      </xdr:nvSpPr>
      <xdr:spPr>
        <a:xfrm>
          <a:off x="4686300"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82423</xdr:rowOff>
    </xdr:from>
    <xdr:to>
      <xdr:col>20</xdr:col>
      <xdr:colOff>38100</xdr:colOff>
      <xdr:row>34</xdr:row>
      <xdr:rowOff>12573</xdr:rowOff>
    </xdr:to>
    <xdr:sp macro="" textlink="">
      <xdr:nvSpPr>
        <xdr:cNvPr id="82" name="楕円 81"/>
        <xdr:cNvSpPr/>
      </xdr:nvSpPr>
      <xdr:spPr>
        <a:xfrm>
          <a:off x="3746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29100</xdr:rowOff>
    </xdr:from>
    <xdr:ext cx="469744" cy="259045"/>
    <xdr:sp macro="" textlink="">
      <xdr:nvSpPr>
        <xdr:cNvPr id="83" name="テキスト ボックス 82"/>
        <xdr:cNvSpPr txBox="1"/>
      </xdr:nvSpPr>
      <xdr:spPr>
        <a:xfrm>
          <a:off x="3562428"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53467</xdr:rowOff>
    </xdr:from>
    <xdr:to>
      <xdr:col>15</xdr:col>
      <xdr:colOff>101600</xdr:colOff>
      <xdr:row>33</xdr:row>
      <xdr:rowOff>155067</xdr:rowOff>
    </xdr:to>
    <xdr:sp macro="" textlink="">
      <xdr:nvSpPr>
        <xdr:cNvPr id="84" name="楕円 83"/>
        <xdr:cNvSpPr/>
      </xdr:nvSpPr>
      <xdr:spPr>
        <a:xfrm>
          <a:off x="2857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xdr:rowOff>
    </xdr:from>
    <xdr:ext cx="469744" cy="259045"/>
    <xdr:sp macro="" textlink="">
      <xdr:nvSpPr>
        <xdr:cNvPr id="85" name="テキスト ボックス 84"/>
        <xdr:cNvSpPr txBox="1"/>
      </xdr:nvSpPr>
      <xdr:spPr>
        <a:xfrm>
          <a:off x="2673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91186</xdr:rowOff>
    </xdr:from>
    <xdr:to>
      <xdr:col>10</xdr:col>
      <xdr:colOff>165100</xdr:colOff>
      <xdr:row>33</xdr:row>
      <xdr:rowOff>21336</xdr:rowOff>
    </xdr:to>
    <xdr:sp macro="" textlink="">
      <xdr:nvSpPr>
        <xdr:cNvPr id="86" name="楕円 85"/>
        <xdr:cNvSpPr/>
      </xdr:nvSpPr>
      <xdr:spPr>
        <a:xfrm>
          <a:off x="1968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37863</xdr:rowOff>
    </xdr:from>
    <xdr:ext cx="469744" cy="259045"/>
    <xdr:sp macro="" textlink="">
      <xdr:nvSpPr>
        <xdr:cNvPr id="87" name="テキスト ボックス 86"/>
        <xdr:cNvSpPr txBox="1"/>
      </xdr:nvSpPr>
      <xdr:spPr>
        <a:xfrm>
          <a:off x="1784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65278</xdr:rowOff>
    </xdr:from>
    <xdr:to>
      <xdr:col>6</xdr:col>
      <xdr:colOff>38100</xdr:colOff>
      <xdr:row>32</xdr:row>
      <xdr:rowOff>166878</xdr:rowOff>
    </xdr:to>
    <xdr:sp macro="" textlink="">
      <xdr:nvSpPr>
        <xdr:cNvPr id="88" name="楕円 87"/>
        <xdr:cNvSpPr/>
      </xdr:nvSpPr>
      <xdr:spPr>
        <a:xfrm>
          <a:off x="1079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11955</xdr:rowOff>
    </xdr:from>
    <xdr:ext cx="469744" cy="259045"/>
    <xdr:sp macro="" textlink="">
      <xdr:nvSpPr>
        <xdr:cNvPr id="89" name="テキスト ボックス 88"/>
        <xdr:cNvSpPr txBox="1"/>
      </xdr:nvSpPr>
      <xdr:spPr>
        <a:xfrm>
          <a:off x="895428" y="53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32159</xdr:rowOff>
    </xdr:from>
    <xdr:to>
      <xdr:col>24</xdr:col>
      <xdr:colOff>62865</xdr:colOff>
      <xdr:row>59</xdr:row>
      <xdr:rowOff>10729</xdr:rowOff>
    </xdr:to>
    <xdr:cxnSp macro="">
      <xdr:nvCxnSpPr>
        <xdr:cNvPr id="113" name="直線コネクタ 112"/>
        <xdr:cNvCxnSpPr/>
      </xdr:nvCxnSpPr>
      <xdr:spPr>
        <a:xfrm flipV="1">
          <a:off x="4633595" y="9633359"/>
          <a:ext cx="1270" cy="49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14556</xdr:rowOff>
    </xdr:from>
    <xdr:ext cx="534377" cy="259045"/>
    <xdr:sp macro="" textlink="">
      <xdr:nvSpPr>
        <xdr:cNvPr id="114" name="総務費最小値テキスト"/>
        <xdr:cNvSpPr txBox="1"/>
      </xdr:nvSpPr>
      <xdr:spPr>
        <a:xfrm>
          <a:off x="4686300" y="101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10729</xdr:rowOff>
    </xdr:from>
    <xdr:to>
      <xdr:col>24</xdr:col>
      <xdr:colOff>152400</xdr:colOff>
      <xdr:row>59</xdr:row>
      <xdr:rowOff>10729</xdr:rowOff>
    </xdr:to>
    <xdr:cxnSp macro="">
      <xdr:nvCxnSpPr>
        <xdr:cNvPr id="115" name="直線コネクタ 114"/>
        <xdr:cNvCxnSpPr/>
      </xdr:nvCxnSpPr>
      <xdr:spPr>
        <a:xfrm>
          <a:off x="4546600" y="1012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150286</xdr:rowOff>
    </xdr:from>
    <xdr:ext cx="599010" cy="259045"/>
    <xdr:sp macro="" textlink="">
      <xdr:nvSpPr>
        <xdr:cNvPr id="116" name="総務費最大値テキスト"/>
        <xdr:cNvSpPr txBox="1"/>
      </xdr:nvSpPr>
      <xdr:spPr>
        <a:xfrm>
          <a:off x="4686300" y="940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32159</xdr:rowOff>
    </xdr:from>
    <xdr:to>
      <xdr:col>24</xdr:col>
      <xdr:colOff>152400</xdr:colOff>
      <xdr:row>56</xdr:row>
      <xdr:rowOff>32159</xdr:rowOff>
    </xdr:to>
    <xdr:cxnSp macro="">
      <xdr:nvCxnSpPr>
        <xdr:cNvPr id="117" name="直線コネクタ 116"/>
        <xdr:cNvCxnSpPr/>
      </xdr:nvCxnSpPr>
      <xdr:spPr>
        <a:xfrm>
          <a:off x="4546600" y="9633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92909</xdr:rowOff>
    </xdr:from>
    <xdr:to>
      <xdr:col>24</xdr:col>
      <xdr:colOff>63500</xdr:colOff>
      <xdr:row>57</xdr:row>
      <xdr:rowOff>81811</xdr:rowOff>
    </xdr:to>
    <xdr:cxnSp macro="">
      <xdr:nvCxnSpPr>
        <xdr:cNvPr id="118" name="直線コネクタ 117"/>
        <xdr:cNvCxnSpPr/>
      </xdr:nvCxnSpPr>
      <xdr:spPr>
        <a:xfrm>
          <a:off x="3797300" y="9694109"/>
          <a:ext cx="838200" cy="16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54287</xdr:rowOff>
    </xdr:from>
    <xdr:ext cx="534377" cy="259045"/>
    <xdr:sp macro="" textlink="">
      <xdr:nvSpPr>
        <xdr:cNvPr id="119" name="総務費平均値テキスト"/>
        <xdr:cNvSpPr txBox="1"/>
      </xdr:nvSpPr>
      <xdr:spPr>
        <a:xfrm>
          <a:off x="4686300" y="999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75860</xdr:rowOff>
    </xdr:from>
    <xdr:to>
      <xdr:col>24</xdr:col>
      <xdr:colOff>114300</xdr:colOff>
      <xdr:row>59</xdr:row>
      <xdr:rowOff>6010</xdr:rowOff>
    </xdr:to>
    <xdr:sp macro="" textlink="">
      <xdr:nvSpPr>
        <xdr:cNvPr id="120" name="フローチャート: 判断 119"/>
        <xdr:cNvSpPr/>
      </xdr:nvSpPr>
      <xdr:spPr>
        <a:xfrm>
          <a:off x="4584700" y="1001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92909</xdr:rowOff>
    </xdr:from>
    <xdr:to>
      <xdr:col>19</xdr:col>
      <xdr:colOff>177800</xdr:colOff>
      <xdr:row>56</xdr:row>
      <xdr:rowOff>146600</xdr:rowOff>
    </xdr:to>
    <xdr:cxnSp macro="">
      <xdr:nvCxnSpPr>
        <xdr:cNvPr id="121" name="直線コネクタ 120"/>
        <xdr:cNvCxnSpPr/>
      </xdr:nvCxnSpPr>
      <xdr:spPr>
        <a:xfrm flipV="1">
          <a:off x="2908300" y="9694109"/>
          <a:ext cx="889000" cy="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73214</xdr:rowOff>
    </xdr:from>
    <xdr:to>
      <xdr:col>20</xdr:col>
      <xdr:colOff>38100</xdr:colOff>
      <xdr:row>59</xdr:row>
      <xdr:rowOff>3364</xdr:rowOff>
    </xdr:to>
    <xdr:sp macro="" textlink="">
      <xdr:nvSpPr>
        <xdr:cNvPr id="122" name="フローチャート: 判断 121"/>
        <xdr:cNvSpPr/>
      </xdr:nvSpPr>
      <xdr:spPr>
        <a:xfrm>
          <a:off x="3746500" y="1001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165941</xdr:rowOff>
    </xdr:from>
    <xdr:ext cx="534377" cy="259045"/>
    <xdr:sp macro="" textlink="">
      <xdr:nvSpPr>
        <xdr:cNvPr id="123" name="テキスト ボックス 122"/>
        <xdr:cNvSpPr txBox="1"/>
      </xdr:nvSpPr>
      <xdr:spPr>
        <a:xfrm>
          <a:off x="3530111" y="101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146600</xdr:rowOff>
    </xdr:from>
    <xdr:to>
      <xdr:col>15</xdr:col>
      <xdr:colOff>50800</xdr:colOff>
      <xdr:row>57</xdr:row>
      <xdr:rowOff>168906</xdr:rowOff>
    </xdr:to>
    <xdr:cxnSp macro="">
      <xdr:nvCxnSpPr>
        <xdr:cNvPr id="124" name="直線コネクタ 123"/>
        <xdr:cNvCxnSpPr/>
      </xdr:nvCxnSpPr>
      <xdr:spPr>
        <a:xfrm flipV="1">
          <a:off x="2019300" y="9747800"/>
          <a:ext cx="8890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132612</xdr:rowOff>
    </xdr:from>
    <xdr:to>
      <xdr:col>15</xdr:col>
      <xdr:colOff>101600</xdr:colOff>
      <xdr:row>58</xdr:row>
      <xdr:rowOff>62762</xdr:rowOff>
    </xdr:to>
    <xdr:sp macro="" textlink="">
      <xdr:nvSpPr>
        <xdr:cNvPr id="125" name="フローチャート: 判断 124"/>
        <xdr:cNvSpPr/>
      </xdr:nvSpPr>
      <xdr:spPr>
        <a:xfrm>
          <a:off x="2857500" y="99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53889</xdr:rowOff>
    </xdr:from>
    <xdr:ext cx="599010" cy="259045"/>
    <xdr:sp macro="" textlink="">
      <xdr:nvSpPr>
        <xdr:cNvPr id="126" name="テキスト ボックス 125"/>
        <xdr:cNvSpPr txBox="1"/>
      </xdr:nvSpPr>
      <xdr:spPr>
        <a:xfrm>
          <a:off x="2608795" y="99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125085</xdr:rowOff>
    </xdr:from>
    <xdr:to>
      <xdr:col>10</xdr:col>
      <xdr:colOff>114300</xdr:colOff>
      <xdr:row>57</xdr:row>
      <xdr:rowOff>168906</xdr:rowOff>
    </xdr:to>
    <xdr:cxnSp macro="">
      <xdr:nvCxnSpPr>
        <xdr:cNvPr id="127" name="直線コネクタ 126"/>
        <xdr:cNvCxnSpPr/>
      </xdr:nvCxnSpPr>
      <xdr:spPr>
        <a:xfrm>
          <a:off x="1130300" y="8697585"/>
          <a:ext cx="889000" cy="1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96420</xdr:rowOff>
    </xdr:from>
    <xdr:to>
      <xdr:col>10</xdr:col>
      <xdr:colOff>165100</xdr:colOff>
      <xdr:row>59</xdr:row>
      <xdr:rowOff>26570</xdr:rowOff>
    </xdr:to>
    <xdr:sp macro="" textlink="">
      <xdr:nvSpPr>
        <xdr:cNvPr id="128" name="フローチャート: 判断 127"/>
        <xdr:cNvSpPr/>
      </xdr:nvSpPr>
      <xdr:spPr>
        <a:xfrm>
          <a:off x="1968500" y="100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17697</xdr:rowOff>
    </xdr:from>
    <xdr:ext cx="534377" cy="259045"/>
    <xdr:sp macro="" textlink="">
      <xdr:nvSpPr>
        <xdr:cNvPr id="129" name="テキスト ボックス 128"/>
        <xdr:cNvSpPr txBox="1"/>
      </xdr:nvSpPr>
      <xdr:spPr>
        <a:xfrm>
          <a:off x="1752111" y="10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82309</xdr:rowOff>
    </xdr:from>
    <xdr:to>
      <xdr:col>6</xdr:col>
      <xdr:colOff>38100</xdr:colOff>
      <xdr:row>59</xdr:row>
      <xdr:rowOff>12459</xdr:rowOff>
    </xdr:to>
    <xdr:sp macro="" textlink="">
      <xdr:nvSpPr>
        <xdr:cNvPr id="130" name="フローチャート: 判断 129"/>
        <xdr:cNvSpPr/>
      </xdr:nvSpPr>
      <xdr:spPr>
        <a:xfrm>
          <a:off x="1079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3586</xdr:rowOff>
    </xdr:from>
    <xdr:ext cx="534377" cy="259045"/>
    <xdr:sp macro="" textlink="">
      <xdr:nvSpPr>
        <xdr:cNvPr id="131" name="テキスト ボックス 130"/>
        <xdr:cNvSpPr txBox="1"/>
      </xdr:nvSpPr>
      <xdr:spPr>
        <a:xfrm>
          <a:off x="863111" y="101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31011</xdr:rowOff>
    </xdr:from>
    <xdr:to>
      <xdr:col>24</xdr:col>
      <xdr:colOff>114300</xdr:colOff>
      <xdr:row>57</xdr:row>
      <xdr:rowOff>132611</xdr:rowOff>
    </xdr:to>
    <xdr:sp macro="" textlink="">
      <xdr:nvSpPr>
        <xdr:cNvPr id="137" name="楕円 136"/>
        <xdr:cNvSpPr/>
      </xdr:nvSpPr>
      <xdr:spPr>
        <a:xfrm>
          <a:off x="4584700" y="98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53888</xdr:rowOff>
    </xdr:from>
    <xdr:ext cx="599010" cy="259045"/>
    <xdr:sp macro="" textlink="">
      <xdr:nvSpPr>
        <xdr:cNvPr id="138" name="総務費該当値テキスト"/>
        <xdr:cNvSpPr txBox="1"/>
      </xdr:nvSpPr>
      <xdr:spPr>
        <a:xfrm>
          <a:off x="4686300" y="96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42109</xdr:rowOff>
    </xdr:from>
    <xdr:to>
      <xdr:col>20</xdr:col>
      <xdr:colOff>38100</xdr:colOff>
      <xdr:row>56</xdr:row>
      <xdr:rowOff>143709</xdr:rowOff>
    </xdr:to>
    <xdr:sp macro="" textlink="">
      <xdr:nvSpPr>
        <xdr:cNvPr id="139" name="楕円 138"/>
        <xdr:cNvSpPr/>
      </xdr:nvSpPr>
      <xdr:spPr>
        <a:xfrm>
          <a:off x="3746500" y="9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160236</xdr:rowOff>
    </xdr:from>
    <xdr:ext cx="599010" cy="259045"/>
    <xdr:sp macro="" textlink="">
      <xdr:nvSpPr>
        <xdr:cNvPr id="140" name="テキスト ボックス 139"/>
        <xdr:cNvSpPr txBox="1"/>
      </xdr:nvSpPr>
      <xdr:spPr>
        <a:xfrm>
          <a:off x="3497795" y="94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95800</xdr:rowOff>
    </xdr:from>
    <xdr:to>
      <xdr:col>15</xdr:col>
      <xdr:colOff>101600</xdr:colOff>
      <xdr:row>57</xdr:row>
      <xdr:rowOff>25950</xdr:rowOff>
    </xdr:to>
    <xdr:sp macro="" textlink="">
      <xdr:nvSpPr>
        <xdr:cNvPr id="141" name="楕円 140"/>
        <xdr:cNvSpPr/>
      </xdr:nvSpPr>
      <xdr:spPr>
        <a:xfrm>
          <a:off x="2857500" y="9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42477</xdr:rowOff>
    </xdr:from>
    <xdr:ext cx="599010" cy="259045"/>
    <xdr:sp macro="" textlink="">
      <xdr:nvSpPr>
        <xdr:cNvPr id="142" name="テキスト ボックス 141"/>
        <xdr:cNvSpPr txBox="1"/>
      </xdr:nvSpPr>
      <xdr:spPr>
        <a:xfrm>
          <a:off x="2608795" y="94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118106</xdr:rowOff>
    </xdr:from>
    <xdr:to>
      <xdr:col>10</xdr:col>
      <xdr:colOff>165100</xdr:colOff>
      <xdr:row>58</xdr:row>
      <xdr:rowOff>48256</xdr:rowOff>
    </xdr:to>
    <xdr:sp macro="" textlink="">
      <xdr:nvSpPr>
        <xdr:cNvPr id="143" name="楕円 142"/>
        <xdr:cNvSpPr/>
      </xdr:nvSpPr>
      <xdr:spPr>
        <a:xfrm>
          <a:off x="1968500" y="98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64783</xdr:rowOff>
    </xdr:from>
    <xdr:ext cx="599010" cy="259045"/>
    <xdr:sp macro="" textlink="">
      <xdr:nvSpPr>
        <xdr:cNvPr id="144" name="テキスト ボックス 143"/>
        <xdr:cNvSpPr txBox="1"/>
      </xdr:nvSpPr>
      <xdr:spPr>
        <a:xfrm>
          <a:off x="1719795" y="96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74285</xdr:rowOff>
    </xdr:from>
    <xdr:to>
      <xdr:col>6</xdr:col>
      <xdr:colOff>38100</xdr:colOff>
      <xdr:row>51</xdr:row>
      <xdr:rowOff>4435</xdr:rowOff>
    </xdr:to>
    <xdr:sp macro="" textlink="">
      <xdr:nvSpPr>
        <xdr:cNvPr id="145" name="楕円 144"/>
        <xdr:cNvSpPr/>
      </xdr:nvSpPr>
      <xdr:spPr>
        <a:xfrm>
          <a:off x="10795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20962</xdr:rowOff>
    </xdr:from>
    <xdr:ext cx="690189" cy="259045"/>
    <xdr:sp macro="" textlink="">
      <xdr:nvSpPr>
        <xdr:cNvPr id="146" name="テキスト ボックス 145"/>
        <xdr:cNvSpPr txBox="1"/>
      </xdr:nvSpPr>
      <xdr:spPr>
        <a:xfrm>
          <a:off x="785205" y="842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84524</xdr:rowOff>
    </xdr:from>
    <xdr:to>
      <xdr:col>24</xdr:col>
      <xdr:colOff>63500</xdr:colOff>
      <xdr:row>74</xdr:row>
      <xdr:rowOff>85522</xdr:rowOff>
    </xdr:to>
    <xdr:cxnSp macro="">
      <xdr:nvCxnSpPr>
        <xdr:cNvPr id="176" name="直線コネクタ 175"/>
        <xdr:cNvCxnSpPr/>
      </xdr:nvCxnSpPr>
      <xdr:spPr>
        <a:xfrm flipV="1">
          <a:off x="3797300" y="12771824"/>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85522</xdr:rowOff>
    </xdr:from>
    <xdr:to>
      <xdr:col>19</xdr:col>
      <xdr:colOff>177800</xdr:colOff>
      <xdr:row>75</xdr:row>
      <xdr:rowOff>46507</xdr:rowOff>
    </xdr:to>
    <xdr:cxnSp macro="">
      <xdr:nvCxnSpPr>
        <xdr:cNvPr id="179" name="直線コネクタ 178"/>
        <xdr:cNvCxnSpPr/>
      </xdr:nvCxnSpPr>
      <xdr:spPr>
        <a:xfrm flipV="1">
          <a:off x="2908300" y="12772822"/>
          <a:ext cx="8890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46507</xdr:rowOff>
    </xdr:from>
    <xdr:to>
      <xdr:col>15</xdr:col>
      <xdr:colOff>50800</xdr:colOff>
      <xdr:row>75</xdr:row>
      <xdr:rowOff>115659</xdr:rowOff>
    </xdr:to>
    <xdr:cxnSp macro="">
      <xdr:nvCxnSpPr>
        <xdr:cNvPr id="182" name="直線コネクタ 181"/>
        <xdr:cNvCxnSpPr/>
      </xdr:nvCxnSpPr>
      <xdr:spPr>
        <a:xfrm flipV="1">
          <a:off x="2019300" y="12905257"/>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115659</xdr:rowOff>
    </xdr:from>
    <xdr:to>
      <xdr:col>10</xdr:col>
      <xdr:colOff>114300</xdr:colOff>
      <xdr:row>76</xdr:row>
      <xdr:rowOff>2800</xdr:rowOff>
    </xdr:to>
    <xdr:cxnSp macro="">
      <xdr:nvCxnSpPr>
        <xdr:cNvPr id="185" name="直線コネクタ 184"/>
        <xdr:cNvCxnSpPr/>
      </xdr:nvCxnSpPr>
      <xdr:spPr>
        <a:xfrm flipV="1">
          <a:off x="1130300" y="12974409"/>
          <a:ext cx="889000" cy="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33724</xdr:rowOff>
    </xdr:from>
    <xdr:to>
      <xdr:col>24</xdr:col>
      <xdr:colOff>114300</xdr:colOff>
      <xdr:row>74</xdr:row>
      <xdr:rowOff>135324</xdr:rowOff>
    </xdr:to>
    <xdr:sp macro="" textlink="">
      <xdr:nvSpPr>
        <xdr:cNvPr id="195" name="楕円 194"/>
        <xdr:cNvSpPr/>
      </xdr:nvSpPr>
      <xdr:spPr>
        <a:xfrm>
          <a:off x="4584700" y="127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56601</xdr:rowOff>
    </xdr:from>
    <xdr:ext cx="599010" cy="259045"/>
    <xdr:sp macro="" textlink="">
      <xdr:nvSpPr>
        <xdr:cNvPr id="196" name="民生費該当値テキスト"/>
        <xdr:cNvSpPr txBox="1"/>
      </xdr:nvSpPr>
      <xdr:spPr>
        <a:xfrm>
          <a:off x="4686300" y="1257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34722</xdr:rowOff>
    </xdr:from>
    <xdr:to>
      <xdr:col>20</xdr:col>
      <xdr:colOff>38100</xdr:colOff>
      <xdr:row>74</xdr:row>
      <xdr:rowOff>136322</xdr:rowOff>
    </xdr:to>
    <xdr:sp macro="" textlink="">
      <xdr:nvSpPr>
        <xdr:cNvPr id="197" name="楕円 196"/>
        <xdr:cNvSpPr/>
      </xdr:nvSpPr>
      <xdr:spPr>
        <a:xfrm>
          <a:off x="3746500" y="127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152849</xdr:rowOff>
    </xdr:from>
    <xdr:ext cx="599010" cy="259045"/>
    <xdr:sp macro="" textlink="">
      <xdr:nvSpPr>
        <xdr:cNvPr id="198" name="テキスト ボックス 197"/>
        <xdr:cNvSpPr txBox="1"/>
      </xdr:nvSpPr>
      <xdr:spPr>
        <a:xfrm>
          <a:off x="3497795" y="1249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167157</xdr:rowOff>
    </xdr:from>
    <xdr:to>
      <xdr:col>15</xdr:col>
      <xdr:colOff>101600</xdr:colOff>
      <xdr:row>75</xdr:row>
      <xdr:rowOff>97307</xdr:rowOff>
    </xdr:to>
    <xdr:sp macro="" textlink="">
      <xdr:nvSpPr>
        <xdr:cNvPr id="199" name="楕円 198"/>
        <xdr:cNvSpPr/>
      </xdr:nvSpPr>
      <xdr:spPr>
        <a:xfrm>
          <a:off x="2857500" y="128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113834</xdr:rowOff>
    </xdr:from>
    <xdr:ext cx="599010" cy="259045"/>
    <xdr:sp macro="" textlink="">
      <xdr:nvSpPr>
        <xdr:cNvPr id="200" name="テキスト ボックス 199"/>
        <xdr:cNvSpPr txBox="1"/>
      </xdr:nvSpPr>
      <xdr:spPr>
        <a:xfrm>
          <a:off x="2608795" y="126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64859</xdr:rowOff>
    </xdr:from>
    <xdr:to>
      <xdr:col>10</xdr:col>
      <xdr:colOff>165100</xdr:colOff>
      <xdr:row>75</xdr:row>
      <xdr:rowOff>166458</xdr:rowOff>
    </xdr:to>
    <xdr:sp macro="" textlink="">
      <xdr:nvSpPr>
        <xdr:cNvPr id="201" name="楕円 200"/>
        <xdr:cNvSpPr/>
      </xdr:nvSpPr>
      <xdr:spPr>
        <a:xfrm>
          <a:off x="1968500" y="12923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11536</xdr:rowOff>
    </xdr:from>
    <xdr:ext cx="599010" cy="259045"/>
    <xdr:sp macro="" textlink="">
      <xdr:nvSpPr>
        <xdr:cNvPr id="202" name="テキスト ボックス 201"/>
        <xdr:cNvSpPr txBox="1"/>
      </xdr:nvSpPr>
      <xdr:spPr>
        <a:xfrm>
          <a:off x="1719795" y="126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123449</xdr:rowOff>
    </xdr:from>
    <xdr:to>
      <xdr:col>6</xdr:col>
      <xdr:colOff>38100</xdr:colOff>
      <xdr:row>76</xdr:row>
      <xdr:rowOff>53600</xdr:rowOff>
    </xdr:to>
    <xdr:sp macro="" textlink="">
      <xdr:nvSpPr>
        <xdr:cNvPr id="203" name="楕円 202"/>
        <xdr:cNvSpPr/>
      </xdr:nvSpPr>
      <xdr:spPr>
        <a:xfrm>
          <a:off x="1079500" y="12982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70126</xdr:rowOff>
    </xdr:from>
    <xdr:ext cx="599010" cy="259045"/>
    <xdr:sp macro="" textlink="">
      <xdr:nvSpPr>
        <xdr:cNvPr id="204" name="テキスト ボックス 203"/>
        <xdr:cNvSpPr txBox="1"/>
      </xdr:nvSpPr>
      <xdr:spPr>
        <a:xfrm>
          <a:off x="830795" y="1275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15032</xdr:rowOff>
    </xdr:from>
    <xdr:to>
      <xdr:col>24</xdr:col>
      <xdr:colOff>63500</xdr:colOff>
      <xdr:row>96</xdr:row>
      <xdr:rowOff>38136</xdr:rowOff>
    </xdr:to>
    <xdr:cxnSp macro="">
      <xdr:nvCxnSpPr>
        <xdr:cNvPr id="236" name="直線コネクタ 235"/>
        <xdr:cNvCxnSpPr/>
      </xdr:nvCxnSpPr>
      <xdr:spPr>
        <a:xfrm>
          <a:off x="3797300" y="16474232"/>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15032</xdr:rowOff>
    </xdr:from>
    <xdr:to>
      <xdr:col>19</xdr:col>
      <xdr:colOff>177800</xdr:colOff>
      <xdr:row>97</xdr:row>
      <xdr:rowOff>96610</xdr:rowOff>
    </xdr:to>
    <xdr:cxnSp macro="">
      <xdr:nvCxnSpPr>
        <xdr:cNvPr id="239" name="直線コネクタ 238"/>
        <xdr:cNvCxnSpPr/>
      </xdr:nvCxnSpPr>
      <xdr:spPr>
        <a:xfrm flipV="1">
          <a:off x="2908300" y="16474232"/>
          <a:ext cx="889000" cy="2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96610</xdr:rowOff>
    </xdr:from>
    <xdr:to>
      <xdr:col>15</xdr:col>
      <xdr:colOff>50800</xdr:colOff>
      <xdr:row>97</xdr:row>
      <xdr:rowOff>120498</xdr:rowOff>
    </xdr:to>
    <xdr:cxnSp macro="">
      <xdr:nvCxnSpPr>
        <xdr:cNvPr id="242" name="直線コネクタ 241"/>
        <xdr:cNvCxnSpPr/>
      </xdr:nvCxnSpPr>
      <xdr:spPr>
        <a:xfrm flipV="1">
          <a:off x="2019300" y="16727260"/>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85130</xdr:rowOff>
    </xdr:from>
    <xdr:to>
      <xdr:col>10</xdr:col>
      <xdr:colOff>114300</xdr:colOff>
      <xdr:row>97</xdr:row>
      <xdr:rowOff>120498</xdr:rowOff>
    </xdr:to>
    <xdr:cxnSp macro="">
      <xdr:nvCxnSpPr>
        <xdr:cNvPr id="245" name="直線コネクタ 244"/>
        <xdr:cNvCxnSpPr/>
      </xdr:nvCxnSpPr>
      <xdr:spPr>
        <a:xfrm>
          <a:off x="1130300" y="16715780"/>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158786</xdr:rowOff>
    </xdr:from>
    <xdr:to>
      <xdr:col>24</xdr:col>
      <xdr:colOff>114300</xdr:colOff>
      <xdr:row>96</xdr:row>
      <xdr:rowOff>88936</xdr:rowOff>
    </xdr:to>
    <xdr:sp macro="" textlink="">
      <xdr:nvSpPr>
        <xdr:cNvPr id="255" name="楕円 254"/>
        <xdr:cNvSpPr/>
      </xdr:nvSpPr>
      <xdr:spPr>
        <a:xfrm>
          <a:off x="4584700" y="164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10213</xdr:rowOff>
    </xdr:from>
    <xdr:ext cx="534377" cy="259045"/>
    <xdr:sp macro="" textlink="">
      <xdr:nvSpPr>
        <xdr:cNvPr id="256" name="衛生費該当値テキスト"/>
        <xdr:cNvSpPr txBox="1"/>
      </xdr:nvSpPr>
      <xdr:spPr>
        <a:xfrm>
          <a:off x="4686300" y="162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135682</xdr:rowOff>
    </xdr:from>
    <xdr:to>
      <xdr:col>20</xdr:col>
      <xdr:colOff>38100</xdr:colOff>
      <xdr:row>96</xdr:row>
      <xdr:rowOff>65832</xdr:rowOff>
    </xdr:to>
    <xdr:sp macro="" textlink="">
      <xdr:nvSpPr>
        <xdr:cNvPr id="257" name="楕円 256"/>
        <xdr:cNvSpPr/>
      </xdr:nvSpPr>
      <xdr:spPr>
        <a:xfrm>
          <a:off x="3746500" y="164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82359</xdr:rowOff>
    </xdr:from>
    <xdr:ext cx="534377" cy="259045"/>
    <xdr:sp macro="" textlink="">
      <xdr:nvSpPr>
        <xdr:cNvPr id="258" name="テキスト ボックス 257"/>
        <xdr:cNvSpPr txBox="1"/>
      </xdr:nvSpPr>
      <xdr:spPr>
        <a:xfrm>
          <a:off x="3530111" y="1619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45810</xdr:rowOff>
    </xdr:from>
    <xdr:to>
      <xdr:col>15</xdr:col>
      <xdr:colOff>101600</xdr:colOff>
      <xdr:row>97</xdr:row>
      <xdr:rowOff>147410</xdr:rowOff>
    </xdr:to>
    <xdr:sp macro="" textlink="">
      <xdr:nvSpPr>
        <xdr:cNvPr id="259" name="楕円 258"/>
        <xdr:cNvSpPr/>
      </xdr:nvSpPr>
      <xdr:spPr>
        <a:xfrm>
          <a:off x="2857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163937</xdr:rowOff>
    </xdr:from>
    <xdr:ext cx="534377" cy="259045"/>
    <xdr:sp macro="" textlink="">
      <xdr:nvSpPr>
        <xdr:cNvPr id="260" name="テキスト ボックス 259"/>
        <xdr:cNvSpPr txBox="1"/>
      </xdr:nvSpPr>
      <xdr:spPr>
        <a:xfrm>
          <a:off x="2641111" y="164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69698</xdr:rowOff>
    </xdr:from>
    <xdr:to>
      <xdr:col>10</xdr:col>
      <xdr:colOff>165100</xdr:colOff>
      <xdr:row>97</xdr:row>
      <xdr:rowOff>171298</xdr:rowOff>
    </xdr:to>
    <xdr:sp macro="" textlink="">
      <xdr:nvSpPr>
        <xdr:cNvPr id="261" name="楕円 260"/>
        <xdr:cNvSpPr/>
      </xdr:nvSpPr>
      <xdr:spPr>
        <a:xfrm>
          <a:off x="1968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16375</xdr:rowOff>
    </xdr:from>
    <xdr:ext cx="534377" cy="259045"/>
    <xdr:sp macro="" textlink="">
      <xdr:nvSpPr>
        <xdr:cNvPr id="262" name="テキスト ボックス 261"/>
        <xdr:cNvSpPr txBox="1"/>
      </xdr:nvSpPr>
      <xdr:spPr>
        <a:xfrm>
          <a:off x="1752111" y="1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34330</xdr:rowOff>
    </xdr:from>
    <xdr:to>
      <xdr:col>6</xdr:col>
      <xdr:colOff>38100</xdr:colOff>
      <xdr:row>97</xdr:row>
      <xdr:rowOff>135930</xdr:rowOff>
    </xdr:to>
    <xdr:sp macro="" textlink="">
      <xdr:nvSpPr>
        <xdr:cNvPr id="263" name="楕円 262"/>
        <xdr:cNvSpPr/>
      </xdr:nvSpPr>
      <xdr:spPr>
        <a:xfrm>
          <a:off x="10795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152457</xdr:rowOff>
    </xdr:from>
    <xdr:ext cx="534377" cy="259045"/>
    <xdr:sp macro="" textlink="">
      <xdr:nvSpPr>
        <xdr:cNvPr id="264" name="テキスト ボックス 263"/>
        <xdr:cNvSpPr txBox="1"/>
      </xdr:nvSpPr>
      <xdr:spPr>
        <a:xfrm>
          <a:off x="863111" y="164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162234</xdr:rowOff>
    </xdr:from>
    <xdr:to>
      <xdr:col>55</xdr:col>
      <xdr:colOff>0</xdr:colOff>
      <xdr:row>38</xdr:row>
      <xdr:rowOff>168765</xdr:rowOff>
    </xdr:to>
    <xdr:cxnSp macro="">
      <xdr:nvCxnSpPr>
        <xdr:cNvPr id="295" name="直線コネクタ 294"/>
        <xdr:cNvCxnSpPr/>
      </xdr:nvCxnSpPr>
      <xdr:spPr>
        <a:xfrm>
          <a:off x="9639300" y="667733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109655</xdr:rowOff>
    </xdr:from>
    <xdr:to>
      <xdr:col>50</xdr:col>
      <xdr:colOff>114300</xdr:colOff>
      <xdr:row>38</xdr:row>
      <xdr:rowOff>162234</xdr:rowOff>
    </xdr:to>
    <xdr:cxnSp macro="">
      <xdr:nvCxnSpPr>
        <xdr:cNvPr id="298" name="直線コネクタ 297"/>
        <xdr:cNvCxnSpPr/>
      </xdr:nvCxnSpPr>
      <xdr:spPr>
        <a:xfrm>
          <a:off x="8750300" y="662475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109655</xdr:rowOff>
    </xdr:from>
    <xdr:to>
      <xdr:col>45</xdr:col>
      <xdr:colOff>177800</xdr:colOff>
      <xdr:row>38</xdr:row>
      <xdr:rowOff>168765</xdr:rowOff>
    </xdr:to>
    <xdr:cxnSp macro="">
      <xdr:nvCxnSpPr>
        <xdr:cNvPr id="301" name="直線コネクタ 300"/>
        <xdr:cNvCxnSpPr/>
      </xdr:nvCxnSpPr>
      <xdr:spPr>
        <a:xfrm flipV="1">
          <a:off x="7861300" y="6624755"/>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168765</xdr:rowOff>
    </xdr:from>
    <xdr:to>
      <xdr:col>41</xdr:col>
      <xdr:colOff>50800</xdr:colOff>
      <xdr:row>38</xdr:row>
      <xdr:rowOff>171377</xdr:rowOff>
    </xdr:to>
    <xdr:cxnSp macro="">
      <xdr:nvCxnSpPr>
        <xdr:cNvPr id="304" name="直線コネクタ 303"/>
        <xdr:cNvCxnSpPr/>
      </xdr:nvCxnSpPr>
      <xdr:spPr>
        <a:xfrm flipV="1">
          <a:off x="6972300" y="668386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117965</xdr:rowOff>
    </xdr:from>
    <xdr:to>
      <xdr:col>55</xdr:col>
      <xdr:colOff>50800</xdr:colOff>
      <xdr:row>39</xdr:row>
      <xdr:rowOff>48115</xdr:rowOff>
    </xdr:to>
    <xdr:sp macro="" textlink="">
      <xdr:nvSpPr>
        <xdr:cNvPr id="314" name="楕円 313"/>
        <xdr:cNvSpPr/>
      </xdr:nvSpPr>
      <xdr:spPr>
        <a:xfrm>
          <a:off x="104267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111434</xdr:rowOff>
    </xdr:from>
    <xdr:to>
      <xdr:col>50</xdr:col>
      <xdr:colOff>165100</xdr:colOff>
      <xdr:row>39</xdr:row>
      <xdr:rowOff>41584</xdr:rowOff>
    </xdr:to>
    <xdr:sp macro="" textlink="">
      <xdr:nvSpPr>
        <xdr:cNvPr id="316" name="楕円 315"/>
        <xdr:cNvSpPr/>
      </xdr:nvSpPr>
      <xdr:spPr>
        <a:xfrm>
          <a:off x="95885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32711</xdr:rowOff>
    </xdr:from>
    <xdr:ext cx="378565" cy="259045"/>
    <xdr:sp macro="" textlink="">
      <xdr:nvSpPr>
        <xdr:cNvPr id="317" name="テキスト ボックス 316"/>
        <xdr:cNvSpPr txBox="1"/>
      </xdr:nvSpPr>
      <xdr:spPr>
        <a:xfrm>
          <a:off x="9450017" y="67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58855</xdr:rowOff>
    </xdr:from>
    <xdr:to>
      <xdr:col>46</xdr:col>
      <xdr:colOff>38100</xdr:colOff>
      <xdr:row>38</xdr:row>
      <xdr:rowOff>160455</xdr:rowOff>
    </xdr:to>
    <xdr:sp macro="" textlink="">
      <xdr:nvSpPr>
        <xdr:cNvPr id="318" name="楕円 317"/>
        <xdr:cNvSpPr/>
      </xdr:nvSpPr>
      <xdr:spPr>
        <a:xfrm>
          <a:off x="8699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5532</xdr:rowOff>
    </xdr:from>
    <xdr:ext cx="378565" cy="259045"/>
    <xdr:sp macro="" textlink="">
      <xdr:nvSpPr>
        <xdr:cNvPr id="319" name="テキスト ボックス 318"/>
        <xdr:cNvSpPr txBox="1"/>
      </xdr:nvSpPr>
      <xdr:spPr>
        <a:xfrm>
          <a:off x="8561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117965</xdr:rowOff>
    </xdr:from>
    <xdr:to>
      <xdr:col>41</xdr:col>
      <xdr:colOff>101600</xdr:colOff>
      <xdr:row>39</xdr:row>
      <xdr:rowOff>48115</xdr:rowOff>
    </xdr:to>
    <xdr:sp macro="" textlink="">
      <xdr:nvSpPr>
        <xdr:cNvPr id="320" name="楕円 319"/>
        <xdr:cNvSpPr/>
      </xdr:nvSpPr>
      <xdr:spPr>
        <a:xfrm>
          <a:off x="7810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39242</xdr:rowOff>
    </xdr:from>
    <xdr:ext cx="378565" cy="259045"/>
    <xdr:sp macro="" textlink="">
      <xdr:nvSpPr>
        <xdr:cNvPr id="321" name="テキスト ボックス 320"/>
        <xdr:cNvSpPr txBox="1"/>
      </xdr:nvSpPr>
      <xdr:spPr>
        <a:xfrm>
          <a:off x="7672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120577</xdr:rowOff>
    </xdr:from>
    <xdr:to>
      <xdr:col>36</xdr:col>
      <xdr:colOff>165100</xdr:colOff>
      <xdr:row>39</xdr:row>
      <xdr:rowOff>50727</xdr:rowOff>
    </xdr:to>
    <xdr:sp macro="" textlink="">
      <xdr:nvSpPr>
        <xdr:cNvPr id="322" name="楕円 321"/>
        <xdr:cNvSpPr/>
      </xdr:nvSpPr>
      <xdr:spPr>
        <a:xfrm>
          <a:off x="6921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41854</xdr:rowOff>
    </xdr:from>
    <xdr:ext cx="378565" cy="259045"/>
    <xdr:sp macro="" textlink="">
      <xdr:nvSpPr>
        <xdr:cNvPr id="323" name="テキスト ボックス 322"/>
        <xdr:cNvSpPr txBox="1"/>
      </xdr:nvSpPr>
      <xdr:spPr>
        <a:xfrm>
          <a:off x="6783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114488</xdr:rowOff>
    </xdr:from>
    <xdr:to>
      <xdr:col>55</xdr:col>
      <xdr:colOff>0</xdr:colOff>
      <xdr:row>57</xdr:row>
      <xdr:rowOff>116889</xdr:rowOff>
    </xdr:to>
    <xdr:cxnSp macro="">
      <xdr:nvCxnSpPr>
        <xdr:cNvPr id="354" name="直線コネクタ 353"/>
        <xdr:cNvCxnSpPr/>
      </xdr:nvCxnSpPr>
      <xdr:spPr>
        <a:xfrm>
          <a:off x="9639300" y="9887138"/>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114488</xdr:rowOff>
    </xdr:from>
    <xdr:to>
      <xdr:col>50</xdr:col>
      <xdr:colOff>114300</xdr:colOff>
      <xdr:row>57</xdr:row>
      <xdr:rowOff>126964</xdr:rowOff>
    </xdr:to>
    <xdr:cxnSp macro="">
      <xdr:nvCxnSpPr>
        <xdr:cNvPr id="357" name="直線コネクタ 356"/>
        <xdr:cNvCxnSpPr/>
      </xdr:nvCxnSpPr>
      <xdr:spPr>
        <a:xfrm flipV="1">
          <a:off x="8750300" y="9887138"/>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26984</xdr:rowOff>
    </xdr:from>
    <xdr:to>
      <xdr:col>45</xdr:col>
      <xdr:colOff>177800</xdr:colOff>
      <xdr:row>57</xdr:row>
      <xdr:rowOff>126964</xdr:rowOff>
    </xdr:to>
    <xdr:cxnSp macro="">
      <xdr:nvCxnSpPr>
        <xdr:cNvPr id="360" name="直線コネクタ 359"/>
        <xdr:cNvCxnSpPr/>
      </xdr:nvCxnSpPr>
      <xdr:spPr>
        <a:xfrm>
          <a:off x="7861300" y="9799634"/>
          <a:ext cx="8890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26984</xdr:rowOff>
    </xdr:from>
    <xdr:to>
      <xdr:col>41</xdr:col>
      <xdr:colOff>50800</xdr:colOff>
      <xdr:row>57</xdr:row>
      <xdr:rowOff>83514</xdr:rowOff>
    </xdr:to>
    <xdr:cxnSp macro="">
      <xdr:nvCxnSpPr>
        <xdr:cNvPr id="363" name="直線コネクタ 362"/>
        <xdr:cNvCxnSpPr/>
      </xdr:nvCxnSpPr>
      <xdr:spPr>
        <a:xfrm flipV="1">
          <a:off x="6972300" y="9799634"/>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66089</xdr:rowOff>
    </xdr:from>
    <xdr:to>
      <xdr:col>55</xdr:col>
      <xdr:colOff>50800</xdr:colOff>
      <xdr:row>57</xdr:row>
      <xdr:rowOff>167689</xdr:rowOff>
    </xdr:to>
    <xdr:sp macro="" textlink="">
      <xdr:nvSpPr>
        <xdr:cNvPr id="373" name="楕円 372"/>
        <xdr:cNvSpPr/>
      </xdr:nvSpPr>
      <xdr:spPr>
        <a:xfrm>
          <a:off x="10426700" y="98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88966</xdr:rowOff>
    </xdr:from>
    <xdr:ext cx="534377" cy="259045"/>
    <xdr:sp macro="" textlink="">
      <xdr:nvSpPr>
        <xdr:cNvPr id="374" name="農林水産業費該当値テキスト"/>
        <xdr:cNvSpPr txBox="1"/>
      </xdr:nvSpPr>
      <xdr:spPr>
        <a:xfrm>
          <a:off x="10528300" y="96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63688</xdr:rowOff>
    </xdr:from>
    <xdr:to>
      <xdr:col>50</xdr:col>
      <xdr:colOff>165100</xdr:colOff>
      <xdr:row>57</xdr:row>
      <xdr:rowOff>165288</xdr:rowOff>
    </xdr:to>
    <xdr:sp macro="" textlink="">
      <xdr:nvSpPr>
        <xdr:cNvPr id="375" name="楕円 374"/>
        <xdr:cNvSpPr/>
      </xdr:nvSpPr>
      <xdr:spPr>
        <a:xfrm>
          <a:off x="9588500" y="98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10365</xdr:rowOff>
    </xdr:from>
    <xdr:ext cx="534377" cy="259045"/>
    <xdr:sp macro="" textlink="">
      <xdr:nvSpPr>
        <xdr:cNvPr id="376" name="テキスト ボックス 375"/>
        <xdr:cNvSpPr txBox="1"/>
      </xdr:nvSpPr>
      <xdr:spPr>
        <a:xfrm>
          <a:off x="9372111" y="96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76164</xdr:rowOff>
    </xdr:from>
    <xdr:to>
      <xdr:col>46</xdr:col>
      <xdr:colOff>38100</xdr:colOff>
      <xdr:row>58</xdr:row>
      <xdr:rowOff>6314</xdr:rowOff>
    </xdr:to>
    <xdr:sp macro="" textlink="">
      <xdr:nvSpPr>
        <xdr:cNvPr id="377" name="楕円 376"/>
        <xdr:cNvSpPr/>
      </xdr:nvSpPr>
      <xdr:spPr>
        <a:xfrm>
          <a:off x="8699500" y="98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22841</xdr:rowOff>
    </xdr:from>
    <xdr:ext cx="534377" cy="259045"/>
    <xdr:sp macro="" textlink="">
      <xdr:nvSpPr>
        <xdr:cNvPr id="378" name="テキスト ボックス 377"/>
        <xdr:cNvSpPr txBox="1"/>
      </xdr:nvSpPr>
      <xdr:spPr>
        <a:xfrm>
          <a:off x="8483111" y="962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147634</xdr:rowOff>
    </xdr:from>
    <xdr:to>
      <xdr:col>41</xdr:col>
      <xdr:colOff>101600</xdr:colOff>
      <xdr:row>57</xdr:row>
      <xdr:rowOff>77784</xdr:rowOff>
    </xdr:to>
    <xdr:sp macro="" textlink="">
      <xdr:nvSpPr>
        <xdr:cNvPr id="379" name="楕円 378"/>
        <xdr:cNvSpPr/>
      </xdr:nvSpPr>
      <xdr:spPr>
        <a:xfrm>
          <a:off x="7810500" y="974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94311</xdr:rowOff>
    </xdr:from>
    <xdr:ext cx="534377" cy="259045"/>
    <xdr:sp macro="" textlink="">
      <xdr:nvSpPr>
        <xdr:cNvPr id="380" name="テキスト ボックス 379"/>
        <xdr:cNvSpPr txBox="1"/>
      </xdr:nvSpPr>
      <xdr:spPr>
        <a:xfrm>
          <a:off x="7594111" y="95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32714</xdr:rowOff>
    </xdr:from>
    <xdr:to>
      <xdr:col>36</xdr:col>
      <xdr:colOff>165100</xdr:colOff>
      <xdr:row>57</xdr:row>
      <xdr:rowOff>134314</xdr:rowOff>
    </xdr:to>
    <xdr:sp macro="" textlink="">
      <xdr:nvSpPr>
        <xdr:cNvPr id="381" name="楕円 380"/>
        <xdr:cNvSpPr/>
      </xdr:nvSpPr>
      <xdr:spPr>
        <a:xfrm>
          <a:off x="6921500" y="98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150841</xdr:rowOff>
    </xdr:from>
    <xdr:ext cx="534377" cy="259045"/>
    <xdr:sp macro="" textlink="">
      <xdr:nvSpPr>
        <xdr:cNvPr id="382" name="テキスト ボックス 381"/>
        <xdr:cNvSpPr txBox="1"/>
      </xdr:nvSpPr>
      <xdr:spPr>
        <a:xfrm>
          <a:off x="6705111" y="95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132842</xdr:rowOff>
    </xdr:from>
    <xdr:to>
      <xdr:col>55</xdr:col>
      <xdr:colOff>0</xdr:colOff>
      <xdr:row>78</xdr:row>
      <xdr:rowOff>52223</xdr:rowOff>
    </xdr:to>
    <xdr:cxnSp macro="">
      <xdr:nvCxnSpPr>
        <xdr:cNvPr id="411" name="直線コネクタ 410"/>
        <xdr:cNvCxnSpPr/>
      </xdr:nvCxnSpPr>
      <xdr:spPr>
        <a:xfrm>
          <a:off x="9639300" y="13334492"/>
          <a:ext cx="8382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135165</xdr:rowOff>
    </xdr:from>
    <xdr:to>
      <xdr:col>50</xdr:col>
      <xdr:colOff>114300</xdr:colOff>
      <xdr:row>77</xdr:row>
      <xdr:rowOff>132842</xdr:rowOff>
    </xdr:to>
    <xdr:cxnSp macro="">
      <xdr:nvCxnSpPr>
        <xdr:cNvPr id="414" name="直線コネクタ 413"/>
        <xdr:cNvCxnSpPr/>
      </xdr:nvCxnSpPr>
      <xdr:spPr>
        <a:xfrm>
          <a:off x="8750300" y="13165365"/>
          <a:ext cx="889000" cy="1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135165</xdr:rowOff>
    </xdr:from>
    <xdr:to>
      <xdr:col>45</xdr:col>
      <xdr:colOff>177800</xdr:colOff>
      <xdr:row>77</xdr:row>
      <xdr:rowOff>109410</xdr:rowOff>
    </xdr:to>
    <xdr:cxnSp macro="">
      <xdr:nvCxnSpPr>
        <xdr:cNvPr id="417" name="直線コネクタ 416"/>
        <xdr:cNvCxnSpPr/>
      </xdr:nvCxnSpPr>
      <xdr:spPr>
        <a:xfrm flipV="1">
          <a:off x="7861300" y="13165365"/>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109410</xdr:rowOff>
    </xdr:from>
    <xdr:to>
      <xdr:col>41</xdr:col>
      <xdr:colOff>50800</xdr:colOff>
      <xdr:row>78</xdr:row>
      <xdr:rowOff>63461</xdr:rowOff>
    </xdr:to>
    <xdr:cxnSp macro="">
      <xdr:nvCxnSpPr>
        <xdr:cNvPr id="420" name="直線コネクタ 419"/>
        <xdr:cNvCxnSpPr/>
      </xdr:nvCxnSpPr>
      <xdr:spPr>
        <a:xfrm flipV="1">
          <a:off x="6972300" y="13311060"/>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1423</xdr:rowOff>
    </xdr:from>
    <xdr:to>
      <xdr:col>55</xdr:col>
      <xdr:colOff>50800</xdr:colOff>
      <xdr:row>78</xdr:row>
      <xdr:rowOff>103023</xdr:rowOff>
    </xdr:to>
    <xdr:sp macro="" textlink="">
      <xdr:nvSpPr>
        <xdr:cNvPr id="430" name="楕円 429"/>
        <xdr:cNvSpPr/>
      </xdr:nvSpPr>
      <xdr:spPr>
        <a:xfrm>
          <a:off x="10426700" y="13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151300</xdr:rowOff>
    </xdr:from>
    <xdr:ext cx="469744" cy="259045"/>
    <xdr:sp macro="" textlink="">
      <xdr:nvSpPr>
        <xdr:cNvPr id="431" name="商工費該当値テキスト"/>
        <xdr:cNvSpPr txBox="1"/>
      </xdr:nvSpPr>
      <xdr:spPr>
        <a:xfrm>
          <a:off x="10528300" y="133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82042</xdr:rowOff>
    </xdr:from>
    <xdr:to>
      <xdr:col>50</xdr:col>
      <xdr:colOff>165100</xdr:colOff>
      <xdr:row>78</xdr:row>
      <xdr:rowOff>12192</xdr:rowOff>
    </xdr:to>
    <xdr:sp macro="" textlink="">
      <xdr:nvSpPr>
        <xdr:cNvPr id="432" name="楕円 431"/>
        <xdr:cNvSpPr/>
      </xdr:nvSpPr>
      <xdr:spPr>
        <a:xfrm>
          <a:off x="9588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3319</xdr:rowOff>
    </xdr:from>
    <xdr:ext cx="469744" cy="259045"/>
    <xdr:sp macro="" textlink="">
      <xdr:nvSpPr>
        <xdr:cNvPr id="433" name="テキスト ボックス 432"/>
        <xdr:cNvSpPr txBox="1"/>
      </xdr:nvSpPr>
      <xdr:spPr>
        <a:xfrm>
          <a:off x="9404428" y="1337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84365</xdr:rowOff>
    </xdr:from>
    <xdr:to>
      <xdr:col>46</xdr:col>
      <xdr:colOff>38100</xdr:colOff>
      <xdr:row>77</xdr:row>
      <xdr:rowOff>14515</xdr:rowOff>
    </xdr:to>
    <xdr:sp macro="" textlink="">
      <xdr:nvSpPr>
        <xdr:cNvPr id="434" name="楕円 433"/>
        <xdr:cNvSpPr/>
      </xdr:nvSpPr>
      <xdr:spPr>
        <a:xfrm>
          <a:off x="8699500" y="131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5642</xdr:rowOff>
    </xdr:from>
    <xdr:ext cx="534377" cy="259045"/>
    <xdr:sp macro="" textlink="">
      <xdr:nvSpPr>
        <xdr:cNvPr id="435" name="テキスト ボックス 434"/>
        <xdr:cNvSpPr txBox="1"/>
      </xdr:nvSpPr>
      <xdr:spPr>
        <a:xfrm>
          <a:off x="8483111" y="1320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58610</xdr:rowOff>
    </xdr:from>
    <xdr:to>
      <xdr:col>41</xdr:col>
      <xdr:colOff>101600</xdr:colOff>
      <xdr:row>77</xdr:row>
      <xdr:rowOff>160210</xdr:rowOff>
    </xdr:to>
    <xdr:sp macro="" textlink="">
      <xdr:nvSpPr>
        <xdr:cNvPr id="436" name="楕円 435"/>
        <xdr:cNvSpPr/>
      </xdr:nvSpPr>
      <xdr:spPr>
        <a:xfrm>
          <a:off x="7810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5287</xdr:rowOff>
    </xdr:from>
    <xdr:ext cx="469744" cy="259045"/>
    <xdr:sp macro="" textlink="">
      <xdr:nvSpPr>
        <xdr:cNvPr id="437" name="テキスト ボックス 436"/>
        <xdr:cNvSpPr txBox="1"/>
      </xdr:nvSpPr>
      <xdr:spPr>
        <a:xfrm>
          <a:off x="7626428" y="130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12661</xdr:rowOff>
    </xdr:from>
    <xdr:to>
      <xdr:col>36</xdr:col>
      <xdr:colOff>165100</xdr:colOff>
      <xdr:row>78</xdr:row>
      <xdr:rowOff>114261</xdr:rowOff>
    </xdr:to>
    <xdr:sp macro="" textlink="">
      <xdr:nvSpPr>
        <xdr:cNvPr id="438" name="楕円 437"/>
        <xdr:cNvSpPr/>
      </xdr:nvSpPr>
      <xdr:spPr>
        <a:xfrm>
          <a:off x="6921500" y="13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105388</xdr:rowOff>
    </xdr:from>
    <xdr:ext cx="469744" cy="259045"/>
    <xdr:sp macro="" textlink="">
      <xdr:nvSpPr>
        <xdr:cNvPr id="439" name="テキスト ボックス 438"/>
        <xdr:cNvSpPr txBox="1"/>
      </xdr:nvSpPr>
      <xdr:spPr>
        <a:xfrm>
          <a:off x="6737428" y="13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70717</xdr:rowOff>
    </xdr:from>
    <xdr:to>
      <xdr:col>55</xdr:col>
      <xdr:colOff>0</xdr:colOff>
      <xdr:row>96</xdr:row>
      <xdr:rowOff>54270</xdr:rowOff>
    </xdr:to>
    <xdr:cxnSp macro="">
      <xdr:nvCxnSpPr>
        <xdr:cNvPr id="470" name="直線コネクタ 469"/>
        <xdr:cNvCxnSpPr/>
      </xdr:nvCxnSpPr>
      <xdr:spPr>
        <a:xfrm flipV="1">
          <a:off x="9639300" y="16187017"/>
          <a:ext cx="838200" cy="3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54270</xdr:rowOff>
    </xdr:from>
    <xdr:to>
      <xdr:col>50</xdr:col>
      <xdr:colOff>114300</xdr:colOff>
      <xdr:row>96</xdr:row>
      <xdr:rowOff>78696</xdr:rowOff>
    </xdr:to>
    <xdr:cxnSp macro="">
      <xdr:nvCxnSpPr>
        <xdr:cNvPr id="473" name="直線コネクタ 472"/>
        <xdr:cNvCxnSpPr/>
      </xdr:nvCxnSpPr>
      <xdr:spPr>
        <a:xfrm flipV="1">
          <a:off x="8750300" y="16513470"/>
          <a:ext cx="8890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121303</xdr:rowOff>
    </xdr:from>
    <xdr:to>
      <xdr:col>45</xdr:col>
      <xdr:colOff>177800</xdr:colOff>
      <xdr:row>96</xdr:row>
      <xdr:rowOff>78696</xdr:rowOff>
    </xdr:to>
    <xdr:cxnSp macro="">
      <xdr:nvCxnSpPr>
        <xdr:cNvPr id="476" name="直線コネクタ 475"/>
        <xdr:cNvCxnSpPr/>
      </xdr:nvCxnSpPr>
      <xdr:spPr>
        <a:xfrm>
          <a:off x="7861300" y="16066153"/>
          <a:ext cx="889000" cy="4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121303</xdr:rowOff>
    </xdr:from>
    <xdr:to>
      <xdr:col>41</xdr:col>
      <xdr:colOff>50800</xdr:colOff>
      <xdr:row>94</xdr:row>
      <xdr:rowOff>109285</xdr:rowOff>
    </xdr:to>
    <xdr:cxnSp macro="">
      <xdr:nvCxnSpPr>
        <xdr:cNvPr id="479" name="直線コネクタ 478"/>
        <xdr:cNvCxnSpPr/>
      </xdr:nvCxnSpPr>
      <xdr:spPr>
        <a:xfrm flipV="1">
          <a:off x="6972300" y="16066153"/>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19917</xdr:rowOff>
    </xdr:from>
    <xdr:to>
      <xdr:col>55</xdr:col>
      <xdr:colOff>50800</xdr:colOff>
      <xdr:row>94</xdr:row>
      <xdr:rowOff>121517</xdr:rowOff>
    </xdr:to>
    <xdr:sp macro="" textlink="">
      <xdr:nvSpPr>
        <xdr:cNvPr id="489" name="楕円 488"/>
        <xdr:cNvSpPr/>
      </xdr:nvSpPr>
      <xdr:spPr>
        <a:xfrm>
          <a:off x="10426700" y="161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42794</xdr:rowOff>
    </xdr:from>
    <xdr:ext cx="534377" cy="259045"/>
    <xdr:sp macro="" textlink="">
      <xdr:nvSpPr>
        <xdr:cNvPr id="490" name="土木費該当値テキスト"/>
        <xdr:cNvSpPr txBox="1"/>
      </xdr:nvSpPr>
      <xdr:spPr>
        <a:xfrm>
          <a:off x="10528300" y="159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3470</xdr:rowOff>
    </xdr:from>
    <xdr:to>
      <xdr:col>50</xdr:col>
      <xdr:colOff>165100</xdr:colOff>
      <xdr:row>96</xdr:row>
      <xdr:rowOff>105070</xdr:rowOff>
    </xdr:to>
    <xdr:sp macro="" textlink="">
      <xdr:nvSpPr>
        <xdr:cNvPr id="491" name="楕円 490"/>
        <xdr:cNvSpPr/>
      </xdr:nvSpPr>
      <xdr:spPr>
        <a:xfrm>
          <a:off x="9588500" y="164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121597</xdr:rowOff>
    </xdr:from>
    <xdr:ext cx="534377" cy="259045"/>
    <xdr:sp macro="" textlink="">
      <xdr:nvSpPr>
        <xdr:cNvPr id="492" name="テキスト ボックス 491"/>
        <xdr:cNvSpPr txBox="1"/>
      </xdr:nvSpPr>
      <xdr:spPr>
        <a:xfrm>
          <a:off x="9372111" y="162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27896</xdr:rowOff>
    </xdr:from>
    <xdr:to>
      <xdr:col>46</xdr:col>
      <xdr:colOff>38100</xdr:colOff>
      <xdr:row>96</xdr:row>
      <xdr:rowOff>129496</xdr:rowOff>
    </xdr:to>
    <xdr:sp macro="" textlink="">
      <xdr:nvSpPr>
        <xdr:cNvPr id="493" name="楕円 492"/>
        <xdr:cNvSpPr/>
      </xdr:nvSpPr>
      <xdr:spPr>
        <a:xfrm>
          <a:off x="8699500" y="164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146023</xdr:rowOff>
    </xdr:from>
    <xdr:ext cx="534377" cy="259045"/>
    <xdr:sp macro="" textlink="">
      <xdr:nvSpPr>
        <xdr:cNvPr id="494" name="テキスト ボックス 493"/>
        <xdr:cNvSpPr txBox="1"/>
      </xdr:nvSpPr>
      <xdr:spPr>
        <a:xfrm>
          <a:off x="8483111" y="162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70503</xdr:rowOff>
    </xdr:from>
    <xdr:to>
      <xdr:col>41</xdr:col>
      <xdr:colOff>101600</xdr:colOff>
      <xdr:row>94</xdr:row>
      <xdr:rowOff>653</xdr:rowOff>
    </xdr:to>
    <xdr:sp macro="" textlink="">
      <xdr:nvSpPr>
        <xdr:cNvPr id="495" name="楕円 494"/>
        <xdr:cNvSpPr/>
      </xdr:nvSpPr>
      <xdr:spPr>
        <a:xfrm>
          <a:off x="7810500" y="160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17180</xdr:rowOff>
    </xdr:from>
    <xdr:ext cx="534377" cy="259045"/>
    <xdr:sp macro="" textlink="">
      <xdr:nvSpPr>
        <xdr:cNvPr id="496" name="テキスト ボックス 495"/>
        <xdr:cNvSpPr txBox="1"/>
      </xdr:nvSpPr>
      <xdr:spPr>
        <a:xfrm>
          <a:off x="7594111" y="157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58485</xdr:rowOff>
    </xdr:from>
    <xdr:to>
      <xdr:col>36</xdr:col>
      <xdr:colOff>165100</xdr:colOff>
      <xdr:row>94</xdr:row>
      <xdr:rowOff>160085</xdr:rowOff>
    </xdr:to>
    <xdr:sp macro="" textlink="">
      <xdr:nvSpPr>
        <xdr:cNvPr id="497" name="楕円 496"/>
        <xdr:cNvSpPr/>
      </xdr:nvSpPr>
      <xdr:spPr>
        <a:xfrm>
          <a:off x="6921500" y="161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5162</xdr:rowOff>
    </xdr:from>
    <xdr:ext cx="534377" cy="259045"/>
    <xdr:sp macro="" textlink="">
      <xdr:nvSpPr>
        <xdr:cNvPr id="498" name="テキスト ボックス 497"/>
        <xdr:cNvSpPr txBox="1"/>
      </xdr:nvSpPr>
      <xdr:spPr>
        <a:xfrm>
          <a:off x="6705111" y="159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39116</xdr:rowOff>
    </xdr:from>
    <xdr:to>
      <xdr:col>85</xdr:col>
      <xdr:colOff>127000</xdr:colOff>
      <xdr:row>37</xdr:row>
      <xdr:rowOff>94590</xdr:rowOff>
    </xdr:to>
    <xdr:cxnSp macro="">
      <xdr:nvCxnSpPr>
        <xdr:cNvPr id="528" name="直線コネクタ 527"/>
        <xdr:cNvCxnSpPr/>
      </xdr:nvCxnSpPr>
      <xdr:spPr>
        <a:xfrm flipV="1">
          <a:off x="15481300" y="6382766"/>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49403</xdr:rowOff>
    </xdr:from>
    <xdr:to>
      <xdr:col>81</xdr:col>
      <xdr:colOff>50800</xdr:colOff>
      <xdr:row>37</xdr:row>
      <xdr:rowOff>94590</xdr:rowOff>
    </xdr:to>
    <xdr:cxnSp macro="">
      <xdr:nvCxnSpPr>
        <xdr:cNvPr id="531" name="直線コネクタ 530"/>
        <xdr:cNvCxnSpPr/>
      </xdr:nvCxnSpPr>
      <xdr:spPr>
        <a:xfrm>
          <a:off x="14592300" y="6393053"/>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45022</xdr:rowOff>
    </xdr:from>
    <xdr:to>
      <xdr:col>76</xdr:col>
      <xdr:colOff>114300</xdr:colOff>
      <xdr:row>37</xdr:row>
      <xdr:rowOff>49403</xdr:rowOff>
    </xdr:to>
    <xdr:cxnSp macro="">
      <xdr:nvCxnSpPr>
        <xdr:cNvPr id="534" name="直線コネクタ 533"/>
        <xdr:cNvCxnSpPr/>
      </xdr:nvCxnSpPr>
      <xdr:spPr>
        <a:xfrm>
          <a:off x="13703300" y="638867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148882</xdr:rowOff>
    </xdr:from>
    <xdr:to>
      <xdr:col>71</xdr:col>
      <xdr:colOff>177800</xdr:colOff>
      <xdr:row>37</xdr:row>
      <xdr:rowOff>45022</xdr:rowOff>
    </xdr:to>
    <xdr:cxnSp macro="">
      <xdr:nvCxnSpPr>
        <xdr:cNvPr id="537" name="直線コネクタ 536"/>
        <xdr:cNvCxnSpPr/>
      </xdr:nvCxnSpPr>
      <xdr:spPr>
        <a:xfrm>
          <a:off x="12814300" y="6321082"/>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159766</xdr:rowOff>
    </xdr:from>
    <xdr:to>
      <xdr:col>85</xdr:col>
      <xdr:colOff>177800</xdr:colOff>
      <xdr:row>37</xdr:row>
      <xdr:rowOff>89916</xdr:rowOff>
    </xdr:to>
    <xdr:sp macro="" textlink="">
      <xdr:nvSpPr>
        <xdr:cNvPr id="547" name="楕円 546"/>
        <xdr:cNvSpPr/>
      </xdr:nvSpPr>
      <xdr:spPr>
        <a:xfrm>
          <a:off x="162687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11193</xdr:rowOff>
    </xdr:from>
    <xdr:ext cx="534377" cy="259045"/>
    <xdr:sp macro="" textlink="">
      <xdr:nvSpPr>
        <xdr:cNvPr id="548" name="消防費該当値テキスト"/>
        <xdr:cNvSpPr txBox="1"/>
      </xdr:nvSpPr>
      <xdr:spPr>
        <a:xfrm>
          <a:off x="16370300" y="61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43790</xdr:rowOff>
    </xdr:from>
    <xdr:to>
      <xdr:col>81</xdr:col>
      <xdr:colOff>101600</xdr:colOff>
      <xdr:row>37</xdr:row>
      <xdr:rowOff>145390</xdr:rowOff>
    </xdr:to>
    <xdr:sp macro="" textlink="">
      <xdr:nvSpPr>
        <xdr:cNvPr id="549" name="楕円 548"/>
        <xdr:cNvSpPr/>
      </xdr:nvSpPr>
      <xdr:spPr>
        <a:xfrm>
          <a:off x="15430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161917</xdr:rowOff>
    </xdr:from>
    <xdr:ext cx="534377" cy="259045"/>
    <xdr:sp macro="" textlink="">
      <xdr:nvSpPr>
        <xdr:cNvPr id="550" name="テキスト ボックス 549"/>
        <xdr:cNvSpPr txBox="1"/>
      </xdr:nvSpPr>
      <xdr:spPr>
        <a:xfrm>
          <a:off x="15214111" y="61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170053</xdr:rowOff>
    </xdr:from>
    <xdr:to>
      <xdr:col>76</xdr:col>
      <xdr:colOff>165100</xdr:colOff>
      <xdr:row>37</xdr:row>
      <xdr:rowOff>100203</xdr:rowOff>
    </xdr:to>
    <xdr:sp macro="" textlink="">
      <xdr:nvSpPr>
        <xdr:cNvPr id="551" name="楕円 550"/>
        <xdr:cNvSpPr/>
      </xdr:nvSpPr>
      <xdr:spPr>
        <a:xfrm>
          <a:off x="1454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116730</xdr:rowOff>
    </xdr:from>
    <xdr:ext cx="534377" cy="259045"/>
    <xdr:sp macro="" textlink="">
      <xdr:nvSpPr>
        <xdr:cNvPr id="552" name="テキスト ボックス 551"/>
        <xdr:cNvSpPr txBox="1"/>
      </xdr:nvSpPr>
      <xdr:spPr>
        <a:xfrm>
          <a:off x="14325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165672</xdr:rowOff>
    </xdr:from>
    <xdr:to>
      <xdr:col>72</xdr:col>
      <xdr:colOff>38100</xdr:colOff>
      <xdr:row>37</xdr:row>
      <xdr:rowOff>95822</xdr:rowOff>
    </xdr:to>
    <xdr:sp macro="" textlink="">
      <xdr:nvSpPr>
        <xdr:cNvPr id="553" name="楕円 552"/>
        <xdr:cNvSpPr/>
      </xdr:nvSpPr>
      <xdr:spPr>
        <a:xfrm>
          <a:off x="13652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112349</xdr:rowOff>
    </xdr:from>
    <xdr:ext cx="534377" cy="259045"/>
    <xdr:sp macro="" textlink="">
      <xdr:nvSpPr>
        <xdr:cNvPr id="554" name="テキスト ボックス 553"/>
        <xdr:cNvSpPr txBox="1"/>
      </xdr:nvSpPr>
      <xdr:spPr>
        <a:xfrm>
          <a:off x="13436111" y="61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98082</xdr:rowOff>
    </xdr:from>
    <xdr:to>
      <xdr:col>67</xdr:col>
      <xdr:colOff>101600</xdr:colOff>
      <xdr:row>37</xdr:row>
      <xdr:rowOff>28232</xdr:rowOff>
    </xdr:to>
    <xdr:sp macro="" textlink="">
      <xdr:nvSpPr>
        <xdr:cNvPr id="555" name="楕円 554"/>
        <xdr:cNvSpPr/>
      </xdr:nvSpPr>
      <xdr:spPr>
        <a:xfrm>
          <a:off x="127635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44759</xdr:rowOff>
    </xdr:from>
    <xdr:ext cx="534377" cy="259045"/>
    <xdr:sp macro="" textlink="">
      <xdr:nvSpPr>
        <xdr:cNvPr id="556" name="テキスト ボックス 555"/>
        <xdr:cNvSpPr txBox="1"/>
      </xdr:nvSpPr>
      <xdr:spPr>
        <a:xfrm>
          <a:off x="12547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148779</xdr:rowOff>
    </xdr:from>
    <xdr:to>
      <xdr:col>85</xdr:col>
      <xdr:colOff>127000</xdr:colOff>
      <xdr:row>54</xdr:row>
      <xdr:rowOff>167295</xdr:rowOff>
    </xdr:to>
    <xdr:cxnSp macro="">
      <xdr:nvCxnSpPr>
        <xdr:cNvPr id="588" name="直線コネクタ 587"/>
        <xdr:cNvCxnSpPr/>
      </xdr:nvCxnSpPr>
      <xdr:spPr>
        <a:xfrm flipV="1">
          <a:off x="15481300" y="9235629"/>
          <a:ext cx="8382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167295</xdr:rowOff>
    </xdr:from>
    <xdr:to>
      <xdr:col>81</xdr:col>
      <xdr:colOff>50800</xdr:colOff>
      <xdr:row>55</xdr:row>
      <xdr:rowOff>62188</xdr:rowOff>
    </xdr:to>
    <xdr:cxnSp macro="">
      <xdr:nvCxnSpPr>
        <xdr:cNvPr id="591" name="直線コネクタ 590"/>
        <xdr:cNvCxnSpPr/>
      </xdr:nvCxnSpPr>
      <xdr:spPr>
        <a:xfrm flipV="1">
          <a:off x="14592300" y="9425595"/>
          <a:ext cx="889000" cy="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62188</xdr:rowOff>
    </xdr:from>
    <xdr:to>
      <xdr:col>76</xdr:col>
      <xdr:colOff>114300</xdr:colOff>
      <xdr:row>56</xdr:row>
      <xdr:rowOff>64148</xdr:rowOff>
    </xdr:to>
    <xdr:cxnSp macro="">
      <xdr:nvCxnSpPr>
        <xdr:cNvPr id="594" name="直線コネクタ 593"/>
        <xdr:cNvCxnSpPr/>
      </xdr:nvCxnSpPr>
      <xdr:spPr>
        <a:xfrm flipV="1">
          <a:off x="13703300" y="9491938"/>
          <a:ext cx="889000" cy="17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71708</xdr:rowOff>
    </xdr:from>
    <xdr:to>
      <xdr:col>71</xdr:col>
      <xdr:colOff>177800</xdr:colOff>
      <xdr:row>56</xdr:row>
      <xdr:rowOff>64148</xdr:rowOff>
    </xdr:to>
    <xdr:cxnSp macro="">
      <xdr:nvCxnSpPr>
        <xdr:cNvPr id="597" name="直線コネクタ 596"/>
        <xdr:cNvCxnSpPr/>
      </xdr:nvCxnSpPr>
      <xdr:spPr>
        <a:xfrm>
          <a:off x="12814300" y="9501458"/>
          <a:ext cx="889000" cy="1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97979</xdr:rowOff>
    </xdr:from>
    <xdr:to>
      <xdr:col>85</xdr:col>
      <xdr:colOff>177800</xdr:colOff>
      <xdr:row>54</xdr:row>
      <xdr:rowOff>28129</xdr:rowOff>
    </xdr:to>
    <xdr:sp macro="" textlink="">
      <xdr:nvSpPr>
        <xdr:cNvPr id="607" name="楕円 606"/>
        <xdr:cNvSpPr/>
      </xdr:nvSpPr>
      <xdr:spPr>
        <a:xfrm>
          <a:off x="16268700" y="91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120856</xdr:rowOff>
    </xdr:from>
    <xdr:ext cx="534377" cy="259045"/>
    <xdr:sp macro="" textlink="">
      <xdr:nvSpPr>
        <xdr:cNvPr id="608" name="教育費該当値テキスト"/>
        <xdr:cNvSpPr txBox="1"/>
      </xdr:nvSpPr>
      <xdr:spPr>
        <a:xfrm>
          <a:off x="16370300" y="9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116495</xdr:rowOff>
    </xdr:from>
    <xdr:to>
      <xdr:col>81</xdr:col>
      <xdr:colOff>101600</xdr:colOff>
      <xdr:row>55</xdr:row>
      <xdr:rowOff>46645</xdr:rowOff>
    </xdr:to>
    <xdr:sp macro="" textlink="">
      <xdr:nvSpPr>
        <xdr:cNvPr id="609" name="楕円 608"/>
        <xdr:cNvSpPr/>
      </xdr:nvSpPr>
      <xdr:spPr>
        <a:xfrm>
          <a:off x="15430500" y="93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63172</xdr:rowOff>
    </xdr:from>
    <xdr:ext cx="534377" cy="259045"/>
    <xdr:sp macro="" textlink="">
      <xdr:nvSpPr>
        <xdr:cNvPr id="610" name="テキスト ボックス 609"/>
        <xdr:cNvSpPr txBox="1"/>
      </xdr:nvSpPr>
      <xdr:spPr>
        <a:xfrm>
          <a:off x="15214111" y="91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11388</xdr:rowOff>
    </xdr:from>
    <xdr:to>
      <xdr:col>76</xdr:col>
      <xdr:colOff>165100</xdr:colOff>
      <xdr:row>55</xdr:row>
      <xdr:rowOff>112988</xdr:rowOff>
    </xdr:to>
    <xdr:sp macro="" textlink="">
      <xdr:nvSpPr>
        <xdr:cNvPr id="611" name="楕円 610"/>
        <xdr:cNvSpPr/>
      </xdr:nvSpPr>
      <xdr:spPr>
        <a:xfrm>
          <a:off x="14541500" y="94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129515</xdr:rowOff>
    </xdr:from>
    <xdr:ext cx="534377" cy="259045"/>
    <xdr:sp macro="" textlink="">
      <xdr:nvSpPr>
        <xdr:cNvPr id="612" name="テキスト ボックス 611"/>
        <xdr:cNvSpPr txBox="1"/>
      </xdr:nvSpPr>
      <xdr:spPr>
        <a:xfrm>
          <a:off x="14325111" y="921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13348</xdr:rowOff>
    </xdr:from>
    <xdr:to>
      <xdr:col>72</xdr:col>
      <xdr:colOff>38100</xdr:colOff>
      <xdr:row>56</xdr:row>
      <xdr:rowOff>114948</xdr:rowOff>
    </xdr:to>
    <xdr:sp macro="" textlink="">
      <xdr:nvSpPr>
        <xdr:cNvPr id="613" name="楕円 612"/>
        <xdr:cNvSpPr/>
      </xdr:nvSpPr>
      <xdr:spPr>
        <a:xfrm>
          <a:off x="13652500" y="96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131475</xdr:rowOff>
    </xdr:from>
    <xdr:ext cx="534377" cy="259045"/>
    <xdr:sp macro="" textlink="">
      <xdr:nvSpPr>
        <xdr:cNvPr id="614" name="テキスト ボックス 613"/>
        <xdr:cNvSpPr txBox="1"/>
      </xdr:nvSpPr>
      <xdr:spPr>
        <a:xfrm>
          <a:off x="13436111" y="938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20908</xdr:rowOff>
    </xdr:from>
    <xdr:to>
      <xdr:col>67</xdr:col>
      <xdr:colOff>101600</xdr:colOff>
      <xdr:row>55</xdr:row>
      <xdr:rowOff>122508</xdr:rowOff>
    </xdr:to>
    <xdr:sp macro="" textlink="">
      <xdr:nvSpPr>
        <xdr:cNvPr id="615" name="楕円 614"/>
        <xdr:cNvSpPr/>
      </xdr:nvSpPr>
      <xdr:spPr>
        <a:xfrm>
          <a:off x="12763500" y="94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139035</xdr:rowOff>
    </xdr:from>
    <xdr:ext cx="534377" cy="259045"/>
    <xdr:sp macro="" textlink="">
      <xdr:nvSpPr>
        <xdr:cNvPr id="616" name="テキスト ボックス 615"/>
        <xdr:cNvSpPr txBox="1"/>
      </xdr:nvSpPr>
      <xdr:spPr>
        <a:xfrm>
          <a:off x="12547111" y="92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63756</xdr:rowOff>
    </xdr:from>
    <xdr:to>
      <xdr:col>85</xdr:col>
      <xdr:colOff>127000</xdr:colOff>
      <xdr:row>79</xdr:row>
      <xdr:rowOff>72051</xdr:rowOff>
    </xdr:to>
    <xdr:cxnSp macro="">
      <xdr:nvCxnSpPr>
        <xdr:cNvPr id="647" name="直線コネクタ 646"/>
        <xdr:cNvCxnSpPr/>
      </xdr:nvCxnSpPr>
      <xdr:spPr>
        <a:xfrm flipV="1">
          <a:off x="15481300" y="13608306"/>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72051</xdr:rowOff>
    </xdr:from>
    <xdr:to>
      <xdr:col>81</xdr:col>
      <xdr:colOff>50800</xdr:colOff>
      <xdr:row>79</xdr:row>
      <xdr:rowOff>74516</xdr:rowOff>
    </xdr:to>
    <xdr:cxnSp macro="">
      <xdr:nvCxnSpPr>
        <xdr:cNvPr id="650" name="直線コネクタ 649"/>
        <xdr:cNvCxnSpPr/>
      </xdr:nvCxnSpPr>
      <xdr:spPr>
        <a:xfrm flipV="1">
          <a:off x="14592300" y="13616601"/>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74516</xdr:rowOff>
    </xdr:from>
    <xdr:to>
      <xdr:col>76</xdr:col>
      <xdr:colOff>114300</xdr:colOff>
      <xdr:row>79</xdr:row>
      <xdr:rowOff>85979</xdr:rowOff>
    </xdr:to>
    <xdr:cxnSp macro="">
      <xdr:nvCxnSpPr>
        <xdr:cNvPr id="653" name="直線コネクタ 652"/>
        <xdr:cNvCxnSpPr/>
      </xdr:nvCxnSpPr>
      <xdr:spPr>
        <a:xfrm flipV="1">
          <a:off x="13703300" y="1361906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85979</xdr:rowOff>
    </xdr:from>
    <xdr:to>
      <xdr:col>71</xdr:col>
      <xdr:colOff>177800</xdr:colOff>
      <xdr:row>79</xdr:row>
      <xdr:rowOff>88576</xdr:rowOff>
    </xdr:to>
    <xdr:cxnSp macro="">
      <xdr:nvCxnSpPr>
        <xdr:cNvPr id="656" name="直線コネクタ 655"/>
        <xdr:cNvCxnSpPr/>
      </xdr:nvCxnSpPr>
      <xdr:spPr>
        <a:xfrm flipV="1">
          <a:off x="12814300" y="13630529"/>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12956</xdr:rowOff>
    </xdr:from>
    <xdr:to>
      <xdr:col>85</xdr:col>
      <xdr:colOff>177800</xdr:colOff>
      <xdr:row>79</xdr:row>
      <xdr:rowOff>114556</xdr:rowOff>
    </xdr:to>
    <xdr:sp macro="" textlink="">
      <xdr:nvSpPr>
        <xdr:cNvPr id="666" name="楕円 665"/>
        <xdr:cNvSpPr/>
      </xdr:nvSpPr>
      <xdr:spPr>
        <a:xfrm>
          <a:off x="16268700" y="135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143783</xdr:rowOff>
    </xdr:from>
    <xdr:ext cx="469744" cy="259045"/>
    <xdr:sp macro="" textlink="">
      <xdr:nvSpPr>
        <xdr:cNvPr id="667" name="災害復旧費該当値テキスト"/>
        <xdr:cNvSpPr txBox="1"/>
      </xdr:nvSpPr>
      <xdr:spPr>
        <a:xfrm>
          <a:off x="16370300" y="133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21251</xdr:rowOff>
    </xdr:from>
    <xdr:to>
      <xdr:col>81</xdr:col>
      <xdr:colOff>101600</xdr:colOff>
      <xdr:row>79</xdr:row>
      <xdr:rowOff>122851</xdr:rowOff>
    </xdr:to>
    <xdr:sp macro="" textlink="">
      <xdr:nvSpPr>
        <xdr:cNvPr id="668" name="楕円 667"/>
        <xdr:cNvSpPr/>
      </xdr:nvSpPr>
      <xdr:spPr>
        <a:xfrm>
          <a:off x="15430500" y="13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113978</xdr:rowOff>
    </xdr:from>
    <xdr:ext cx="469744" cy="259045"/>
    <xdr:sp macro="" textlink="">
      <xdr:nvSpPr>
        <xdr:cNvPr id="669" name="テキスト ボックス 668"/>
        <xdr:cNvSpPr txBox="1"/>
      </xdr:nvSpPr>
      <xdr:spPr>
        <a:xfrm>
          <a:off x="15246428" y="136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23716</xdr:rowOff>
    </xdr:from>
    <xdr:to>
      <xdr:col>76</xdr:col>
      <xdr:colOff>165100</xdr:colOff>
      <xdr:row>79</xdr:row>
      <xdr:rowOff>125316</xdr:rowOff>
    </xdr:to>
    <xdr:sp macro="" textlink="">
      <xdr:nvSpPr>
        <xdr:cNvPr id="670" name="楕円 669"/>
        <xdr:cNvSpPr/>
      </xdr:nvSpPr>
      <xdr:spPr>
        <a:xfrm>
          <a:off x="14541500" y="135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116443</xdr:rowOff>
    </xdr:from>
    <xdr:ext cx="469744" cy="259045"/>
    <xdr:sp macro="" textlink="">
      <xdr:nvSpPr>
        <xdr:cNvPr id="671" name="テキスト ボックス 670"/>
        <xdr:cNvSpPr txBox="1"/>
      </xdr:nvSpPr>
      <xdr:spPr>
        <a:xfrm>
          <a:off x="14357428" y="1366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35179</xdr:rowOff>
    </xdr:from>
    <xdr:to>
      <xdr:col>72</xdr:col>
      <xdr:colOff>38100</xdr:colOff>
      <xdr:row>79</xdr:row>
      <xdr:rowOff>136779</xdr:rowOff>
    </xdr:to>
    <xdr:sp macro="" textlink="">
      <xdr:nvSpPr>
        <xdr:cNvPr id="672" name="楕円 671"/>
        <xdr:cNvSpPr/>
      </xdr:nvSpPr>
      <xdr:spPr>
        <a:xfrm>
          <a:off x="13652500" y="135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127906</xdr:rowOff>
    </xdr:from>
    <xdr:ext cx="378565" cy="259045"/>
    <xdr:sp macro="" textlink="">
      <xdr:nvSpPr>
        <xdr:cNvPr id="673" name="テキスト ボックス 672"/>
        <xdr:cNvSpPr txBox="1"/>
      </xdr:nvSpPr>
      <xdr:spPr>
        <a:xfrm>
          <a:off x="13514017" y="1367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37776</xdr:rowOff>
    </xdr:from>
    <xdr:to>
      <xdr:col>67</xdr:col>
      <xdr:colOff>101600</xdr:colOff>
      <xdr:row>79</xdr:row>
      <xdr:rowOff>139376</xdr:rowOff>
    </xdr:to>
    <xdr:sp macro="" textlink="">
      <xdr:nvSpPr>
        <xdr:cNvPr id="674" name="楕円 673"/>
        <xdr:cNvSpPr/>
      </xdr:nvSpPr>
      <xdr:spPr>
        <a:xfrm>
          <a:off x="12763500" y="135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130503</xdr:rowOff>
    </xdr:from>
    <xdr:ext cx="378565" cy="259045"/>
    <xdr:sp macro="" textlink="">
      <xdr:nvSpPr>
        <xdr:cNvPr id="675" name="テキスト ボックス 674"/>
        <xdr:cNvSpPr txBox="1"/>
      </xdr:nvSpPr>
      <xdr:spPr>
        <a:xfrm>
          <a:off x="12625017" y="1367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56097</xdr:rowOff>
    </xdr:from>
    <xdr:to>
      <xdr:col>85</xdr:col>
      <xdr:colOff>127000</xdr:colOff>
      <xdr:row>93</xdr:row>
      <xdr:rowOff>66205</xdr:rowOff>
    </xdr:to>
    <xdr:cxnSp macro="">
      <xdr:nvCxnSpPr>
        <xdr:cNvPr id="706" name="直線コネクタ 705"/>
        <xdr:cNvCxnSpPr/>
      </xdr:nvCxnSpPr>
      <xdr:spPr>
        <a:xfrm>
          <a:off x="15481300" y="16000947"/>
          <a:ext cx="8382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56097</xdr:rowOff>
    </xdr:from>
    <xdr:to>
      <xdr:col>81</xdr:col>
      <xdr:colOff>50800</xdr:colOff>
      <xdr:row>93</xdr:row>
      <xdr:rowOff>69617</xdr:rowOff>
    </xdr:to>
    <xdr:cxnSp macro="">
      <xdr:nvCxnSpPr>
        <xdr:cNvPr id="709" name="直線コネクタ 708"/>
        <xdr:cNvCxnSpPr/>
      </xdr:nvCxnSpPr>
      <xdr:spPr>
        <a:xfrm flipV="1">
          <a:off x="14592300" y="16000947"/>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61682</xdr:rowOff>
    </xdr:from>
    <xdr:to>
      <xdr:col>76</xdr:col>
      <xdr:colOff>114300</xdr:colOff>
      <xdr:row>93</xdr:row>
      <xdr:rowOff>69617</xdr:rowOff>
    </xdr:to>
    <xdr:cxnSp macro="">
      <xdr:nvCxnSpPr>
        <xdr:cNvPr id="712" name="直線コネクタ 711"/>
        <xdr:cNvCxnSpPr/>
      </xdr:nvCxnSpPr>
      <xdr:spPr>
        <a:xfrm>
          <a:off x="13703300" y="16006532"/>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61682</xdr:rowOff>
    </xdr:from>
    <xdr:to>
      <xdr:col>71</xdr:col>
      <xdr:colOff>177800</xdr:colOff>
      <xdr:row>93</xdr:row>
      <xdr:rowOff>67740</xdr:rowOff>
    </xdr:to>
    <xdr:cxnSp macro="">
      <xdr:nvCxnSpPr>
        <xdr:cNvPr id="715" name="直線コネクタ 714"/>
        <xdr:cNvCxnSpPr/>
      </xdr:nvCxnSpPr>
      <xdr:spPr>
        <a:xfrm flipV="1">
          <a:off x="12814300" y="16006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15405</xdr:rowOff>
    </xdr:from>
    <xdr:to>
      <xdr:col>85</xdr:col>
      <xdr:colOff>177800</xdr:colOff>
      <xdr:row>93</xdr:row>
      <xdr:rowOff>117005</xdr:rowOff>
    </xdr:to>
    <xdr:sp macro="" textlink="">
      <xdr:nvSpPr>
        <xdr:cNvPr id="725" name="楕円 724"/>
        <xdr:cNvSpPr/>
      </xdr:nvSpPr>
      <xdr:spPr>
        <a:xfrm>
          <a:off x="16268700" y="159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38282</xdr:rowOff>
    </xdr:from>
    <xdr:ext cx="534377" cy="259045"/>
    <xdr:sp macro="" textlink="">
      <xdr:nvSpPr>
        <xdr:cNvPr id="726" name="公債費該当値テキスト"/>
        <xdr:cNvSpPr txBox="1"/>
      </xdr:nvSpPr>
      <xdr:spPr>
        <a:xfrm>
          <a:off x="16370300" y="158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5297</xdr:rowOff>
    </xdr:from>
    <xdr:to>
      <xdr:col>81</xdr:col>
      <xdr:colOff>101600</xdr:colOff>
      <xdr:row>93</xdr:row>
      <xdr:rowOff>106897</xdr:rowOff>
    </xdr:to>
    <xdr:sp macro="" textlink="">
      <xdr:nvSpPr>
        <xdr:cNvPr id="727" name="楕円 726"/>
        <xdr:cNvSpPr/>
      </xdr:nvSpPr>
      <xdr:spPr>
        <a:xfrm>
          <a:off x="15430500" y="159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123424</xdr:rowOff>
    </xdr:from>
    <xdr:ext cx="534377" cy="259045"/>
    <xdr:sp macro="" textlink="">
      <xdr:nvSpPr>
        <xdr:cNvPr id="728" name="テキスト ボックス 727"/>
        <xdr:cNvSpPr txBox="1"/>
      </xdr:nvSpPr>
      <xdr:spPr>
        <a:xfrm>
          <a:off x="15214111" y="157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18817</xdr:rowOff>
    </xdr:from>
    <xdr:to>
      <xdr:col>76</xdr:col>
      <xdr:colOff>165100</xdr:colOff>
      <xdr:row>93</xdr:row>
      <xdr:rowOff>120417</xdr:rowOff>
    </xdr:to>
    <xdr:sp macro="" textlink="">
      <xdr:nvSpPr>
        <xdr:cNvPr id="729" name="楕円 728"/>
        <xdr:cNvSpPr/>
      </xdr:nvSpPr>
      <xdr:spPr>
        <a:xfrm>
          <a:off x="14541500" y="159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136944</xdr:rowOff>
    </xdr:from>
    <xdr:ext cx="534377" cy="259045"/>
    <xdr:sp macro="" textlink="">
      <xdr:nvSpPr>
        <xdr:cNvPr id="730" name="テキスト ボックス 729"/>
        <xdr:cNvSpPr txBox="1"/>
      </xdr:nvSpPr>
      <xdr:spPr>
        <a:xfrm>
          <a:off x="14325111" y="157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10882</xdr:rowOff>
    </xdr:from>
    <xdr:to>
      <xdr:col>72</xdr:col>
      <xdr:colOff>38100</xdr:colOff>
      <xdr:row>93</xdr:row>
      <xdr:rowOff>112482</xdr:rowOff>
    </xdr:to>
    <xdr:sp macro="" textlink="">
      <xdr:nvSpPr>
        <xdr:cNvPr id="731" name="楕円 730"/>
        <xdr:cNvSpPr/>
      </xdr:nvSpPr>
      <xdr:spPr>
        <a:xfrm>
          <a:off x="13652500" y="15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129009</xdr:rowOff>
    </xdr:from>
    <xdr:ext cx="534377" cy="259045"/>
    <xdr:sp macro="" textlink="">
      <xdr:nvSpPr>
        <xdr:cNvPr id="732" name="テキスト ボックス 731"/>
        <xdr:cNvSpPr txBox="1"/>
      </xdr:nvSpPr>
      <xdr:spPr>
        <a:xfrm>
          <a:off x="13436111" y="15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16940</xdr:rowOff>
    </xdr:from>
    <xdr:to>
      <xdr:col>67</xdr:col>
      <xdr:colOff>101600</xdr:colOff>
      <xdr:row>93</xdr:row>
      <xdr:rowOff>118540</xdr:rowOff>
    </xdr:to>
    <xdr:sp macro="" textlink="">
      <xdr:nvSpPr>
        <xdr:cNvPr id="733" name="楕円 732"/>
        <xdr:cNvSpPr/>
      </xdr:nvSpPr>
      <xdr:spPr>
        <a:xfrm>
          <a:off x="12763500" y="15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135067</xdr:rowOff>
    </xdr:from>
    <xdr:ext cx="534377" cy="259045"/>
    <xdr:sp macro="" textlink="">
      <xdr:nvSpPr>
        <xdr:cNvPr id="734" name="テキスト ボックス 733"/>
        <xdr:cNvSpPr txBox="1"/>
      </xdr:nvSpPr>
      <xdr:spPr>
        <a:xfrm>
          <a:off x="12547111" y="15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779,780</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86,936</a:t>
          </a:r>
          <a:r>
            <a:rPr kumimoji="1" lang="ja-JP" altLang="ja-JP" sz="1100">
              <a:solidFill>
                <a:schemeClr val="dk1"/>
              </a:solidFill>
              <a:effectLst/>
              <a:latin typeface="+mn-lt"/>
              <a:ea typeface="+mn-ea"/>
              <a:cs typeface="+mn-cs"/>
            </a:rPr>
            <a:t>円の減となった。これは、複合施設建設工事費の皆減により決算額が大きく減少したためである。主な構成項目では、総務費は、複合施設建設工事の皆減やふるさと寄附金減収に伴う積立金の減により、減少に転じているものの、依然として平均よりも高くなっている。民生費は、保育所等整備補助金や障害介護給付費及び障害児給付費等の増があった反面、住民税非課税世帯や子育て世帯への臨時特別給付金の皆減等により、ほぼ前年度同額となっており、依然として平均より高くなっている。また、町独自の政策と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の医療費助成を行っている。衛生費は、新型コロナウイルスワクチン接種体制確保事業の減により、減少に転じたものの、依然として平均よりも高くなっている。土木費は、公営住宅建替事業の増等により増となり、引き続き増加し、平均も上回っている。教育費は、保育所等整備補助金や町立体育施設改修工事の増等により、引き続き増加し、平均も上回っている。また、町独自の施策として子育て支援策として学校給食費補助を実施している。公債費は、合併特例債や臨時財政対策債の発行により類似団体において上位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実質収支は黒字で、単年度収支も黒字となっている。</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年度から普通交付税の一本算定により一般財源の減少が見込まれるため、基金繰入に頼ることなく安定した財政運営ができるよう更に行政改革に努める。</a:t>
          </a:r>
          <a:endParaRPr lang="ja-JP" altLang="ja-JP" sz="1400">
            <a:effectLst/>
          </a:endParaRPr>
        </a:p>
        <a:p>
          <a:r>
            <a:rPr kumimoji="1" lang="ja-JP" altLang="ja-JP" sz="1100">
              <a:solidFill>
                <a:schemeClr val="dk1"/>
              </a:solidFill>
              <a:effectLst/>
              <a:latin typeface="+mn-lt"/>
              <a:ea typeface="+mn-ea"/>
              <a:cs typeface="+mn-cs"/>
            </a:rPr>
            <a:t>　実質単年度収支の対前年度</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の増は、新型コロナウイルスワクチン接種に係る国庫支出金において剰余額が発生したこと、ふるさと寄附金事業において、返礼品の支払時期が新年度へずれ込んだことによる予算不用額が増加したこと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年度決算での繰越金が増加したためである。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一般会計及びその他の特別会計すべてにおいて、実質収支が黒字であるため、連結実質赤字比率は算定されていない。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ただし、国民健康保険特別会計については、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期連続で実質収支額が赤字となっており、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年度は、財政支援繰出金として</a:t>
          </a:r>
          <a:r>
            <a:rPr kumimoji="1" lang="en-US" altLang="ja-JP" sz="1100">
              <a:solidFill>
                <a:schemeClr val="dk1"/>
              </a:solidFill>
              <a:effectLst/>
              <a:latin typeface="+mn-lt"/>
              <a:ea typeface="+mn-ea"/>
              <a:cs typeface="+mn-cs"/>
            </a:rPr>
            <a:t>37,642</a:t>
          </a:r>
          <a:r>
            <a:rPr kumimoji="1" lang="ja-JP" altLang="ja-JP" sz="1100">
              <a:solidFill>
                <a:schemeClr val="dk1"/>
              </a:solidFill>
              <a:effectLst/>
              <a:latin typeface="+mn-lt"/>
              <a:ea typeface="+mn-ea"/>
              <a:cs typeface="+mn-cs"/>
            </a:rPr>
            <a:t>千円の繰出を行っている。今後、国民健康保険税の見直しを含め、健全な財政運営に向けた改善を図る。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20921011</v>
      </c>
      <c r="BO4" s="415"/>
      <c r="BP4" s="415"/>
      <c r="BQ4" s="415"/>
      <c r="BR4" s="415"/>
      <c r="BS4" s="415"/>
      <c r="BT4" s="415"/>
      <c r="BU4" s="416"/>
      <c r="BV4" s="414">
        <v>23071671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9.8000000000000007</v>
      </c>
      <c r="CU4" s="589"/>
      <c r="CV4" s="589"/>
      <c r="CW4" s="589"/>
      <c r="CX4" s="589"/>
      <c r="CY4" s="589"/>
      <c r="CZ4" s="589"/>
      <c r="DA4" s="590"/>
      <c r="DB4" s="588">
        <v>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20080888</v>
      </c>
      <c r="BO5" s="420"/>
      <c r="BP5" s="420"/>
      <c r="BQ5" s="420"/>
      <c r="BR5" s="420"/>
      <c r="BS5" s="420"/>
      <c r="BT5" s="420"/>
      <c r="BU5" s="421"/>
      <c r="BV5" s="419">
        <v>22381213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95.6</v>
      </c>
      <c r="CU5" s="390"/>
      <c r="CV5" s="390"/>
      <c r="CW5" s="390"/>
      <c r="CX5" s="390"/>
      <c r="CY5" s="390"/>
      <c r="CZ5" s="390"/>
      <c r="DA5" s="391"/>
      <c r="DB5" s="389">
        <v>89.2</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840123</v>
      </c>
      <c r="BO6" s="420"/>
      <c r="BP6" s="420"/>
      <c r="BQ6" s="420"/>
      <c r="BR6" s="420"/>
      <c r="BS6" s="420"/>
      <c r="BT6" s="420"/>
      <c r="BU6" s="421"/>
      <c r="BV6" s="419">
        <v>690458</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96.9</v>
      </c>
      <c r="CU6" s="563"/>
      <c r="CV6" s="563"/>
      <c r="CW6" s="563"/>
      <c r="CX6" s="563"/>
      <c r="CY6" s="563"/>
      <c r="CZ6" s="563"/>
      <c r="DA6" s="564"/>
      <c r="DB6" s="562">
        <v>92.3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75693</v>
      </c>
      <c r="BO7" s="420"/>
      <c r="BP7" s="420"/>
      <c r="BQ7" s="420"/>
      <c r="BR7" s="420"/>
      <c r="BS7" s="420"/>
      <c r="BT7" s="420"/>
      <c r="BU7" s="421"/>
      <c r="BV7" s="419">
        <v>58615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7785374</v>
      </c>
      <c r="CU7" s="420"/>
      <c r="CV7" s="420"/>
      <c r="CW7" s="420"/>
      <c r="CX7" s="420"/>
      <c r="CY7" s="420"/>
      <c r="CZ7" s="420"/>
      <c r="DA7" s="421"/>
      <c r="DB7" s="419">
        <v>7929809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104</v>
      </c>
      <c r="AV8" s="470"/>
      <c r="AW8" s="470"/>
      <c r="AX8" s="470"/>
      <c r="AY8" s="399" t="s">
        <v>111</v>
      </c>
      <c r="AZ8" s="400"/>
      <c r="BA8" s="400"/>
      <c r="BB8" s="400"/>
      <c r="BC8" s="400"/>
      <c r="BD8" s="400"/>
      <c r="BE8" s="400"/>
      <c r="BF8" s="400"/>
      <c r="BG8" s="400"/>
      <c r="BH8" s="400"/>
      <c r="BI8" s="400"/>
      <c r="BJ8" s="400"/>
      <c r="BK8" s="400"/>
      <c r="BL8" s="400"/>
      <c r="BM8" s="401"/>
      <c r="BN8" s="419">
        <v>764430</v>
      </c>
      <c r="BO8" s="420"/>
      <c r="BP8" s="420"/>
      <c r="BQ8" s="420"/>
      <c r="BR8" s="420"/>
      <c r="BS8" s="420"/>
      <c r="BT8" s="420"/>
      <c r="BU8" s="421"/>
      <c r="BV8" s="419">
        <v>631843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0.41</v>
      </c>
      <c r="CU8" s="525"/>
      <c r="CV8" s="525"/>
      <c r="CW8" s="525"/>
      <c r="CX8" s="525"/>
      <c r="CY8" s="525"/>
      <c r="CZ8" s="525"/>
      <c r="DA8" s="526"/>
      <c r="DB8" s="524">
        <v>0.42</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25511</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104</v>
      </c>
      <c r="AV9" s="470"/>
      <c r="AW9" s="470"/>
      <c r="AX9" s="470"/>
      <c r="AY9" s="399" t="s">
        <v>117</v>
      </c>
      <c r="AZ9" s="400"/>
      <c r="BA9" s="400"/>
      <c r="BB9" s="400"/>
      <c r="BC9" s="400"/>
      <c r="BD9" s="400"/>
      <c r="BE9" s="400"/>
      <c r="BF9" s="400"/>
      <c r="BG9" s="400"/>
      <c r="BH9" s="400"/>
      <c r="BI9" s="400"/>
      <c r="BJ9" s="400"/>
      <c r="BK9" s="400"/>
      <c r="BL9" s="400"/>
      <c r="BM9" s="401"/>
      <c r="BN9" s="419">
        <v>132587</v>
      </c>
      <c r="BO9" s="420"/>
      <c r="BP9" s="420"/>
      <c r="BQ9" s="420"/>
      <c r="BR9" s="420"/>
      <c r="BS9" s="420"/>
      <c r="BT9" s="420"/>
      <c r="BU9" s="421"/>
      <c r="BV9" s="419">
        <v>-158665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14.6</v>
      </c>
      <c r="CU9" s="390"/>
      <c r="CV9" s="390"/>
      <c r="CW9" s="390"/>
      <c r="CX9" s="390"/>
      <c r="CY9" s="390"/>
      <c r="CZ9" s="390"/>
      <c r="DA9" s="391"/>
      <c r="DB9" s="389">
        <v>15.5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25278</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246915</v>
      </c>
      <c r="BO10" s="420"/>
      <c r="BP10" s="420"/>
      <c r="BQ10" s="420"/>
      <c r="BR10" s="420"/>
      <c r="BS10" s="420"/>
      <c r="BT10" s="420"/>
      <c r="BU10" s="421"/>
      <c r="BV10" s="419">
        <v>167555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121</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25752</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288084</v>
      </c>
      <c r="BO12" s="420"/>
      <c r="BP12" s="420"/>
      <c r="BQ12" s="420"/>
      <c r="BR12" s="420"/>
      <c r="BS12" s="420"/>
      <c r="BT12" s="420"/>
      <c r="BU12" s="421"/>
      <c r="BV12" s="419">
        <v>45967</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25503</v>
      </c>
      <c r="S13" s="516"/>
      <c r="T13" s="516"/>
      <c r="U13" s="516"/>
      <c r="V13" s="517"/>
      <c r="W13" s="500" t="s">
        <v>140</v>
      </c>
      <c r="X13" s="433"/>
      <c r="Y13" s="433"/>
      <c r="Z13" s="433"/>
      <c r="AA13" s="433"/>
      <c r="AB13" s="434"/>
      <c r="AC13" s="395">
        <v>722</v>
      </c>
      <c r="AD13" s="396"/>
      <c r="AE13" s="396"/>
      <c r="AF13" s="396"/>
      <c r="AG13" s="397"/>
      <c r="AH13" s="395">
        <v>686</v>
      </c>
      <c r="AI13" s="396"/>
      <c r="AJ13" s="396"/>
      <c r="AK13" s="396"/>
      <c r="AL13" s="398"/>
      <c r="AM13" s="489" t="s">
        <v>141</v>
      </c>
      <c r="AN13" s="393"/>
      <c r="AO13" s="393"/>
      <c r="AP13" s="393"/>
      <c r="AQ13" s="393"/>
      <c r="AR13" s="393"/>
      <c r="AS13" s="393"/>
      <c r="AT13" s="394"/>
      <c r="AU13" s="469" t="s">
        <v>135</v>
      </c>
      <c r="AV13" s="470"/>
      <c r="AW13" s="470"/>
      <c r="AX13" s="470"/>
      <c r="AY13" s="399" t="s">
        <v>142</v>
      </c>
      <c r="AZ13" s="400"/>
      <c r="BA13" s="400"/>
      <c r="BB13" s="400"/>
      <c r="BC13" s="400"/>
      <c r="BD13" s="400"/>
      <c r="BE13" s="400"/>
      <c r="BF13" s="400"/>
      <c r="BG13" s="400"/>
      <c r="BH13" s="400"/>
      <c r="BI13" s="400"/>
      <c r="BJ13" s="400"/>
      <c r="BK13" s="400"/>
      <c r="BL13" s="400"/>
      <c r="BM13" s="401"/>
      <c r="BN13" s="419">
        <v>91418</v>
      </c>
      <c r="BO13" s="420"/>
      <c r="BP13" s="420"/>
      <c r="BQ13" s="420"/>
      <c r="BR13" s="420"/>
      <c r="BS13" s="420"/>
      <c r="BT13" s="420"/>
      <c r="BU13" s="421"/>
      <c r="BV13" s="419">
        <v>-37077</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9.6</v>
      </c>
      <c r="CU13" s="390"/>
      <c r="CV13" s="390"/>
      <c r="CW13" s="390"/>
      <c r="CX13" s="390"/>
      <c r="CY13" s="390"/>
      <c r="CZ13" s="390"/>
      <c r="DA13" s="391"/>
      <c r="DB13" s="389">
        <v>9.4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144</v>
      </c>
      <c r="M14" s="522"/>
      <c r="N14" s="522"/>
      <c r="O14" s="522"/>
      <c r="P14" s="522"/>
      <c r="Q14" s="523"/>
      <c r="R14" s="515">
        <v>25823</v>
      </c>
      <c r="S14" s="516"/>
      <c r="T14" s="516"/>
      <c r="U14" s="516"/>
      <c r="V14" s="517"/>
      <c r="W14" s="518"/>
      <c r="X14" s="436"/>
      <c r="Y14" s="436"/>
      <c r="Z14" s="436"/>
      <c r="AA14" s="436"/>
      <c r="AB14" s="437"/>
      <c r="AC14" s="508">
        <v>6.3</v>
      </c>
      <c r="AD14" s="509"/>
      <c r="AE14" s="509"/>
      <c r="AF14" s="509"/>
      <c r="AG14" s="510"/>
      <c r="AH14" s="508">
        <v>6.2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25632</v>
      </c>
      <c r="S15" s="516"/>
      <c r="T15" s="516"/>
      <c r="U15" s="516"/>
      <c r="V15" s="517"/>
      <c r="W15" s="500" t="s">
        <v>146</v>
      </c>
      <c r="X15" s="433"/>
      <c r="Y15" s="433"/>
      <c r="Z15" s="433"/>
      <c r="AA15" s="433"/>
      <c r="AB15" s="434"/>
      <c r="AC15" s="395">
        <v>3287</v>
      </c>
      <c r="AD15" s="396"/>
      <c r="AE15" s="396"/>
      <c r="AF15" s="396"/>
      <c r="AG15" s="397"/>
      <c r="AH15" s="395">
        <v>3155</v>
      </c>
      <c r="AI15" s="396"/>
      <c r="AJ15" s="396"/>
      <c r="AK15" s="396"/>
      <c r="AL15" s="398"/>
      <c r="AM15" s="489"/>
      <c r="AN15" s="393"/>
      <c r="AO15" s="393"/>
      <c r="AP15" s="393"/>
      <c r="AQ15" s="393"/>
      <c r="AR15" s="393"/>
      <c r="AS15" s="393"/>
      <c r="AT15" s="394"/>
      <c r="AU15" s="469"/>
      <c r="AV15" s="470"/>
      <c r="AW15" s="470"/>
      <c r="AX15" s="470"/>
      <c r="AY15" s="411" t="s">
        <v>147</v>
      </c>
      <c r="AZ15" s="412"/>
      <c r="BA15" s="412"/>
      <c r="BB15" s="412"/>
      <c r="BC15" s="412"/>
      <c r="BD15" s="412"/>
      <c r="BE15" s="412"/>
      <c r="BF15" s="412"/>
      <c r="BG15" s="412"/>
      <c r="BH15" s="412"/>
      <c r="BI15" s="412"/>
      <c r="BJ15" s="412"/>
      <c r="BK15" s="412"/>
      <c r="BL15" s="412"/>
      <c r="BM15" s="413"/>
      <c r="BN15" s="414">
        <v>2897223</v>
      </c>
      <c r="BO15" s="415"/>
      <c r="BP15" s="415"/>
      <c r="BQ15" s="415"/>
      <c r="BR15" s="415"/>
      <c r="BS15" s="415"/>
      <c r="BT15" s="415"/>
      <c r="BU15" s="416"/>
      <c r="BV15" s="414">
        <v>2744419</v>
      </c>
      <c r="BW15" s="415"/>
      <c r="BX15" s="415"/>
      <c r="BY15" s="415"/>
      <c r="BZ15" s="415"/>
      <c r="CA15" s="415"/>
      <c r="CB15" s="415"/>
      <c r="CC15" s="416"/>
      <c r="CD15" s="502" t="s">
        <v>148</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149</v>
      </c>
      <c r="M16" s="506"/>
      <c r="N16" s="506"/>
      <c r="O16" s="506"/>
      <c r="P16" s="506"/>
      <c r="Q16" s="507"/>
      <c r="R16" s="497" t="s">
        <v>150</v>
      </c>
      <c r="S16" s="498"/>
      <c r="T16" s="498"/>
      <c r="U16" s="498"/>
      <c r="V16" s="499"/>
      <c r="W16" s="518"/>
      <c r="X16" s="436"/>
      <c r="Y16" s="436"/>
      <c r="Z16" s="436"/>
      <c r="AA16" s="436"/>
      <c r="AB16" s="437"/>
      <c r="AC16" s="508">
        <v>28.7</v>
      </c>
      <c r="AD16" s="509"/>
      <c r="AE16" s="509"/>
      <c r="AF16" s="509"/>
      <c r="AG16" s="510"/>
      <c r="AH16" s="508">
        <v>28.6</v>
      </c>
      <c r="AI16" s="509"/>
      <c r="AJ16" s="509"/>
      <c r="AK16" s="509"/>
      <c r="AL16" s="511"/>
      <c r="AM16" s="489"/>
      <c r="AN16" s="393"/>
      <c r="AO16" s="393"/>
      <c r="AP16" s="393"/>
      <c r="AQ16" s="393"/>
      <c r="AR16" s="393"/>
      <c r="AS16" s="393"/>
      <c r="AT16" s="394"/>
      <c r="AU16" s="469"/>
      <c r="AV16" s="470"/>
      <c r="AW16" s="470"/>
      <c r="AX16" s="470"/>
      <c r="AY16" s="399" t="s">
        <v>151</v>
      </c>
      <c r="AZ16" s="400"/>
      <c r="BA16" s="400"/>
      <c r="BB16" s="400"/>
      <c r="BC16" s="400"/>
      <c r="BD16" s="400"/>
      <c r="BE16" s="400"/>
      <c r="BF16" s="400"/>
      <c r="BG16" s="400"/>
      <c r="BH16" s="400"/>
      <c r="BI16" s="400"/>
      <c r="BJ16" s="400"/>
      <c r="BK16" s="400"/>
      <c r="BL16" s="400"/>
      <c r="BM16" s="401"/>
      <c r="BN16" s="419">
        <v>6949434</v>
      </c>
      <c r="BO16" s="420"/>
      <c r="BP16" s="420"/>
      <c r="BQ16" s="420"/>
      <c r="BR16" s="420"/>
      <c r="BS16" s="420"/>
      <c r="BT16" s="420"/>
      <c r="BU16" s="421"/>
      <c r="BV16" s="419">
        <v>6851622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152</v>
      </c>
      <c r="N17" s="495"/>
      <c r="O17" s="495"/>
      <c r="P17" s="495"/>
      <c r="Q17" s="496"/>
      <c r="R17" s="497" t="s">
        <v>153</v>
      </c>
      <c r="S17" s="498"/>
      <c r="T17" s="498"/>
      <c r="U17" s="498"/>
      <c r="V17" s="499"/>
      <c r="W17" s="500" t="s">
        <v>154</v>
      </c>
      <c r="X17" s="433"/>
      <c r="Y17" s="433"/>
      <c r="Z17" s="433"/>
      <c r="AA17" s="433"/>
      <c r="AB17" s="434"/>
      <c r="AC17" s="395">
        <v>7433</v>
      </c>
      <c r="AD17" s="396"/>
      <c r="AE17" s="396"/>
      <c r="AF17" s="396"/>
      <c r="AG17" s="397"/>
      <c r="AH17" s="395">
        <v>7209</v>
      </c>
      <c r="AI17" s="396"/>
      <c r="AJ17" s="396"/>
      <c r="AK17" s="396"/>
      <c r="AL17" s="398"/>
      <c r="AM17" s="489"/>
      <c r="AN17" s="393"/>
      <c r="AO17" s="393"/>
      <c r="AP17" s="393"/>
      <c r="AQ17" s="393"/>
      <c r="AR17" s="393"/>
      <c r="AS17" s="393"/>
      <c r="AT17" s="394"/>
      <c r="AU17" s="469"/>
      <c r="AV17" s="470"/>
      <c r="AW17" s="470"/>
      <c r="AX17" s="470"/>
      <c r="AY17" s="399" t="s">
        <v>155</v>
      </c>
      <c r="AZ17" s="400"/>
      <c r="BA17" s="400"/>
      <c r="BB17" s="400"/>
      <c r="BC17" s="400"/>
      <c r="BD17" s="400"/>
      <c r="BE17" s="400"/>
      <c r="BF17" s="400"/>
      <c r="BG17" s="400"/>
      <c r="BH17" s="400"/>
      <c r="BI17" s="400"/>
      <c r="BJ17" s="400"/>
      <c r="BK17" s="400"/>
      <c r="BL17" s="400"/>
      <c r="BM17" s="401"/>
      <c r="BN17" s="419">
        <v>3631496</v>
      </c>
      <c r="BO17" s="420"/>
      <c r="BP17" s="420"/>
      <c r="BQ17" s="420"/>
      <c r="BR17" s="420"/>
      <c r="BS17" s="420"/>
      <c r="BT17" s="420"/>
      <c r="BU17" s="421"/>
      <c r="BV17" s="419">
        <v>3448010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90">
        <v>51.92</v>
      </c>
      <c r="M18" s="490"/>
      <c r="N18" s="490"/>
      <c r="O18" s="490"/>
      <c r="P18" s="490"/>
      <c r="Q18" s="490"/>
      <c r="R18" s="491"/>
      <c r="S18" s="491"/>
      <c r="T18" s="491"/>
      <c r="U18" s="491"/>
      <c r="V18" s="492"/>
      <c r="W18" s="485"/>
      <c r="X18" s="486"/>
      <c r="Y18" s="486"/>
      <c r="Z18" s="486"/>
      <c r="AA18" s="486"/>
      <c r="AB18" s="501"/>
      <c r="AC18" s="383">
        <v>65</v>
      </c>
      <c r="AD18" s="384"/>
      <c r="AE18" s="384"/>
      <c r="AF18" s="384"/>
      <c r="AG18" s="493"/>
      <c r="AH18" s="383">
        <v>65.2</v>
      </c>
      <c r="AI18" s="384"/>
      <c r="AJ18" s="384"/>
      <c r="AK18" s="384"/>
      <c r="AL18" s="385"/>
      <c r="AM18" s="489"/>
      <c r="AN18" s="393"/>
      <c r="AO18" s="393"/>
      <c r="AP18" s="393"/>
      <c r="AQ18" s="393"/>
      <c r="AR18" s="393"/>
      <c r="AS18" s="393"/>
      <c r="AT18" s="394"/>
      <c r="AU18" s="469"/>
      <c r="AV18" s="470"/>
      <c r="AW18" s="470"/>
      <c r="AX18" s="470"/>
      <c r="AY18" s="399" t="s">
        <v>157</v>
      </c>
      <c r="AZ18" s="400"/>
      <c r="BA18" s="400"/>
      <c r="BB18" s="400"/>
      <c r="BC18" s="400"/>
      <c r="BD18" s="400"/>
      <c r="BE18" s="400"/>
      <c r="BF18" s="400"/>
      <c r="BG18" s="400"/>
      <c r="BH18" s="400"/>
      <c r="BI18" s="400"/>
      <c r="BJ18" s="400"/>
      <c r="BK18" s="400"/>
      <c r="BL18" s="400"/>
      <c r="BM18" s="401"/>
      <c r="BN18" s="419">
        <v>7528982</v>
      </c>
      <c r="BO18" s="420"/>
      <c r="BP18" s="420"/>
      <c r="BQ18" s="420"/>
      <c r="BR18" s="420"/>
      <c r="BS18" s="420"/>
      <c r="BT18" s="420"/>
      <c r="BU18" s="421"/>
      <c r="BV18" s="419">
        <v>7127658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4">
        <v>491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159</v>
      </c>
      <c r="AZ19" s="400"/>
      <c r="BA19" s="400"/>
      <c r="BB19" s="400"/>
      <c r="BC19" s="400"/>
      <c r="BD19" s="400"/>
      <c r="BE19" s="400"/>
      <c r="BF19" s="400"/>
      <c r="BG19" s="400"/>
      <c r="BH19" s="400"/>
      <c r="BI19" s="400"/>
      <c r="BJ19" s="400"/>
      <c r="BK19" s="400"/>
      <c r="BL19" s="400"/>
      <c r="BM19" s="401"/>
      <c r="BN19" s="419">
        <v>10454957</v>
      </c>
      <c r="BO19" s="420"/>
      <c r="BP19" s="420"/>
      <c r="BQ19" s="420"/>
      <c r="BR19" s="420"/>
      <c r="BS19" s="420"/>
      <c r="BT19" s="420"/>
      <c r="BU19" s="421"/>
      <c r="BV19" s="419">
        <v>10086432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4">
        <v>9229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161</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162</v>
      </c>
      <c r="C22" s="453"/>
      <c r="D22" s="454"/>
      <c r="E22" s="461" t="s">
        <v>1</v>
      </c>
      <c r="F22" s="433"/>
      <c r="G22" s="433"/>
      <c r="H22" s="433"/>
      <c r="I22" s="433"/>
      <c r="J22" s="433"/>
      <c r="K22" s="434"/>
      <c r="L22" s="461" t="s">
        <v>163</v>
      </c>
      <c r="M22" s="433"/>
      <c r="N22" s="433"/>
      <c r="O22" s="433"/>
      <c r="P22" s="434"/>
      <c r="Q22" s="443" t="s">
        <v>164</v>
      </c>
      <c r="R22" s="444"/>
      <c r="S22" s="444"/>
      <c r="T22" s="444"/>
      <c r="U22" s="444"/>
      <c r="V22" s="462"/>
      <c r="W22" s="464" t="s">
        <v>165</v>
      </c>
      <c r="X22" s="453"/>
      <c r="Y22" s="454"/>
      <c r="Z22" s="461" t="s">
        <v>1</v>
      </c>
      <c r="AA22" s="433"/>
      <c r="AB22" s="433"/>
      <c r="AC22" s="433"/>
      <c r="AD22" s="433"/>
      <c r="AE22" s="433"/>
      <c r="AF22" s="433"/>
      <c r="AG22" s="434"/>
      <c r="AH22" s="432" t="s">
        <v>166</v>
      </c>
      <c r="AI22" s="433"/>
      <c r="AJ22" s="433"/>
      <c r="AK22" s="433"/>
      <c r="AL22" s="434"/>
      <c r="AM22" s="432" t="s">
        <v>167</v>
      </c>
      <c r="AN22" s="438"/>
      <c r="AO22" s="438"/>
      <c r="AP22" s="438"/>
      <c r="AQ22" s="438"/>
      <c r="AR22" s="439"/>
      <c r="AS22" s="443" t="s">
        <v>164</v>
      </c>
      <c r="AT22" s="444"/>
      <c r="AU22" s="444"/>
      <c r="AV22" s="444"/>
      <c r="AW22" s="444"/>
      <c r="AX22" s="445"/>
      <c r="AY22" s="411" t="s">
        <v>168</v>
      </c>
      <c r="AZ22" s="412"/>
      <c r="BA22" s="412"/>
      <c r="BB22" s="412"/>
      <c r="BC22" s="412"/>
      <c r="BD22" s="412"/>
      <c r="BE22" s="412"/>
      <c r="BF22" s="412"/>
      <c r="BG22" s="412"/>
      <c r="BH22" s="412"/>
      <c r="BI22" s="412"/>
      <c r="BJ22" s="412"/>
      <c r="BK22" s="412"/>
      <c r="BL22" s="412"/>
      <c r="BM22" s="413"/>
      <c r="BN22" s="414">
        <v>15839859</v>
      </c>
      <c r="BO22" s="415"/>
      <c r="BP22" s="415"/>
      <c r="BQ22" s="415"/>
      <c r="BR22" s="415"/>
      <c r="BS22" s="415"/>
      <c r="BT22" s="415"/>
      <c r="BU22" s="416"/>
      <c r="BV22" s="414">
        <v>16470879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169</v>
      </c>
      <c r="AZ23" s="400"/>
      <c r="BA23" s="400"/>
      <c r="BB23" s="400"/>
      <c r="BC23" s="400"/>
      <c r="BD23" s="400"/>
      <c r="BE23" s="400"/>
      <c r="BF23" s="400"/>
      <c r="BG23" s="400"/>
      <c r="BH23" s="400"/>
      <c r="BI23" s="400"/>
      <c r="BJ23" s="400"/>
      <c r="BK23" s="400"/>
      <c r="BL23" s="400"/>
      <c r="BM23" s="401"/>
      <c r="BN23" s="419">
        <v>6497285</v>
      </c>
      <c r="BO23" s="420"/>
      <c r="BP23" s="420"/>
      <c r="BQ23" s="420"/>
      <c r="BR23" s="420"/>
      <c r="BS23" s="420"/>
      <c r="BT23" s="420"/>
      <c r="BU23" s="421"/>
      <c r="BV23" s="419">
        <v>6537581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170</v>
      </c>
      <c r="F24" s="393"/>
      <c r="G24" s="393"/>
      <c r="H24" s="393"/>
      <c r="I24" s="393"/>
      <c r="J24" s="393"/>
      <c r="K24" s="394"/>
      <c r="L24" s="395">
        <v>1</v>
      </c>
      <c r="M24" s="396"/>
      <c r="N24" s="396"/>
      <c r="O24" s="396"/>
      <c r="P24" s="397"/>
      <c r="Q24" s="395">
        <v>7760</v>
      </c>
      <c r="R24" s="396"/>
      <c r="S24" s="396"/>
      <c r="T24" s="396"/>
      <c r="U24" s="396"/>
      <c r="V24" s="397"/>
      <c r="W24" s="465"/>
      <c r="X24" s="456"/>
      <c r="Y24" s="457"/>
      <c r="Z24" s="392" t="s">
        <v>171</v>
      </c>
      <c r="AA24" s="393"/>
      <c r="AB24" s="393"/>
      <c r="AC24" s="393"/>
      <c r="AD24" s="393"/>
      <c r="AE24" s="393"/>
      <c r="AF24" s="393"/>
      <c r="AG24" s="394"/>
      <c r="AH24" s="395">
        <v>228</v>
      </c>
      <c r="AI24" s="396"/>
      <c r="AJ24" s="396"/>
      <c r="AK24" s="396"/>
      <c r="AL24" s="397"/>
      <c r="AM24" s="395">
        <v>688104</v>
      </c>
      <c r="AN24" s="396"/>
      <c r="AO24" s="396"/>
      <c r="AP24" s="396"/>
      <c r="AQ24" s="396"/>
      <c r="AR24" s="397"/>
      <c r="AS24" s="395">
        <v>3018</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11171881</v>
      </c>
      <c r="BO24" s="420"/>
      <c r="BP24" s="420"/>
      <c r="BQ24" s="420"/>
      <c r="BR24" s="420"/>
      <c r="BS24" s="420"/>
      <c r="BT24" s="420"/>
      <c r="BU24" s="421"/>
      <c r="BV24" s="419">
        <v>11408818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173</v>
      </c>
      <c r="F25" s="393"/>
      <c r="G25" s="393"/>
      <c r="H25" s="393"/>
      <c r="I25" s="393"/>
      <c r="J25" s="393"/>
      <c r="K25" s="394"/>
      <c r="L25" s="395">
        <v>1</v>
      </c>
      <c r="M25" s="396"/>
      <c r="N25" s="396"/>
      <c r="O25" s="396"/>
      <c r="P25" s="397"/>
      <c r="Q25" s="395">
        <v>6300</v>
      </c>
      <c r="R25" s="396"/>
      <c r="S25" s="396"/>
      <c r="T25" s="396"/>
      <c r="U25" s="396"/>
      <c r="V25" s="397"/>
      <c r="W25" s="465"/>
      <c r="X25" s="456"/>
      <c r="Y25" s="457"/>
      <c r="Z25" s="392" t="s">
        <v>174</v>
      </c>
      <c r="AA25" s="393"/>
      <c r="AB25" s="393"/>
      <c r="AC25" s="393"/>
      <c r="AD25" s="393"/>
      <c r="AE25" s="393"/>
      <c r="AF25" s="393"/>
      <c r="AG25" s="394"/>
      <c r="AH25" s="395" t="s">
        <v>175</v>
      </c>
      <c r="AI25" s="396"/>
      <c r="AJ25" s="396"/>
      <c r="AK25" s="396"/>
      <c r="AL25" s="397"/>
      <c r="AM25" s="395" t="s">
        <v>138</v>
      </c>
      <c r="AN25" s="396"/>
      <c r="AO25" s="396"/>
      <c r="AP25" s="396"/>
      <c r="AQ25" s="396"/>
      <c r="AR25" s="397"/>
      <c r="AS25" s="395" t="s">
        <v>175</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3646351</v>
      </c>
      <c r="BO25" s="415"/>
      <c r="BP25" s="415"/>
      <c r="BQ25" s="415"/>
      <c r="BR25" s="415"/>
      <c r="BS25" s="415"/>
      <c r="BT25" s="415"/>
      <c r="BU25" s="416"/>
      <c r="BV25" s="414">
        <v>3090127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5300</v>
      </c>
      <c r="R26" s="396"/>
      <c r="S26" s="396"/>
      <c r="T26" s="396"/>
      <c r="U26" s="396"/>
      <c r="V26" s="397"/>
      <c r="W26" s="465"/>
      <c r="X26" s="456"/>
      <c r="Y26" s="457"/>
      <c r="Z26" s="392" t="s">
        <v>178</v>
      </c>
      <c r="AA26" s="430"/>
      <c r="AB26" s="430"/>
      <c r="AC26" s="430"/>
      <c r="AD26" s="430"/>
      <c r="AE26" s="430"/>
      <c r="AF26" s="430"/>
      <c r="AG26" s="431"/>
      <c r="AH26" s="395">
        <v>5</v>
      </c>
      <c r="AI26" s="396"/>
      <c r="AJ26" s="396"/>
      <c r="AK26" s="396"/>
      <c r="AL26" s="397"/>
      <c r="AM26" s="395">
        <v>14915</v>
      </c>
      <c r="AN26" s="396"/>
      <c r="AO26" s="396"/>
      <c r="AP26" s="396"/>
      <c r="AQ26" s="396"/>
      <c r="AR26" s="397"/>
      <c r="AS26" s="395">
        <v>2983</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3260</v>
      </c>
      <c r="R27" s="396"/>
      <c r="S27" s="396"/>
      <c r="T27" s="396"/>
      <c r="U27" s="396"/>
      <c r="V27" s="397"/>
      <c r="W27" s="465"/>
      <c r="X27" s="456"/>
      <c r="Y27" s="457"/>
      <c r="Z27" s="392" t="s">
        <v>181</v>
      </c>
      <c r="AA27" s="393"/>
      <c r="AB27" s="393"/>
      <c r="AC27" s="393"/>
      <c r="AD27" s="393"/>
      <c r="AE27" s="393"/>
      <c r="AF27" s="393"/>
      <c r="AG27" s="394"/>
      <c r="AH27" s="395">
        <v>2</v>
      </c>
      <c r="AI27" s="396"/>
      <c r="AJ27" s="396"/>
      <c r="AK27" s="396"/>
      <c r="AL27" s="397"/>
      <c r="AM27" s="395" t="s">
        <v>182</v>
      </c>
      <c r="AN27" s="396"/>
      <c r="AO27" s="396"/>
      <c r="AP27" s="396"/>
      <c r="AQ27" s="396"/>
      <c r="AR27" s="397"/>
      <c r="AS27" s="395" t="s">
        <v>183</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284877</v>
      </c>
      <c r="BO27" s="423"/>
      <c r="BP27" s="423"/>
      <c r="BQ27" s="423"/>
      <c r="BR27" s="423"/>
      <c r="BS27" s="423"/>
      <c r="BT27" s="423"/>
      <c r="BU27" s="424"/>
      <c r="BV27" s="422">
        <v>284445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2710</v>
      </c>
      <c r="R28" s="396"/>
      <c r="S28" s="396"/>
      <c r="T28" s="396"/>
      <c r="U28" s="396"/>
      <c r="V28" s="397"/>
      <c r="W28" s="465"/>
      <c r="X28" s="456"/>
      <c r="Y28" s="457"/>
      <c r="Z28" s="392" t="s">
        <v>186</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2038098</v>
      </c>
      <c r="BO28" s="415"/>
      <c r="BP28" s="415"/>
      <c r="BQ28" s="415"/>
      <c r="BR28" s="415"/>
      <c r="BS28" s="415"/>
      <c r="BT28" s="415"/>
      <c r="BU28" s="416"/>
      <c r="BV28" s="414">
        <v>2079267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14</v>
      </c>
      <c r="M29" s="396"/>
      <c r="N29" s="396"/>
      <c r="O29" s="396"/>
      <c r="P29" s="397"/>
      <c r="Q29" s="395">
        <v>2530</v>
      </c>
      <c r="R29" s="396"/>
      <c r="S29" s="396"/>
      <c r="T29" s="396"/>
      <c r="U29" s="396"/>
      <c r="V29" s="397"/>
      <c r="W29" s="466"/>
      <c r="X29" s="467"/>
      <c r="Y29" s="468"/>
      <c r="Z29" s="392" t="s">
        <v>189</v>
      </c>
      <c r="AA29" s="393"/>
      <c r="AB29" s="393"/>
      <c r="AC29" s="393"/>
      <c r="AD29" s="393"/>
      <c r="AE29" s="393"/>
      <c r="AF29" s="393"/>
      <c r="AG29" s="394"/>
      <c r="AH29" s="395">
        <v>230</v>
      </c>
      <c r="AI29" s="396"/>
      <c r="AJ29" s="396"/>
      <c r="AK29" s="396"/>
      <c r="AL29" s="397"/>
      <c r="AM29" s="395">
        <v>696000</v>
      </c>
      <c r="AN29" s="396"/>
      <c r="AO29" s="396"/>
      <c r="AP29" s="396"/>
      <c r="AQ29" s="396"/>
      <c r="AR29" s="397"/>
      <c r="AS29" s="395">
        <v>3026</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1884901</v>
      </c>
      <c r="BO29" s="420"/>
      <c r="BP29" s="420"/>
      <c r="BQ29" s="420"/>
      <c r="BR29" s="420"/>
      <c r="BS29" s="420"/>
      <c r="BT29" s="420"/>
      <c r="BU29" s="421"/>
      <c r="BV29" s="419">
        <v>2000363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8126034</v>
      </c>
      <c r="BO30" s="423"/>
      <c r="BP30" s="423"/>
      <c r="BQ30" s="423"/>
      <c r="BR30" s="423"/>
      <c r="BS30" s="423"/>
      <c r="BT30" s="423"/>
      <c r="BU30" s="424"/>
      <c r="BV30" s="422">
        <v>8597219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IF('各会計、関係団体の財政状況及び健全化判断比率'!B30="","",'各会計、関係団体の財政状況及び健全化判断比率'!B30)</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鳥栖・三養基西部環境施設組合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リバーサイド三根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グリーンパーク推進整備事業基金特別会計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IF('各会計、関係団体の財政状況及び健全化判断比率'!B31="","",'各会計、関係団体の財政状況及び健全化判断比率'!B31)</f>
        <v>工業用地取得造成事業特別会計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鳥栖・三養基地区消防事務組合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三根街づくり</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ふるさと寄附金基金特別会計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IF('各会計、関係団体の財政状況及び健全化判断比率'!B32="","",'各会計、関係団体の財政状況及び健全化判断比率'!B32)</f>
        <v>住宅用地取得造成事業特別会計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三神地区環境事務組合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三養基西部土地開発公社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佐賀東部水道企業団（水道事業特別会計）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みやきまち</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佐賀東部水道企業団（用水供給事業特別会計）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三養基西部葬祭組合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鳥栖地区広域市町村圏組合（一般会計）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鳥栖地区広域市町村圏組合（介護保険特別会計）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佐賀県後期高齢者医療広域連合（一般会計）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佐賀県後期高齢者医療広域連合（後期高齢者医療特別会計）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u/0mEGA5dwyA9fLDnI82eMQWLlZ/gwrOMqiifYXbUkA3dGAzEsL1/c5f1pozd41NZzxA/fW+e37xnGg7M9FzA==" saltValue="C73XtDZM6yUaaNmAXGD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5.05</v>
      </c>
      <c r="G34" s="33">
        <v>5.56</v>
      </c>
      <c r="H34" s="33">
        <v>4.43</v>
      </c>
      <c r="I34" s="33">
        <v>6.2</v>
      </c>
      <c r="J34" s="34">
        <v>7.9</v>
      </c>
      <c r="K34" s="22"/>
      <c r="L34" s="22"/>
      <c r="M34" s="22"/>
      <c r="N34" s="22"/>
      <c r="O34" s="22"/>
      <c r="P34" s="22"/>
    </row>
    <row r="35" spans="1:16" ht="39" customHeight="1" x14ac:dyDescent="0.15">
      <c r="A35" s="22"/>
      <c r="B35" s="35"/>
      <c r="C35" s="1145" t="s">
        <v>570</v>
      </c>
      <c r="D35" s="1146"/>
      <c r="E35" s="1147"/>
      <c r="F35" s="36">
        <v>27.21</v>
      </c>
      <c r="G35" s="37">
        <v>1.83</v>
      </c>
      <c r="H35" s="37">
        <v>5.91</v>
      </c>
      <c r="I35" s="37">
        <v>1.68</v>
      </c>
      <c r="J35" s="38">
        <v>1.9</v>
      </c>
      <c r="K35" s="22"/>
      <c r="L35" s="22"/>
      <c r="M35" s="22"/>
      <c r="N35" s="22"/>
      <c r="O35" s="22"/>
      <c r="P35" s="22"/>
    </row>
    <row r="36" spans="1:16" ht="39" customHeight="1" x14ac:dyDescent="0.15">
      <c r="A36" s="22"/>
      <c r="B36" s="35"/>
      <c r="C36" s="1145" t="s">
        <v>571</v>
      </c>
      <c r="D36" s="1146"/>
      <c r="E36" s="1147"/>
      <c r="F36" s="36">
        <v>1.1399999999999999</v>
      </c>
      <c r="G36" s="37">
        <v>1.1399999999999999</v>
      </c>
      <c r="H36" s="37">
        <v>1.1000000000000001</v>
      </c>
      <c r="I36" s="37">
        <v>1.04</v>
      </c>
      <c r="J36" s="38">
        <v>0.92</v>
      </c>
      <c r="K36" s="22"/>
      <c r="L36" s="22"/>
      <c r="M36" s="22"/>
      <c r="N36" s="22"/>
      <c r="O36" s="22"/>
      <c r="P36" s="22"/>
    </row>
    <row r="37" spans="1:16" ht="39" customHeight="1" x14ac:dyDescent="0.15">
      <c r="A37" s="22"/>
      <c r="B37" s="35"/>
      <c r="C37" s="1145" t="s">
        <v>572</v>
      </c>
      <c r="D37" s="1146"/>
      <c r="E37" s="1147"/>
      <c r="F37" s="36">
        <v>1.18</v>
      </c>
      <c r="G37" s="37">
        <v>1.47</v>
      </c>
      <c r="H37" s="37">
        <v>1.34</v>
      </c>
      <c r="I37" s="37">
        <v>1.32</v>
      </c>
      <c r="J37" s="38">
        <v>0.73</v>
      </c>
      <c r="K37" s="22"/>
      <c r="L37" s="22"/>
      <c r="M37" s="22"/>
      <c r="N37" s="22"/>
      <c r="O37" s="22"/>
      <c r="P37" s="22"/>
    </row>
    <row r="38" spans="1:16" ht="39" customHeight="1" x14ac:dyDescent="0.15">
      <c r="A38" s="22"/>
      <c r="B38" s="35"/>
      <c r="C38" s="1145" t="s">
        <v>573</v>
      </c>
      <c r="D38" s="1146"/>
      <c r="E38" s="1147"/>
      <c r="F38" s="36">
        <v>0.78</v>
      </c>
      <c r="G38" s="37">
        <v>0.56000000000000005</v>
      </c>
      <c r="H38" s="37">
        <v>0.59</v>
      </c>
      <c r="I38" s="37">
        <v>0.33</v>
      </c>
      <c r="J38" s="38">
        <v>0.27</v>
      </c>
      <c r="K38" s="22"/>
      <c r="L38" s="22"/>
      <c r="M38" s="22"/>
      <c r="N38" s="22"/>
      <c r="O38" s="22"/>
      <c r="P38" s="22"/>
    </row>
    <row r="39" spans="1:16" ht="39" customHeight="1" x14ac:dyDescent="0.15">
      <c r="A39" s="22"/>
      <c r="B39" s="35"/>
      <c r="C39" s="1145" t="s">
        <v>574</v>
      </c>
      <c r="D39" s="1146"/>
      <c r="E39" s="1147"/>
      <c r="F39" s="36">
        <v>0.11</v>
      </c>
      <c r="G39" s="37">
        <v>0.02</v>
      </c>
      <c r="H39" s="37">
        <v>0.02</v>
      </c>
      <c r="I39" s="37">
        <v>0.03</v>
      </c>
      <c r="J39" s="38">
        <v>0.02</v>
      </c>
      <c r="K39" s="22"/>
      <c r="L39" s="22"/>
      <c r="M39" s="22"/>
      <c r="N39" s="22"/>
      <c r="O39" s="22"/>
      <c r="P39" s="22"/>
    </row>
    <row r="40" spans="1:16" ht="39" customHeight="1" x14ac:dyDescent="0.15">
      <c r="A40" s="22"/>
      <c r="B40" s="35"/>
      <c r="C40" s="1145" t="s">
        <v>575</v>
      </c>
      <c r="D40" s="1146"/>
      <c r="E40" s="1147"/>
      <c r="F40" s="36">
        <v>7.0000000000000007E-2</v>
      </c>
      <c r="G40" s="37">
        <v>0.03</v>
      </c>
      <c r="H40" s="37">
        <v>0.17</v>
      </c>
      <c r="I40" s="37">
        <v>7.0000000000000007E-2</v>
      </c>
      <c r="J40" s="38">
        <v>0</v>
      </c>
      <c r="K40" s="22"/>
      <c r="L40" s="22"/>
      <c r="M40" s="22"/>
      <c r="N40" s="22"/>
      <c r="O40" s="22"/>
      <c r="P40" s="22"/>
    </row>
    <row r="41" spans="1:16" ht="39" customHeight="1" x14ac:dyDescent="0.15">
      <c r="A41" s="22"/>
      <c r="B41" s="35"/>
      <c r="C41" s="1145" t="s">
        <v>576</v>
      </c>
      <c r="D41" s="1146"/>
      <c r="E41" s="1147"/>
      <c r="F41" s="36">
        <v>0.2</v>
      </c>
      <c r="G41" s="37">
        <v>0.08</v>
      </c>
      <c r="H41" s="37">
        <v>0.01</v>
      </c>
      <c r="I41" s="37">
        <v>0.18</v>
      </c>
      <c r="J41" s="38">
        <v>0</v>
      </c>
      <c r="K41" s="22"/>
      <c r="L41" s="22"/>
      <c r="M41" s="22"/>
      <c r="N41" s="22"/>
      <c r="O41" s="22"/>
      <c r="P41" s="22"/>
    </row>
    <row r="42" spans="1:16" ht="39" customHeight="1" x14ac:dyDescent="0.15">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578</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QWQyfEW59cGZRgLfxfMmXGFVbWWkjPhzz3MWOA0GzbePRt1MY+l00eAp9AhmN4n3Cjq4iob4srDOgwbHosI7A==" saltValue="rwePh+K5rRyTMqR4/SJx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1658</v>
      </c>
      <c r="L45" s="60">
        <v>1676</v>
      </c>
      <c r="M45" s="60">
        <v>1668</v>
      </c>
      <c r="N45" s="60">
        <v>1695</v>
      </c>
      <c r="O45" s="61">
        <v>1674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280</v>
      </c>
      <c r="L48" s="64">
        <v>273</v>
      </c>
      <c r="M48" s="64">
        <v>297</v>
      </c>
      <c r="N48" s="64">
        <v>311</v>
      </c>
      <c r="O48" s="65">
        <v>360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163</v>
      </c>
      <c r="L49" s="64">
        <v>23</v>
      </c>
      <c r="M49" s="64">
        <v>24</v>
      </c>
      <c r="N49" s="64">
        <v>25</v>
      </c>
      <c r="O49" s="65">
        <v>21</v>
      </c>
      <c r="P49" s="48"/>
      <c r="Q49" s="48"/>
      <c r="R49" s="48"/>
      <c r="S49" s="48"/>
      <c r="T49" s="48"/>
      <c r="U49" s="48"/>
    </row>
    <row r="50" spans="1:21" ht="30.75" customHeight="1" x14ac:dyDescent="0.15">
      <c r="A50" s="48"/>
      <c r="B50" s="1178"/>
      <c r="C50" s="1179"/>
      <c r="D50" s="62"/>
      <c r="E50" s="1155" t="s">
        <v>17</v>
      </c>
      <c r="F50" s="1155"/>
      <c r="G50" s="1155"/>
      <c r="H50" s="1155"/>
      <c r="I50" s="1155"/>
      <c r="J50" s="1156"/>
      <c r="K50" s="63">
        <v>99</v>
      </c>
      <c r="L50" s="64">
        <v>83</v>
      </c>
      <c r="M50" s="64">
        <v>89</v>
      </c>
      <c r="N50" s="64">
        <v>84</v>
      </c>
      <c r="O50" s="65">
        <v>80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1527</v>
      </c>
      <c r="L52" s="64">
        <v>1507</v>
      </c>
      <c r="M52" s="64">
        <v>1509</v>
      </c>
      <c r="N52" s="64">
        <v>1480</v>
      </c>
      <c r="O52" s="65">
        <v>1491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673</v>
      </c>
      <c r="L53" s="69">
        <v>548</v>
      </c>
      <c r="M53" s="69">
        <v>569</v>
      </c>
      <c r="N53" s="69">
        <v>635</v>
      </c>
      <c r="O53" s="70">
        <v>644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586</v>
      </c>
      <c r="L58" s="84" t="s">
        <v>586</v>
      </c>
      <c r="M58" s="84" t="s">
        <v>586</v>
      </c>
      <c r="N58" s="84" t="s">
        <v>586</v>
      </c>
      <c r="O58" s="85" t="s">
        <v>586</v>
      </c>
    </row>
    <row r="59" spans="1:21" ht="31.5" customHeight="1" x14ac:dyDescent="0.15">
      <c r="B59" s="1163"/>
      <c r="C59" s="1164"/>
      <c r="D59" s="1170" t="s">
        <v>28</v>
      </c>
      <c r="E59" s="1171"/>
      <c r="F59" s="1171"/>
      <c r="G59" s="1171"/>
      <c r="H59" s="1171"/>
      <c r="I59" s="1171"/>
      <c r="J59" s="1172"/>
      <c r="K59" s="86" t="s">
        <v>586</v>
      </c>
      <c r="L59" s="87" t="s">
        <v>586</v>
      </c>
      <c r="M59" s="87" t="s">
        <v>586</v>
      </c>
      <c r="N59" s="87" t="s">
        <v>586</v>
      </c>
      <c r="O59" s="88" t="s">
        <v>586</v>
      </c>
    </row>
    <row r="60" spans="1:21" ht="31.5" customHeight="1" thickBot="1" x14ac:dyDescent="0.2">
      <c r="B60" s="1165"/>
      <c r="C60" s="1166"/>
      <c r="D60" s="1173" t="s">
        <v>29</v>
      </c>
      <c r="E60" s="1174"/>
      <c r="F60" s="1174"/>
      <c r="G60" s="1174"/>
      <c r="H60" s="1174"/>
      <c r="I60" s="1174"/>
      <c r="J60" s="1175"/>
      <c r="K60" s="89" t="s">
        <v>586</v>
      </c>
      <c r="L60" s="90" t="s">
        <v>586</v>
      </c>
      <c r="M60" s="90" t="s">
        <v>586</v>
      </c>
      <c r="N60" s="90" t="s">
        <v>586</v>
      </c>
      <c r="O60" s="91" t="s">
        <v>586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TT3011OKNvx3Dx8Yn0LJuYMB0SEonVuzz5rbtZ9kizNiD1dP9WO5KODobi1m6o3HbdaB/wTznxCjEOuQAc6aw==" saltValue="u1cfFA5kD/ru2onrp84Q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16875</v>
      </c>
      <c r="J41" s="356">
        <v>16169</v>
      </c>
      <c r="K41" s="356">
        <v>15579</v>
      </c>
      <c r="L41" s="356">
        <v>16471</v>
      </c>
      <c r="M41" s="357">
        <v>15840</v>
      </c>
    </row>
    <row r="42" spans="2:13" ht="27.75" customHeight="1" x14ac:dyDescent="0.15">
      <c r="B42" s="1186"/>
      <c r="C42" s="1187"/>
      <c r="D42" s="106"/>
      <c r="E42" s="1190" t="s">
        <v>34</v>
      </c>
      <c r="F42" s="1190"/>
      <c r="G42" s="1190"/>
      <c r="H42" s="1191"/>
      <c r="I42" s="358">
        <v>4625</v>
      </c>
      <c r="J42" s="359">
        <v>4228</v>
      </c>
      <c r="K42" s="359">
        <v>4132</v>
      </c>
      <c r="L42" s="359">
        <v>1654</v>
      </c>
      <c r="M42" s="360">
        <v>1574</v>
      </c>
    </row>
    <row r="43" spans="2:13" ht="27.75" customHeight="1" x14ac:dyDescent="0.15">
      <c r="B43" s="1186"/>
      <c r="C43" s="1187"/>
      <c r="D43" s="106"/>
      <c r="E43" s="1190" t="s">
        <v>35</v>
      </c>
      <c r="F43" s="1190"/>
      <c r="G43" s="1190"/>
      <c r="H43" s="1191"/>
      <c r="I43" s="358">
        <v>4794</v>
      </c>
      <c r="J43" s="359">
        <v>5245</v>
      </c>
      <c r="K43" s="359">
        <v>5426</v>
      </c>
      <c r="L43" s="359">
        <v>5364</v>
      </c>
      <c r="M43" s="360">
        <v>5831</v>
      </c>
    </row>
    <row r="44" spans="2:13" ht="27.75" customHeight="1" x14ac:dyDescent="0.15">
      <c r="B44" s="1186"/>
      <c r="C44" s="1187"/>
      <c r="D44" s="106"/>
      <c r="E44" s="1190" t="s">
        <v>36</v>
      </c>
      <c r="F44" s="1190"/>
      <c r="G44" s="1190"/>
      <c r="H44" s="1191"/>
      <c r="I44" s="358">
        <v>101</v>
      </c>
      <c r="J44" s="359">
        <v>96</v>
      </c>
      <c r="K44" s="359">
        <v>77</v>
      </c>
      <c r="L44" s="359">
        <v>120</v>
      </c>
      <c r="M44" s="360">
        <v>586</v>
      </c>
    </row>
    <row r="45" spans="2:13" ht="27.75" customHeight="1" x14ac:dyDescent="0.15">
      <c r="B45" s="1186"/>
      <c r="C45" s="1187"/>
      <c r="D45" s="106"/>
      <c r="E45" s="1190" t="s">
        <v>37</v>
      </c>
      <c r="F45" s="1190"/>
      <c r="G45" s="1190"/>
      <c r="H45" s="1191"/>
      <c r="I45" s="358">
        <v>1422</v>
      </c>
      <c r="J45" s="359">
        <v>1318</v>
      </c>
      <c r="K45" s="359">
        <v>1258</v>
      </c>
      <c r="L45" s="359">
        <v>1161</v>
      </c>
      <c r="M45" s="360">
        <v>1130</v>
      </c>
    </row>
    <row r="46" spans="2:13" ht="27.75" customHeight="1" x14ac:dyDescent="0.15">
      <c r="B46" s="1186"/>
      <c r="C46" s="1187"/>
      <c r="D46" s="107"/>
      <c r="E46" s="1190" t="s">
        <v>38</v>
      </c>
      <c r="F46" s="1190"/>
      <c r="G46" s="1190"/>
      <c r="H46" s="1191"/>
      <c r="I46" s="358" t="s">
        <v>520</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12221</v>
      </c>
      <c r="J50" s="359">
        <v>11250</v>
      </c>
      <c r="K50" s="359">
        <v>10703</v>
      </c>
      <c r="L50" s="359">
        <v>10969</v>
      </c>
      <c r="M50" s="360">
        <v>10359</v>
      </c>
    </row>
    <row r="51" spans="2:13" ht="27.75" customHeight="1" x14ac:dyDescent="0.15">
      <c r="B51" s="1186"/>
      <c r="C51" s="1187"/>
      <c r="D51" s="106"/>
      <c r="E51" s="1190" t="s">
        <v>44</v>
      </c>
      <c r="F51" s="1190"/>
      <c r="G51" s="1190"/>
      <c r="H51" s="1191"/>
      <c r="I51" s="358">
        <v>2315</v>
      </c>
      <c r="J51" s="359">
        <v>2273</v>
      </c>
      <c r="K51" s="359">
        <v>2253</v>
      </c>
      <c r="L51" s="359">
        <v>2134</v>
      </c>
      <c r="M51" s="360">
        <v>2318</v>
      </c>
    </row>
    <row r="52" spans="2:13" ht="27.75" customHeight="1" x14ac:dyDescent="0.15">
      <c r="B52" s="1188"/>
      <c r="C52" s="1189"/>
      <c r="D52" s="106"/>
      <c r="E52" s="1190" t="s">
        <v>45</v>
      </c>
      <c r="F52" s="1190"/>
      <c r="G52" s="1190"/>
      <c r="H52" s="1191"/>
      <c r="I52" s="358">
        <v>15230</v>
      </c>
      <c r="J52" s="359">
        <v>15159</v>
      </c>
      <c r="K52" s="359">
        <v>14556</v>
      </c>
      <c r="L52" s="359">
        <v>14117</v>
      </c>
      <c r="M52" s="360">
        <v>13417</v>
      </c>
    </row>
    <row r="53" spans="2:13" ht="27.75" customHeight="1" thickBot="1" x14ac:dyDescent="0.2">
      <c r="B53" s="1192" t="s">
        <v>46</v>
      </c>
      <c r="C53" s="1193"/>
      <c r="D53" s="110"/>
      <c r="E53" s="1194" t="s">
        <v>47</v>
      </c>
      <c r="F53" s="1194"/>
      <c r="G53" s="1194"/>
      <c r="H53" s="1195"/>
      <c r="I53" s="361">
        <v>-1948</v>
      </c>
      <c r="J53" s="362">
        <v>-1626</v>
      </c>
      <c r="K53" s="362">
        <v>-1040</v>
      </c>
      <c r="L53" s="362">
        <v>-2451</v>
      </c>
      <c r="M53" s="363">
        <v>-1133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4C4eBtGOraC1VJSZ5YlxJRQYRI7SBhrAFweLGwtLmHl4vs/XhX1G4eJ+Ovcgp9SVj8o+yeNT+2gV8jemVXwIg==" saltValue="2fL6UhNbgYTjQ3LDwiPf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1958</v>
      </c>
      <c r="G55" s="122">
        <v>2079</v>
      </c>
      <c r="H55" s="123">
        <v>2038</v>
      </c>
    </row>
    <row r="56" spans="2:8" ht="52.5" customHeight="1" x14ac:dyDescent="0.15">
      <c r="B56" s="124"/>
      <c r="C56" s="1213" t="s">
        <v>51</v>
      </c>
      <c r="D56" s="1213"/>
      <c r="E56" s="1214"/>
      <c r="F56" s="125">
        <v>2010</v>
      </c>
      <c r="G56" s="125">
        <v>2000</v>
      </c>
      <c r="H56" s="126">
        <v>1885</v>
      </c>
    </row>
    <row r="57" spans="2:8" ht="53.25" customHeight="1" x14ac:dyDescent="0.15">
      <c r="B57" s="124"/>
      <c r="C57" s="1215" t="s">
        <v>52</v>
      </c>
      <c r="D57" s="1215"/>
      <c r="E57" s="1216"/>
      <c r="F57" s="127">
        <v>8421</v>
      </c>
      <c r="G57" s="127">
        <v>8597</v>
      </c>
      <c r="H57" s="128">
        <v>8126</v>
      </c>
    </row>
    <row r="58" spans="2:8" ht="45.75" customHeight="1" x14ac:dyDescent="0.15">
      <c r="B58" s="129"/>
      <c r="C58" s="1203" t="s">
        <v>605</v>
      </c>
      <c r="D58" s="1204"/>
      <c r="E58" s="1205"/>
      <c r="F58" s="130">
        <v>5438</v>
      </c>
      <c r="G58" s="130">
        <v>5379</v>
      </c>
      <c r="H58" s="131">
        <v>4585</v>
      </c>
    </row>
    <row r="59" spans="2:8" ht="45.75" customHeight="1" x14ac:dyDescent="0.15">
      <c r="B59" s="129"/>
      <c r="C59" s="1203" t="s">
        <v>606</v>
      </c>
      <c r="D59" s="1204"/>
      <c r="E59" s="1205"/>
      <c r="F59" s="130">
        <v>1746</v>
      </c>
      <c r="G59" s="130">
        <v>1749</v>
      </c>
      <c r="H59" s="131">
        <v>1750</v>
      </c>
    </row>
    <row r="60" spans="2:8" ht="45.75" customHeight="1" x14ac:dyDescent="0.15">
      <c r="B60" s="129"/>
      <c r="C60" s="1203" t="s">
        <v>607</v>
      </c>
      <c r="D60" s="1204"/>
      <c r="E60" s="1205"/>
      <c r="F60" s="130">
        <v>56</v>
      </c>
      <c r="G60" s="130">
        <v>256</v>
      </c>
      <c r="H60" s="131">
        <v>506</v>
      </c>
    </row>
    <row r="61" spans="2:8" ht="45.75" customHeight="1" x14ac:dyDescent="0.15">
      <c r="B61" s="129"/>
      <c r="C61" s="1203" t="s">
        <v>608</v>
      </c>
      <c r="D61" s="1204"/>
      <c r="E61" s="1205"/>
      <c r="F61" s="130">
        <v>493</v>
      </c>
      <c r="G61" s="130">
        <v>493</v>
      </c>
      <c r="H61" s="131">
        <v>493</v>
      </c>
    </row>
    <row r="62" spans="2:8" ht="45.75" customHeight="1" thickBot="1" x14ac:dyDescent="0.2">
      <c r="B62" s="132"/>
      <c r="C62" s="1206" t="s">
        <v>609</v>
      </c>
      <c r="D62" s="1207"/>
      <c r="E62" s="1208"/>
      <c r="F62" s="133">
        <v>147</v>
      </c>
      <c r="G62" s="133">
        <v>181</v>
      </c>
      <c r="H62" s="134">
        <v>202</v>
      </c>
    </row>
    <row r="63" spans="2:8" ht="52.5" customHeight="1" thickBot="1" x14ac:dyDescent="0.2">
      <c r="B63" s="135"/>
      <c r="C63" s="1209" t="s">
        <v>53</v>
      </c>
      <c r="D63" s="1209"/>
      <c r="E63" s="1210"/>
      <c r="F63" s="136">
        <v>12389</v>
      </c>
      <c r="G63" s="136">
        <v>12677</v>
      </c>
      <c r="H63" s="137">
        <v>12049</v>
      </c>
    </row>
    <row r="64" spans="2:8" x14ac:dyDescent="0.15"/>
  </sheetData>
  <sheetProtection algorithmName="SHA-512" hashValue="STm9UoImoBwrFml9eGFFPP3ZztM+6DNq/iIXuWn1qsOSVz8ferxpZ3L476raL8j9z7lbOSQYFlpdvm5cPtHrnw==" saltValue="BOJChP+g/vXbeJKQ/DoY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108198</v>
      </c>
      <c r="E3" s="156"/>
      <c r="F3" s="157">
        <v>47387</v>
      </c>
      <c r="G3" s="158"/>
      <c r="H3" s="159"/>
    </row>
    <row r="4" spans="1:8" x14ac:dyDescent="0.15">
      <c r="A4" s="160"/>
      <c r="B4" s="161"/>
      <c r="C4" s="162"/>
      <c r="D4" s="163">
        <v>85400</v>
      </c>
      <c r="E4" s="164"/>
      <c r="F4" s="165">
        <v>24928</v>
      </c>
      <c r="G4" s="166"/>
      <c r="H4" s="167"/>
    </row>
    <row r="5" spans="1:8" x14ac:dyDescent="0.15">
      <c r="A5" s="148" t="s">
        <v>554</v>
      </c>
      <c r="B5" s="153"/>
      <c r="C5" s="154"/>
      <c r="D5" s="155">
        <v>126935</v>
      </c>
      <c r="E5" s="156"/>
      <c r="F5" s="157">
        <v>51264</v>
      </c>
      <c r="G5" s="158"/>
      <c r="H5" s="159"/>
    </row>
    <row r="6" spans="1:8" x14ac:dyDescent="0.15">
      <c r="A6" s="160"/>
      <c r="B6" s="161"/>
      <c r="C6" s="162"/>
      <c r="D6" s="163">
        <v>96458</v>
      </c>
      <c r="E6" s="164"/>
      <c r="F6" s="165">
        <v>26040</v>
      </c>
      <c r="G6" s="166"/>
      <c r="H6" s="167"/>
    </row>
    <row r="7" spans="1:8" x14ac:dyDescent="0.15">
      <c r="A7" s="148" t="s">
        <v>555</v>
      </c>
      <c r="B7" s="153"/>
      <c r="C7" s="154"/>
      <c r="D7" s="155">
        <v>77084</v>
      </c>
      <c r="E7" s="156"/>
      <c r="F7" s="157">
        <v>52068</v>
      </c>
      <c r="G7" s="158"/>
      <c r="H7" s="159"/>
    </row>
    <row r="8" spans="1:8" x14ac:dyDescent="0.15">
      <c r="A8" s="160"/>
      <c r="B8" s="161"/>
      <c r="C8" s="162"/>
      <c r="D8" s="163">
        <v>57871</v>
      </c>
      <c r="E8" s="164"/>
      <c r="F8" s="165">
        <v>26936</v>
      </c>
      <c r="G8" s="166"/>
      <c r="H8" s="167"/>
    </row>
    <row r="9" spans="1:8" x14ac:dyDescent="0.15">
      <c r="A9" s="148" t="s">
        <v>556</v>
      </c>
      <c r="B9" s="153"/>
      <c r="C9" s="154"/>
      <c r="D9" s="155">
        <v>159297</v>
      </c>
      <c r="E9" s="156"/>
      <c r="F9" s="157">
        <v>47161</v>
      </c>
      <c r="G9" s="158"/>
      <c r="H9" s="159"/>
    </row>
    <row r="10" spans="1:8" x14ac:dyDescent="0.15">
      <c r="A10" s="160"/>
      <c r="B10" s="161"/>
      <c r="C10" s="162"/>
      <c r="D10" s="163">
        <v>137531</v>
      </c>
      <c r="E10" s="164"/>
      <c r="F10" s="165">
        <v>24595</v>
      </c>
      <c r="G10" s="166"/>
      <c r="H10" s="167"/>
    </row>
    <row r="11" spans="1:8" x14ac:dyDescent="0.15">
      <c r="A11" s="148" t="s">
        <v>557</v>
      </c>
      <c r="B11" s="153"/>
      <c r="C11" s="154"/>
      <c r="D11" s="155">
        <v>108847</v>
      </c>
      <c r="E11" s="156"/>
      <c r="F11" s="157">
        <v>43423</v>
      </c>
      <c r="G11" s="158"/>
      <c r="H11" s="159"/>
    </row>
    <row r="12" spans="1:8" x14ac:dyDescent="0.15">
      <c r="A12" s="160"/>
      <c r="B12" s="161"/>
      <c r="C12" s="168"/>
      <c r="D12" s="163">
        <v>51480</v>
      </c>
      <c r="E12" s="164"/>
      <c r="F12" s="165">
        <v>22207</v>
      </c>
      <c r="G12" s="166"/>
      <c r="H12" s="167"/>
    </row>
    <row r="13" spans="1:8" x14ac:dyDescent="0.15">
      <c r="A13" s="148"/>
      <c r="B13" s="153"/>
      <c r="C13" s="169"/>
      <c r="D13" s="170">
        <v>116072</v>
      </c>
      <c r="E13" s="171"/>
      <c r="F13" s="172">
        <v>48261</v>
      </c>
      <c r="G13" s="173"/>
      <c r="H13" s="159"/>
    </row>
    <row r="14" spans="1:8" x14ac:dyDescent="0.15">
      <c r="A14" s="160"/>
      <c r="B14" s="161"/>
      <c r="C14" s="162"/>
      <c r="D14" s="163">
        <v>85748</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32.340000000000003</v>
      </c>
      <c r="C19" s="174">
        <f>ROUND(VALUE(SUBSTITUTE(実質収支比率等に係る経年分析!G$48,"▲","-")),2)</f>
        <v>7.43</v>
      </c>
      <c r="D19" s="174">
        <f>ROUND(VALUE(SUBSTITUTE(実質収支比率等に係る経年分析!H$48,"▲","-")),2)</f>
        <v>10.53</v>
      </c>
      <c r="E19" s="174">
        <f>ROUND(VALUE(SUBSTITUTE(実質収支比率等に係る経年分析!I$48,"▲","-")),2)</f>
        <v>7.97</v>
      </c>
      <c r="F19" s="174">
        <f>ROUND(VALUE(SUBSTITUTE(実質収支比率等に係る経年分析!J$48,"▲","-")),2)</f>
        <v>9.82</v>
      </c>
    </row>
    <row r="20" spans="1:11" x14ac:dyDescent="0.15">
      <c r="A20" s="174" t="s">
        <v>57</v>
      </c>
      <c r="B20" s="174">
        <f>ROUND(VALUE(SUBSTITUTE(実質収支比率等に係る経年分析!F$47,"▲","-")),2)</f>
        <v>20.52</v>
      </c>
      <c r="C20" s="174">
        <f>ROUND(VALUE(SUBSTITUTE(実質収支比率等に係る経年分析!G$47,"▲","-")),2)</f>
        <v>20.7</v>
      </c>
      <c r="D20" s="174">
        <f>ROUND(VALUE(SUBSTITUTE(実質収支比率等に係る経年分析!H$47,"▲","-")),2)</f>
        <v>26.08</v>
      </c>
      <c r="E20" s="174">
        <f>ROUND(VALUE(SUBSTITUTE(実質収支比率等に係る経年分析!I$47,"▲","-")),2)</f>
        <v>26.22</v>
      </c>
      <c r="F20" s="174">
        <f>ROUND(VALUE(SUBSTITUTE(実質収支比率等に係る経年分析!J$47,"▲","-")),2)</f>
        <v>26.18</v>
      </c>
    </row>
    <row r="21" spans="1:11" x14ac:dyDescent="0.15">
      <c r="A21" s="174" t="s">
        <v>58</v>
      </c>
      <c r="B21" s="174">
        <f>IF(ISNUMBER(VALUE(SUBSTITUTE(実質収支比率等に係る経年分析!F$49,"▲","-"))),ROUND(VALUE(SUBSTITUTE(実質収支比率等に係る経年分析!F$49,"▲","-")),2),NA())</f>
        <v>8.65</v>
      </c>
      <c r="C21" s="174">
        <f>IF(ISNUMBER(VALUE(SUBSTITUTE(実質収支比率等に係る経年分析!G$49,"▲","-"))),ROUND(VALUE(SUBSTITUTE(実質収支比率等に係る経年分析!G$49,"▲","-")),2),NA())</f>
        <v>-25.1</v>
      </c>
      <c r="D21" s="174">
        <f>IF(ISNUMBER(VALUE(SUBSTITUTE(実質収支比率等に係る経年分析!H$49,"▲","-"))),ROUND(VALUE(SUBSTITUTE(実質収支比率等に係る経年分析!H$49,"▲","-")),2),NA())</f>
        <v>9.48</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1.17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住宅用地取得造成事業特別会計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グリーンパーク推進整備事業基金特別会計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0.73</v>
      </c>
    </row>
    <row r="34" spans="1:16" x14ac:dyDescent="0.15">
      <c r="A34" s="175" t="str">
        <f>IF(連結実質赤字比率に係る赤字・黒字の構成分析!C$36="",NA(),連結実質赤字比率に係る赤字・黒字の構成分析!C$36)</f>
        <v>工業用地取得造成事業特別会計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1.1399999999999999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1.1399999999999999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0.92</v>
      </c>
    </row>
    <row r="35" spans="1:16" x14ac:dyDescent="0.15">
      <c r="A35" s="175" t="str">
        <f>IF(連結実質赤字比率に係る赤字・黒字の構成分析!C$35="",NA(),連結実質赤字比率に係る赤字・黒字の構成分析!C$35)</f>
        <v>ふるさと寄附金基金特別会計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1527</v>
      </c>
      <c r="E42" s="176"/>
      <c r="F42" s="176"/>
      <c r="G42" s="176">
        <f>'実質公債費比率（分子）の構造'!L$52</f>
        <v>1507</v>
      </c>
      <c r="H42" s="176"/>
      <c r="I42" s="176"/>
      <c r="J42" s="176">
        <f>'実質公債費比率（分子）の構造'!M$52</f>
        <v>1509</v>
      </c>
      <c r="K42" s="176"/>
      <c r="L42" s="176"/>
      <c r="M42" s="176">
        <f>'実質公債費比率（分子）の構造'!N$52</f>
        <v>1480</v>
      </c>
      <c r="N42" s="176"/>
      <c r="O42" s="176"/>
      <c r="P42" s="176">
        <f>'実質公債費比率（分子）の構造'!O$52</f>
        <v>1491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99</v>
      </c>
      <c r="C44" s="176"/>
      <c r="D44" s="176"/>
      <c r="E44" s="176">
        <f>'実質公債費比率（分子）の構造'!L$50</f>
        <v>83</v>
      </c>
      <c r="F44" s="176"/>
      <c r="G44" s="176"/>
      <c r="H44" s="176">
        <f>'実質公債費比率（分子）の構造'!M$50</f>
        <v>89</v>
      </c>
      <c r="I44" s="176"/>
      <c r="J44" s="176"/>
      <c r="K44" s="176">
        <f>'実質公債費比率（分子）の構造'!N$50</f>
        <v>84</v>
      </c>
      <c r="L44" s="176"/>
      <c r="M44" s="176"/>
      <c r="N44" s="176">
        <f>'実質公債費比率（分子）の構造'!O$50</f>
        <v>80</v>
      </c>
      <c r="O44" s="176"/>
      <c r="P44" s="176"/>
    </row>
    <row r="45" spans="1:16" x14ac:dyDescent="0.15">
      <c r="A45" s="176" t="s">
        <v>68</v>
      </c>
      <c r="B45" s="176">
        <f>'実質公債費比率（分子）の構造'!K$49</f>
        <v>163</v>
      </c>
      <c r="C45" s="176"/>
      <c r="D45" s="176"/>
      <c r="E45" s="176">
        <f>'実質公債費比率（分子）の構造'!L$49</f>
        <v>23</v>
      </c>
      <c r="F45" s="176"/>
      <c r="G45" s="176"/>
      <c r="H45" s="176">
        <f>'実質公債費比率（分子）の構造'!M$49</f>
        <v>24</v>
      </c>
      <c r="I45" s="176"/>
      <c r="J45" s="176"/>
      <c r="K45" s="176">
        <f>'実質公債費比率（分子）の構造'!N$49</f>
        <v>25</v>
      </c>
      <c r="L45" s="176"/>
      <c r="M45" s="176"/>
      <c r="N45" s="176">
        <f>'実質公債費比率（分子）の構造'!O$49</f>
        <v>21</v>
      </c>
      <c r="O45" s="176"/>
      <c r="P45" s="176"/>
    </row>
    <row r="46" spans="1:16" x14ac:dyDescent="0.15">
      <c r="A46" s="176" t="s">
        <v>69</v>
      </c>
      <c r="B46" s="176">
        <f>'実質公債費比率（分子）の構造'!K$48</f>
        <v>280</v>
      </c>
      <c r="C46" s="176"/>
      <c r="D46" s="176"/>
      <c r="E46" s="176">
        <f>'実質公債費比率（分子）の構造'!L$48</f>
        <v>273</v>
      </c>
      <c r="F46" s="176"/>
      <c r="G46" s="176"/>
      <c r="H46" s="176">
        <f>'実質公債費比率（分子）の構造'!M$48</f>
        <v>297</v>
      </c>
      <c r="I46" s="176"/>
      <c r="J46" s="176"/>
      <c r="K46" s="176">
        <f>'実質公債費比率（分子）の構造'!N$48</f>
        <v>311</v>
      </c>
      <c r="L46" s="176"/>
      <c r="M46" s="176"/>
      <c r="N46" s="176">
        <f>'実質公債費比率（分子）の構造'!O$48</f>
        <v>360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1658</v>
      </c>
      <c r="C49" s="176"/>
      <c r="D49" s="176"/>
      <c r="E49" s="176">
        <f>'実質公債費比率（分子）の構造'!L$45</f>
        <v>1676</v>
      </c>
      <c r="F49" s="176"/>
      <c r="G49" s="176"/>
      <c r="H49" s="176">
        <f>'実質公債費比率（分子）の構造'!M$45</f>
        <v>1668</v>
      </c>
      <c r="I49" s="176"/>
      <c r="J49" s="176"/>
      <c r="K49" s="176">
        <f>'実質公債費比率（分子）の構造'!N$45</f>
        <v>1695</v>
      </c>
      <c r="L49" s="176"/>
      <c r="M49" s="176"/>
      <c r="N49" s="176">
        <f>'実質公債費比率（分子）の構造'!O$45</f>
        <v>1674</v>
      </c>
      <c r="O49" s="176"/>
      <c r="P49" s="176"/>
    </row>
    <row r="50" spans="1:16" x14ac:dyDescent="0.15">
      <c r="A50" s="176" t="s">
        <v>73</v>
      </c>
      <c r="B50" s="176" t="e">
        <f>NA()</f>
        <v>#N/A</v>
      </c>
      <c r="C50" s="176">
        <f>IF(ISNUMBER('実質公債費比率（分子）の構造'!K$53),'実質公債費比率（分子）の構造'!K$53,NA())</f>
        <v>673</v>
      </c>
      <c r="D50" s="176" t="e">
        <f>NA()</f>
        <v>#N/A</v>
      </c>
      <c r="E50" s="176" t="e">
        <f>NA()</f>
        <v>#N/A</v>
      </c>
      <c r="F50" s="176">
        <f>IF(ISNUMBER('実質公債費比率（分子）の構造'!L$53),'実質公債費比率（分子）の構造'!L$53,NA())</f>
        <v>548</v>
      </c>
      <c r="G50" s="176" t="e">
        <f>NA()</f>
        <v>#N/A</v>
      </c>
      <c r="H50" s="176" t="e">
        <f>NA()</f>
        <v>#N/A</v>
      </c>
      <c r="I50" s="176">
        <f>IF(ISNUMBER('実質公債費比率（分子）の構造'!M$53),'実質公債費比率（分子）の構造'!M$53,NA())</f>
        <v>569</v>
      </c>
      <c r="J50" s="176" t="e">
        <f>NA()</f>
        <v>#N/A</v>
      </c>
      <c r="K50" s="176" t="e">
        <f>NA()</f>
        <v>#N/A</v>
      </c>
      <c r="L50" s="176">
        <f>IF(ISNUMBER('実質公債費比率（分子）の構造'!N$53),'実質公債費比率（分子）の構造'!N$53,NA())</f>
        <v>635</v>
      </c>
      <c r="M50" s="176" t="e">
        <f>NA()</f>
        <v>#N/A</v>
      </c>
      <c r="N50" s="176" t="e">
        <f>NA()</f>
        <v>#N/A</v>
      </c>
      <c r="O50" s="176">
        <f>IF(ISNUMBER('実質公債費比率（分子）の構造'!O$53),'実質公債費比率（分子）の構造'!O$53,NA())</f>
        <v>644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15230</v>
      </c>
      <c r="E56" s="175"/>
      <c r="F56" s="175"/>
      <c r="G56" s="175">
        <f>'将来負担比率（分子）の構造'!J$52</f>
        <v>15159</v>
      </c>
      <c r="H56" s="175"/>
      <c r="I56" s="175"/>
      <c r="J56" s="175">
        <f>'将来負担比率（分子）の構造'!K$52</f>
        <v>14556</v>
      </c>
      <c r="K56" s="175"/>
      <c r="L56" s="175"/>
      <c r="M56" s="175">
        <f>'将来負担比率（分子）の構造'!L$52</f>
        <v>14117</v>
      </c>
      <c r="N56" s="175"/>
      <c r="O56" s="175"/>
      <c r="P56" s="175">
        <f>'将来負担比率（分子）の構造'!M$52</f>
        <v>13417</v>
      </c>
    </row>
    <row r="57" spans="1:16" x14ac:dyDescent="0.15">
      <c r="A57" s="175" t="s">
        <v>44</v>
      </c>
      <c r="B57" s="175"/>
      <c r="C57" s="175"/>
      <c r="D57" s="175">
        <f>'将来負担比率（分子）の構造'!I$51</f>
        <v>2315</v>
      </c>
      <c r="E57" s="175"/>
      <c r="F57" s="175"/>
      <c r="G57" s="175">
        <f>'将来負担比率（分子）の構造'!J$51</f>
        <v>2273</v>
      </c>
      <c r="H57" s="175"/>
      <c r="I57" s="175"/>
      <c r="J57" s="175">
        <f>'将来負担比率（分子）の構造'!K$51</f>
        <v>2253</v>
      </c>
      <c r="K57" s="175"/>
      <c r="L57" s="175"/>
      <c r="M57" s="175">
        <f>'将来負担比率（分子）の構造'!L$51</f>
        <v>2134</v>
      </c>
      <c r="N57" s="175"/>
      <c r="O57" s="175"/>
      <c r="P57" s="175">
        <f>'将来負担比率（分子）の構造'!M$51</f>
        <v>2318</v>
      </c>
    </row>
    <row r="58" spans="1:16" x14ac:dyDescent="0.15">
      <c r="A58" s="175" t="s">
        <v>43</v>
      </c>
      <c r="B58" s="175"/>
      <c r="C58" s="175"/>
      <c r="D58" s="175">
        <f>'将来負担比率（分子）の構造'!I$50</f>
        <v>12221</v>
      </c>
      <c r="E58" s="175"/>
      <c r="F58" s="175"/>
      <c r="G58" s="175">
        <f>'将来負担比率（分子）の構造'!J$50</f>
        <v>11250</v>
      </c>
      <c r="H58" s="175"/>
      <c r="I58" s="175"/>
      <c r="J58" s="175">
        <f>'将来負担比率（分子）の構造'!K$50</f>
        <v>10703</v>
      </c>
      <c r="K58" s="175"/>
      <c r="L58" s="175"/>
      <c r="M58" s="175">
        <f>'将来負担比率（分子）の構造'!L$50</f>
        <v>10969</v>
      </c>
      <c r="N58" s="175"/>
      <c r="O58" s="175"/>
      <c r="P58" s="175">
        <f>'将来負担比率（分子）の構造'!M$50</f>
        <v>10359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1422</v>
      </c>
      <c r="C62" s="175"/>
      <c r="D62" s="175"/>
      <c r="E62" s="175">
        <f>'将来負担比率（分子）の構造'!J$45</f>
        <v>1318</v>
      </c>
      <c r="F62" s="175"/>
      <c r="G62" s="175"/>
      <c r="H62" s="175">
        <f>'将来負担比率（分子）の構造'!K$45</f>
        <v>1258</v>
      </c>
      <c r="I62" s="175"/>
      <c r="J62" s="175"/>
      <c r="K62" s="175">
        <f>'将来負担比率（分子）の構造'!L$45</f>
        <v>1161</v>
      </c>
      <c r="L62" s="175"/>
      <c r="M62" s="175"/>
      <c r="N62" s="175">
        <f>'将来負担比率（分子）の構造'!M$45</f>
        <v>1130</v>
      </c>
      <c r="O62" s="175"/>
      <c r="P62" s="175"/>
    </row>
    <row r="63" spans="1:16" x14ac:dyDescent="0.15">
      <c r="A63" s="175" t="s">
        <v>36</v>
      </c>
      <c r="B63" s="175">
        <f>'将来負担比率（分子）の構造'!I$44</f>
        <v>101</v>
      </c>
      <c r="C63" s="175"/>
      <c r="D63" s="175"/>
      <c r="E63" s="175">
        <f>'将来負担比率（分子）の構造'!J$44</f>
        <v>96</v>
      </c>
      <c r="F63" s="175"/>
      <c r="G63" s="175"/>
      <c r="H63" s="175">
        <f>'将来負担比率（分子）の構造'!K$44</f>
        <v>77</v>
      </c>
      <c r="I63" s="175"/>
      <c r="J63" s="175"/>
      <c r="K63" s="175">
        <f>'将来負担比率（分子）の構造'!L$44</f>
        <v>120</v>
      </c>
      <c r="L63" s="175"/>
      <c r="M63" s="175"/>
      <c r="N63" s="175">
        <f>'将来負担比率（分子）の構造'!M$44</f>
        <v>586</v>
      </c>
      <c r="O63" s="175"/>
      <c r="P63" s="175"/>
    </row>
    <row r="64" spans="1:16" x14ac:dyDescent="0.15">
      <c r="A64" s="175" t="s">
        <v>35</v>
      </c>
      <c r="B64" s="175">
        <f>'将来負担比率（分子）の構造'!I$43</f>
        <v>4794</v>
      </c>
      <c r="C64" s="175"/>
      <c r="D64" s="175"/>
      <c r="E64" s="175">
        <f>'将来負担比率（分子）の構造'!J$43</f>
        <v>5245</v>
      </c>
      <c r="F64" s="175"/>
      <c r="G64" s="175"/>
      <c r="H64" s="175">
        <f>'将来負担比率（分子）の構造'!K$43</f>
        <v>5426</v>
      </c>
      <c r="I64" s="175"/>
      <c r="J64" s="175"/>
      <c r="K64" s="175">
        <f>'将来負担比率（分子）の構造'!L$43</f>
        <v>5364</v>
      </c>
      <c r="L64" s="175"/>
      <c r="M64" s="175"/>
      <c r="N64" s="175">
        <f>'将来負担比率（分子）の構造'!M$43</f>
        <v>5831</v>
      </c>
      <c r="O64" s="175"/>
      <c r="P64" s="175"/>
    </row>
    <row r="65" spans="1:16" x14ac:dyDescent="0.15">
      <c r="A65" s="175" t="s">
        <v>34</v>
      </c>
      <c r="B65" s="175">
        <f>'将来負担比率（分子）の構造'!I$42</f>
        <v>4625</v>
      </c>
      <c r="C65" s="175"/>
      <c r="D65" s="175"/>
      <c r="E65" s="175">
        <f>'将来負担比率（分子）の構造'!J$42</f>
        <v>4228</v>
      </c>
      <c r="F65" s="175"/>
      <c r="G65" s="175"/>
      <c r="H65" s="175">
        <f>'将来負担比率（分子）の構造'!K$42</f>
        <v>4132</v>
      </c>
      <c r="I65" s="175"/>
      <c r="J65" s="175"/>
      <c r="K65" s="175">
        <f>'将来負担比率（分子）の構造'!L$42</f>
        <v>1654</v>
      </c>
      <c r="L65" s="175"/>
      <c r="M65" s="175"/>
      <c r="N65" s="175">
        <f>'将来負担比率（分子）の構造'!M$42</f>
        <v>1574</v>
      </c>
      <c r="O65" s="175"/>
      <c r="P65" s="175"/>
    </row>
    <row r="66" spans="1:16" x14ac:dyDescent="0.15">
      <c r="A66" s="175" t="s">
        <v>33</v>
      </c>
      <c r="B66" s="175">
        <f>'将来負担比率（分子）の構造'!I$41</f>
        <v>16875</v>
      </c>
      <c r="C66" s="175"/>
      <c r="D66" s="175"/>
      <c r="E66" s="175">
        <f>'将来負担比率（分子）の構造'!J$41</f>
        <v>16169</v>
      </c>
      <c r="F66" s="175"/>
      <c r="G66" s="175"/>
      <c r="H66" s="175">
        <f>'将来負担比率（分子）の構造'!K$41</f>
        <v>15579</v>
      </c>
      <c r="I66" s="175"/>
      <c r="J66" s="175"/>
      <c r="K66" s="175">
        <f>'将来負担比率（分子）の構造'!L$41</f>
        <v>16471</v>
      </c>
      <c r="L66" s="175"/>
      <c r="M66" s="175"/>
      <c r="N66" s="175">
        <f>'将来負担比率（分子）の構造'!M$41</f>
        <v>15840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1958</v>
      </c>
      <c r="C72" s="179">
        <f>基金残高に係る経年分析!G55</f>
        <v>2079</v>
      </c>
      <c r="D72" s="179">
        <f>基金残高に係る経年分析!H55</f>
        <v>2038</v>
      </c>
    </row>
    <row r="73" spans="1:16" x14ac:dyDescent="0.15">
      <c r="A73" s="178" t="s">
        <v>80</v>
      </c>
      <c r="B73" s="179">
        <f>基金残高に係る経年分析!F56</f>
        <v>2010</v>
      </c>
      <c r="C73" s="179">
        <f>基金残高に係る経年分析!G56</f>
        <v>2000</v>
      </c>
      <c r="D73" s="179">
        <f>基金残高に係る経年分析!H56</f>
        <v>1885</v>
      </c>
    </row>
    <row r="74" spans="1:16" x14ac:dyDescent="0.15">
      <c r="A74" s="178" t="s">
        <v>81</v>
      </c>
      <c r="B74" s="179">
        <f>基金残高に係る経年分析!F57</f>
        <v>8421</v>
      </c>
      <c r="C74" s="179">
        <f>基金残高に係る経年分析!G57</f>
        <v>8597</v>
      </c>
      <c r="D74" s="179">
        <f>基金残高に係る経年分析!H57</f>
        <v>8126</v>
      </c>
    </row>
  </sheetData>
  <sheetProtection algorithmName="SHA-512" hashValue="g4t0eJkN9mQ39UqgkshhqgGCUgcj0gio585H8CeGElrWjB6DdWuJiRMz4rhTve+V0Ba6WjbHuS2LXNLC5wAGEA==" saltValue="Eedp8oZgTKswaBGvspCt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2864205</v>
      </c>
      <c r="S5" s="674"/>
      <c r="T5" s="674"/>
      <c r="U5" s="674"/>
      <c r="V5" s="674"/>
      <c r="W5" s="674"/>
      <c r="X5" s="674"/>
      <c r="Y5" s="702"/>
      <c r="Z5" s="716">
        <v>13.7</v>
      </c>
      <c r="AA5" s="716"/>
      <c r="AB5" s="716"/>
      <c r="AC5" s="716"/>
      <c r="AD5" s="717">
        <v>2864205</v>
      </c>
      <c r="AE5" s="717"/>
      <c r="AF5" s="717"/>
      <c r="AG5" s="717"/>
      <c r="AH5" s="717"/>
      <c r="AI5" s="717"/>
      <c r="AJ5" s="717"/>
      <c r="AK5" s="717"/>
      <c r="AL5" s="703">
        <v>36.9</v>
      </c>
      <c r="AM5" s="686"/>
      <c r="AN5" s="686"/>
      <c r="AO5" s="704"/>
      <c r="AP5" s="676" t="s">
        <v>228</v>
      </c>
      <c r="AQ5" s="677"/>
      <c r="AR5" s="677"/>
      <c r="AS5" s="677"/>
      <c r="AT5" s="677"/>
      <c r="AU5" s="677"/>
      <c r="AV5" s="677"/>
      <c r="AW5" s="677"/>
      <c r="AX5" s="677"/>
      <c r="AY5" s="677"/>
      <c r="AZ5" s="677"/>
      <c r="BA5" s="677"/>
      <c r="BB5" s="677"/>
      <c r="BC5" s="677"/>
      <c r="BD5" s="677"/>
      <c r="BE5" s="677"/>
      <c r="BF5" s="678"/>
      <c r="BG5" s="621">
        <v>2864205</v>
      </c>
      <c r="BH5" s="622"/>
      <c r="BI5" s="622"/>
      <c r="BJ5" s="622"/>
      <c r="BK5" s="622"/>
      <c r="BL5" s="622"/>
      <c r="BM5" s="622"/>
      <c r="BN5" s="623"/>
      <c r="BO5" s="663">
        <v>100</v>
      </c>
      <c r="BP5" s="663"/>
      <c r="BQ5" s="663"/>
      <c r="BR5" s="663"/>
      <c r="BS5" s="664" t="s">
        <v>138</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94786</v>
      </c>
      <c r="S6" s="622"/>
      <c r="T6" s="622"/>
      <c r="U6" s="622"/>
      <c r="V6" s="622"/>
      <c r="W6" s="622"/>
      <c r="X6" s="622"/>
      <c r="Y6" s="623"/>
      <c r="Z6" s="663">
        <v>0.5</v>
      </c>
      <c r="AA6" s="663"/>
      <c r="AB6" s="663"/>
      <c r="AC6" s="663"/>
      <c r="AD6" s="664">
        <v>94786</v>
      </c>
      <c r="AE6" s="664"/>
      <c r="AF6" s="664"/>
      <c r="AG6" s="664"/>
      <c r="AH6" s="664"/>
      <c r="AI6" s="664"/>
      <c r="AJ6" s="664"/>
      <c r="AK6" s="664"/>
      <c r="AL6" s="624">
        <v>1.2</v>
      </c>
      <c r="AM6" s="625"/>
      <c r="AN6" s="625"/>
      <c r="AO6" s="665"/>
      <c r="AP6" s="618" t="s">
        <v>233</v>
      </c>
      <c r="AQ6" s="619"/>
      <c r="AR6" s="619"/>
      <c r="AS6" s="619"/>
      <c r="AT6" s="619"/>
      <c r="AU6" s="619"/>
      <c r="AV6" s="619"/>
      <c r="AW6" s="619"/>
      <c r="AX6" s="619"/>
      <c r="AY6" s="619"/>
      <c r="AZ6" s="619"/>
      <c r="BA6" s="619"/>
      <c r="BB6" s="619"/>
      <c r="BC6" s="619"/>
      <c r="BD6" s="619"/>
      <c r="BE6" s="619"/>
      <c r="BF6" s="620"/>
      <c r="BG6" s="621">
        <v>2864205</v>
      </c>
      <c r="BH6" s="622"/>
      <c r="BI6" s="622"/>
      <c r="BJ6" s="622"/>
      <c r="BK6" s="622"/>
      <c r="BL6" s="622"/>
      <c r="BM6" s="622"/>
      <c r="BN6" s="623"/>
      <c r="BO6" s="663">
        <v>100</v>
      </c>
      <c r="BP6" s="663"/>
      <c r="BQ6" s="663"/>
      <c r="BR6" s="663"/>
      <c r="BS6" s="664" t="s">
        <v>175</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120009</v>
      </c>
      <c r="CS6" s="622"/>
      <c r="CT6" s="622"/>
      <c r="CU6" s="622"/>
      <c r="CV6" s="622"/>
      <c r="CW6" s="622"/>
      <c r="CX6" s="622"/>
      <c r="CY6" s="623"/>
      <c r="CZ6" s="703">
        <v>0.6</v>
      </c>
      <c r="DA6" s="686"/>
      <c r="DB6" s="686"/>
      <c r="DC6" s="705"/>
      <c r="DD6" s="627" t="s">
        <v>175</v>
      </c>
      <c r="DE6" s="622"/>
      <c r="DF6" s="622"/>
      <c r="DG6" s="622"/>
      <c r="DH6" s="622"/>
      <c r="DI6" s="622"/>
      <c r="DJ6" s="622"/>
      <c r="DK6" s="622"/>
      <c r="DL6" s="622"/>
      <c r="DM6" s="622"/>
      <c r="DN6" s="622"/>
      <c r="DO6" s="622"/>
      <c r="DP6" s="623"/>
      <c r="DQ6" s="627">
        <v>120009</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1100</v>
      </c>
      <c r="S7" s="622"/>
      <c r="T7" s="622"/>
      <c r="U7" s="622"/>
      <c r="V7" s="622"/>
      <c r="W7" s="622"/>
      <c r="X7" s="622"/>
      <c r="Y7" s="623"/>
      <c r="Z7" s="663">
        <v>0</v>
      </c>
      <c r="AA7" s="663"/>
      <c r="AB7" s="663"/>
      <c r="AC7" s="663"/>
      <c r="AD7" s="664">
        <v>1100</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1170130</v>
      </c>
      <c r="BH7" s="622"/>
      <c r="BI7" s="622"/>
      <c r="BJ7" s="622"/>
      <c r="BK7" s="622"/>
      <c r="BL7" s="622"/>
      <c r="BM7" s="622"/>
      <c r="BN7" s="623"/>
      <c r="BO7" s="663">
        <v>40.9</v>
      </c>
      <c r="BP7" s="663"/>
      <c r="BQ7" s="663"/>
      <c r="BR7" s="663"/>
      <c r="BS7" s="664" t="s">
        <v>175</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6195477</v>
      </c>
      <c r="CS7" s="622"/>
      <c r="CT7" s="622"/>
      <c r="CU7" s="622"/>
      <c r="CV7" s="622"/>
      <c r="CW7" s="622"/>
      <c r="CX7" s="622"/>
      <c r="CY7" s="623"/>
      <c r="CZ7" s="663">
        <v>30.9</v>
      </c>
      <c r="DA7" s="663"/>
      <c r="DB7" s="663"/>
      <c r="DC7" s="663"/>
      <c r="DD7" s="627">
        <v>195438</v>
      </c>
      <c r="DE7" s="622"/>
      <c r="DF7" s="622"/>
      <c r="DG7" s="622"/>
      <c r="DH7" s="622"/>
      <c r="DI7" s="622"/>
      <c r="DJ7" s="622"/>
      <c r="DK7" s="622"/>
      <c r="DL7" s="622"/>
      <c r="DM7" s="622"/>
      <c r="DN7" s="622"/>
      <c r="DO7" s="622"/>
      <c r="DP7" s="623"/>
      <c r="DQ7" s="627">
        <v>2040300</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8890</v>
      </c>
      <c r="S8" s="622"/>
      <c r="T8" s="622"/>
      <c r="U8" s="622"/>
      <c r="V8" s="622"/>
      <c r="W8" s="622"/>
      <c r="X8" s="622"/>
      <c r="Y8" s="623"/>
      <c r="Z8" s="663">
        <v>0</v>
      </c>
      <c r="AA8" s="663"/>
      <c r="AB8" s="663"/>
      <c r="AC8" s="663"/>
      <c r="AD8" s="664">
        <v>8890</v>
      </c>
      <c r="AE8" s="664"/>
      <c r="AF8" s="664"/>
      <c r="AG8" s="664"/>
      <c r="AH8" s="664"/>
      <c r="AI8" s="664"/>
      <c r="AJ8" s="664"/>
      <c r="AK8" s="664"/>
      <c r="AL8" s="624">
        <v>0.1</v>
      </c>
      <c r="AM8" s="625"/>
      <c r="AN8" s="625"/>
      <c r="AO8" s="665"/>
      <c r="AP8" s="618" t="s">
        <v>239</v>
      </c>
      <c r="AQ8" s="619"/>
      <c r="AR8" s="619"/>
      <c r="AS8" s="619"/>
      <c r="AT8" s="619"/>
      <c r="AU8" s="619"/>
      <c r="AV8" s="619"/>
      <c r="AW8" s="619"/>
      <c r="AX8" s="619"/>
      <c r="AY8" s="619"/>
      <c r="AZ8" s="619"/>
      <c r="BA8" s="619"/>
      <c r="BB8" s="619"/>
      <c r="BC8" s="619"/>
      <c r="BD8" s="619"/>
      <c r="BE8" s="619"/>
      <c r="BF8" s="620"/>
      <c r="BG8" s="621">
        <v>45088</v>
      </c>
      <c r="BH8" s="622"/>
      <c r="BI8" s="622"/>
      <c r="BJ8" s="622"/>
      <c r="BK8" s="622"/>
      <c r="BL8" s="622"/>
      <c r="BM8" s="622"/>
      <c r="BN8" s="623"/>
      <c r="BO8" s="663">
        <v>1.6</v>
      </c>
      <c r="BP8" s="663"/>
      <c r="BQ8" s="663"/>
      <c r="BR8" s="663"/>
      <c r="BS8" s="664" t="s">
        <v>175</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5336870</v>
      </c>
      <c r="CS8" s="622"/>
      <c r="CT8" s="622"/>
      <c r="CU8" s="622"/>
      <c r="CV8" s="622"/>
      <c r="CW8" s="622"/>
      <c r="CX8" s="622"/>
      <c r="CY8" s="623"/>
      <c r="CZ8" s="663">
        <v>26.6</v>
      </c>
      <c r="DA8" s="663"/>
      <c r="DB8" s="663"/>
      <c r="DC8" s="663"/>
      <c r="DD8" s="627">
        <v>528183</v>
      </c>
      <c r="DE8" s="622"/>
      <c r="DF8" s="622"/>
      <c r="DG8" s="622"/>
      <c r="DH8" s="622"/>
      <c r="DI8" s="622"/>
      <c r="DJ8" s="622"/>
      <c r="DK8" s="622"/>
      <c r="DL8" s="622"/>
      <c r="DM8" s="622"/>
      <c r="DN8" s="622"/>
      <c r="DO8" s="622"/>
      <c r="DP8" s="623"/>
      <c r="DQ8" s="627">
        <v>2275731</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7626</v>
      </c>
      <c r="S9" s="622"/>
      <c r="T9" s="622"/>
      <c r="U9" s="622"/>
      <c r="V9" s="622"/>
      <c r="W9" s="622"/>
      <c r="X9" s="622"/>
      <c r="Y9" s="623"/>
      <c r="Z9" s="663">
        <v>0</v>
      </c>
      <c r="AA9" s="663"/>
      <c r="AB9" s="663"/>
      <c r="AC9" s="663"/>
      <c r="AD9" s="664">
        <v>7626</v>
      </c>
      <c r="AE9" s="664"/>
      <c r="AF9" s="664"/>
      <c r="AG9" s="664"/>
      <c r="AH9" s="664"/>
      <c r="AI9" s="664"/>
      <c r="AJ9" s="664"/>
      <c r="AK9" s="664"/>
      <c r="AL9" s="624">
        <v>0.1</v>
      </c>
      <c r="AM9" s="625"/>
      <c r="AN9" s="625"/>
      <c r="AO9" s="665"/>
      <c r="AP9" s="618" t="s">
        <v>242</v>
      </c>
      <c r="AQ9" s="619"/>
      <c r="AR9" s="619"/>
      <c r="AS9" s="619"/>
      <c r="AT9" s="619"/>
      <c r="AU9" s="619"/>
      <c r="AV9" s="619"/>
      <c r="AW9" s="619"/>
      <c r="AX9" s="619"/>
      <c r="AY9" s="619"/>
      <c r="AZ9" s="619"/>
      <c r="BA9" s="619"/>
      <c r="BB9" s="619"/>
      <c r="BC9" s="619"/>
      <c r="BD9" s="619"/>
      <c r="BE9" s="619"/>
      <c r="BF9" s="620"/>
      <c r="BG9" s="621">
        <v>999691</v>
      </c>
      <c r="BH9" s="622"/>
      <c r="BI9" s="622"/>
      <c r="BJ9" s="622"/>
      <c r="BK9" s="622"/>
      <c r="BL9" s="622"/>
      <c r="BM9" s="622"/>
      <c r="BN9" s="623"/>
      <c r="BO9" s="663">
        <v>34.9</v>
      </c>
      <c r="BP9" s="663"/>
      <c r="BQ9" s="663"/>
      <c r="BR9" s="663"/>
      <c r="BS9" s="664" t="s">
        <v>175</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1422022</v>
      </c>
      <c r="CS9" s="622"/>
      <c r="CT9" s="622"/>
      <c r="CU9" s="622"/>
      <c r="CV9" s="622"/>
      <c r="CW9" s="622"/>
      <c r="CX9" s="622"/>
      <c r="CY9" s="623"/>
      <c r="CZ9" s="663">
        <v>7.1</v>
      </c>
      <c r="DA9" s="663"/>
      <c r="DB9" s="663"/>
      <c r="DC9" s="663"/>
      <c r="DD9" s="627">
        <v>10786</v>
      </c>
      <c r="DE9" s="622"/>
      <c r="DF9" s="622"/>
      <c r="DG9" s="622"/>
      <c r="DH9" s="622"/>
      <c r="DI9" s="622"/>
      <c r="DJ9" s="622"/>
      <c r="DK9" s="622"/>
      <c r="DL9" s="622"/>
      <c r="DM9" s="622"/>
      <c r="DN9" s="622"/>
      <c r="DO9" s="622"/>
      <c r="DP9" s="623"/>
      <c r="DQ9" s="627">
        <v>925846</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175</v>
      </c>
      <c r="S10" s="622"/>
      <c r="T10" s="622"/>
      <c r="U10" s="622"/>
      <c r="V10" s="622"/>
      <c r="W10" s="622"/>
      <c r="X10" s="622"/>
      <c r="Y10" s="623"/>
      <c r="Z10" s="663" t="s">
        <v>245</v>
      </c>
      <c r="AA10" s="663"/>
      <c r="AB10" s="663"/>
      <c r="AC10" s="663"/>
      <c r="AD10" s="664" t="s">
        <v>175</v>
      </c>
      <c r="AE10" s="664"/>
      <c r="AF10" s="664"/>
      <c r="AG10" s="664"/>
      <c r="AH10" s="664"/>
      <c r="AI10" s="664"/>
      <c r="AJ10" s="664"/>
      <c r="AK10" s="664"/>
      <c r="AL10" s="624" t="s">
        <v>175</v>
      </c>
      <c r="AM10" s="625"/>
      <c r="AN10" s="625"/>
      <c r="AO10" s="665"/>
      <c r="AP10" s="618" t="s">
        <v>246</v>
      </c>
      <c r="AQ10" s="619"/>
      <c r="AR10" s="619"/>
      <c r="AS10" s="619"/>
      <c r="AT10" s="619"/>
      <c r="AU10" s="619"/>
      <c r="AV10" s="619"/>
      <c r="AW10" s="619"/>
      <c r="AX10" s="619"/>
      <c r="AY10" s="619"/>
      <c r="AZ10" s="619"/>
      <c r="BA10" s="619"/>
      <c r="BB10" s="619"/>
      <c r="BC10" s="619"/>
      <c r="BD10" s="619"/>
      <c r="BE10" s="619"/>
      <c r="BF10" s="620"/>
      <c r="BG10" s="621">
        <v>65334</v>
      </c>
      <c r="BH10" s="622"/>
      <c r="BI10" s="622"/>
      <c r="BJ10" s="622"/>
      <c r="BK10" s="622"/>
      <c r="BL10" s="622"/>
      <c r="BM10" s="622"/>
      <c r="BN10" s="623"/>
      <c r="BO10" s="663">
        <v>2.2999999999999998</v>
      </c>
      <c r="BP10" s="663"/>
      <c r="BQ10" s="663"/>
      <c r="BR10" s="663"/>
      <c r="BS10" s="664" t="s">
        <v>175</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7996</v>
      </c>
      <c r="CS10" s="622"/>
      <c r="CT10" s="622"/>
      <c r="CU10" s="622"/>
      <c r="CV10" s="622"/>
      <c r="CW10" s="622"/>
      <c r="CX10" s="622"/>
      <c r="CY10" s="623"/>
      <c r="CZ10" s="663">
        <v>0</v>
      </c>
      <c r="DA10" s="663"/>
      <c r="DB10" s="663"/>
      <c r="DC10" s="663"/>
      <c r="DD10" s="627" t="s">
        <v>175</v>
      </c>
      <c r="DE10" s="622"/>
      <c r="DF10" s="622"/>
      <c r="DG10" s="622"/>
      <c r="DH10" s="622"/>
      <c r="DI10" s="622"/>
      <c r="DJ10" s="622"/>
      <c r="DK10" s="622"/>
      <c r="DL10" s="622"/>
      <c r="DM10" s="622"/>
      <c r="DN10" s="622"/>
      <c r="DO10" s="622"/>
      <c r="DP10" s="623"/>
      <c r="DQ10" s="627">
        <v>7249</v>
      </c>
      <c r="DR10" s="622"/>
      <c r="DS10" s="622"/>
      <c r="DT10" s="622"/>
      <c r="DU10" s="622"/>
      <c r="DV10" s="622"/>
      <c r="DW10" s="622"/>
      <c r="DX10" s="622"/>
      <c r="DY10" s="622"/>
      <c r="DZ10" s="622"/>
      <c r="EA10" s="622"/>
      <c r="EB10" s="622"/>
      <c r="EC10" s="662"/>
    </row>
    <row r="11" spans="2:143" ht="11.25" customHeight="1" x14ac:dyDescent="0.15">
      <c r="B11" s="618" t="s">
        <v>248</v>
      </c>
      <c r="C11" s="619"/>
      <c r="D11" s="619"/>
      <c r="E11" s="619"/>
      <c r="F11" s="619"/>
      <c r="G11" s="619"/>
      <c r="H11" s="619"/>
      <c r="I11" s="619"/>
      <c r="J11" s="619"/>
      <c r="K11" s="619"/>
      <c r="L11" s="619"/>
      <c r="M11" s="619"/>
      <c r="N11" s="619"/>
      <c r="O11" s="619"/>
      <c r="P11" s="619"/>
      <c r="Q11" s="620"/>
      <c r="R11" s="621">
        <v>603875</v>
      </c>
      <c r="S11" s="622"/>
      <c r="T11" s="622"/>
      <c r="U11" s="622"/>
      <c r="V11" s="622"/>
      <c r="W11" s="622"/>
      <c r="X11" s="622"/>
      <c r="Y11" s="623"/>
      <c r="Z11" s="624">
        <v>2.9</v>
      </c>
      <c r="AA11" s="625"/>
      <c r="AB11" s="625"/>
      <c r="AC11" s="626"/>
      <c r="AD11" s="627">
        <v>603875</v>
      </c>
      <c r="AE11" s="622"/>
      <c r="AF11" s="622"/>
      <c r="AG11" s="622"/>
      <c r="AH11" s="622"/>
      <c r="AI11" s="622"/>
      <c r="AJ11" s="622"/>
      <c r="AK11" s="623"/>
      <c r="AL11" s="624">
        <v>7.8</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60017</v>
      </c>
      <c r="BH11" s="622"/>
      <c r="BI11" s="622"/>
      <c r="BJ11" s="622"/>
      <c r="BK11" s="622"/>
      <c r="BL11" s="622"/>
      <c r="BM11" s="622"/>
      <c r="BN11" s="623"/>
      <c r="BO11" s="663">
        <v>2.1</v>
      </c>
      <c r="BP11" s="663"/>
      <c r="BQ11" s="663"/>
      <c r="BR11" s="663"/>
      <c r="BS11" s="664" t="s">
        <v>175</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512390</v>
      </c>
      <c r="CS11" s="622"/>
      <c r="CT11" s="622"/>
      <c r="CU11" s="622"/>
      <c r="CV11" s="622"/>
      <c r="CW11" s="622"/>
      <c r="CX11" s="622"/>
      <c r="CY11" s="623"/>
      <c r="CZ11" s="663">
        <v>2.6</v>
      </c>
      <c r="DA11" s="663"/>
      <c r="DB11" s="663"/>
      <c r="DC11" s="663"/>
      <c r="DD11" s="627">
        <v>76612</v>
      </c>
      <c r="DE11" s="622"/>
      <c r="DF11" s="622"/>
      <c r="DG11" s="622"/>
      <c r="DH11" s="622"/>
      <c r="DI11" s="622"/>
      <c r="DJ11" s="622"/>
      <c r="DK11" s="622"/>
      <c r="DL11" s="622"/>
      <c r="DM11" s="622"/>
      <c r="DN11" s="622"/>
      <c r="DO11" s="622"/>
      <c r="DP11" s="623"/>
      <c r="DQ11" s="627">
        <v>318252</v>
      </c>
      <c r="DR11" s="622"/>
      <c r="DS11" s="622"/>
      <c r="DT11" s="622"/>
      <c r="DU11" s="622"/>
      <c r="DV11" s="622"/>
      <c r="DW11" s="622"/>
      <c r="DX11" s="622"/>
      <c r="DY11" s="622"/>
      <c r="DZ11" s="622"/>
      <c r="EA11" s="622"/>
      <c r="EB11" s="622"/>
      <c r="EC11" s="662"/>
    </row>
    <row r="12" spans="2:143" ht="11.25" customHeight="1" x14ac:dyDescent="0.15">
      <c r="B12" s="618" t="s">
        <v>251</v>
      </c>
      <c r="C12" s="619"/>
      <c r="D12" s="619"/>
      <c r="E12" s="619"/>
      <c r="F12" s="619"/>
      <c r="G12" s="619"/>
      <c r="H12" s="619"/>
      <c r="I12" s="619"/>
      <c r="J12" s="619"/>
      <c r="K12" s="619"/>
      <c r="L12" s="619"/>
      <c r="M12" s="619"/>
      <c r="N12" s="619"/>
      <c r="O12" s="619"/>
      <c r="P12" s="619"/>
      <c r="Q12" s="620"/>
      <c r="R12" s="621">
        <v>18243</v>
      </c>
      <c r="S12" s="622"/>
      <c r="T12" s="622"/>
      <c r="U12" s="622"/>
      <c r="V12" s="622"/>
      <c r="W12" s="622"/>
      <c r="X12" s="622"/>
      <c r="Y12" s="623"/>
      <c r="Z12" s="663">
        <v>0.1</v>
      </c>
      <c r="AA12" s="663"/>
      <c r="AB12" s="663"/>
      <c r="AC12" s="663"/>
      <c r="AD12" s="664">
        <v>18243</v>
      </c>
      <c r="AE12" s="664"/>
      <c r="AF12" s="664"/>
      <c r="AG12" s="664"/>
      <c r="AH12" s="664"/>
      <c r="AI12" s="664"/>
      <c r="AJ12" s="664"/>
      <c r="AK12" s="664"/>
      <c r="AL12" s="624">
        <v>0.2</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1334409</v>
      </c>
      <c r="BH12" s="622"/>
      <c r="BI12" s="622"/>
      <c r="BJ12" s="622"/>
      <c r="BK12" s="622"/>
      <c r="BL12" s="622"/>
      <c r="BM12" s="622"/>
      <c r="BN12" s="623"/>
      <c r="BO12" s="663">
        <v>46.6</v>
      </c>
      <c r="BP12" s="663"/>
      <c r="BQ12" s="663"/>
      <c r="BR12" s="663"/>
      <c r="BS12" s="664" t="s">
        <v>175</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110639</v>
      </c>
      <c r="CS12" s="622"/>
      <c r="CT12" s="622"/>
      <c r="CU12" s="622"/>
      <c r="CV12" s="622"/>
      <c r="CW12" s="622"/>
      <c r="CX12" s="622"/>
      <c r="CY12" s="623"/>
      <c r="CZ12" s="663">
        <v>0.6</v>
      </c>
      <c r="DA12" s="663"/>
      <c r="DB12" s="663"/>
      <c r="DC12" s="663"/>
      <c r="DD12" s="627">
        <v>1893</v>
      </c>
      <c r="DE12" s="622"/>
      <c r="DF12" s="622"/>
      <c r="DG12" s="622"/>
      <c r="DH12" s="622"/>
      <c r="DI12" s="622"/>
      <c r="DJ12" s="622"/>
      <c r="DK12" s="622"/>
      <c r="DL12" s="622"/>
      <c r="DM12" s="622"/>
      <c r="DN12" s="622"/>
      <c r="DO12" s="622"/>
      <c r="DP12" s="623"/>
      <c r="DQ12" s="627">
        <v>103239</v>
      </c>
      <c r="DR12" s="622"/>
      <c r="DS12" s="622"/>
      <c r="DT12" s="622"/>
      <c r="DU12" s="622"/>
      <c r="DV12" s="622"/>
      <c r="DW12" s="622"/>
      <c r="DX12" s="622"/>
      <c r="DY12" s="622"/>
      <c r="DZ12" s="622"/>
      <c r="EA12" s="622"/>
      <c r="EB12" s="622"/>
      <c r="EC12" s="662"/>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175</v>
      </c>
      <c r="S13" s="622"/>
      <c r="T13" s="622"/>
      <c r="U13" s="622"/>
      <c r="V13" s="622"/>
      <c r="W13" s="622"/>
      <c r="X13" s="622"/>
      <c r="Y13" s="623"/>
      <c r="Z13" s="663" t="s">
        <v>245</v>
      </c>
      <c r="AA13" s="663"/>
      <c r="AB13" s="663"/>
      <c r="AC13" s="663"/>
      <c r="AD13" s="664" t="s">
        <v>175</v>
      </c>
      <c r="AE13" s="664"/>
      <c r="AF13" s="664"/>
      <c r="AG13" s="664"/>
      <c r="AH13" s="664"/>
      <c r="AI13" s="664"/>
      <c r="AJ13" s="664"/>
      <c r="AK13" s="664"/>
      <c r="AL13" s="624" t="s">
        <v>245</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1333398</v>
      </c>
      <c r="BH13" s="622"/>
      <c r="BI13" s="622"/>
      <c r="BJ13" s="622"/>
      <c r="BK13" s="622"/>
      <c r="BL13" s="622"/>
      <c r="BM13" s="622"/>
      <c r="BN13" s="623"/>
      <c r="BO13" s="663">
        <v>46.6</v>
      </c>
      <c r="BP13" s="663"/>
      <c r="BQ13" s="663"/>
      <c r="BR13" s="663"/>
      <c r="BS13" s="664" t="s">
        <v>245</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2094598</v>
      </c>
      <c r="CS13" s="622"/>
      <c r="CT13" s="622"/>
      <c r="CU13" s="622"/>
      <c r="CV13" s="622"/>
      <c r="CW13" s="622"/>
      <c r="CX13" s="622"/>
      <c r="CY13" s="623"/>
      <c r="CZ13" s="663">
        <v>10.4</v>
      </c>
      <c r="DA13" s="663"/>
      <c r="DB13" s="663"/>
      <c r="DC13" s="663"/>
      <c r="DD13" s="627">
        <v>1398572</v>
      </c>
      <c r="DE13" s="622"/>
      <c r="DF13" s="622"/>
      <c r="DG13" s="622"/>
      <c r="DH13" s="622"/>
      <c r="DI13" s="622"/>
      <c r="DJ13" s="622"/>
      <c r="DK13" s="622"/>
      <c r="DL13" s="622"/>
      <c r="DM13" s="622"/>
      <c r="DN13" s="622"/>
      <c r="DO13" s="622"/>
      <c r="DP13" s="623"/>
      <c r="DQ13" s="627">
        <v>642683</v>
      </c>
      <c r="DR13" s="622"/>
      <c r="DS13" s="622"/>
      <c r="DT13" s="622"/>
      <c r="DU13" s="622"/>
      <c r="DV13" s="622"/>
      <c r="DW13" s="622"/>
      <c r="DX13" s="622"/>
      <c r="DY13" s="622"/>
      <c r="DZ13" s="622"/>
      <c r="EA13" s="622"/>
      <c r="EB13" s="622"/>
      <c r="EC13" s="662"/>
    </row>
    <row r="14" spans="2:143" ht="11.25" customHeight="1" x14ac:dyDescent="0.15">
      <c r="B14" s="618" t="s">
        <v>257</v>
      </c>
      <c r="C14" s="619"/>
      <c r="D14" s="619"/>
      <c r="E14" s="619"/>
      <c r="F14" s="619"/>
      <c r="G14" s="619"/>
      <c r="H14" s="619"/>
      <c r="I14" s="619"/>
      <c r="J14" s="619"/>
      <c r="K14" s="619"/>
      <c r="L14" s="619"/>
      <c r="M14" s="619"/>
      <c r="N14" s="619"/>
      <c r="O14" s="619"/>
      <c r="P14" s="619"/>
      <c r="Q14" s="620"/>
      <c r="R14" s="621">
        <v>181</v>
      </c>
      <c r="S14" s="622"/>
      <c r="T14" s="622"/>
      <c r="U14" s="622"/>
      <c r="V14" s="622"/>
      <c r="W14" s="622"/>
      <c r="X14" s="622"/>
      <c r="Y14" s="623"/>
      <c r="Z14" s="663">
        <v>0</v>
      </c>
      <c r="AA14" s="663"/>
      <c r="AB14" s="663"/>
      <c r="AC14" s="663"/>
      <c r="AD14" s="664">
        <v>181</v>
      </c>
      <c r="AE14" s="664"/>
      <c r="AF14" s="664"/>
      <c r="AG14" s="664"/>
      <c r="AH14" s="664"/>
      <c r="AI14" s="664"/>
      <c r="AJ14" s="664"/>
      <c r="AK14" s="664"/>
      <c r="AL14" s="624">
        <v>0</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108076</v>
      </c>
      <c r="BH14" s="622"/>
      <c r="BI14" s="622"/>
      <c r="BJ14" s="622"/>
      <c r="BK14" s="622"/>
      <c r="BL14" s="622"/>
      <c r="BM14" s="622"/>
      <c r="BN14" s="623"/>
      <c r="BO14" s="663">
        <v>3.8</v>
      </c>
      <c r="BP14" s="663"/>
      <c r="BQ14" s="663"/>
      <c r="BR14" s="663"/>
      <c r="BS14" s="664" t="s">
        <v>175</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492885</v>
      </c>
      <c r="CS14" s="622"/>
      <c r="CT14" s="622"/>
      <c r="CU14" s="622"/>
      <c r="CV14" s="622"/>
      <c r="CW14" s="622"/>
      <c r="CX14" s="622"/>
      <c r="CY14" s="623"/>
      <c r="CZ14" s="663">
        <v>2.5</v>
      </c>
      <c r="DA14" s="663"/>
      <c r="DB14" s="663"/>
      <c r="DC14" s="663"/>
      <c r="DD14" s="627">
        <v>15938</v>
      </c>
      <c r="DE14" s="622"/>
      <c r="DF14" s="622"/>
      <c r="DG14" s="622"/>
      <c r="DH14" s="622"/>
      <c r="DI14" s="622"/>
      <c r="DJ14" s="622"/>
      <c r="DK14" s="622"/>
      <c r="DL14" s="622"/>
      <c r="DM14" s="622"/>
      <c r="DN14" s="622"/>
      <c r="DO14" s="622"/>
      <c r="DP14" s="623"/>
      <c r="DQ14" s="627">
        <v>474289</v>
      </c>
      <c r="DR14" s="622"/>
      <c r="DS14" s="622"/>
      <c r="DT14" s="622"/>
      <c r="DU14" s="622"/>
      <c r="DV14" s="622"/>
      <c r="DW14" s="622"/>
      <c r="DX14" s="622"/>
      <c r="DY14" s="622"/>
      <c r="DZ14" s="622"/>
      <c r="EA14" s="622"/>
      <c r="EB14" s="622"/>
      <c r="EC14" s="662"/>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175</v>
      </c>
      <c r="S15" s="622"/>
      <c r="T15" s="622"/>
      <c r="U15" s="622"/>
      <c r="V15" s="622"/>
      <c r="W15" s="622"/>
      <c r="X15" s="622"/>
      <c r="Y15" s="623"/>
      <c r="Z15" s="663" t="s">
        <v>175</v>
      </c>
      <c r="AA15" s="663"/>
      <c r="AB15" s="663"/>
      <c r="AC15" s="663"/>
      <c r="AD15" s="664" t="s">
        <v>175</v>
      </c>
      <c r="AE15" s="664"/>
      <c r="AF15" s="664"/>
      <c r="AG15" s="664"/>
      <c r="AH15" s="664"/>
      <c r="AI15" s="664"/>
      <c r="AJ15" s="664"/>
      <c r="AK15" s="664"/>
      <c r="AL15" s="624" t="s">
        <v>175</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251590</v>
      </c>
      <c r="BH15" s="622"/>
      <c r="BI15" s="622"/>
      <c r="BJ15" s="622"/>
      <c r="BK15" s="622"/>
      <c r="BL15" s="622"/>
      <c r="BM15" s="622"/>
      <c r="BN15" s="623"/>
      <c r="BO15" s="663">
        <v>8.8000000000000007</v>
      </c>
      <c r="BP15" s="663"/>
      <c r="BQ15" s="663"/>
      <c r="BR15" s="663"/>
      <c r="BS15" s="664" t="s">
        <v>175</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2058710</v>
      </c>
      <c r="CS15" s="622"/>
      <c r="CT15" s="622"/>
      <c r="CU15" s="622"/>
      <c r="CV15" s="622"/>
      <c r="CW15" s="622"/>
      <c r="CX15" s="622"/>
      <c r="CY15" s="623"/>
      <c r="CZ15" s="663">
        <v>10.3</v>
      </c>
      <c r="DA15" s="663"/>
      <c r="DB15" s="663"/>
      <c r="DC15" s="663"/>
      <c r="DD15" s="627">
        <v>575618</v>
      </c>
      <c r="DE15" s="622"/>
      <c r="DF15" s="622"/>
      <c r="DG15" s="622"/>
      <c r="DH15" s="622"/>
      <c r="DI15" s="622"/>
      <c r="DJ15" s="622"/>
      <c r="DK15" s="622"/>
      <c r="DL15" s="622"/>
      <c r="DM15" s="622"/>
      <c r="DN15" s="622"/>
      <c r="DO15" s="622"/>
      <c r="DP15" s="623"/>
      <c r="DQ15" s="627">
        <v>1171148</v>
      </c>
      <c r="DR15" s="622"/>
      <c r="DS15" s="622"/>
      <c r="DT15" s="622"/>
      <c r="DU15" s="622"/>
      <c r="DV15" s="622"/>
      <c r="DW15" s="622"/>
      <c r="DX15" s="622"/>
      <c r="DY15" s="622"/>
      <c r="DZ15" s="622"/>
      <c r="EA15" s="622"/>
      <c r="EB15" s="622"/>
      <c r="EC15" s="662"/>
    </row>
    <row r="16" spans="2:143" ht="11.25" customHeight="1" x14ac:dyDescent="0.15">
      <c r="B16" s="618" t="s">
        <v>263</v>
      </c>
      <c r="C16" s="619"/>
      <c r="D16" s="619"/>
      <c r="E16" s="619"/>
      <c r="F16" s="619"/>
      <c r="G16" s="619"/>
      <c r="H16" s="619"/>
      <c r="I16" s="619"/>
      <c r="J16" s="619"/>
      <c r="K16" s="619"/>
      <c r="L16" s="619"/>
      <c r="M16" s="619"/>
      <c r="N16" s="619"/>
      <c r="O16" s="619"/>
      <c r="P16" s="619"/>
      <c r="Q16" s="620"/>
      <c r="R16" s="621">
        <v>6972</v>
      </c>
      <c r="S16" s="622"/>
      <c r="T16" s="622"/>
      <c r="U16" s="622"/>
      <c r="V16" s="622"/>
      <c r="W16" s="622"/>
      <c r="X16" s="622"/>
      <c r="Y16" s="623"/>
      <c r="Z16" s="663">
        <v>0</v>
      </c>
      <c r="AA16" s="663"/>
      <c r="AB16" s="663"/>
      <c r="AC16" s="663"/>
      <c r="AD16" s="664">
        <v>6972</v>
      </c>
      <c r="AE16" s="664"/>
      <c r="AF16" s="664"/>
      <c r="AG16" s="664"/>
      <c r="AH16" s="664"/>
      <c r="AI16" s="664"/>
      <c r="AJ16" s="664"/>
      <c r="AK16" s="664"/>
      <c r="AL16" s="624">
        <v>0.1</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245</v>
      </c>
      <c r="BH16" s="622"/>
      <c r="BI16" s="622"/>
      <c r="BJ16" s="622"/>
      <c r="BK16" s="622"/>
      <c r="BL16" s="622"/>
      <c r="BM16" s="622"/>
      <c r="BN16" s="623"/>
      <c r="BO16" s="663" t="s">
        <v>175</v>
      </c>
      <c r="BP16" s="663"/>
      <c r="BQ16" s="663"/>
      <c r="BR16" s="663"/>
      <c r="BS16" s="664" t="s">
        <v>175</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v>55399</v>
      </c>
      <c r="CS16" s="622"/>
      <c r="CT16" s="622"/>
      <c r="CU16" s="622"/>
      <c r="CV16" s="622"/>
      <c r="CW16" s="622"/>
      <c r="CX16" s="622"/>
      <c r="CY16" s="623"/>
      <c r="CZ16" s="663">
        <v>0.3</v>
      </c>
      <c r="DA16" s="663"/>
      <c r="DB16" s="663"/>
      <c r="DC16" s="663"/>
      <c r="DD16" s="627" t="s">
        <v>175</v>
      </c>
      <c r="DE16" s="622"/>
      <c r="DF16" s="622"/>
      <c r="DG16" s="622"/>
      <c r="DH16" s="622"/>
      <c r="DI16" s="622"/>
      <c r="DJ16" s="622"/>
      <c r="DK16" s="622"/>
      <c r="DL16" s="622"/>
      <c r="DM16" s="622"/>
      <c r="DN16" s="622"/>
      <c r="DO16" s="622"/>
      <c r="DP16" s="623"/>
      <c r="DQ16" s="627">
        <v>6416</v>
      </c>
      <c r="DR16" s="622"/>
      <c r="DS16" s="622"/>
      <c r="DT16" s="622"/>
      <c r="DU16" s="622"/>
      <c r="DV16" s="622"/>
      <c r="DW16" s="622"/>
      <c r="DX16" s="622"/>
      <c r="DY16" s="622"/>
      <c r="DZ16" s="622"/>
      <c r="EA16" s="622"/>
      <c r="EB16" s="622"/>
      <c r="EC16" s="662"/>
    </row>
    <row r="17" spans="2:133" ht="11.25" customHeight="1" x14ac:dyDescent="0.15">
      <c r="B17" s="618" t="s">
        <v>266</v>
      </c>
      <c r="C17" s="619"/>
      <c r="D17" s="619"/>
      <c r="E17" s="619"/>
      <c r="F17" s="619"/>
      <c r="G17" s="619"/>
      <c r="H17" s="619"/>
      <c r="I17" s="619"/>
      <c r="J17" s="619"/>
      <c r="K17" s="619"/>
      <c r="L17" s="619"/>
      <c r="M17" s="619"/>
      <c r="N17" s="619"/>
      <c r="O17" s="619"/>
      <c r="P17" s="619"/>
      <c r="Q17" s="620"/>
      <c r="R17" s="621">
        <v>35845</v>
      </c>
      <c r="S17" s="622"/>
      <c r="T17" s="622"/>
      <c r="U17" s="622"/>
      <c r="V17" s="622"/>
      <c r="W17" s="622"/>
      <c r="X17" s="622"/>
      <c r="Y17" s="623"/>
      <c r="Z17" s="663">
        <v>0.2</v>
      </c>
      <c r="AA17" s="663"/>
      <c r="AB17" s="663"/>
      <c r="AC17" s="663"/>
      <c r="AD17" s="664">
        <v>35845</v>
      </c>
      <c r="AE17" s="664"/>
      <c r="AF17" s="664"/>
      <c r="AG17" s="664"/>
      <c r="AH17" s="664"/>
      <c r="AI17" s="664"/>
      <c r="AJ17" s="664"/>
      <c r="AK17" s="664"/>
      <c r="AL17" s="624">
        <v>0.5</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175</v>
      </c>
      <c r="BH17" s="622"/>
      <c r="BI17" s="622"/>
      <c r="BJ17" s="622"/>
      <c r="BK17" s="622"/>
      <c r="BL17" s="622"/>
      <c r="BM17" s="622"/>
      <c r="BN17" s="623"/>
      <c r="BO17" s="663" t="s">
        <v>175</v>
      </c>
      <c r="BP17" s="663"/>
      <c r="BQ17" s="663"/>
      <c r="BR17" s="663"/>
      <c r="BS17" s="664" t="s">
        <v>245</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1673893</v>
      </c>
      <c r="CS17" s="622"/>
      <c r="CT17" s="622"/>
      <c r="CU17" s="622"/>
      <c r="CV17" s="622"/>
      <c r="CW17" s="622"/>
      <c r="CX17" s="622"/>
      <c r="CY17" s="623"/>
      <c r="CZ17" s="663">
        <v>8.3000000000000007</v>
      </c>
      <c r="DA17" s="663"/>
      <c r="DB17" s="663"/>
      <c r="DC17" s="663"/>
      <c r="DD17" s="627" t="s">
        <v>245</v>
      </c>
      <c r="DE17" s="622"/>
      <c r="DF17" s="622"/>
      <c r="DG17" s="622"/>
      <c r="DH17" s="622"/>
      <c r="DI17" s="622"/>
      <c r="DJ17" s="622"/>
      <c r="DK17" s="622"/>
      <c r="DL17" s="622"/>
      <c r="DM17" s="622"/>
      <c r="DN17" s="622"/>
      <c r="DO17" s="622"/>
      <c r="DP17" s="623"/>
      <c r="DQ17" s="627">
        <v>1529672</v>
      </c>
      <c r="DR17" s="622"/>
      <c r="DS17" s="622"/>
      <c r="DT17" s="622"/>
      <c r="DU17" s="622"/>
      <c r="DV17" s="622"/>
      <c r="DW17" s="622"/>
      <c r="DX17" s="622"/>
      <c r="DY17" s="622"/>
      <c r="DZ17" s="622"/>
      <c r="EA17" s="622"/>
      <c r="EB17" s="622"/>
      <c r="EC17" s="662"/>
    </row>
    <row r="18" spans="2:133" ht="11.25" customHeight="1" x14ac:dyDescent="0.15">
      <c r="B18" s="618" t="s">
        <v>269</v>
      </c>
      <c r="C18" s="619"/>
      <c r="D18" s="619"/>
      <c r="E18" s="619"/>
      <c r="F18" s="619"/>
      <c r="G18" s="619"/>
      <c r="H18" s="619"/>
      <c r="I18" s="619"/>
      <c r="J18" s="619"/>
      <c r="K18" s="619"/>
      <c r="L18" s="619"/>
      <c r="M18" s="619"/>
      <c r="N18" s="619"/>
      <c r="O18" s="619"/>
      <c r="P18" s="619"/>
      <c r="Q18" s="620"/>
      <c r="R18" s="621">
        <v>37381</v>
      </c>
      <c r="S18" s="622"/>
      <c r="T18" s="622"/>
      <c r="U18" s="622"/>
      <c r="V18" s="622"/>
      <c r="W18" s="622"/>
      <c r="X18" s="622"/>
      <c r="Y18" s="623"/>
      <c r="Z18" s="663">
        <v>0.2</v>
      </c>
      <c r="AA18" s="663"/>
      <c r="AB18" s="663"/>
      <c r="AC18" s="663"/>
      <c r="AD18" s="664">
        <v>37381</v>
      </c>
      <c r="AE18" s="664"/>
      <c r="AF18" s="664"/>
      <c r="AG18" s="664"/>
      <c r="AH18" s="664"/>
      <c r="AI18" s="664"/>
      <c r="AJ18" s="664"/>
      <c r="AK18" s="664"/>
      <c r="AL18" s="624">
        <v>0.5</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63" t="s">
        <v>245</v>
      </c>
      <c r="BP18" s="663"/>
      <c r="BQ18" s="663"/>
      <c r="BR18" s="663"/>
      <c r="BS18" s="664" t="s">
        <v>175</v>
      </c>
      <c r="BT18" s="664"/>
      <c r="BU18" s="664"/>
      <c r="BV18" s="664"/>
      <c r="BW18" s="664"/>
      <c r="BX18" s="664"/>
      <c r="BY18" s="664"/>
      <c r="BZ18" s="664"/>
      <c r="CA18" s="664"/>
      <c r="CB18" s="698"/>
      <c r="CD18" s="618" t="s">
        <v>271</v>
      </c>
      <c r="CE18" s="619"/>
      <c r="CF18" s="619"/>
      <c r="CG18" s="619"/>
      <c r="CH18" s="619"/>
      <c r="CI18" s="619"/>
      <c r="CJ18" s="619"/>
      <c r="CK18" s="619"/>
      <c r="CL18" s="619"/>
      <c r="CM18" s="619"/>
      <c r="CN18" s="619"/>
      <c r="CO18" s="619"/>
      <c r="CP18" s="619"/>
      <c r="CQ18" s="620"/>
      <c r="CR18" s="621" t="s">
        <v>175</v>
      </c>
      <c r="CS18" s="622"/>
      <c r="CT18" s="622"/>
      <c r="CU18" s="622"/>
      <c r="CV18" s="622"/>
      <c r="CW18" s="622"/>
      <c r="CX18" s="622"/>
      <c r="CY18" s="623"/>
      <c r="CZ18" s="663" t="s">
        <v>175</v>
      </c>
      <c r="DA18" s="663"/>
      <c r="DB18" s="663"/>
      <c r="DC18" s="663"/>
      <c r="DD18" s="627" t="s">
        <v>175</v>
      </c>
      <c r="DE18" s="622"/>
      <c r="DF18" s="622"/>
      <c r="DG18" s="622"/>
      <c r="DH18" s="622"/>
      <c r="DI18" s="622"/>
      <c r="DJ18" s="622"/>
      <c r="DK18" s="622"/>
      <c r="DL18" s="622"/>
      <c r="DM18" s="622"/>
      <c r="DN18" s="622"/>
      <c r="DO18" s="622"/>
      <c r="DP18" s="623"/>
      <c r="DQ18" s="627" t="s">
        <v>175</v>
      </c>
      <c r="DR18" s="622"/>
      <c r="DS18" s="622"/>
      <c r="DT18" s="622"/>
      <c r="DU18" s="622"/>
      <c r="DV18" s="622"/>
      <c r="DW18" s="622"/>
      <c r="DX18" s="622"/>
      <c r="DY18" s="622"/>
      <c r="DZ18" s="622"/>
      <c r="EA18" s="622"/>
      <c r="EB18" s="622"/>
      <c r="EC18" s="662"/>
    </row>
    <row r="19" spans="2:133" ht="11.25" customHeight="1" x14ac:dyDescent="0.15">
      <c r="B19" s="618" t="s">
        <v>272</v>
      </c>
      <c r="C19" s="619"/>
      <c r="D19" s="619"/>
      <c r="E19" s="619"/>
      <c r="F19" s="619"/>
      <c r="G19" s="619"/>
      <c r="H19" s="619"/>
      <c r="I19" s="619"/>
      <c r="J19" s="619"/>
      <c r="K19" s="619"/>
      <c r="L19" s="619"/>
      <c r="M19" s="619"/>
      <c r="N19" s="619"/>
      <c r="O19" s="619"/>
      <c r="P19" s="619"/>
      <c r="Q19" s="620"/>
      <c r="R19" s="621">
        <v>35810</v>
      </c>
      <c r="S19" s="622"/>
      <c r="T19" s="622"/>
      <c r="U19" s="622"/>
      <c r="V19" s="622"/>
      <c r="W19" s="622"/>
      <c r="X19" s="622"/>
      <c r="Y19" s="623"/>
      <c r="Z19" s="663">
        <v>0.2</v>
      </c>
      <c r="AA19" s="663"/>
      <c r="AB19" s="663"/>
      <c r="AC19" s="663"/>
      <c r="AD19" s="664">
        <v>35810</v>
      </c>
      <c r="AE19" s="664"/>
      <c r="AF19" s="664"/>
      <c r="AG19" s="664"/>
      <c r="AH19" s="664"/>
      <c r="AI19" s="664"/>
      <c r="AJ19" s="664"/>
      <c r="AK19" s="664"/>
      <c r="AL19" s="624">
        <v>0.5</v>
      </c>
      <c r="AM19" s="625"/>
      <c r="AN19" s="625"/>
      <c r="AO19" s="665"/>
      <c r="AP19" s="618" t="s">
        <v>273</v>
      </c>
      <c r="AQ19" s="619"/>
      <c r="AR19" s="619"/>
      <c r="AS19" s="619"/>
      <c r="AT19" s="619"/>
      <c r="AU19" s="619"/>
      <c r="AV19" s="619"/>
      <c r="AW19" s="619"/>
      <c r="AX19" s="619"/>
      <c r="AY19" s="619"/>
      <c r="AZ19" s="619"/>
      <c r="BA19" s="619"/>
      <c r="BB19" s="619"/>
      <c r="BC19" s="619"/>
      <c r="BD19" s="619"/>
      <c r="BE19" s="619"/>
      <c r="BF19" s="620"/>
      <c r="BG19" s="621" t="s">
        <v>175</v>
      </c>
      <c r="BH19" s="622"/>
      <c r="BI19" s="622"/>
      <c r="BJ19" s="622"/>
      <c r="BK19" s="622"/>
      <c r="BL19" s="622"/>
      <c r="BM19" s="622"/>
      <c r="BN19" s="623"/>
      <c r="BO19" s="663" t="s">
        <v>175</v>
      </c>
      <c r="BP19" s="663"/>
      <c r="BQ19" s="663"/>
      <c r="BR19" s="663"/>
      <c r="BS19" s="664" t="s">
        <v>175</v>
      </c>
      <c r="BT19" s="664"/>
      <c r="BU19" s="664"/>
      <c r="BV19" s="664"/>
      <c r="BW19" s="664"/>
      <c r="BX19" s="664"/>
      <c r="BY19" s="664"/>
      <c r="BZ19" s="664"/>
      <c r="CA19" s="664"/>
      <c r="CB19" s="698"/>
      <c r="CD19" s="618" t="s">
        <v>274</v>
      </c>
      <c r="CE19" s="619"/>
      <c r="CF19" s="619"/>
      <c r="CG19" s="619"/>
      <c r="CH19" s="619"/>
      <c r="CI19" s="619"/>
      <c r="CJ19" s="619"/>
      <c r="CK19" s="619"/>
      <c r="CL19" s="619"/>
      <c r="CM19" s="619"/>
      <c r="CN19" s="619"/>
      <c r="CO19" s="619"/>
      <c r="CP19" s="619"/>
      <c r="CQ19" s="620"/>
      <c r="CR19" s="621" t="s">
        <v>175</v>
      </c>
      <c r="CS19" s="622"/>
      <c r="CT19" s="622"/>
      <c r="CU19" s="622"/>
      <c r="CV19" s="622"/>
      <c r="CW19" s="622"/>
      <c r="CX19" s="622"/>
      <c r="CY19" s="623"/>
      <c r="CZ19" s="663" t="s">
        <v>175</v>
      </c>
      <c r="DA19" s="663"/>
      <c r="DB19" s="663"/>
      <c r="DC19" s="663"/>
      <c r="DD19" s="627" t="s">
        <v>175</v>
      </c>
      <c r="DE19" s="622"/>
      <c r="DF19" s="622"/>
      <c r="DG19" s="622"/>
      <c r="DH19" s="622"/>
      <c r="DI19" s="622"/>
      <c r="DJ19" s="622"/>
      <c r="DK19" s="622"/>
      <c r="DL19" s="622"/>
      <c r="DM19" s="622"/>
      <c r="DN19" s="622"/>
      <c r="DO19" s="622"/>
      <c r="DP19" s="623"/>
      <c r="DQ19" s="627" t="s">
        <v>175</v>
      </c>
      <c r="DR19" s="622"/>
      <c r="DS19" s="622"/>
      <c r="DT19" s="622"/>
      <c r="DU19" s="622"/>
      <c r="DV19" s="622"/>
      <c r="DW19" s="622"/>
      <c r="DX19" s="622"/>
      <c r="DY19" s="622"/>
      <c r="DZ19" s="622"/>
      <c r="EA19" s="622"/>
      <c r="EB19" s="622"/>
      <c r="EC19" s="662"/>
    </row>
    <row r="20" spans="2:133" ht="11.25" customHeight="1" x14ac:dyDescent="0.15">
      <c r="B20" s="688" t="s">
        <v>275</v>
      </c>
      <c r="C20" s="689"/>
      <c r="D20" s="689"/>
      <c r="E20" s="689"/>
      <c r="F20" s="689"/>
      <c r="G20" s="689"/>
      <c r="H20" s="689"/>
      <c r="I20" s="689"/>
      <c r="J20" s="689"/>
      <c r="K20" s="689"/>
      <c r="L20" s="689"/>
      <c r="M20" s="689"/>
      <c r="N20" s="689"/>
      <c r="O20" s="689"/>
      <c r="P20" s="689"/>
      <c r="Q20" s="690"/>
      <c r="R20" s="621">
        <v>1571</v>
      </c>
      <c r="S20" s="622"/>
      <c r="T20" s="622"/>
      <c r="U20" s="622"/>
      <c r="V20" s="622"/>
      <c r="W20" s="622"/>
      <c r="X20" s="622"/>
      <c r="Y20" s="623"/>
      <c r="Z20" s="663">
        <v>0</v>
      </c>
      <c r="AA20" s="663"/>
      <c r="AB20" s="663"/>
      <c r="AC20" s="663"/>
      <c r="AD20" s="664">
        <v>1571</v>
      </c>
      <c r="AE20" s="664"/>
      <c r="AF20" s="664"/>
      <c r="AG20" s="664"/>
      <c r="AH20" s="664"/>
      <c r="AI20" s="664"/>
      <c r="AJ20" s="664"/>
      <c r="AK20" s="664"/>
      <c r="AL20" s="624">
        <v>0</v>
      </c>
      <c r="AM20" s="625"/>
      <c r="AN20" s="625"/>
      <c r="AO20" s="665"/>
      <c r="AP20" s="618" t="s">
        <v>276</v>
      </c>
      <c r="AQ20" s="619"/>
      <c r="AR20" s="619"/>
      <c r="AS20" s="619"/>
      <c r="AT20" s="619"/>
      <c r="AU20" s="619"/>
      <c r="AV20" s="619"/>
      <c r="AW20" s="619"/>
      <c r="AX20" s="619"/>
      <c r="AY20" s="619"/>
      <c r="AZ20" s="619"/>
      <c r="BA20" s="619"/>
      <c r="BB20" s="619"/>
      <c r="BC20" s="619"/>
      <c r="BD20" s="619"/>
      <c r="BE20" s="619"/>
      <c r="BF20" s="620"/>
      <c r="BG20" s="621" t="s">
        <v>245</v>
      </c>
      <c r="BH20" s="622"/>
      <c r="BI20" s="622"/>
      <c r="BJ20" s="622"/>
      <c r="BK20" s="622"/>
      <c r="BL20" s="622"/>
      <c r="BM20" s="622"/>
      <c r="BN20" s="623"/>
      <c r="BO20" s="663" t="s">
        <v>175</v>
      </c>
      <c r="BP20" s="663"/>
      <c r="BQ20" s="663"/>
      <c r="BR20" s="663"/>
      <c r="BS20" s="664" t="s">
        <v>175</v>
      </c>
      <c r="BT20" s="664"/>
      <c r="BU20" s="664"/>
      <c r="BV20" s="664"/>
      <c r="BW20" s="664"/>
      <c r="BX20" s="664"/>
      <c r="BY20" s="664"/>
      <c r="BZ20" s="664"/>
      <c r="CA20" s="664"/>
      <c r="CB20" s="698"/>
      <c r="CD20" s="618" t="s">
        <v>277</v>
      </c>
      <c r="CE20" s="619"/>
      <c r="CF20" s="619"/>
      <c r="CG20" s="619"/>
      <c r="CH20" s="619"/>
      <c r="CI20" s="619"/>
      <c r="CJ20" s="619"/>
      <c r="CK20" s="619"/>
      <c r="CL20" s="619"/>
      <c r="CM20" s="619"/>
      <c r="CN20" s="619"/>
      <c r="CO20" s="619"/>
      <c r="CP20" s="619"/>
      <c r="CQ20" s="620"/>
      <c r="CR20" s="621">
        <v>20080888</v>
      </c>
      <c r="CS20" s="622"/>
      <c r="CT20" s="622"/>
      <c r="CU20" s="622"/>
      <c r="CV20" s="622"/>
      <c r="CW20" s="622"/>
      <c r="CX20" s="622"/>
      <c r="CY20" s="623"/>
      <c r="CZ20" s="663">
        <v>100</v>
      </c>
      <c r="DA20" s="663"/>
      <c r="DB20" s="663"/>
      <c r="DC20" s="663"/>
      <c r="DD20" s="627">
        <v>2803040</v>
      </c>
      <c r="DE20" s="622"/>
      <c r="DF20" s="622"/>
      <c r="DG20" s="622"/>
      <c r="DH20" s="622"/>
      <c r="DI20" s="622"/>
      <c r="DJ20" s="622"/>
      <c r="DK20" s="622"/>
      <c r="DL20" s="622"/>
      <c r="DM20" s="622"/>
      <c r="DN20" s="622"/>
      <c r="DO20" s="622"/>
      <c r="DP20" s="623"/>
      <c r="DQ20" s="627">
        <v>9614834</v>
      </c>
      <c r="DR20" s="622"/>
      <c r="DS20" s="622"/>
      <c r="DT20" s="622"/>
      <c r="DU20" s="622"/>
      <c r="DV20" s="622"/>
      <c r="DW20" s="622"/>
      <c r="DX20" s="622"/>
      <c r="DY20" s="622"/>
      <c r="DZ20" s="622"/>
      <c r="EA20" s="622"/>
      <c r="EB20" s="622"/>
      <c r="EC20" s="662"/>
    </row>
    <row r="21" spans="2:133" ht="11.25" customHeight="1" x14ac:dyDescent="0.15">
      <c r="B21" s="618" t="s">
        <v>278</v>
      </c>
      <c r="C21" s="619"/>
      <c r="D21" s="619"/>
      <c r="E21" s="619"/>
      <c r="F21" s="619"/>
      <c r="G21" s="619"/>
      <c r="H21" s="619"/>
      <c r="I21" s="619"/>
      <c r="J21" s="619"/>
      <c r="K21" s="619"/>
      <c r="L21" s="619"/>
      <c r="M21" s="619"/>
      <c r="N21" s="619"/>
      <c r="O21" s="619"/>
      <c r="P21" s="619"/>
      <c r="Q21" s="620"/>
      <c r="R21" s="621">
        <v>4247744</v>
      </c>
      <c r="S21" s="622"/>
      <c r="T21" s="622"/>
      <c r="U21" s="622"/>
      <c r="V21" s="622"/>
      <c r="W21" s="622"/>
      <c r="X21" s="622"/>
      <c r="Y21" s="623"/>
      <c r="Z21" s="663">
        <v>20.3</v>
      </c>
      <c r="AA21" s="663"/>
      <c r="AB21" s="663"/>
      <c r="AC21" s="663"/>
      <c r="AD21" s="664">
        <v>4052211</v>
      </c>
      <c r="AE21" s="664"/>
      <c r="AF21" s="664"/>
      <c r="AG21" s="664"/>
      <c r="AH21" s="664"/>
      <c r="AI21" s="664"/>
      <c r="AJ21" s="664"/>
      <c r="AK21" s="664"/>
      <c r="AL21" s="624">
        <v>52.1</v>
      </c>
      <c r="AM21" s="625"/>
      <c r="AN21" s="625"/>
      <c r="AO21" s="665"/>
      <c r="AP21" s="618" t="s">
        <v>279</v>
      </c>
      <c r="AQ21" s="699"/>
      <c r="AR21" s="699"/>
      <c r="AS21" s="699"/>
      <c r="AT21" s="699"/>
      <c r="AU21" s="699"/>
      <c r="AV21" s="699"/>
      <c r="AW21" s="699"/>
      <c r="AX21" s="699"/>
      <c r="AY21" s="699"/>
      <c r="AZ21" s="699"/>
      <c r="BA21" s="699"/>
      <c r="BB21" s="699"/>
      <c r="BC21" s="699"/>
      <c r="BD21" s="699"/>
      <c r="BE21" s="699"/>
      <c r="BF21" s="700"/>
      <c r="BG21" s="621" t="s">
        <v>175</v>
      </c>
      <c r="BH21" s="622"/>
      <c r="BI21" s="622"/>
      <c r="BJ21" s="622"/>
      <c r="BK21" s="622"/>
      <c r="BL21" s="622"/>
      <c r="BM21" s="622"/>
      <c r="BN21" s="623"/>
      <c r="BO21" s="663" t="s">
        <v>245</v>
      </c>
      <c r="BP21" s="663"/>
      <c r="BQ21" s="663"/>
      <c r="BR21" s="663"/>
      <c r="BS21" s="664" t="s">
        <v>175</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280</v>
      </c>
      <c r="C22" s="619"/>
      <c r="D22" s="619"/>
      <c r="E22" s="619"/>
      <c r="F22" s="619"/>
      <c r="G22" s="619"/>
      <c r="H22" s="619"/>
      <c r="I22" s="619"/>
      <c r="J22" s="619"/>
      <c r="K22" s="619"/>
      <c r="L22" s="619"/>
      <c r="M22" s="619"/>
      <c r="N22" s="619"/>
      <c r="O22" s="619"/>
      <c r="P22" s="619"/>
      <c r="Q22" s="620"/>
      <c r="R22" s="621">
        <v>4052211</v>
      </c>
      <c r="S22" s="622"/>
      <c r="T22" s="622"/>
      <c r="U22" s="622"/>
      <c r="V22" s="622"/>
      <c r="W22" s="622"/>
      <c r="X22" s="622"/>
      <c r="Y22" s="623"/>
      <c r="Z22" s="663">
        <v>19.399999999999999</v>
      </c>
      <c r="AA22" s="663"/>
      <c r="AB22" s="663"/>
      <c r="AC22" s="663"/>
      <c r="AD22" s="664">
        <v>4052211</v>
      </c>
      <c r="AE22" s="664"/>
      <c r="AF22" s="664"/>
      <c r="AG22" s="664"/>
      <c r="AH22" s="664"/>
      <c r="AI22" s="664"/>
      <c r="AJ22" s="664"/>
      <c r="AK22" s="664"/>
      <c r="AL22" s="624">
        <v>52.1</v>
      </c>
      <c r="AM22" s="625"/>
      <c r="AN22" s="625"/>
      <c r="AO22" s="665"/>
      <c r="AP22" s="618" t="s">
        <v>281</v>
      </c>
      <c r="AQ22" s="699"/>
      <c r="AR22" s="699"/>
      <c r="AS22" s="699"/>
      <c r="AT22" s="699"/>
      <c r="AU22" s="699"/>
      <c r="AV22" s="699"/>
      <c r="AW22" s="699"/>
      <c r="AX22" s="699"/>
      <c r="AY22" s="699"/>
      <c r="AZ22" s="699"/>
      <c r="BA22" s="699"/>
      <c r="BB22" s="699"/>
      <c r="BC22" s="699"/>
      <c r="BD22" s="699"/>
      <c r="BE22" s="699"/>
      <c r="BF22" s="700"/>
      <c r="BG22" s="621" t="s">
        <v>175</v>
      </c>
      <c r="BH22" s="622"/>
      <c r="BI22" s="622"/>
      <c r="BJ22" s="622"/>
      <c r="BK22" s="622"/>
      <c r="BL22" s="622"/>
      <c r="BM22" s="622"/>
      <c r="BN22" s="623"/>
      <c r="BO22" s="663" t="s">
        <v>175</v>
      </c>
      <c r="BP22" s="663"/>
      <c r="BQ22" s="663"/>
      <c r="BR22" s="663"/>
      <c r="BS22" s="664" t="s">
        <v>175</v>
      </c>
      <c r="BT22" s="664"/>
      <c r="BU22" s="664"/>
      <c r="BV22" s="664"/>
      <c r="BW22" s="664"/>
      <c r="BX22" s="664"/>
      <c r="BY22" s="664"/>
      <c r="BZ22" s="664"/>
      <c r="CA22" s="664"/>
      <c r="CB22" s="698"/>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195533</v>
      </c>
      <c r="S23" s="622"/>
      <c r="T23" s="622"/>
      <c r="U23" s="622"/>
      <c r="V23" s="622"/>
      <c r="W23" s="622"/>
      <c r="X23" s="622"/>
      <c r="Y23" s="623"/>
      <c r="Z23" s="663">
        <v>0.9</v>
      </c>
      <c r="AA23" s="663"/>
      <c r="AB23" s="663"/>
      <c r="AC23" s="663"/>
      <c r="AD23" s="664" t="s">
        <v>245</v>
      </c>
      <c r="AE23" s="664"/>
      <c r="AF23" s="664"/>
      <c r="AG23" s="664"/>
      <c r="AH23" s="664"/>
      <c r="AI23" s="664"/>
      <c r="AJ23" s="664"/>
      <c r="AK23" s="664"/>
      <c r="AL23" s="624" t="s">
        <v>175</v>
      </c>
      <c r="AM23" s="625"/>
      <c r="AN23" s="625"/>
      <c r="AO23" s="665"/>
      <c r="AP23" s="618" t="s">
        <v>284</v>
      </c>
      <c r="AQ23" s="699"/>
      <c r="AR23" s="699"/>
      <c r="AS23" s="699"/>
      <c r="AT23" s="699"/>
      <c r="AU23" s="699"/>
      <c r="AV23" s="699"/>
      <c r="AW23" s="699"/>
      <c r="AX23" s="699"/>
      <c r="AY23" s="699"/>
      <c r="AZ23" s="699"/>
      <c r="BA23" s="699"/>
      <c r="BB23" s="699"/>
      <c r="BC23" s="699"/>
      <c r="BD23" s="699"/>
      <c r="BE23" s="699"/>
      <c r="BF23" s="700"/>
      <c r="BG23" s="621" t="s">
        <v>245</v>
      </c>
      <c r="BH23" s="622"/>
      <c r="BI23" s="622"/>
      <c r="BJ23" s="622"/>
      <c r="BK23" s="622"/>
      <c r="BL23" s="622"/>
      <c r="BM23" s="622"/>
      <c r="BN23" s="623"/>
      <c r="BO23" s="663" t="s">
        <v>175</v>
      </c>
      <c r="BP23" s="663"/>
      <c r="BQ23" s="663"/>
      <c r="BR23" s="663"/>
      <c r="BS23" s="664" t="s">
        <v>175</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06" t="s">
        <v>288</v>
      </c>
      <c r="DM23" s="707"/>
      <c r="DN23" s="707"/>
      <c r="DO23" s="707"/>
      <c r="DP23" s="707"/>
      <c r="DQ23" s="707"/>
      <c r="DR23" s="707"/>
      <c r="DS23" s="707"/>
      <c r="DT23" s="707"/>
      <c r="DU23" s="707"/>
      <c r="DV23" s="708"/>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245</v>
      </c>
      <c r="S24" s="622"/>
      <c r="T24" s="622"/>
      <c r="U24" s="622"/>
      <c r="V24" s="622"/>
      <c r="W24" s="622"/>
      <c r="X24" s="622"/>
      <c r="Y24" s="623"/>
      <c r="Z24" s="663" t="s">
        <v>175</v>
      </c>
      <c r="AA24" s="663"/>
      <c r="AB24" s="663"/>
      <c r="AC24" s="663"/>
      <c r="AD24" s="664" t="s">
        <v>175</v>
      </c>
      <c r="AE24" s="664"/>
      <c r="AF24" s="664"/>
      <c r="AG24" s="664"/>
      <c r="AH24" s="664"/>
      <c r="AI24" s="664"/>
      <c r="AJ24" s="664"/>
      <c r="AK24" s="664"/>
      <c r="AL24" s="624" t="s">
        <v>245</v>
      </c>
      <c r="AM24" s="625"/>
      <c r="AN24" s="625"/>
      <c r="AO24" s="665"/>
      <c r="AP24" s="618" t="s">
        <v>291</v>
      </c>
      <c r="AQ24" s="699"/>
      <c r="AR24" s="699"/>
      <c r="AS24" s="699"/>
      <c r="AT24" s="699"/>
      <c r="AU24" s="699"/>
      <c r="AV24" s="699"/>
      <c r="AW24" s="699"/>
      <c r="AX24" s="699"/>
      <c r="AY24" s="699"/>
      <c r="AZ24" s="699"/>
      <c r="BA24" s="699"/>
      <c r="BB24" s="699"/>
      <c r="BC24" s="699"/>
      <c r="BD24" s="699"/>
      <c r="BE24" s="699"/>
      <c r="BF24" s="700"/>
      <c r="BG24" s="621" t="s">
        <v>245</v>
      </c>
      <c r="BH24" s="622"/>
      <c r="BI24" s="622"/>
      <c r="BJ24" s="622"/>
      <c r="BK24" s="622"/>
      <c r="BL24" s="622"/>
      <c r="BM24" s="622"/>
      <c r="BN24" s="623"/>
      <c r="BO24" s="663" t="s">
        <v>175</v>
      </c>
      <c r="BP24" s="663"/>
      <c r="BQ24" s="663"/>
      <c r="BR24" s="663"/>
      <c r="BS24" s="664" t="s">
        <v>175</v>
      </c>
      <c r="BT24" s="664"/>
      <c r="BU24" s="664"/>
      <c r="BV24" s="664"/>
      <c r="BW24" s="664"/>
      <c r="BX24" s="664"/>
      <c r="BY24" s="664"/>
      <c r="BZ24" s="664"/>
      <c r="CA24" s="664"/>
      <c r="CB24" s="698"/>
      <c r="CD24" s="676" t="s">
        <v>292</v>
      </c>
      <c r="CE24" s="677"/>
      <c r="CF24" s="677"/>
      <c r="CG24" s="677"/>
      <c r="CH24" s="677"/>
      <c r="CI24" s="677"/>
      <c r="CJ24" s="677"/>
      <c r="CK24" s="677"/>
      <c r="CL24" s="677"/>
      <c r="CM24" s="677"/>
      <c r="CN24" s="677"/>
      <c r="CO24" s="677"/>
      <c r="CP24" s="677"/>
      <c r="CQ24" s="678"/>
      <c r="CR24" s="673">
        <v>6679487</v>
      </c>
      <c r="CS24" s="674"/>
      <c r="CT24" s="674"/>
      <c r="CU24" s="674"/>
      <c r="CV24" s="674"/>
      <c r="CW24" s="674"/>
      <c r="CX24" s="674"/>
      <c r="CY24" s="702"/>
      <c r="CZ24" s="703">
        <v>33.299999999999997</v>
      </c>
      <c r="DA24" s="686"/>
      <c r="DB24" s="686"/>
      <c r="DC24" s="705"/>
      <c r="DD24" s="701">
        <v>4154351</v>
      </c>
      <c r="DE24" s="674"/>
      <c r="DF24" s="674"/>
      <c r="DG24" s="674"/>
      <c r="DH24" s="674"/>
      <c r="DI24" s="674"/>
      <c r="DJ24" s="674"/>
      <c r="DK24" s="702"/>
      <c r="DL24" s="701">
        <v>4140076</v>
      </c>
      <c r="DM24" s="674"/>
      <c r="DN24" s="674"/>
      <c r="DO24" s="674"/>
      <c r="DP24" s="674"/>
      <c r="DQ24" s="674"/>
      <c r="DR24" s="674"/>
      <c r="DS24" s="674"/>
      <c r="DT24" s="674"/>
      <c r="DU24" s="674"/>
      <c r="DV24" s="702"/>
      <c r="DW24" s="703">
        <v>52.6</v>
      </c>
      <c r="DX24" s="686"/>
      <c r="DY24" s="686"/>
      <c r="DZ24" s="686"/>
      <c r="EA24" s="686"/>
      <c r="EB24" s="686"/>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7926848</v>
      </c>
      <c r="S25" s="622"/>
      <c r="T25" s="622"/>
      <c r="U25" s="622"/>
      <c r="V25" s="622"/>
      <c r="W25" s="622"/>
      <c r="X25" s="622"/>
      <c r="Y25" s="623"/>
      <c r="Z25" s="663">
        <v>37.9</v>
      </c>
      <c r="AA25" s="663"/>
      <c r="AB25" s="663"/>
      <c r="AC25" s="663"/>
      <c r="AD25" s="664">
        <v>7731315</v>
      </c>
      <c r="AE25" s="664"/>
      <c r="AF25" s="664"/>
      <c r="AG25" s="664"/>
      <c r="AH25" s="664"/>
      <c r="AI25" s="664"/>
      <c r="AJ25" s="664"/>
      <c r="AK25" s="664"/>
      <c r="AL25" s="624">
        <v>99.5</v>
      </c>
      <c r="AM25" s="625"/>
      <c r="AN25" s="625"/>
      <c r="AO25" s="665"/>
      <c r="AP25" s="618" t="s">
        <v>294</v>
      </c>
      <c r="AQ25" s="699"/>
      <c r="AR25" s="699"/>
      <c r="AS25" s="699"/>
      <c r="AT25" s="699"/>
      <c r="AU25" s="699"/>
      <c r="AV25" s="699"/>
      <c r="AW25" s="699"/>
      <c r="AX25" s="699"/>
      <c r="AY25" s="699"/>
      <c r="AZ25" s="699"/>
      <c r="BA25" s="699"/>
      <c r="BB25" s="699"/>
      <c r="BC25" s="699"/>
      <c r="BD25" s="699"/>
      <c r="BE25" s="699"/>
      <c r="BF25" s="700"/>
      <c r="BG25" s="621" t="s">
        <v>175</v>
      </c>
      <c r="BH25" s="622"/>
      <c r="BI25" s="622"/>
      <c r="BJ25" s="622"/>
      <c r="BK25" s="622"/>
      <c r="BL25" s="622"/>
      <c r="BM25" s="622"/>
      <c r="BN25" s="623"/>
      <c r="BO25" s="663" t="s">
        <v>175</v>
      </c>
      <c r="BP25" s="663"/>
      <c r="BQ25" s="663"/>
      <c r="BR25" s="663"/>
      <c r="BS25" s="664" t="s">
        <v>175</v>
      </c>
      <c r="BT25" s="664"/>
      <c r="BU25" s="664"/>
      <c r="BV25" s="664"/>
      <c r="BW25" s="664"/>
      <c r="BX25" s="664"/>
      <c r="BY25" s="664"/>
      <c r="BZ25" s="664"/>
      <c r="CA25" s="664"/>
      <c r="CB25" s="698"/>
      <c r="CD25" s="618" t="s">
        <v>295</v>
      </c>
      <c r="CE25" s="619"/>
      <c r="CF25" s="619"/>
      <c r="CG25" s="619"/>
      <c r="CH25" s="619"/>
      <c r="CI25" s="619"/>
      <c r="CJ25" s="619"/>
      <c r="CK25" s="619"/>
      <c r="CL25" s="619"/>
      <c r="CM25" s="619"/>
      <c r="CN25" s="619"/>
      <c r="CO25" s="619"/>
      <c r="CP25" s="619"/>
      <c r="CQ25" s="620"/>
      <c r="CR25" s="621">
        <v>2152065</v>
      </c>
      <c r="CS25" s="634"/>
      <c r="CT25" s="634"/>
      <c r="CU25" s="634"/>
      <c r="CV25" s="634"/>
      <c r="CW25" s="634"/>
      <c r="CX25" s="634"/>
      <c r="CY25" s="635"/>
      <c r="CZ25" s="624">
        <v>10.7</v>
      </c>
      <c r="DA25" s="636"/>
      <c r="DB25" s="636"/>
      <c r="DC25" s="637"/>
      <c r="DD25" s="627">
        <v>1938304</v>
      </c>
      <c r="DE25" s="634"/>
      <c r="DF25" s="634"/>
      <c r="DG25" s="634"/>
      <c r="DH25" s="634"/>
      <c r="DI25" s="634"/>
      <c r="DJ25" s="634"/>
      <c r="DK25" s="635"/>
      <c r="DL25" s="627">
        <v>1927539</v>
      </c>
      <c r="DM25" s="634"/>
      <c r="DN25" s="634"/>
      <c r="DO25" s="634"/>
      <c r="DP25" s="634"/>
      <c r="DQ25" s="634"/>
      <c r="DR25" s="634"/>
      <c r="DS25" s="634"/>
      <c r="DT25" s="634"/>
      <c r="DU25" s="634"/>
      <c r="DV25" s="635"/>
      <c r="DW25" s="624">
        <v>24.5</v>
      </c>
      <c r="DX25" s="636"/>
      <c r="DY25" s="636"/>
      <c r="DZ25" s="636"/>
      <c r="EA25" s="636"/>
      <c r="EB25" s="636"/>
      <c r="EC25" s="652"/>
    </row>
    <row r="26" spans="2:133" ht="11.25" customHeight="1" x14ac:dyDescent="0.15">
      <c r="B26" s="618" t="s">
        <v>296</v>
      </c>
      <c r="C26" s="619"/>
      <c r="D26" s="619"/>
      <c r="E26" s="619"/>
      <c r="F26" s="619"/>
      <c r="G26" s="619"/>
      <c r="H26" s="619"/>
      <c r="I26" s="619"/>
      <c r="J26" s="619"/>
      <c r="K26" s="619"/>
      <c r="L26" s="619"/>
      <c r="M26" s="619"/>
      <c r="N26" s="619"/>
      <c r="O26" s="619"/>
      <c r="P26" s="619"/>
      <c r="Q26" s="620"/>
      <c r="R26" s="621">
        <v>2866</v>
      </c>
      <c r="S26" s="622"/>
      <c r="T26" s="622"/>
      <c r="U26" s="622"/>
      <c r="V26" s="622"/>
      <c r="W26" s="622"/>
      <c r="X26" s="622"/>
      <c r="Y26" s="623"/>
      <c r="Z26" s="663">
        <v>0</v>
      </c>
      <c r="AA26" s="663"/>
      <c r="AB26" s="663"/>
      <c r="AC26" s="663"/>
      <c r="AD26" s="664">
        <v>2866</v>
      </c>
      <c r="AE26" s="664"/>
      <c r="AF26" s="664"/>
      <c r="AG26" s="664"/>
      <c r="AH26" s="664"/>
      <c r="AI26" s="664"/>
      <c r="AJ26" s="664"/>
      <c r="AK26" s="664"/>
      <c r="AL26" s="624">
        <v>0</v>
      </c>
      <c r="AM26" s="625"/>
      <c r="AN26" s="625"/>
      <c r="AO26" s="665"/>
      <c r="AP26" s="618" t="s">
        <v>297</v>
      </c>
      <c r="AQ26" s="699"/>
      <c r="AR26" s="699"/>
      <c r="AS26" s="699"/>
      <c r="AT26" s="699"/>
      <c r="AU26" s="699"/>
      <c r="AV26" s="699"/>
      <c r="AW26" s="699"/>
      <c r="AX26" s="699"/>
      <c r="AY26" s="699"/>
      <c r="AZ26" s="699"/>
      <c r="BA26" s="699"/>
      <c r="BB26" s="699"/>
      <c r="BC26" s="699"/>
      <c r="BD26" s="699"/>
      <c r="BE26" s="699"/>
      <c r="BF26" s="700"/>
      <c r="BG26" s="621" t="s">
        <v>175</v>
      </c>
      <c r="BH26" s="622"/>
      <c r="BI26" s="622"/>
      <c r="BJ26" s="622"/>
      <c r="BK26" s="622"/>
      <c r="BL26" s="622"/>
      <c r="BM26" s="622"/>
      <c r="BN26" s="623"/>
      <c r="BO26" s="663" t="s">
        <v>175</v>
      </c>
      <c r="BP26" s="663"/>
      <c r="BQ26" s="663"/>
      <c r="BR26" s="663"/>
      <c r="BS26" s="664" t="s">
        <v>175</v>
      </c>
      <c r="BT26" s="664"/>
      <c r="BU26" s="664"/>
      <c r="BV26" s="664"/>
      <c r="BW26" s="664"/>
      <c r="BX26" s="664"/>
      <c r="BY26" s="664"/>
      <c r="BZ26" s="664"/>
      <c r="CA26" s="664"/>
      <c r="CB26" s="698"/>
      <c r="CD26" s="618" t="s">
        <v>298</v>
      </c>
      <c r="CE26" s="619"/>
      <c r="CF26" s="619"/>
      <c r="CG26" s="619"/>
      <c r="CH26" s="619"/>
      <c r="CI26" s="619"/>
      <c r="CJ26" s="619"/>
      <c r="CK26" s="619"/>
      <c r="CL26" s="619"/>
      <c r="CM26" s="619"/>
      <c r="CN26" s="619"/>
      <c r="CO26" s="619"/>
      <c r="CP26" s="619"/>
      <c r="CQ26" s="620"/>
      <c r="CR26" s="621">
        <v>1274230</v>
      </c>
      <c r="CS26" s="622"/>
      <c r="CT26" s="622"/>
      <c r="CU26" s="622"/>
      <c r="CV26" s="622"/>
      <c r="CW26" s="622"/>
      <c r="CX26" s="622"/>
      <c r="CY26" s="623"/>
      <c r="CZ26" s="624">
        <v>6.3</v>
      </c>
      <c r="DA26" s="636"/>
      <c r="DB26" s="636"/>
      <c r="DC26" s="637"/>
      <c r="DD26" s="627">
        <v>1160198</v>
      </c>
      <c r="DE26" s="622"/>
      <c r="DF26" s="622"/>
      <c r="DG26" s="622"/>
      <c r="DH26" s="622"/>
      <c r="DI26" s="622"/>
      <c r="DJ26" s="622"/>
      <c r="DK26" s="623"/>
      <c r="DL26" s="627" t="s">
        <v>175</v>
      </c>
      <c r="DM26" s="622"/>
      <c r="DN26" s="622"/>
      <c r="DO26" s="622"/>
      <c r="DP26" s="622"/>
      <c r="DQ26" s="622"/>
      <c r="DR26" s="622"/>
      <c r="DS26" s="622"/>
      <c r="DT26" s="622"/>
      <c r="DU26" s="622"/>
      <c r="DV26" s="623"/>
      <c r="DW26" s="624" t="s">
        <v>175</v>
      </c>
      <c r="DX26" s="636"/>
      <c r="DY26" s="636"/>
      <c r="DZ26" s="636"/>
      <c r="EA26" s="636"/>
      <c r="EB26" s="636"/>
      <c r="EC26" s="652"/>
    </row>
    <row r="27" spans="2:133" ht="11.25" customHeight="1" x14ac:dyDescent="0.15">
      <c r="B27" s="618" t="s">
        <v>299</v>
      </c>
      <c r="C27" s="619"/>
      <c r="D27" s="619"/>
      <c r="E27" s="619"/>
      <c r="F27" s="619"/>
      <c r="G27" s="619"/>
      <c r="H27" s="619"/>
      <c r="I27" s="619"/>
      <c r="J27" s="619"/>
      <c r="K27" s="619"/>
      <c r="L27" s="619"/>
      <c r="M27" s="619"/>
      <c r="N27" s="619"/>
      <c r="O27" s="619"/>
      <c r="P27" s="619"/>
      <c r="Q27" s="620"/>
      <c r="R27" s="621">
        <v>170436</v>
      </c>
      <c r="S27" s="622"/>
      <c r="T27" s="622"/>
      <c r="U27" s="622"/>
      <c r="V27" s="622"/>
      <c r="W27" s="622"/>
      <c r="X27" s="622"/>
      <c r="Y27" s="623"/>
      <c r="Z27" s="663">
        <v>0.8</v>
      </c>
      <c r="AA27" s="663"/>
      <c r="AB27" s="663"/>
      <c r="AC27" s="663"/>
      <c r="AD27" s="664">
        <v>4043</v>
      </c>
      <c r="AE27" s="664"/>
      <c r="AF27" s="664"/>
      <c r="AG27" s="664"/>
      <c r="AH27" s="664"/>
      <c r="AI27" s="664"/>
      <c r="AJ27" s="664"/>
      <c r="AK27" s="664"/>
      <c r="AL27" s="624">
        <v>0.1</v>
      </c>
      <c r="AM27" s="625"/>
      <c r="AN27" s="625"/>
      <c r="AO27" s="665"/>
      <c r="AP27" s="618" t="s">
        <v>300</v>
      </c>
      <c r="AQ27" s="619"/>
      <c r="AR27" s="619"/>
      <c r="AS27" s="619"/>
      <c r="AT27" s="619"/>
      <c r="AU27" s="619"/>
      <c r="AV27" s="619"/>
      <c r="AW27" s="619"/>
      <c r="AX27" s="619"/>
      <c r="AY27" s="619"/>
      <c r="AZ27" s="619"/>
      <c r="BA27" s="619"/>
      <c r="BB27" s="619"/>
      <c r="BC27" s="619"/>
      <c r="BD27" s="619"/>
      <c r="BE27" s="619"/>
      <c r="BF27" s="620"/>
      <c r="BG27" s="621">
        <v>2864205</v>
      </c>
      <c r="BH27" s="622"/>
      <c r="BI27" s="622"/>
      <c r="BJ27" s="622"/>
      <c r="BK27" s="622"/>
      <c r="BL27" s="622"/>
      <c r="BM27" s="622"/>
      <c r="BN27" s="623"/>
      <c r="BO27" s="663">
        <v>100</v>
      </c>
      <c r="BP27" s="663"/>
      <c r="BQ27" s="663"/>
      <c r="BR27" s="663"/>
      <c r="BS27" s="664" t="s">
        <v>175</v>
      </c>
      <c r="BT27" s="664"/>
      <c r="BU27" s="664"/>
      <c r="BV27" s="664"/>
      <c r="BW27" s="664"/>
      <c r="BX27" s="664"/>
      <c r="BY27" s="664"/>
      <c r="BZ27" s="664"/>
      <c r="CA27" s="664"/>
      <c r="CB27" s="698"/>
      <c r="CD27" s="618" t="s">
        <v>301</v>
      </c>
      <c r="CE27" s="619"/>
      <c r="CF27" s="619"/>
      <c r="CG27" s="619"/>
      <c r="CH27" s="619"/>
      <c r="CI27" s="619"/>
      <c r="CJ27" s="619"/>
      <c r="CK27" s="619"/>
      <c r="CL27" s="619"/>
      <c r="CM27" s="619"/>
      <c r="CN27" s="619"/>
      <c r="CO27" s="619"/>
      <c r="CP27" s="619"/>
      <c r="CQ27" s="620"/>
      <c r="CR27" s="621">
        <v>2853529</v>
      </c>
      <c r="CS27" s="634"/>
      <c r="CT27" s="634"/>
      <c r="CU27" s="634"/>
      <c r="CV27" s="634"/>
      <c r="CW27" s="634"/>
      <c r="CX27" s="634"/>
      <c r="CY27" s="635"/>
      <c r="CZ27" s="624">
        <v>14.2</v>
      </c>
      <c r="DA27" s="636"/>
      <c r="DB27" s="636"/>
      <c r="DC27" s="637"/>
      <c r="DD27" s="627">
        <v>686375</v>
      </c>
      <c r="DE27" s="634"/>
      <c r="DF27" s="634"/>
      <c r="DG27" s="634"/>
      <c r="DH27" s="634"/>
      <c r="DI27" s="634"/>
      <c r="DJ27" s="634"/>
      <c r="DK27" s="635"/>
      <c r="DL27" s="627">
        <v>682865</v>
      </c>
      <c r="DM27" s="634"/>
      <c r="DN27" s="634"/>
      <c r="DO27" s="634"/>
      <c r="DP27" s="634"/>
      <c r="DQ27" s="634"/>
      <c r="DR27" s="634"/>
      <c r="DS27" s="634"/>
      <c r="DT27" s="634"/>
      <c r="DU27" s="634"/>
      <c r="DV27" s="635"/>
      <c r="DW27" s="624">
        <v>8.6999999999999993</v>
      </c>
      <c r="DX27" s="636"/>
      <c r="DY27" s="636"/>
      <c r="DZ27" s="636"/>
      <c r="EA27" s="636"/>
      <c r="EB27" s="636"/>
      <c r="EC27" s="652"/>
    </row>
    <row r="28" spans="2:133" ht="11.25" customHeight="1" x14ac:dyDescent="0.15">
      <c r="B28" s="618" t="s">
        <v>302</v>
      </c>
      <c r="C28" s="619"/>
      <c r="D28" s="619"/>
      <c r="E28" s="619"/>
      <c r="F28" s="619"/>
      <c r="G28" s="619"/>
      <c r="H28" s="619"/>
      <c r="I28" s="619"/>
      <c r="J28" s="619"/>
      <c r="K28" s="619"/>
      <c r="L28" s="619"/>
      <c r="M28" s="619"/>
      <c r="N28" s="619"/>
      <c r="O28" s="619"/>
      <c r="P28" s="619"/>
      <c r="Q28" s="620"/>
      <c r="R28" s="621">
        <v>278876</v>
      </c>
      <c r="S28" s="622"/>
      <c r="T28" s="622"/>
      <c r="U28" s="622"/>
      <c r="V28" s="622"/>
      <c r="W28" s="622"/>
      <c r="X28" s="622"/>
      <c r="Y28" s="623"/>
      <c r="Z28" s="663">
        <v>1.3</v>
      </c>
      <c r="AA28" s="663"/>
      <c r="AB28" s="663"/>
      <c r="AC28" s="663"/>
      <c r="AD28" s="664">
        <v>10760</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303</v>
      </c>
      <c r="CE28" s="619"/>
      <c r="CF28" s="619"/>
      <c r="CG28" s="619"/>
      <c r="CH28" s="619"/>
      <c r="CI28" s="619"/>
      <c r="CJ28" s="619"/>
      <c r="CK28" s="619"/>
      <c r="CL28" s="619"/>
      <c r="CM28" s="619"/>
      <c r="CN28" s="619"/>
      <c r="CO28" s="619"/>
      <c r="CP28" s="619"/>
      <c r="CQ28" s="620"/>
      <c r="CR28" s="621">
        <v>1673893</v>
      </c>
      <c r="CS28" s="622"/>
      <c r="CT28" s="622"/>
      <c r="CU28" s="622"/>
      <c r="CV28" s="622"/>
      <c r="CW28" s="622"/>
      <c r="CX28" s="622"/>
      <c r="CY28" s="623"/>
      <c r="CZ28" s="624">
        <v>8.3000000000000007</v>
      </c>
      <c r="DA28" s="636"/>
      <c r="DB28" s="636"/>
      <c r="DC28" s="637"/>
      <c r="DD28" s="627">
        <v>1529672</v>
      </c>
      <c r="DE28" s="622"/>
      <c r="DF28" s="622"/>
      <c r="DG28" s="622"/>
      <c r="DH28" s="622"/>
      <c r="DI28" s="622"/>
      <c r="DJ28" s="622"/>
      <c r="DK28" s="623"/>
      <c r="DL28" s="627">
        <v>1529672</v>
      </c>
      <c r="DM28" s="622"/>
      <c r="DN28" s="622"/>
      <c r="DO28" s="622"/>
      <c r="DP28" s="622"/>
      <c r="DQ28" s="622"/>
      <c r="DR28" s="622"/>
      <c r="DS28" s="622"/>
      <c r="DT28" s="622"/>
      <c r="DU28" s="622"/>
      <c r="DV28" s="623"/>
      <c r="DW28" s="624">
        <v>19.399999999999999</v>
      </c>
      <c r="DX28" s="636"/>
      <c r="DY28" s="636"/>
      <c r="DZ28" s="636"/>
      <c r="EA28" s="636"/>
      <c r="EB28" s="636"/>
      <c r="EC28" s="652"/>
    </row>
    <row r="29" spans="2:133" ht="11.25" customHeight="1" x14ac:dyDescent="0.15">
      <c r="B29" s="618" t="s">
        <v>304</v>
      </c>
      <c r="C29" s="619"/>
      <c r="D29" s="619"/>
      <c r="E29" s="619"/>
      <c r="F29" s="619"/>
      <c r="G29" s="619"/>
      <c r="H29" s="619"/>
      <c r="I29" s="619"/>
      <c r="J29" s="619"/>
      <c r="K29" s="619"/>
      <c r="L29" s="619"/>
      <c r="M29" s="619"/>
      <c r="N29" s="619"/>
      <c r="O29" s="619"/>
      <c r="P29" s="619"/>
      <c r="Q29" s="620"/>
      <c r="R29" s="621">
        <v>47250</v>
      </c>
      <c r="S29" s="622"/>
      <c r="T29" s="622"/>
      <c r="U29" s="622"/>
      <c r="V29" s="622"/>
      <c r="W29" s="622"/>
      <c r="X29" s="622"/>
      <c r="Y29" s="623"/>
      <c r="Z29" s="663">
        <v>0.2</v>
      </c>
      <c r="AA29" s="663"/>
      <c r="AB29" s="663"/>
      <c r="AC29" s="663"/>
      <c r="AD29" s="664" t="s">
        <v>175</v>
      </c>
      <c r="AE29" s="664"/>
      <c r="AF29" s="664"/>
      <c r="AG29" s="664"/>
      <c r="AH29" s="664"/>
      <c r="AI29" s="664"/>
      <c r="AJ29" s="664"/>
      <c r="AK29" s="664"/>
      <c r="AL29" s="624" t="s">
        <v>175</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305</v>
      </c>
      <c r="CE29" s="641"/>
      <c r="CF29" s="618" t="s">
        <v>72</v>
      </c>
      <c r="CG29" s="619"/>
      <c r="CH29" s="619"/>
      <c r="CI29" s="619"/>
      <c r="CJ29" s="619"/>
      <c r="CK29" s="619"/>
      <c r="CL29" s="619"/>
      <c r="CM29" s="619"/>
      <c r="CN29" s="619"/>
      <c r="CO29" s="619"/>
      <c r="CP29" s="619"/>
      <c r="CQ29" s="620"/>
      <c r="CR29" s="621">
        <v>1673893</v>
      </c>
      <c r="CS29" s="634"/>
      <c r="CT29" s="634"/>
      <c r="CU29" s="634"/>
      <c r="CV29" s="634"/>
      <c r="CW29" s="634"/>
      <c r="CX29" s="634"/>
      <c r="CY29" s="635"/>
      <c r="CZ29" s="624">
        <v>8.3000000000000007</v>
      </c>
      <c r="DA29" s="636"/>
      <c r="DB29" s="636"/>
      <c r="DC29" s="637"/>
      <c r="DD29" s="627">
        <v>1529672</v>
      </c>
      <c r="DE29" s="634"/>
      <c r="DF29" s="634"/>
      <c r="DG29" s="634"/>
      <c r="DH29" s="634"/>
      <c r="DI29" s="634"/>
      <c r="DJ29" s="634"/>
      <c r="DK29" s="635"/>
      <c r="DL29" s="627">
        <v>1529672</v>
      </c>
      <c r="DM29" s="634"/>
      <c r="DN29" s="634"/>
      <c r="DO29" s="634"/>
      <c r="DP29" s="634"/>
      <c r="DQ29" s="634"/>
      <c r="DR29" s="634"/>
      <c r="DS29" s="634"/>
      <c r="DT29" s="634"/>
      <c r="DU29" s="634"/>
      <c r="DV29" s="635"/>
      <c r="DW29" s="624">
        <v>19.399999999999999</v>
      </c>
      <c r="DX29" s="636"/>
      <c r="DY29" s="636"/>
      <c r="DZ29" s="636"/>
      <c r="EA29" s="636"/>
      <c r="EB29" s="636"/>
      <c r="EC29" s="652"/>
    </row>
    <row r="30" spans="2:133" ht="11.25" customHeight="1" x14ac:dyDescent="0.15">
      <c r="B30" s="618" t="s">
        <v>306</v>
      </c>
      <c r="C30" s="619"/>
      <c r="D30" s="619"/>
      <c r="E30" s="619"/>
      <c r="F30" s="619"/>
      <c r="G30" s="619"/>
      <c r="H30" s="619"/>
      <c r="I30" s="619"/>
      <c r="J30" s="619"/>
      <c r="K30" s="619"/>
      <c r="L30" s="619"/>
      <c r="M30" s="619"/>
      <c r="N30" s="619"/>
      <c r="O30" s="619"/>
      <c r="P30" s="619"/>
      <c r="Q30" s="620"/>
      <c r="R30" s="621">
        <v>3129761</v>
      </c>
      <c r="S30" s="622"/>
      <c r="T30" s="622"/>
      <c r="U30" s="622"/>
      <c r="V30" s="622"/>
      <c r="W30" s="622"/>
      <c r="X30" s="622"/>
      <c r="Y30" s="623"/>
      <c r="Z30" s="663">
        <v>15</v>
      </c>
      <c r="AA30" s="663"/>
      <c r="AB30" s="663"/>
      <c r="AC30" s="663"/>
      <c r="AD30" s="664" t="s">
        <v>245</v>
      </c>
      <c r="AE30" s="664"/>
      <c r="AF30" s="664"/>
      <c r="AG30" s="664"/>
      <c r="AH30" s="664"/>
      <c r="AI30" s="664"/>
      <c r="AJ30" s="664"/>
      <c r="AK30" s="664"/>
      <c r="AL30" s="624" t="s">
        <v>175</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307</v>
      </c>
      <c r="BH30" s="696"/>
      <c r="BI30" s="696"/>
      <c r="BJ30" s="696"/>
      <c r="BK30" s="696"/>
      <c r="BL30" s="696"/>
      <c r="BM30" s="696"/>
      <c r="BN30" s="696"/>
      <c r="BO30" s="696"/>
      <c r="BP30" s="696"/>
      <c r="BQ30" s="697"/>
      <c r="BR30" s="679"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1631143</v>
      </c>
      <c r="CS30" s="622"/>
      <c r="CT30" s="622"/>
      <c r="CU30" s="622"/>
      <c r="CV30" s="622"/>
      <c r="CW30" s="622"/>
      <c r="CX30" s="622"/>
      <c r="CY30" s="623"/>
      <c r="CZ30" s="624">
        <v>8.1</v>
      </c>
      <c r="DA30" s="636"/>
      <c r="DB30" s="636"/>
      <c r="DC30" s="637"/>
      <c r="DD30" s="627">
        <v>1491770</v>
      </c>
      <c r="DE30" s="622"/>
      <c r="DF30" s="622"/>
      <c r="DG30" s="622"/>
      <c r="DH30" s="622"/>
      <c r="DI30" s="622"/>
      <c r="DJ30" s="622"/>
      <c r="DK30" s="623"/>
      <c r="DL30" s="627">
        <v>1491770</v>
      </c>
      <c r="DM30" s="622"/>
      <c r="DN30" s="622"/>
      <c r="DO30" s="622"/>
      <c r="DP30" s="622"/>
      <c r="DQ30" s="622"/>
      <c r="DR30" s="622"/>
      <c r="DS30" s="622"/>
      <c r="DT30" s="622"/>
      <c r="DU30" s="622"/>
      <c r="DV30" s="623"/>
      <c r="DW30" s="624">
        <v>18.899999999999999</v>
      </c>
      <c r="DX30" s="636"/>
      <c r="DY30" s="636"/>
      <c r="DZ30" s="636"/>
      <c r="EA30" s="636"/>
      <c r="EB30" s="636"/>
      <c r="EC30" s="652"/>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175</v>
      </c>
      <c r="S31" s="622"/>
      <c r="T31" s="622"/>
      <c r="U31" s="622"/>
      <c r="V31" s="622"/>
      <c r="W31" s="622"/>
      <c r="X31" s="622"/>
      <c r="Y31" s="623"/>
      <c r="Z31" s="663" t="s">
        <v>175</v>
      </c>
      <c r="AA31" s="663"/>
      <c r="AB31" s="663"/>
      <c r="AC31" s="663"/>
      <c r="AD31" s="664" t="s">
        <v>175</v>
      </c>
      <c r="AE31" s="664"/>
      <c r="AF31" s="664"/>
      <c r="AG31" s="664"/>
      <c r="AH31" s="664"/>
      <c r="AI31" s="664"/>
      <c r="AJ31" s="664"/>
      <c r="AK31" s="664"/>
      <c r="AL31" s="624" t="s">
        <v>175</v>
      </c>
      <c r="AM31" s="625"/>
      <c r="AN31" s="625"/>
      <c r="AO31" s="665"/>
      <c r="AP31" s="691" t="s">
        <v>311</v>
      </c>
      <c r="AQ31" s="692"/>
      <c r="AR31" s="692"/>
      <c r="AS31" s="692"/>
      <c r="AT31" s="693" t="s">
        <v>312</v>
      </c>
      <c r="AU31" s="218"/>
      <c r="AV31" s="218"/>
      <c r="AW31" s="218"/>
      <c r="AX31" s="676" t="s">
        <v>189</v>
      </c>
      <c r="AY31" s="677"/>
      <c r="AZ31" s="677"/>
      <c r="BA31" s="677"/>
      <c r="BB31" s="677"/>
      <c r="BC31" s="677"/>
      <c r="BD31" s="677"/>
      <c r="BE31" s="677"/>
      <c r="BF31" s="678"/>
      <c r="BG31" s="684">
        <v>99.2</v>
      </c>
      <c r="BH31" s="685"/>
      <c r="BI31" s="685"/>
      <c r="BJ31" s="685"/>
      <c r="BK31" s="685"/>
      <c r="BL31" s="685"/>
      <c r="BM31" s="686">
        <v>98.2</v>
      </c>
      <c r="BN31" s="685"/>
      <c r="BO31" s="685"/>
      <c r="BP31" s="685"/>
      <c r="BQ31" s="687"/>
      <c r="BR31" s="684">
        <v>99.4</v>
      </c>
      <c r="BS31" s="685"/>
      <c r="BT31" s="685"/>
      <c r="BU31" s="685"/>
      <c r="BV31" s="685"/>
      <c r="BW31" s="685"/>
      <c r="BX31" s="686">
        <v>98.2</v>
      </c>
      <c r="BY31" s="685"/>
      <c r="BZ31" s="685"/>
      <c r="CA31" s="685"/>
      <c r="CB31" s="687"/>
      <c r="CD31" s="642"/>
      <c r="CE31" s="643"/>
      <c r="CF31" s="618" t="s">
        <v>313</v>
      </c>
      <c r="CG31" s="619"/>
      <c r="CH31" s="619"/>
      <c r="CI31" s="619"/>
      <c r="CJ31" s="619"/>
      <c r="CK31" s="619"/>
      <c r="CL31" s="619"/>
      <c r="CM31" s="619"/>
      <c r="CN31" s="619"/>
      <c r="CO31" s="619"/>
      <c r="CP31" s="619"/>
      <c r="CQ31" s="620"/>
      <c r="CR31" s="621">
        <v>42750</v>
      </c>
      <c r="CS31" s="634"/>
      <c r="CT31" s="634"/>
      <c r="CU31" s="634"/>
      <c r="CV31" s="634"/>
      <c r="CW31" s="634"/>
      <c r="CX31" s="634"/>
      <c r="CY31" s="635"/>
      <c r="CZ31" s="624">
        <v>0.2</v>
      </c>
      <c r="DA31" s="636"/>
      <c r="DB31" s="636"/>
      <c r="DC31" s="637"/>
      <c r="DD31" s="627">
        <v>37902</v>
      </c>
      <c r="DE31" s="634"/>
      <c r="DF31" s="634"/>
      <c r="DG31" s="634"/>
      <c r="DH31" s="634"/>
      <c r="DI31" s="634"/>
      <c r="DJ31" s="634"/>
      <c r="DK31" s="635"/>
      <c r="DL31" s="627">
        <v>37902</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314</v>
      </c>
      <c r="C32" s="619"/>
      <c r="D32" s="619"/>
      <c r="E32" s="619"/>
      <c r="F32" s="619"/>
      <c r="G32" s="619"/>
      <c r="H32" s="619"/>
      <c r="I32" s="619"/>
      <c r="J32" s="619"/>
      <c r="K32" s="619"/>
      <c r="L32" s="619"/>
      <c r="M32" s="619"/>
      <c r="N32" s="619"/>
      <c r="O32" s="619"/>
      <c r="P32" s="619"/>
      <c r="Q32" s="620"/>
      <c r="R32" s="621">
        <v>1131772</v>
      </c>
      <c r="S32" s="622"/>
      <c r="T32" s="622"/>
      <c r="U32" s="622"/>
      <c r="V32" s="622"/>
      <c r="W32" s="622"/>
      <c r="X32" s="622"/>
      <c r="Y32" s="623"/>
      <c r="Z32" s="663">
        <v>5.4</v>
      </c>
      <c r="AA32" s="663"/>
      <c r="AB32" s="663"/>
      <c r="AC32" s="663"/>
      <c r="AD32" s="664" t="s">
        <v>175</v>
      </c>
      <c r="AE32" s="664"/>
      <c r="AF32" s="664"/>
      <c r="AG32" s="664"/>
      <c r="AH32" s="664"/>
      <c r="AI32" s="664"/>
      <c r="AJ32" s="664"/>
      <c r="AK32" s="664"/>
      <c r="AL32" s="624" t="s">
        <v>175</v>
      </c>
      <c r="AM32" s="625"/>
      <c r="AN32" s="625"/>
      <c r="AO32" s="665"/>
      <c r="AP32" s="666"/>
      <c r="AQ32" s="667"/>
      <c r="AR32" s="667"/>
      <c r="AS32" s="667"/>
      <c r="AT32" s="694"/>
      <c r="AU32" s="214" t="s">
        <v>315</v>
      </c>
      <c r="AX32" s="618" t="s">
        <v>316</v>
      </c>
      <c r="AY32" s="619"/>
      <c r="AZ32" s="619"/>
      <c r="BA32" s="619"/>
      <c r="BB32" s="619"/>
      <c r="BC32" s="619"/>
      <c r="BD32" s="619"/>
      <c r="BE32" s="619"/>
      <c r="BF32" s="620"/>
      <c r="BG32" s="683">
        <v>99</v>
      </c>
      <c r="BH32" s="634"/>
      <c r="BI32" s="634"/>
      <c r="BJ32" s="634"/>
      <c r="BK32" s="634"/>
      <c r="BL32" s="634"/>
      <c r="BM32" s="625">
        <v>98.1</v>
      </c>
      <c r="BN32" s="634"/>
      <c r="BO32" s="634"/>
      <c r="BP32" s="634"/>
      <c r="BQ32" s="661"/>
      <c r="BR32" s="683">
        <v>99.3</v>
      </c>
      <c r="BS32" s="634"/>
      <c r="BT32" s="634"/>
      <c r="BU32" s="634"/>
      <c r="BV32" s="634"/>
      <c r="BW32" s="634"/>
      <c r="BX32" s="625">
        <v>98.1</v>
      </c>
      <c r="BY32" s="634"/>
      <c r="BZ32" s="634"/>
      <c r="CA32" s="634"/>
      <c r="CB32" s="661"/>
      <c r="CD32" s="644"/>
      <c r="CE32" s="645"/>
      <c r="CF32" s="618" t="s">
        <v>317</v>
      </c>
      <c r="CG32" s="619"/>
      <c r="CH32" s="619"/>
      <c r="CI32" s="619"/>
      <c r="CJ32" s="619"/>
      <c r="CK32" s="619"/>
      <c r="CL32" s="619"/>
      <c r="CM32" s="619"/>
      <c r="CN32" s="619"/>
      <c r="CO32" s="619"/>
      <c r="CP32" s="619"/>
      <c r="CQ32" s="620"/>
      <c r="CR32" s="621" t="s">
        <v>175</v>
      </c>
      <c r="CS32" s="622"/>
      <c r="CT32" s="622"/>
      <c r="CU32" s="622"/>
      <c r="CV32" s="622"/>
      <c r="CW32" s="622"/>
      <c r="CX32" s="622"/>
      <c r="CY32" s="623"/>
      <c r="CZ32" s="624" t="s">
        <v>175</v>
      </c>
      <c r="DA32" s="636"/>
      <c r="DB32" s="636"/>
      <c r="DC32" s="637"/>
      <c r="DD32" s="627" t="s">
        <v>245</v>
      </c>
      <c r="DE32" s="622"/>
      <c r="DF32" s="622"/>
      <c r="DG32" s="622"/>
      <c r="DH32" s="622"/>
      <c r="DI32" s="622"/>
      <c r="DJ32" s="622"/>
      <c r="DK32" s="623"/>
      <c r="DL32" s="627" t="s">
        <v>175</v>
      </c>
      <c r="DM32" s="622"/>
      <c r="DN32" s="622"/>
      <c r="DO32" s="622"/>
      <c r="DP32" s="622"/>
      <c r="DQ32" s="622"/>
      <c r="DR32" s="622"/>
      <c r="DS32" s="622"/>
      <c r="DT32" s="622"/>
      <c r="DU32" s="622"/>
      <c r="DV32" s="623"/>
      <c r="DW32" s="624" t="s">
        <v>175</v>
      </c>
      <c r="DX32" s="636"/>
      <c r="DY32" s="636"/>
      <c r="DZ32" s="636"/>
      <c r="EA32" s="636"/>
      <c r="EB32" s="636"/>
      <c r="EC32" s="652"/>
    </row>
    <row r="33" spans="2:133" ht="11.25" customHeight="1" x14ac:dyDescent="0.15">
      <c r="B33" s="618" t="s">
        <v>318</v>
      </c>
      <c r="C33" s="619"/>
      <c r="D33" s="619"/>
      <c r="E33" s="619"/>
      <c r="F33" s="619"/>
      <c r="G33" s="619"/>
      <c r="H33" s="619"/>
      <c r="I33" s="619"/>
      <c r="J33" s="619"/>
      <c r="K33" s="619"/>
      <c r="L33" s="619"/>
      <c r="M33" s="619"/>
      <c r="N33" s="619"/>
      <c r="O33" s="619"/>
      <c r="P33" s="619"/>
      <c r="Q33" s="620"/>
      <c r="R33" s="621">
        <v>20621</v>
      </c>
      <c r="S33" s="622"/>
      <c r="T33" s="622"/>
      <c r="U33" s="622"/>
      <c r="V33" s="622"/>
      <c r="W33" s="622"/>
      <c r="X33" s="622"/>
      <c r="Y33" s="623"/>
      <c r="Z33" s="663">
        <v>0.1</v>
      </c>
      <c r="AA33" s="663"/>
      <c r="AB33" s="663"/>
      <c r="AC33" s="663"/>
      <c r="AD33" s="664">
        <v>12898</v>
      </c>
      <c r="AE33" s="664"/>
      <c r="AF33" s="664"/>
      <c r="AG33" s="664"/>
      <c r="AH33" s="664"/>
      <c r="AI33" s="664"/>
      <c r="AJ33" s="664"/>
      <c r="AK33" s="664"/>
      <c r="AL33" s="624">
        <v>0.2</v>
      </c>
      <c r="AM33" s="625"/>
      <c r="AN33" s="625"/>
      <c r="AO33" s="665"/>
      <c r="AP33" s="668"/>
      <c r="AQ33" s="669"/>
      <c r="AR33" s="669"/>
      <c r="AS33" s="669"/>
      <c r="AT33" s="695"/>
      <c r="AU33" s="219"/>
      <c r="AV33" s="219"/>
      <c r="AW33" s="219"/>
      <c r="AX33" s="602" t="s">
        <v>319</v>
      </c>
      <c r="AY33" s="603"/>
      <c r="AZ33" s="603"/>
      <c r="BA33" s="603"/>
      <c r="BB33" s="603"/>
      <c r="BC33" s="603"/>
      <c r="BD33" s="603"/>
      <c r="BE33" s="603"/>
      <c r="BF33" s="604"/>
      <c r="BG33" s="682">
        <v>99.3</v>
      </c>
      <c r="BH33" s="606"/>
      <c r="BI33" s="606"/>
      <c r="BJ33" s="606"/>
      <c r="BK33" s="606"/>
      <c r="BL33" s="606"/>
      <c r="BM33" s="656">
        <v>98.2</v>
      </c>
      <c r="BN33" s="606"/>
      <c r="BO33" s="606"/>
      <c r="BP33" s="606"/>
      <c r="BQ33" s="650"/>
      <c r="BR33" s="682">
        <v>99.4</v>
      </c>
      <c r="BS33" s="606"/>
      <c r="BT33" s="606"/>
      <c r="BU33" s="606"/>
      <c r="BV33" s="606"/>
      <c r="BW33" s="606"/>
      <c r="BX33" s="656">
        <v>98.1</v>
      </c>
      <c r="BY33" s="606"/>
      <c r="BZ33" s="606"/>
      <c r="CA33" s="606"/>
      <c r="CB33" s="650"/>
      <c r="CD33" s="618" t="s">
        <v>320</v>
      </c>
      <c r="CE33" s="619"/>
      <c r="CF33" s="619"/>
      <c r="CG33" s="619"/>
      <c r="CH33" s="619"/>
      <c r="CI33" s="619"/>
      <c r="CJ33" s="619"/>
      <c r="CK33" s="619"/>
      <c r="CL33" s="619"/>
      <c r="CM33" s="619"/>
      <c r="CN33" s="619"/>
      <c r="CO33" s="619"/>
      <c r="CP33" s="619"/>
      <c r="CQ33" s="620"/>
      <c r="CR33" s="621">
        <v>10542962</v>
      </c>
      <c r="CS33" s="634"/>
      <c r="CT33" s="634"/>
      <c r="CU33" s="634"/>
      <c r="CV33" s="634"/>
      <c r="CW33" s="634"/>
      <c r="CX33" s="634"/>
      <c r="CY33" s="635"/>
      <c r="CZ33" s="624">
        <v>52.5</v>
      </c>
      <c r="DA33" s="636"/>
      <c r="DB33" s="636"/>
      <c r="DC33" s="637"/>
      <c r="DD33" s="627">
        <v>5162012</v>
      </c>
      <c r="DE33" s="634"/>
      <c r="DF33" s="634"/>
      <c r="DG33" s="634"/>
      <c r="DH33" s="634"/>
      <c r="DI33" s="634"/>
      <c r="DJ33" s="634"/>
      <c r="DK33" s="635"/>
      <c r="DL33" s="627">
        <v>3388906</v>
      </c>
      <c r="DM33" s="634"/>
      <c r="DN33" s="634"/>
      <c r="DO33" s="634"/>
      <c r="DP33" s="634"/>
      <c r="DQ33" s="634"/>
      <c r="DR33" s="634"/>
      <c r="DS33" s="634"/>
      <c r="DT33" s="634"/>
      <c r="DU33" s="634"/>
      <c r="DV33" s="635"/>
      <c r="DW33" s="624">
        <v>43</v>
      </c>
      <c r="DX33" s="636"/>
      <c r="DY33" s="636"/>
      <c r="DZ33" s="636"/>
      <c r="EA33" s="636"/>
      <c r="EB33" s="636"/>
      <c r="EC33" s="652"/>
    </row>
    <row r="34" spans="2:133" ht="11.25" customHeight="1" x14ac:dyDescent="0.15">
      <c r="B34" s="618" t="s">
        <v>321</v>
      </c>
      <c r="C34" s="619"/>
      <c r="D34" s="619"/>
      <c r="E34" s="619"/>
      <c r="F34" s="619"/>
      <c r="G34" s="619"/>
      <c r="H34" s="619"/>
      <c r="I34" s="619"/>
      <c r="J34" s="619"/>
      <c r="K34" s="619"/>
      <c r="L34" s="619"/>
      <c r="M34" s="619"/>
      <c r="N34" s="619"/>
      <c r="O34" s="619"/>
      <c r="P34" s="619"/>
      <c r="Q34" s="620"/>
      <c r="R34" s="621">
        <v>2250135</v>
      </c>
      <c r="S34" s="622"/>
      <c r="T34" s="622"/>
      <c r="U34" s="622"/>
      <c r="V34" s="622"/>
      <c r="W34" s="622"/>
      <c r="X34" s="622"/>
      <c r="Y34" s="623"/>
      <c r="Z34" s="663">
        <v>10.8</v>
      </c>
      <c r="AA34" s="663"/>
      <c r="AB34" s="663"/>
      <c r="AC34" s="663"/>
      <c r="AD34" s="664" t="s">
        <v>175</v>
      </c>
      <c r="AE34" s="664"/>
      <c r="AF34" s="664"/>
      <c r="AG34" s="664"/>
      <c r="AH34" s="664"/>
      <c r="AI34" s="664"/>
      <c r="AJ34" s="664"/>
      <c r="AK34" s="664"/>
      <c r="AL34" s="624" t="s">
        <v>245</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3727901</v>
      </c>
      <c r="CS34" s="622"/>
      <c r="CT34" s="622"/>
      <c r="CU34" s="622"/>
      <c r="CV34" s="622"/>
      <c r="CW34" s="622"/>
      <c r="CX34" s="622"/>
      <c r="CY34" s="623"/>
      <c r="CZ34" s="624">
        <v>18.600000000000001</v>
      </c>
      <c r="DA34" s="636"/>
      <c r="DB34" s="636"/>
      <c r="DC34" s="637"/>
      <c r="DD34" s="627">
        <v>1361489</v>
      </c>
      <c r="DE34" s="622"/>
      <c r="DF34" s="622"/>
      <c r="DG34" s="622"/>
      <c r="DH34" s="622"/>
      <c r="DI34" s="622"/>
      <c r="DJ34" s="622"/>
      <c r="DK34" s="623"/>
      <c r="DL34" s="627">
        <v>982776</v>
      </c>
      <c r="DM34" s="622"/>
      <c r="DN34" s="622"/>
      <c r="DO34" s="622"/>
      <c r="DP34" s="622"/>
      <c r="DQ34" s="622"/>
      <c r="DR34" s="622"/>
      <c r="DS34" s="622"/>
      <c r="DT34" s="622"/>
      <c r="DU34" s="622"/>
      <c r="DV34" s="623"/>
      <c r="DW34" s="624">
        <v>12.5</v>
      </c>
      <c r="DX34" s="636"/>
      <c r="DY34" s="636"/>
      <c r="DZ34" s="636"/>
      <c r="EA34" s="636"/>
      <c r="EB34" s="636"/>
      <c r="EC34" s="652"/>
    </row>
    <row r="35" spans="2:133" ht="11.25" customHeight="1" x14ac:dyDescent="0.15">
      <c r="B35" s="618" t="s">
        <v>323</v>
      </c>
      <c r="C35" s="619"/>
      <c r="D35" s="619"/>
      <c r="E35" s="619"/>
      <c r="F35" s="619"/>
      <c r="G35" s="619"/>
      <c r="H35" s="619"/>
      <c r="I35" s="619"/>
      <c r="J35" s="619"/>
      <c r="K35" s="619"/>
      <c r="L35" s="619"/>
      <c r="M35" s="619"/>
      <c r="N35" s="619"/>
      <c r="O35" s="619"/>
      <c r="P35" s="619"/>
      <c r="Q35" s="620"/>
      <c r="R35" s="621">
        <v>3871409</v>
      </c>
      <c r="S35" s="622"/>
      <c r="T35" s="622"/>
      <c r="U35" s="622"/>
      <c r="V35" s="622"/>
      <c r="W35" s="622"/>
      <c r="X35" s="622"/>
      <c r="Y35" s="623"/>
      <c r="Z35" s="663">
        <v>18.5</v>
      </c>
      <c r="AA35" s="663"/>
      <c r="AB35" s="663"/>
      <c r="AC35" s="663"/>
      <c r="AD35" s="664" t="s">
        <v>175</v>
      </c>
      <c r="AE35" s="664"/>
      <c r="AF35" s="664"/>
      <c r="AG35" s="664"/>
      <c r="AH35" s="664"/>
      <c r="AI35" s="664"/>
      <c r="AJ35" s="664"/>
      <c r="AK35" s="664"/>
      <c r="AL35" s="624" t="s">
        <v>175</v>
      </c>
      <c r="AM35" s="625"/>
      <c r="AN35" s="625"/>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111749</v>
      </c>
      <c r="CS35" s="634"/>
      <c r="CT35" s="634"/>
      <c r="CU35" s="634"/>
      <c r="CV35" s="634"/>
      <c r="CW35" s="634"/>
      <c r="CX35" s="634"/>
      <c r="CY35" s="635"/>
      <c r="CZ35" s="624">
        <v>0.6</v>
      </c>
      <c r="DA35" s="636"/>
      <c r="DB35" s="636"/>
      <c r="DC35" s="637"/>
      <c r="DD35" s="627">
        <v>105233</v>
      </c>
      <c r="DE35" s="634"/>
      <c r="DF35" s="634"/>
      <c r="DG35" s="634"/>
      <c r="DH35" s="634"/>
      <c r="DI35" s="634"/>
      <c r="DJ35" s="634"/>
      <c r="DK35" s="635"/>
      <c r="DL35" s="627">
        <v>105233</v>
      </c>
      <c r="DM35" s="634"/>
      <c r="DN35" s="634"/>
      <c r="DO35" s="634"/>
      <c r="DP35" s="634"/>
      <c r="DQ35" s="634"/>
      <c r="DR35" s="634"/>
      <c r="DS35" s="634"/>
      <c r="DT35" s="634"/>
      <c r="DU35" s="634"/>
      <c r="DV35" s="635"/>
      <c r="DW35" s="624">
        <v>1.3</v>
      </c>
      <c r="DX35" s="636"/>
      <c r="DY35" s="636"/>
      <c r="DZ35" s="636"/>
      <c r="EA35" s="636"/>
      <c r="EB35" s="636"/>
      <c r="EC35" s="652"/>
    </row>
    <row r="36" spans="2:133" ht="11.25" customHeight="1" x14ac:dyDescent="0.15">
      <c r="B36" s="618" t="s">
        <v>327</v>
      </c>
      <c r="C36" s="619"/>
      <c r="D36" s="619"/>
      <c r="E36" s="619"/>
      <c r="F36" s="619"/>
      <c r="G36" s="619"/>
      <c r="H36" s="619"/>
      <c r="I36" s="619"/>
      <c r="J36" s="619"/>
      <c r="K36" s="619"/>
      <c r="L36" s="619"/>
      <c r="M36" s="619"/>
      <c r="N36" s="619"/>
      <c r="O36" s="619"/>
      <c r="P36" s="619"/>
      <c r="Q36" s="620"/>
      <c r="R36" s="621">
        <v>690458</v>
      </c>
      <c r="S36" s="622"/>
      <c r="T36" s="622"/>
      <c r="U36" s="622"/>
      <c r="V36" s="622"/>
      <c r="W36" s="622"/>
      <c r="X36" s="622"/>
      <c r="Y36" s="623"/>
      <c r="Z36" s="663">
        <v>3.3</v>
      </c>
      <c r="AA36" s="663"/>
      <c r="AB36" s="663"/>
      <c r="AC36" s="663"/>
      <c r="AD36" s="664" t="s">
        <v>175</v>
      </c>
      <c r="AE36" s="664"/>
      <c r="AF36" s="664"/>
      <c r="AG36" s="664"/>
      <c r="AH36" s="664"/>
      <c r="AI36" s="664"/>
      <c r="AJ36" s="664"/>
      <c r="AK36" s="664"/>
      <c r="AL36" s="624" t="s">
        <v>175</v>
      </c>
      <c r="AM36" s="625"/>
      <c r="AN36" s="625"/>
      <c r="AO36" s="665"/>
      <c r="AP36" s="222"/>
      <c r="AQ36" s="670" t="s">
        <v>328</v>
      </c>
      <c r="AR36" s="671"/>
      <c r="AS36" s="671"/>
      <c r="AT36" s="671"/>
      <c r="AU36" s="671"/>
      <c r="AV36" s="671"/>
      <c r="AW36" s="671"/>
      <c r="AX36" s="671"/>
      <c r="AY36" s="672"/>
      <c r="AZ36" s="673">
        <v>1687888</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57006</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1813053</v>
      </c>
      <c r="CS36" s="622"/>
      <c r="CT36" s="622"/>
      <c r="CU36" s="622"/>
      <c r="CV36" s="622"/>
      <c r="CW36" s="622"/>
      <c r="CX36" s="622"/>
      <c r="CY36" s="623"/>
      <c r="CZ36" s="624">
        <v>9</v>
      </c>
      <c r="DA36" s="636"/>
      <c r="DB36" s="636"/>
      <c r="DC36" s="637"/>
      <c r="DD36" s="627">
        <v>1416519</v>
      </c>
      <c r="DE36" s="622"/>
      <c r="DF36" s="622"/>
      <c r="DG36" s="622"/>
      <c r="DH36" s="622"/>
      <c r="DI36" s="622"/>
      <c r="DJ36" s="622"/>
      <c r="DK36" s="623"/>
      <c r="DL36" s="627">
        <v>1052490</v>
      </c>
      <c r="DM36" s="622"/>
      <c r="DN36" s="622"/>
      <c r="DO36" s="622"/>
      <c r="DP36" s="622"/>
      <c r="DQ36" s="622"/>
      <c r="DR36" s="622"/>
      <c r="DS36" s="622"/>
      <c r="DT36" s="622"/>
      <c r="DU36" s="622"/>
      <c r="DV36" s="623"/>
      <c r="DW36" s="624">
        <v>13.4</v>
      </c>
      <c r="DX36" s="636"/>
      <c r="DY36" s="636"/>
      <c r="DZ36" s="636"/>
      <c r="EA36" s="636"/>
      <c r="EB36" s="636"/>
      <c r="EC36" s="652"/>
    </row>
    <row r="37" spans="2:133" ht="11.25" customHeight="1" x14ac:dyDescent="0.15">
      <c r="B37" s="618" t="s">
        <v>331</v>
      </c>
      <c r="C37" s="619"/>
      <c r="D37" s="619"/>
      <c r="E37" s="619"/>
      <c r="F37" s="619"/>
      <c r="G37" s="619"/>
      <c r="H37" s="619"/>
      <c r="I37" s="619"/>
      <c r="J37" s="619"/>
      <c r="K37" s="619"/>
      <c r="L37" s="619"/>
      <c r="M37" s="619"/>
      <c r="N37" s="619"/>
      <c r="O37" s="619"/>
      <c r="P37" s="619"/>
      <c r="Q37" s="620"/>
      <c r="R37" s="621">
        <v>400455</v>
      </c>
      <c r="S37" s="622"/>
      <c r="T37" s="622"/>
      <c r="U37" s="622"/>
      <c r="V37" s="622"/>
      <c r="W37" s="622"/>
      <c r="X37" s="622"/>
      <c r="Y37" s="623"/>
      <c r="Z37" s="663">
        <v>1.9</v>
      </c>
      <c r="AA37" s="663"/>
      <c r="AB37" s="663"/>
      <c r="AC37" s="663"/>
      <c r="AD37" s="664">
        <v>8998</v>
      </c>
      <c r="AE37" s="664"/>
      <c r="AF37" s="664"/>
      <c r="AG37" s="664"/>
      <c r="AH37" s="664"/>
      <c r="AI37" s="664"/>
      <c r="AJ37" s="664"/>
      <c r="AK37" s="664"/>
      <c r="AL37" s="624">
        <v>0.1</v>
      </c>
      <c r="AM37" s="625"/>
      <c r="AN37" s="625"/>
      <c r="AO37" s="665"/>
      <c r="AQ37" s="658" t="s">
        <v>332</v>
      </c>
      <c r="AR37" s="659"/>
      <c r="AS37" s="659"/>
      <c r="AT37" s="659"/>
      <c r="AU37" s="659"/>
      <c r="AV37" s="659"/>
      <c r="AW37" s="659"/>
      <c r="AX37" s="659"/>
      <c r="AY37" s="660"/>
      <c r="AZ37" s="621">
        <v>496920</v>
      </c>
      <c r="BA37" s="622"/>
      <c r="BB37" s="622"/>
      <c r="BC37" s="622"/>
      <c r="BD37" s="634"/>
      <c r="BE37" s="634"/>
      <c r="BF37" s="661"/>
      <c r="BG37" s="618" t="s">
        <v>333</v>
      </c>
      <c r="BH37" s="619"/>
      <c r="BI37" s="619"/>
      <c r="BJ37" s="619"/>
      <c r="BK37" s="619"/>
      <c r="BL37" s="619"/>
      <c r="BM37" s="619"/>
      <c r="BN37" s="619"/>
      <c r="BO37" s="619"/>
      <c r="BP37" s="619"/>
      <c r="BQ37" s="619"/>
      <c r="BR37" s="619"/>
      <c r="BS37" s="619"/>
      <c r="BT37" s="619"/>
      <c r="BU37" s="620"/>
      <c r="BV37" s="621">
        <v>610</v>
      </c>
      <c r="BW37" s="622"/>
      <c r="BX37" s="622"/>
      <c r="BY37" s="622"/>
      <c r="BZ37" s="622"/>
      <c r="CA37" s="622"/>
      <c r="CB37" s="662"/>
      <c r="CD37" s="618" t="s">
        <v>334</v>
      </c>
      <c r="CE37" s="619"/>
      <c r="CF37" s="619"/>
      <c r="CG37" s="619"/>
      <c r="CH37" s="619"/>
      <c r="CI37" s="619"/>
      <c r="CJ37" s="619"/>
      <c r="CK37" s="619"/>
      <c r="CL37" s="619"/>
      <c r="CM37" s="619"/>
      <c r="CN37" s="619"/>
      <c r="CO37" s="619"/>
      <c r="CP37" s="619"/>
      <c r="CQ37" s="620"/>
      <c r="CR37" s="621">
        <v>873997</v>
      </c>
      <c r="CS37" s="634"/>
      <c r="CT37" s="634"/>
      <c r="CU37" s="634"/>
      <c r="CV37" s="634"/>
      <c r="CW37" s="634"/>
      <c r="CX37" s="634"/>
      <c r="CY37" s="635"/>
      <c r="CZ37" s="624">
        <v>4.4000000000000004</v>
      </c>
      <c r="DA37" s="636"/>
      <c r="DB37" s="636"/>
      <c r="DC37" s="637"/>
      <c r="DD37" s="627">
        <v>873997</v>
      </c>
      <c r="DE37" s="634"/>
      <c r="DF37" s="634"/>
      <c r="DG37" s="634"/>
      <c r="DH37" s="634"/>
      <c r="DI37" s="634"/>
      <c r="DJ37" s="634"/>
      <c r="DK37" s="635"/>
      <c r="DL37" s="627">
        <v>771885</v>
      </c>
      <c r="DM37" s="634"/>
      <c r="DN37" s="634"/>
      <c r="DO37" s="634"/>
      <c r="DP37" s="634"/>
      <c r="DQ37" s="634"/>
      <c r="DR37" s="634"/>
      <c r="DS37" s="634"/>
      <c r="DT37" s="634"/>
      <c r="DU37" s="634"/>
      <c r="DV37" s="635"/>
      <c r="DW37" s="624">
        <v>9.8000000000000007</v>
      </c>
      <c r="DX37" s="636"/>
      <c r="DY37" s="636"/>
      <c r="DZ37" s="636"/>
      <c r="EA37" s="636"/>
      <c r="EB37" s="636"/>
      <c r="EC37" s="652"/>
    </row>
    <row r="38" spans="2:133" ht="11.25" customHeight="1" x14ac:dyDescent="0.15">
      <c r="B38" s="618" t="s">
        <v>335</v>
      </c>
      <c r="C38" s="619"/>
      <c r="D38" s="619"/>
      <c r="E38" s="619"/>
      <c r="F38" s="619"/>
      <c r="G38" s="619"/>
      <c r="H38" s="619"/>
      <c r="I38" s="619"/>
      <c r="J38" s="619"/>
      <c r="K38" s="619"/>
      <c r="L38" s="619"/>
      <c r="M38" s="619"/>
      <c r="N38" s="619"/>
      <c r="O38" s="619"/>
      <c r="P38" s="619"/>
      <c r="Q38" s="620"/>
      <c r="R38" s="621">
        <v>1000124</v>
      </c>
      <c r="S38" s="622"/>
      <c r="T38" s="622"/>
      <c r="U38" s="622"/>
      <c r="V38" s="622"/>
      <c r="W38" s="622"/>
      <c r="X38" s="622"/>
      <c r="Y38" s="623"/>
      <c r="Z38" s="663">
        <v>4.8</v>
      </c>
      <c r="AA38" s="663"/>
      <c r="AB38" s="663"/>
      <c r="AC38" s="663"/>
      <c r="AD38" s="664" t="s">
        <v>175</v>
      </c>
      <c r="AE38" s="664"/>
      <c r="AF38" s="664"/>
      <c r="AG38" s="664"/>
      <c r="AH38" s="664"/>
      <c r="AI38" s="664"/>
      <c r="AJ38" s="664"/>
      <c r="AK38" s="664"/>
      <c r="AL38" s="624" t="s">
        <v>245</v>
      </c>
      <c r="AM38" s="625"/>
      <c r="AN38" s="625"/>
      <c r="AO38" s="665"/>
      <c r="AQ38" s="658" t="s">
        <v>336</v>
      </c>
      <c r="AR38" s="659"/>
      <c r="AS38" s="659"/>
      <c r="AT38" s="659"/>
      <c r="AU38" s="659"/>
      <c r="AV38" s="659"/>
      <c r="AW38" s="659"/>
      <c r="AX38" s="659"/>
      <c r="AY38" s="660"/>
      <c r="AZ38" s="621">
        <v>12884</v>
      </c>
      <c r="BA38" s="622"/>
      <c r="BB38" s="622"/>
      <c r="BC38" s="622"/>
      <c r="BD38" s="634"/>
      <c r="BE38" s="634"/>
      <c r="BF38" s="661"/>
      <c r="BG38" s="618" t="s">
        <v>337</v>
      </c>
      <c r="BH38" s="619"/>
      <c r="BI38" s="619"/>
      <c r="BJ38" s="619"/>
      <c r="BK38" s="619"/>
      <c r="BL38" s="619"/>
      <c r="BM38" s="619"/>
      <c r="BN38" s="619"/>
      <c r="BO38" s="619"/>
      <c r="BP38" s="619"/>
      <c r="BQ38" s="619"/>
      <c r="BR38" s="619"/>
      <c r="BS38" s="619"/>
      <c r="BT38" s="619"/>
      <c r="BU38" s="620"/>
      <c r="BV38" s="621">
        <v>3193</v>
      </c>
      <c r="BW38" s="622"/>
      <c r="BX38" s="622"/>
      <c r="BY38" s="622"/>
      <c r="BZ38" s="622"/>
      <c r="CA38" s="622"/>
      <c r="CB38" s="662"/>
      <c r="CD38" s="618" t="s">
        <v>338</v>
      </c>
      <c r="CE38" s="619"/>
      <c r="CF38" s="619"/>
      <c r="CG38" s="619"/>
      <c r="CH38" s="619"/>
      <c r="CI38" s="619"/>
      <c r="CJ38" s="619"/>
      <c r="CK38" s="619"/>
      <c r="CL38" s="619"/>
      <c r="CM38" s="619"/>
      <c r="CN38" s="619"/>
      <c r="CO38" s="619"/>
      <c r="CP38" s="619"/>
      <c r="CQ38" s="620"/>
      <c r="CR38" s="621">
        <v>1676591</v>
      </c>
      <c r="CS38" s="622"/>
      <c r="CT38" s="622"/>
      <c r="CU38" s="622"/>
      <c r="CV38" s="622"/>
      <c r="CW38" s="622"/>
      <c r="CX38" s="622"/>
      <c r="CY38" s="623"/>
      <c r="CZ38" s="624">
        <v>8.3000000000000007</v>
      </c>
      <c r="DA38" s="636"/>
      <c r="DB38" s="636"/>
      <c r="DC38" s="637"/>
      <c r="DD38" s="627">
        <v>1295493</v>
      </c>
      <c r="DE38" s="622"/>
      <c r="DF38" s="622"/>
      <c r="DG38" s="622"/>
      <c r="DH38" s="622"/>
      <c r="DI38" s="622"/>
      <c r="DJ38" s="622"/>
      <c r="DK38" s="623"/>
      <c r="DL38" s="627">
        <v>1248407</v>
      </c>
      <c r="DM38" s="622"/>
      <c r="DN38" s="622"/>
      <c r="DO38" s="622"/>
      <c r="DP38" s="622"/>
      <c r="DQ38" s="622"/>
      <c r="DR38" s="622"/>
      <c r="DS38" s="622"/>
      <c r="DT38" s="622"/>
      <c r="DU38" s="622"/>
      <c r="DV38" s="623"/>
      <c r="DW38" s="624">
        <v>15.9</v>
      </c>
      <c r="DX38" s="636"/>
      <c r="DY38" s="636"/>
      <c r="DZ38" s="636"/>
      <c r="EA38" s="636"/>
      <c r="EB38" s="636"/>
      <c r="EC38" s="652"/>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175</v>
      </c>
      <c r="S39" s="622"/>
      <c r="T39" s="622"/>
      <c r="U39" s="622"/>
      <c r="V39" s="622"/>
      <c r="W39" s="622"/>
      <c r="X39" s="622"/>
      <c r="Y39" s="623"/>
      <c r="Z39" s="663" t="s">
        <v>175</v>
      </c>
      <c r="AA39" s="663"/>
      <c r="AB39" s="663"/>
      <c r="AC39" s="663"/>
      <c r="AD39" s="664" t="s">
        <v>245</v>
      </c>
      <c r="AE39" s="664"/>
      <c r="AF39" s="664"/>
      <c r="AG39" s="664"/>
      <c r="AH39" s="664"/>
      <c r="AI39" s="664"/>
      <c r="AJ39" s="664"/>
      <c r="AK39" s="664"/>
      <c r="AL39" s="624" t="s">
        <v>175</v>
      </c>
      <c r="AM39" s="625"/>
      <c r="AN39" s="625"/>
      <c r="AO39" s="665"/>
      <c r="AQ39" s="658" t="s">
        <v>340</v>
      </c>
      <c r="AR39" s="659"/>
      <c r="AS39" s="659"/>
      <c r="AT39" s="659"/>
      <c r="AU39" s="659"/>
      <c r="AV39" s="659"/>
      <c r="AW39" s="659"/>
      <c r="AX39" s="659"/>
      <c r="AY39" s="660"/>
      <c r="AZ39" s="621">
        <v>11297</v>
      </c>
      <c r="BA39" s="622"/>
      <c r="BB39" s="622"/>
      <c r="BC39" s="622"/>
      <c r="BD39" s="634"/>
      <c r="BE39" s="634"/>
      <c r="BF39" s="661"/>
      <c r="BG39" s="618" t="s">
        <v>341</v>
      </c>
      <c r="BH39" s="619"/>
      <c r="BI39" s="619"/>
      <c r="BJ39" s="619"/>
      <c r="BK39" s="619"/>
      <c r="BL39" s="619"/>
      <c r="BM39" s="619"/>
      <c r="BN39" s="619"/>
      <c r="BO39" s="619"/>
      <c r="BP39" s="619"/>
      <c r="BQ39" s="619"/>
      <c r="BR39" s="619"/>
      <c r="BS39" s="619"/>
      <c r="BT39" s="619"/>
      <c r="BU39" s="620"/>
      <c r="BV39" s="621">
        <v>4852</v>
      </c>
      <c r="BW39" s="622"/>
      <c r="BX39" s="622"/>
      <c r="BY39" s="622"/>
      <c r="BZ39" s="622"/>
      <c r="CA39" s="622"/>
      <c r="CB39" s="662"/>
      <c r="CD39" s="618" t="s">
        <v>342</v>
      </c>
      <c r="CE39" s="619"/>
      <c r="CF39" s="619"/>
      <c r="CG39" s="619"/>
      <c r="CH39" s="619"/>
      <c r="CI39" s="619"/>
      <c r="CJ39" s="619"/>
      <c r="CK39" s="619"/>
      <c r="CL39" s="619"/>
      <c r="CM39" s="619"/>
      <c r="CN39" s="619"/>
      <c r="CO39" s="619"/>
      <c r="CP39" s="619"/>
      <c r="CQ39" s="620"/>
      <c r="CR39" s="621">
        <v>3188668</v>
      </c>
      <c r="CS39" s="634"/>
      <c r="CT39" s="634"/>
      <c r="CU39" s="634"/>
      <c r="CV39" s="634"/>
      <c r="CW39" s="634"/>
      <c r="CX39" s="634"/>
      <c r="CY39" s="635"/>
      <c r="CZ39" s="624">
        <v>15.9</v>
      </c>
      <c r="DA39" s="636"/>
      <c r="DB39" s="636"/>
      <c r="DC39" s="637"/>
      <c r="DD39" s="627">
        <v>958278</v>
      </c>
      <c r="DE39" s="634"/>
      <c r="DF39" s="634"/>
      <c r="DG39" s="634"/>
      <c r="DH39" s="634"/>
      <c r="DI39" s="634"/>
      <c r="DJ39" s="634"/>
      <c r="DK39" s="635"/>
      <c r="DL39" s="627" t="s">
        <v>175</v>
      </c>
      <c r="DM39" s="634"/>
      <c r="DN39" s="634"/>
      <c r="DO39" s="634"/>
      <c r="DP39" s="634"/>
      <c r="DQ39" s="634"/>
      <c r="DR39" s="634"/>
      <c r="DS39" s="634"/>
      <c r="DT39" s="634"/>
      <c r="DU39" s="634"/>
      <c r="DV39" s="635"/>
      <c r="DW39" s="624" t="s">
        <v>245</v>
      </c>
      <c r="DX39" s="636"/>
      <c r="DY39" s="636"/>
      <c r="DZ39" s="636"/>
      <c r="EA39" s="636"/>
      <c r="EB39" s="636"/>
      <c r="EC39" s="652"/>
    </row>
    <row r="40" spans="2:133" ht="11.25" customHeight="1" x14ac:dyDescent="0.15">
      <c r="B40" s="618" t="s">
        <v>343</v>
      </c>
      <c r="C40" s="619"/>
      <c r="D40" s="619"/>
      <c r="E40" s="619"/>
      <c r="F40" s="619"/>
      <c r="G40" s="619"/>
      <c r="H40" s="619"/>
      <c r="I40" s="619"/>
      <c r="J40" s="619"/>
      <c r="K40" s="619"/>
      <c r="L40" s="619"/>
      <c r="M40" s="619"/>
      <c r="N40" s="619"/>
      <c r="O40" s="619"/>
      <c r="P40" s="619"/>
      <c r="Q40" s="620"/>
      <c r="R40" s="621">
        <v>101667</v>
      </c>
      <c r="S40" s="622"/>
      <c r="T40" s="622"/>
      <c r="U40" s="622"/>
      <c r="V40" s="622"/>
      <c r="W40" s="622"/>
      <c r="X40" s="622"/>
      <c r="Y40" s="623"/>
      <c r="Z40" s="663">
        <v>0.5</v>
      </c>
      <c r="AA40" s="663"/>
      <c r="AB40" s="663"/>
      <c r="AC40" s="663"/>
      <c r="AD40" s="664" t="s">
        <v>175</v>
      </c>
      <c r="AE40" s="664"/>
      <c r="AF40" s="664"/>
      <c r="AG40" s="664"/>
      <c r="AH40" s="664"/>
      <c r="AI40" s="664"/>
      <c r="AJ40" s="664"/>
      <c r="AK40" s="664"/>
      <c r="AL40" s="624" t="s">
        <v>245</v>
      </c>
      <c r="AM40" s="625"/>
      <c r="AN40" s="625"/>
      <c r="AO40" s="665"/>
      <c r="AQ40" s="658" t="s">
        <v>344</v>
      </c>
      <c r="AR40" s="659"/>
      <c r="AS40" s="659"/>
      <c r="AT40" s="659"/>
      <c r="AU40" s="659"/>
      <c r="AV40" s="659"/>
      <c r="AW40" s="659"/>
      <c r="AX40" s="659"/>
      <c r="AY40" s="660"/>
      <c r="AZ40" s="621" t="s">
        <v>175</v>
      </c>
      <c r="BA40" s="622"/>
      <c r="BB40" s="622"/>
      <c r="BC40" s="622"/>
      <c r="BD40" s="634"/>
      <c r="BE40" s="634"/>
      <c r="BF40" s="661"/>
      <c r="BG40" s="666" t="s">
        <v>345</v>
      </c>
      <c r="BH40" s="667"/>
      <c r="BI40" s="667"/>
      <c r="BJ40" s="667"/>
      <c r="BK40" s="667"/>
      <c r="BL40" s="223"/>
      <c r="BM40" s="619" t="s">
        <v>346</v>
      </c>
      <c r="BN40" s="619"/>
      <c r="BO40" s="619"/>
      <c r="BP40" s="619"/>
      <c r="BQ40" s="619"/>
      <c r="BR40" s="619"/>
      <c r="BS40" s="619"/>
      <c r="BT40" s="619"/>
      <c r="BU40" s="620"/>
      <c r="BV40" s="621">
        <v>114</v>
      </c>
      <c r="BW40" s="622"/>
      <c r="BX40" s="622"/>
      <c r="BY40" s="622"/>
      <c r="BZ40" s="622"/>
      <c r="CA40" s="622"/>
      <c r="CB40" s="662"/>
      <c r="CD40" s="618" t="s">
        <v>347</v>
      </c>
      <c r="CE40" s="619"/>
      <c r="CF40" s="619"/>
      <c r="CG40" s="619"/>
      <c r="CH40" s="619"/>
      <c r="CI40" s="619"/>
      <c r="CJ40" s="619"/>
      <c r="CK40" s="619"/>
      <c r="CL40" s="619"/>
      <c r="CM40" s="619"/>
      <c r="CN40" s="619"/>
      <c r="CO40" s="619"/>
      <c r="CP40" s="619"/>
      <c r="CQ40" s="620"/>
      <c r="CR40" s="621">
        <v>25000</v>
      </c>
      <c r="CS40" s="622"/>
      <c r="CT40" s="622"/>
      <c r="CU40" s="622"/>
      <c r="CV40" s="622"/>
      <c r="CW40" s="622"/>
      <c r="CX40" s="622"/>
      <c r="CY40" s="623"/>
      <c r="CZ40" s="624">
        <v>0.1</v>
      </c>
      <c r="DA40" s="636"/>
      <c r="DB40" s="636"/>
      <c r="DC40" s="637"/>
      <c r="DD40" s="627">
        <v>25000</v>
      </c>
      <c r="DE40" s="622"/>
      <c r="DF40" s="622"/>
      <c r="DG40" s="622"/>
      <c r="DH40" s="622"/>
      <c r="DI40" s="622"/>
      <c r="DJ40" s="622"/>
      <c r="DK40" s="623"/>
      <c r="DL40" s="627" t="s">
        <v>175</v>
      </c>
      <c r="DM40" s="622"/>
      <c r="DN40" s="622"/>
      <c r="DO40" s="622"/>
      <c r="DP40" s="622"/>
      <c r="DQ40" s="622"/>
      <c r="DR40" s="622"/>
      <c r="DS40" s="622"/>
      <c r="DT40" s="622"/>
      <c r="DU40" s="622"/>
      <c r="DV40" s="623"/>
      <c r="DW40" s="624" t="s">
        <v>175</v>
      </c>
      <c r="DX40" s="636"/>
      <c r="DY40" s="636"/>
      <c r="DZ40" s="636"/>
      <c r="EA40" s="636"/>
      <c r="EB40" s="636"/>
      <c r="EC40" s="652"/>
    </row>
    <row r="41" spans="2:133" ht="11.25" customHeight="1" x14ac:dyDescent="0.15">
      <c r="B41" s="602" t="s">
        <v>348</v>
      </c>
      <c r="C41" s="603"/>
      <c r="D41" s="603"/>
      <c r="E41" s="603"/>
      <c r="F41" s="603"/>
      <c r="G41" s="603"/>
      <c r="H41" s="603"/>
      <c r="I41" s="603"/>
      <c r="J41" s="603"/>
      <c r="K41" s="603"/>
      <c r="L41" s="603"/>
      <c r="M41" s="603"/>
      <c r="N41" s="603"/>
      <c r="O41" s="603"/>
      <c r="P41" s="603"/>
      <c r="Q41" s="604"/>
      <c r="R41" s="605">
        <v>20921011</v>
      </c>
      <c r="S41" s="649"/>
      <c r="T41" s="649"/>
      <c r="U41" s="649"/>
      <c r="V41" s="649"/>
      <c r="W41" s="649"/>
      <c r="X41" s="649"/>
      <c r="Y41" s="653"/>
      <c r="Z41" s="654">
        <v>100</v>
      </c>
      <c r="AA41" s="654"/>
      <c r="AB41" s="654"/>
      <c r="AC41" s="654"/>
      <c r="AD41" s="655">
        <v>7770880</v>
      </c>
      <c r="AE41" s="655"/>
      <c r="AF41" s="655"/>
      <c r="AG41" s="655"/>
      <c r="AH41" s="655"/>
      <c r="AI41" s="655"/>
      <c r="AJ41" s="655"/>
      <c r="AK41" s="655"/>
      <c r="AL41" s="608">
        <v>100</v>
      </c>
      <c r="AM41" s="656"/>
      <c r="AN41" s="656"/>
      <c r="AO41" s="657"/>
      <c r="AQ41" s="658" t="s">
        <v>349</v>
      </c>
      <c r="AR41" s="659"/>
      <c r="AS41" s="659"/>
      <c r="AT41" s="659"/>
      <c r="AU41" s="659"/>
      <c r="AV41" s="659"/>
      <c r="AW41" s="659"/>
      <c r="AX41" s="659"/>
      <c r="AY41" s="660"/>
      <c r="AZ41" s="621">
        <v>284388</v>
      </c>
      <c r="BA41" s="622"/>
      <c r="BB41" s="622"/>
      <c r="BC41" s="622"/>
      <c r="BD41" s="634"/>
      <c r="BE41" s="634"/>
      <c r="BF41" s="661"/>
      <c r="BG41" s="666"/>
      <c r="BH41" s="667"/>
      <c r="BI41" s="667"/>
      <c r="BJ41" s="667"/>
      <c r="BK41" s="667"/>
      <c r="BL41" s="223"/>
      <c r="BM41" s="619" t="s">
        <v>350</v>
      </c>
      <c r="BN41" s="619"/>
      <c r="BO41" s="619"/>
      <c r="BP41" s="619"/>
      <c r="BQ41" s="619"/>
      <c r="BR41" s="619"/>
      <c r="BS41" s="619"/>
      <c r="BT41" s="619"/>
      <c r="BU41" s="620"/>
      <c r="BV41" s="621" t="s">
        <v>175</v>
      </c>
      <c r="BW41" s="622"/>
      <c r="BX41" s="622"/>
      <c r="BY41" s="622"/>
      <c r="BZ41" s="622"/>
      <c r="CA41" s="622"/>
      <c r="CB41" s="662"/>
      <c r="CD41" s="618" t="s">
        <v>351</v>
      </c>
      <c r="CE41" s="619"/>
      <c r="CF41" s="619"/>
      <c r="CG41" s="619"/>
      <c r="CH41" s="619"/>
      <c r="CI41" s="619"/>
      <c r="CJ41" s="619"/>
      <c r="CK41" s="619"/>
      <c r="CL41" s="619"/>
      <c r="CM41" s="619"/>
      <c r="CN41" s="619"/>
      <c r="CO41" s="619"/>
      <c r="CP41" s="619"/>
      <c r="CQ41" s="620"/>
      <c r="CR41" s="621" t="s">
        <v>175</v>
      </c>
      <c r="CS41" s="634"/>
      <c r="CT41" s="634"/>
      <c r="CU41" s="634"/>
      <c r="CV41" s="634"/>
      <c r="CW41" s="634"/>
      <c r="CX41" s="634"/>
      <c r="CY41" s="635"/>
      <c r="CZ41" s="624" t="s">
        <v>175</v>
      </c>
      <c r="DA41" s="636"/>
      <c r="DB41" s="636"/>
      <c r="DC41" s="637"/>
      <c r="DD41" s="627" t="s">
        <v>175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352</v>
      </c>
      <c r="AR42" s="647"/>
      <c r="AS42" s="647"/>
      <c r="AT42" s="647"/>
      <c r="AU42" s="647"/>
      <c r="AV42" s="647"/>
      <c r="AW42" s="647"/>
      <c r="AX42" s="647"/>
      <c r="AY42" s="648"/>
      <c r="AZ42" s="605">
        <v>882399</v>
      </c>
      <c r="BA42" s="649"/>
      <c r="BB42" s="649"/>
      <c r="BC42" s="649"/>
      <c r="BD42" s="606"/>
      <c r="BE42" s="606"/>
      <c r="BF42" s="650"/>
      <c r="BG42" s="668"/>
      <c r="BH42" s="669"/>
      <c r="BI42" s="669"/>
      <c r="BJ42" s="669"/>
      <c r="BK42" s="669"/>
      <c r="BL42" s="224"/>
      <c r="BM42" s="603" t="s">
        <v>353</v>
      </c>
      <c r="BN42" s="603"/>
      <c r="BO42" s="603"/>
      <c r="BP42" s="603"/>
      <c r="BQ42" s="603"/>
      <c r="BR42" s="603"/>
      <c r="BS42" s="603"/>
      <c r="BT42" s="603"/>
      <c r="BU42" s="604"/>
      <c r="BV42" s="605">
        <v>544</v>
      </c>
      <c r="BW42" s="649"/>
      <c r="BX42" s="649"/>
      <c r="BY42" s="649"/>
      <c r="BZ42" s="649"/>
      <c r="CA42" s="649"/>
      <c r="CB42" s="651"/>
      <c r="CD42" s="618" t="s">
        <v>354</v>
      </c>
      <c r="CE42" s="619"/>
      <c r="CF42" s="619"/>
      <c r="CG42" s="619"/>
      <c r="CH42" s="619"/>
      <c r="CI42" s="619"/>
      <c r="CJ42" s="619"/>
      <c r="CK42" s="619"/>
      <c r="CL42" s="619"/>
      <c r="CM42" s="619"/>
      <c r="CN42" s="619"/>
      <c r="CO42" s="619"/>
      <c r="CP42" s="619"/>
      <c r="CQ42" s="620"/>
      <c r="CR42" s="621">
        <v>2858439</v>
      </c>
      <c r="CS42" s="634"/>
      <c r="CT42" s="634"/>
      <c r="CU42" s="634"/>
      <c r="CV42" s="634"/>
      <c r="CW42" s="634"/>
      <c r="CX42" s="634"/>
      <c r="CY42" s="635"/>
      <c r="CZ42" s="624">
        <v>14.2</v>
      </c>
      <c r="DA42" s="636"/>
      <c r="DB42" s="636"/>
      <c r="DC42" s="637"/>
      <c r="DD42" s="627">
        <v>298471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30669</v>
      </c>
      <c r="CS43" s="634"/>
      <c r="CT43" s="634"/>
      <c r="CU43" s="634"/>
      <c r="CV43" s="634"/>
      <c r="CW43" s="634"/>
      <c r="CX43" s="634"/>
      <c r="CY43" s="635"/>
      <c r="CZ43" s="624">
        <v>0.2</v>
      </c>
      <c r="DA43" s="636"/>
      <c r="DB43" s="636"/>
      <c r="DC43" s="637"/>
      <c r="DD43" s="627">
        <v>30669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2803040</v>
      </c>
      <c r="CS44" s="622"/>
      <c r="CT44" s="622"/>
      <c r="CU44" s="622"/>
      <c r="CV44" s="622"/>
      <c r="CW44" s="622"/>
      <c r="CX44" s="622"/>
      <c r="CY44" s="623"/>
      <c r="CZ44" s="624">
        <v>14</v>
      </c>
      <c r="DA44" s="625"/>
      <c r="DB44" s="625"/>
      <c r="DC44" s="626"/>
      <c r="DD44" s="627">
        <v>292055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1468617</v>
      </c>
      <c r="CS45" s="634"/>
      <c r="CT45" s="634"/>
      <c r="CU45" s="634"/>
      <c r="CV45" s="634"/>
      <c r="CW45" s="634"/>
      <c r="CX45" s="634"/>
      <c r="CY45" s="635"/>
      <c r="CZ45" s="624">
        <v>7.3</v>
      </c>
      <c r="DA45" s="636"/>
      <c r="DB45" s="636"/>
      <c r="DC45" s="637"/>
      <c r="DD45" s="627">
        <v>94731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1325705</v>
      </c>
      <c r="CS46" s="622"/>
      <c r="CT46" s="622"/>
      <c r="CU46" s="622"/>
      <c r="CV46" s="622"/>
      <c r="CW46" s="622"/>
      <c r="CX46" s="622"/>
      <c r="CY46" s="623"/>
      <c r="CZ46" s="624">
        <v>6.6</v>
      </c>
      <c r="DA46" s="625"/>
      <c r="DB46" s="625"/>
      <c r="DC46" s="626"/>
      <c r="DD46" s="627">
        <v>194606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55399</v>
      </c>
      <c r="CS47" s="634"/>
      <c r="CT47" s="634"/>
      <c r="CU47" s="634"/>
      <c r="CV47" s="634"/>
      <c r="CW47" s="634"/>
      <c r="CX47" s="634"/>
      <c r="CY47" s="635"/>
      <c r="CZ47" s="624">
        <v>0.3</v>
      </c>
      <c r="DA47" s="636"/>
      <c r="DB47" s="636"/>
      <c r="DC47" s="637"/>
      <c r="DD47" s="627">
        <v>6416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175</v>
      </c>
      <c r="CS48" s="622"/>
      <c r="CT48" s="622"/>
      <c r="CU48" s="622"/>
      <c r="CV48" s="622"/>
      <c r="CW48" s="622"/>
      <c r="CX48" s="622"/>
      <c r="CY48" s="623"/>
      <c r="CZ48" s="624" t="s">
        <v>175</v>
      </c>
      <c r="DA48" s="625"/>
      <c r="DB48" s="625"/>
      <c r="DC48" s="626"/>
      <c r="DD48" s="627" t="s">
        <v>175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20080888</v>
      </c>
      <c r="CS49" s="606"/>
      <c r="CT49" s="606"/>
      <c r="CU49" s="606"/>
      <c r="CV49" s="606"/>
      <c r="CW49" s="606"/>
      <c r="CX49" s="606"/>
      <c r="CY49" s="607"/>
      <c r="CZ49" s="608">
        <v>100</v>
      </c>
      <c r="DA49" s="609"/>
      <c r="DB49" s="609"/>
      <c r="DC49" s="610"/>
      <c r="DD49" s="611">
        <v>9614834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7uH5sDWjE8a4cKT/+huW6ezhx2QkJgLhZ11yz7KCSddXUTBgC4o98Tr7DQTsMNLd49cCMJ5j5JFwTEO14gNzQ==" saltValue="fzo4tT00sNYbKIm+tBiHA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366</v>
      </c>
      <c r="DK2" s="1109"/>
      <c r="DL2" s="1109"/>
      <c r="DM2" s="1109"/>
      <c r="DN2" s="1109"/>
      <c r="DO2" s="1110"/>
      <c r="DP2" s="228"/>
      <c r="DQ2" s="1108" t="s">
        <v>367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370</v>
      </c>
      <c r="B5" s="1004"/>
      <c r="C5" s="1004"/>
      <c r="D5" s="1004"/>
      <c r="E5" s="1004"/>
      <c r="F5" s="1004"/>
      <c r="G5" s="1004"/>
      <c r="H5" s="1004"/>
      <c r="I5" s="1004"/>
      <c r="J5" s="1004"/>
      <c r="K5" s="1004"/>
      <c r="L5" s="1004"/>
      <c r="M5" s="1004"/>
      <c r="N5" s="1004"/>
      <c r="O5" s="1004"/>
      <c r="P5" s="1005"/>
      <c r="Q5" s="989" t="s">
        <v>371</v>
      </c>
      <c r="R5" s="990"/>
      <c r="S5" s="990"/>
      <c r="T5" s="990"/>
      <c r="U5" s="991"/>
      <c r="V5" s="989" t="s">
        <v>372</v>
      </c>
      <c r="W5" s="990"/>
      <c r="X5" s="990"/>
      <c r="Y5" s="990"/>
      <c r="Z5" s="991"/>
      <c r="AA5" s="989" t="s">
        <v>373</v>
      </c>
      <c r="AB5" s="990"/>
      <c r="AC5" s="990"/>
      <c r="AD5" s="990"/>
      <c r="AE5" s="990"/>
      <c r="AF5" s="1111" t="s">
        <v>374</v>
      </c>
      <c r="AG5" s="990"/>
      <c r="AH5" s="990"/>
      <c r="AI5" s="990"/>
      <c r="AJ5" s="995"/>
      <c r="AK5" s="990" t="s">
        <v>375</v>
      </c>
      <c r="AL5" s="990"/>
      <c r="AM5" s="990"/>
      <c r="AN5" s="990"/>
      <c r="AO5" s="991"/>
      <c r="AP5" s="989" t="s">
        <v>376</v>
      </c>
      <c r="AQ5" s="990"/>
      <c r="AR5" s="990"/>
      <c r="AS5" s="990"/>
      <c r="AT5" s="991"/>
      <c r="AU5" s="989" t="s">
        <v>377</v>
      </c>
      <c r="AV5" s="990"/>
      <c r="AW5" s="990"/>
      <c r="AX5" s="990"/>
      <c r="AY5" s="995"/>
      <c r="AZ5" s="232"/>
      <c r="BA5" s="232"/>
      <c r="BB5" s="232"/>
      <c r="BC5" s="232"/>
      <c r="BD5" s="232"/>
      <c r="BE5" s="233"/>
      <c r="BF5" s="233"/>
      <c r="BG5" s="233"/>
      <c r="BH5" s="233"/>
      <c r="BI5" s="233"/>
      <c r="BJ5" s="233"/>
      <c r="BK5" s="233"/>
      <c r="BL5" s="233"/>
      <c r="BM5" s="233"/>
      <c r="BN5" s="233"/>
      <c r="BO5" s="233"/>
      <c r="BP5" s="233"/>
      <c r="BQ5" s="1003" t="s">
        <v>378</v>
      </c>
      <c r="BR5" s="1004"/>
      <c r="BS5" s="1004"/>
      <c r="BT5" s="1004"/>
      <c r="BU5" s="1004"/>
      <c r="BV5" s="1004"/>
      <c r="BW5" s="1004"/>
      <c r="BX5" s="1004"/>
      <c r="BY5" s="1004"/>
      <c r="BZ5" s="1004"/>
      <c r="CA5" s="1004"/>
      <c r="CB5" s="1004"/>
      <c r="CC5" s="1004"/>
      <c r="CD5" s="1004"/>
      <c r="CE5" s="1004"/>
      <c r="CF5" s="1004"/>
      <c r="CG5" s="100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101" t="s">
        <v>384</v>
      </c>
      <c r="DH5" s="1102"/>
      <c r="DI5" s="1102"/>
      <c r="DJ5" s="1102"/>
      <c r="DK5" s="1103"/>
      <c r="DL5" s="1101" t="s">
        <v>385</v>
      </c>
      <c r="DM5" s="1102"/>
      <c r="DN5" s="1102"/>
      <c r="DO5" s="1102"/>
      <c r="DP5" s="1103"/>
      <c r="DQ5" s="989" t="s">
        <v>386</v>
      </c>
      <c r="DR5" s="990"/>
      <c r="DS5" s="990"/>
      <c r="DT5" s="990"/>
      <c r="DU5" s="991"/>
      <c r="DV5" s="989" t="s">
        <v>377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387</v>
      </c>
      <c r="C7" s="1045"/>
      <c r="D7" s="1045"/>
      <c r="E7" s="1045"/>
      <c r="F7" s="1045"/>
      <c r="G7" s="1045"/>
      <c r="H7" s="1045"/>
      <c r="I7" s="1045"/>
      <c r="J7" s="1045"/>
      <c r="K7" s="1045"/>
      <c r="L7" s="1045"/>
      <c r="M7" s="1045"/>
      <c r="N7" s="1045"/>
      <c r="O7" s="1045"/>
      <c r="P7" s="1046"/>
      <c r="Q7" s="1090">
        <v>16725</v>
      </c>
      <c r="R7" s="1091"/>
      <c r="S7" s="1091"/>
      <c r="T7" s="1091"/>
      <c r="U7" s="1091"/>
      <c r="V7" s="1091">
        <v>16034</v>
      </c>
      <c r="W7" s="1091"/>
      <c r="X7" s="1091"/>
      <c r="Y7" s="1091"/>
      <c r="Z7" s="1091"/>
      <c r="AA7" s="1091">
        <v>691</v>
      </c>
      <c r="AB7" s="1091"/>
      <c r="AC7" s="1091"/>
      <c r="AD7" s="1091"/>
      <c r="AE7" s="1092"/>
      <c r="AF7" s="1093">
        <v>616</v>
      </c>
      <c r="AG7" s="1094"/>
      <c r="AH7" s="1094"/>
      <c r="AI7" s="1094"/>
      <c r="AJ7" s="1095"/>
      <c r="AK7" s="1096">
        <v>2086</v>
      </c>
      <c r="AL7" s="1097"/>
      <c r="AM7" s="1097"/>
      <c r="AN7" s="1097"/>
      <c r="AO7" s="1097"/>
      <c r="AP7" s="1097">
        <v>15837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600</v>
      </c>
      <c r="BT7" s="1088"/>
      <c r="BU7" s="1088"/>
      <c r="BV7" s="1088"/>
      <c r="BW7" s="1088"/>
      <c r="BX7" s="1088"/>
      <c r="BY7" s="1088"/>
      <c r="BZ7" s="1088"/>
      <c r="CA7" s="1088"/>
      <c r="CB7" s="1088"/>
      <c r="CC7" s="1088"/>
      <c r="CD7" s="1088"/>
      <c r="CE7" s="1088"/>
      <c r="CF7" s="1088"/>
      <c r="CG7" s="1100"/>
      <c r="CH7" s="1084">
        <v>0</v>
      </c>
      <c r="CI7" s="1085"/>
      <c r="CJ7" s="1085"/>
      <c r="CK7" s="1085"/>
      <c r="CL7" s="1086"/>
      <c r="CM7" s="1084">
        <v>90</v>
      </c>
      <c r="CN7" s="1085"/>
      <c r="CO7" s="1085"/>
      <c r="CP7" s="1085"/>
      <c r="CQ7" s="1086"/>
      <c r="CR7" s="1084">
        <v>31</v>
      </c>
      <c r="CS7" s="1085"/>
      <c r="CT7" s="1085"/>
      <c r="CU7" s="1085"/>
      <c r="CV7" s="1086"/>
      <c r="CW7" s="1084" t="s">
        <v>585</v>
      </c>
      <c r="CX7" s="1085"/>
      <c r="CY7" s="1085"/>
      <c r="CZ7" s="1085"/>
      <c r="DA7" s="1086"/>
      <c r="DB7" s="1084" t="s">
        <v>585</v>
      </c>
      <c r="DC7" s="1085"/>
      <c r="DD7" s="1085"/>
      <c r="DE7" s="1085"/>
      <c r="DF7" s="1086"/>
      <c r="DG7" s="1084" t="s">
        <v>585</v>
      </c>
      <c r="DH7" s="1085"/>
      <c r="DI7" s="1085"/>
      <c r="DJ7" s="1085"/>
      <c r="DK7" s="1086"/>
      <c r="DL7" s="1084" t="s">
        <v>585</v>
      </c>
      <c r="DM7" s="1085"/>
      <c r="DN7" s="1085"/>
      <c r="DO7" s="1085"/>
      <c r="DP7" s="1086"/>
      <c r="DQ7" s="1084" t="s">
        <v>585</v>
      </c>
      <c r="DR7" s="1085"/>
      <c r="DS7" s="1085"/>
      <c r="DT7" s="1085"/>
      <c r="DU7" s="1086"/>
      <c r="DV7" s="1087"/>
      <c r="DW7" s="1088"/>
      <c r="DX7" s="1088"/>
      <c r="DY7" s="1088"/>
      <c r="DZ7" s="1089"/>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132</v>
      </c>
      <c r="R8" s="1039"/>
      <c r="S8" s="1039"/>
      <c r="T8" s="1039"/>
      <c r="U8" s="1039"/>
      <c r="V8" s="1039">
        <v>132</v>
      </c>
      <c r="W8" s="1039"/>
      <c r="X8" s="1039"/>
      <c r="Y8" s="1039"/>
      <c r="Z8" s="1039"/>
      <c r="AA8" s="1039">
        <v>0</v>
      </c>
      <c r="AB8" s="1039"/>
      <c r="AC8" s="1039"/>
      <c r="AD8" s="1039"/>
      <c r="AE8" s="1040"/>
      <c r="AF8" s="1035">
        <v>0</v>
      </c>
      <c r="AG8" s="1036"/>
      <c r="AH8" s="1036"/>
      <c r="AI8" s="1036"/>
      <c r="AJ8" s="1037"/>
      <c r="AK8" s="1080">
        <v>51</v>
      </c>
      <c r="AL8" s="1081"/>
      <c r="AM8" s="1081"/>
      <c r="AN8" s="1081"/>
      <c r="AO8" s="1081"/>
      <c r="AP8" s="1081">
        <v>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601</v>
      </c>
      <c r="BT8" s="1001"/>
      <c r="BU8" s="1001"/>
      <c r="BV8" s="1001"/>
      <c r="BW8" s="1001"/>
      <c r="BX8" s="1001"/>
      <c r="BY8" s="1001"/>
      <c r="BZ8" s="1001"/>
      <c r="CA8" s="1001"/>
      <c r="CB8" s="1001"/>
      <c r="CC8" s="1001"/>
      <c r="CD8" s="1001"/>
      <c r="CE8" s="1001"/>
      <c r="CF8" s="1001"/>
      <c r="CG8" s="1016"/>
      <c r="CH8" s="997">
        <v>-1</v>
      </c>
      <c r="CI8" s="998"/>
      <c r="CJ8" s="998"/>
      <c r="CK8" s="998"/>
      <c r="CL8" s="999"/>
      <c r="CM8" s="997">
        <v>353</v>
      </c>
      <c r="CN8" s="998"/>
      <c r="CO8" s="998"/>
      <c r="CP8" s="998"/>
      <c r="CQ8" s="999"/>
      <c r="CR8" s="997">
        <v>220</v>
      </c>
      <c r="CS8" s="998"/>
      <c r="CT8" s="998"/>
      <c r="CU8" s="998"/>
      <c r="CV8" s="999"/>
      <c r="CW8" s="997" t="s">
        <v>585</v>
      </c>
      <c r="CX8" s="998"/>
      <c r="CY8" s="998"/>
      <c r="CZ8" s="998"/>
      <c r="DA8" s="999"/>
      <c r="DB8" s="997" t="s">
        <v>585</v>
      </c>
      <c r="DC8" s="998"/>
      <c r="DD8" s="998"/>
      <c r="DE8" s="998"/>
      <c r="DF8" s="999"/>
      <c r="DG8" s="997" t="s">
        <v>585</v>
      </c>
      <c r="DH8" s="998"/>
      <c r="DI8" s="998"/>
      <c r="DJ8" s="998"/>
      <c r="DK8" s="999"/>
      <c r="DL8" s="997" t="s">
        <v>585</v>
      </c>
      <c r="DM8" s="998"/>
      <c r="DN8" s="998"/>
      <c r="DO8" s="998"/>
      <c r="DP8" s="999"/>
      <c r="DQ8" s="997" t="s">
        <v>585</v>
      </c>
      <c r="DR8" s="998"/>
      <c r="DS8" s="998"/>
      <c r="DT8" s="998"/>
      <c r="DU8" s="999"/>
      <c r="DV8" s="1000"/>
      <c r="DW8" s="1001"/>
      <c r="DX8" s="1001"/>
      <c r="DY8" s="1001"/>
      <c r="DZ8" s="1002"/>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5623</v>
      </c>
      <c r="R9" s="1039"/>
      <c r="S9" s="1039"/>
      <c r="T9" s="1039"/>
      <c r="U9" s="1039"/>
      <c r="V9" s="1039">
        <v>5475</v>
      </c>
      <c r="W9" s="1039"/>
      <c r="X9" s="1039"/>
      <c r="Y9" s="1039"/>
      <c r="Z9" s="1039"/>
      <c r="AA9" s="1039">
        <v>148</v>
      </c>
      <c r="AB9" s="1039"/>
      <c r="AC9" s="1039"/>
      <c r="AD9" s="1039"/>
      <c r="AE9" s="1040"/>
      <c r="AF9" s="1035">
        <v>148</v>
      </c>
      <c r="AG9" s="1036"/>
      <c r="AH9" s="1036"/>
      <c r="AI9" s="1036"/>
      <c r="AJ9" s="1037"/>
      <c r="AK9" s="1080">
        <v>3251</v>
      </c>
      <c r="AL9" s="1081"/>
      <c r="AM9" s="1081"/>
      <c r="AN9" s="1081"/>
      <c r="AO9" s="1081"/>
      <c r="AP9" s="1081" t="s">
        <v>585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602</v>
      </c>
      <c r="BS9" s="1000" t="s">
        <v>603</v>
      </c>
      <c r="BT9" s="1001"/>
      <c r="BU9" s="1001"/>
      <c r="BV9" s="1001"/>
      <c r="BW9" s="1001"/>
      <c r="BX9" s="1001"/>
      <c r="BY9" s="1001"/>
      <c r="BZ9" s="1001"/>
      <c r="CA9" s="1001"/>
      <c r="CB9" s="1001"/>
      <c r="CC9" s="1001"/>
      <c r="CD9" s="1001"/>
      <c r="CE9" s="1001"/>
      <c r="CF9" s="1001"/>
      <c r="CG9" s="1016"/>
      <c r="CH9" s="997">
        <v>0</v>
      </c>
      <c r="CI9" s="998"/>
      <c r="CJ9" s="998"/>
      <c r="CK9" s="998"/>
      <c r="CL9" s="999"/>
      <c r="CM9" s="997">
        <v>11</v>
      </c>
      <c r="CN9" s="998"/>
      <c r="CO9" s="998"/>
      <c r="CP9" s="998"/>
      <c r="CQ9" s="999"/>
      <c r="CR9" s="997">
        <v>5</v>
      </c>
      <c r="CS9" s="998"/>
      <c r="CT9" s="998"/>
      <c r="CU9" s="998"/>
      <c r="CV9" s="999"/>
      <c r="CW9" s="997" t="s">
        <v>585</v>
      </c>
      <c r="CX9" s="998"/>
      <c r="CY9" s="998"/>
      <c r="CZ9" s="998"/>
      <c r="DA9" s="999"/>
      <c r="DB9" s="997" t="s">
        <v>585</v>
      </c>
      <c r="DC9" s="998"/>
      <c r="DD9" s="998"/>
      <c r="DE9" s="998"/>
      <c r="DF9" s="999"/>
      <c r="DG9" s="997" t="s">
        <v>585</v>
      </c>
      <c r="DH9" s="998"/>
      <c r="DI9" s="998"/>
      <c r="DJ9" s="998"/>
      <c r="DK9" s="999"/>
      <c r="DL9" s="997" t="s">
        <v>585</v>
      </c>
      <c r="DM9" s="998"/>
      <c r="DN9" s="998"/>
      <c r="DO9" s="998"/>
      <c r="DP9" s="999"/>
      <c r="DQ9" s="997" t="s">
        <v>585</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604</v>
      </c>
      <c r="BT10" s="1001"/>
      <c r="BU10" s="1001"/>
      <c r="BV10" s="1001"/>
      <c r="BW10" s="1001"/>
      <c r="BX10" s="1001"/>
      <c r="BY10" s="1001"/>
      <c r="BZ10" s="1001"/>
      <c r="CA10" s="1001"/>
      <c r="CB10" s="1001"/>
      <c r="CC10" s="1001"/>
      <c r="CD10" s="1001"/>
      <c r="CE10" s="1001"/>
      <c r="CF10" s="1001"/>
      <c r="CG10" s="1016"/>
      <c r="CH10" s="997">
        <v>0</v>
      </c>
      <c r="CI10" s="998"/>
      <c r="CJ10" s="998"/>
      <c r="CK10" s="998"/>
      <c r="CL10" s="999"/>
      <c r="CM10" s="997">
        <v>18</v>
      </c>
      <c r="CN10" s="998"/>
      <c r="CO10" s="998"/>
      <c r="CP10" s="998"/>
      <c r="CQ10" s="999"/>
      <c r="CR10" s="997">
        <v>1</v>
      </c>
      <c r="CS10" s="998"/>
      <c r="CT10" s="998"/>
      <c r="CU10" s="998"/>
      <c r="CV10" s="999"/>
      <c r="CW10" s="997" t="s">
        <v>585</v>
      </c>
      <c r="CX10" s="998"/>
      <c r="CY10" s="998"/>
      <c r="CZ10" s="998"/>
      <c r="DA10" s="999"/>
      <c r="DB10" s="997" t="s">
        <v>585</v>
      </c>
      <c r="DC10" s="998"/>
      <c r="DD10" s="998"/>
      <c r="DE10" s="998"/>
      <c r="DF10" s="999"/>
      <c r="DG10" s="997" t="s">
        <v>585</v>
      </c>
      <c r="DH10" s="998"/>
      <c r="DI10" s="998"/>
      <c r="DJ10" s="998"/>
      <c r="DK10" s="999"/>
      <c r="DL10" s="997" t="s">
        <v>585</v>
      </c>
      <c r="DM10" s="998"/>
      <c r="DN10" s="998"/>
      <c r="DO10" s="998"/>
      <c r="DP10" s="999"/>
      <c r="DQ10" s="997" t="s">
        <v>585</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20921</v>
      </c>
      <c r="R23" s="1061"/>
      <c r="S23" s="1061"/>
      <c r="T23" s="1061"/>
      <c r="U23" s="1061"/>
      <c r="V23" s="1061">
        <v>20081</v>
      </c>
      <c r="W23" s="1061"/>
      <c r="X23" s="1061"/>
      <c r="Y23" s="1061"/>
      <c r="Z23" s="1061"/>
      <c r="AA23" s="1061">
        <v>840</v>
      </c>
      <c r="AB23" s="1061"/>
      <c r="AC23" s="1061"/>
      <c r="AD23" s="1061"/>
      <c r="AE23" s="1068"/>
      <c r="AF23" s="1069">
        <v>764</v>
      </c>
      <c r="AG23" s="1061"/>
      <c r="AH23" s="1061"/>
      <c r="AI23" s="1061"/>
      <c r="AJ23" s="1070"/>
      <c r="AK23" s="1071"/>
      <c r="AL23" s="1072"/>
      <c r="AM23" s="1072"/>
      <c r="AN23" s="1072"/>
      <c r="AO23" s="1072"/>
      <c r="AP23" s="1061">
        <v>15840</v>
      </c>
      <c r="AQ23" s="1061"/>
      <c r="AR23" s="1061"/>
      <c r="AS23" s="1061"/>
      <c r="AT23" s="1061"/>
      <c r="AU23" s="1062"/>
      <c r="AV23" s="1062"/>
      <c r="AW23" s="1062"/>
      <c r="AX23" s="1062"/>
      <c r="AY23" s="1063"/>
      <c r="AZ23" s="1064" t="s">
        <v>175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370</v>
      </c>
      <c r="B26" s="1004"/>
      <c r="C26" s="1004"/>
      <c r="D26" s="1004"/>
      <c r="E26" s="1004"/>
      <c r="F26" s="1004"/>
      <c r="G26" s="1004"/>
      <c r="H26" s="1004"/>
      <c r="I26" s="1004"/>
      <c r="J26" s="1004"/>
      <c r="K26" s="1004"/>
      <c r="L26" s="1004"/>
      <c r="M26" s="1004"/>
      <c r="N26" s="1004"/>
      <c r="O26" s="1004"/>
      <c r="P26" s="1005"/>
      <c r="Q26" s="989" t="s">
        <v>395</v>
      </c>
      <c r="R26" s="990"/>
      <c r="S26" s="990"/>
      <c r="T26" s="990"/>
      <c r="U26" s="991"/>
      <c r="V26" s="989" t="s">
        <v>396</v>
      </c>
      <c r="W26" s="990"/>
      <c r="X26" s="990"/>
      <c r="Y26" s="990"/>
      <c r="Z26" s="991"/>
      <c r="AA26" s="989" t="s">
        <v>397</v>
      </c>
      <c r="AB26" s="990"/>
      <c r="AC26" s="990"/>
      <c r="AD26" s="990"/>
      <c r="AE26" s="990"/>
      <c r="AF26" s="1055" t="s">
        <v>398</v>
      </c>
      <c r="AG26" s="1010"/>
      <c r="AH26" s="1010"/>
      <c r="AI26" s="1010"/>
      <c r="AJ26" s="1056"/>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403</v>
      </c>
      <c r="C28" s="1045"/>
      <c r="D28" s="1045"/>
      <c r="E28" s="1045"/>
      <c r="F28" s="1045"/>
      <c r="G28" s="1045"/>
      <c r="H28" s="1045"/>
      <c r="I28" s="1045"/>
      <c r="J28" s="1045"/>
      <c r="K28" s="1045"/>
      <c r="L28" s="1045"/>
      <c r="M28" s="1045"/>
      <c r="N28" s="1045"/>
      <c r="O28" s="1045"/>
      <c r="P28" s="1046"/>
      <c r="Q28" s="1047">
        <v>3695</v>
      </c>
      <c r="R28" s="1048"/>
      <c r="S28" s="1048"/>
      <c r="T28" s="1048"/>
      <c r="U28" s="1048"/>
      <c r="V28" s="1048">
        <v>3638</v>
      </c>
      <c r="W28" s="1048"/>
      <c r="X28" s="1048"/>
      <c r="Y28" s="1048"/>
      <c r="Z28" s="1048"/>
      <c r="AA28" s="1048">
        <v>57</v>
      </c>
      <c r="AB28" s="1048"/>
      <c r="AC28" s="1048"/>
      <c r="AD28" s="1048"/>
      <c r="AE28" s="1049"/>
      <c r="AF28" s="1050">
        <v>57</v>
      </c>
      <c r="AG28" s="1048"/>
      <c r="AH28" s="1048"/>
      <c r="AI28" s="1048"/>
      <c r="AJ28" s="1051"/>
      <c r="AK28" s="1052">
        <v>248</v>
      </c>
      <c r="AL28" s="1053"/>
      <c r="AM28" s="1053"/>
      <c r="AN28" s="1053"/>
      <c r="AO28" s="1053"/>
      <c r="AP28" s="1053">
        <v>24</v>
      </c>
      <c r="AQ28" s="1053"/>
      <c r="AR28" s="1053"/>
      <c r="AS28" s="1053"/>
      <c r="AT28" s="1053"/>
      <c r="AU28" s="1053" t="s">
        <v>585</v>
      </c>
      <c r="AV28" s="1053"/>
      <c r="AW28" s="1053"/>
      <c r="AX28" s="1053"/>
      <c r="AY28" s="1053"/>
      <c r="AZ28" s="1054" t="s">
        <v>585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473</v>
      </c>
      <c r="R29" s="1039"/>
      <c r="S29" s="1039"/>
      <c r="T29" s="1039"/>
      <c r="U29" s="1039"/>
      <c r="V29" s="1039">
        <v>470</v>
      </c>
      <c r="W29" s="1039"/>
      <c r="X29" s="1039"/>
      <c r="Y29" s="1039"/>
      <c r="Z29" s="1039"/>
      <c r="AA29" s="1039">
        <v>2</v>
      </c>
      <c r="AB29" s="1039"/>
      <c r="AC29" s="1039"/>
      <c r="AD29" s="1039"/>
      <c r="AE29" s="1040"/>
      <c r="AF29" s="1035">
        <v>2</v>
      </c>
      <c r="AG29" s="1036"/>
      <c r="AH29" s="1036"/>
      <c r="AI29" s="1036"/>
      <c r="AJ29" s="1037"/>
      <c r="AK29" s="980">
        <v>116</v>
      </c>
      <c r="AL29" s="971"/>
      <c r="AM29" s="971"/>
      <c r="AN29" s="971"/>
      <c r="AO29" s="971"/>
      <c r="AP29" s="971" t="s">
        <v>585</v>
      </c>
      <c r="AQ29" s="971"/>
      <c r="AR29" s="971"/>
      <c r="AS29" s="971"/>
      <c r="AT29" s="971"/>
      <c r="AU29" s="971" t="s">
        <v>585</v>
      </c>
      <c r="AV29" s="971"/>
      <c r="AW29" s="971"/>
      <c r="AX29" s="971"/>
      <c r="AY29" s="971"/>
      <c r="AZ29" s="1041" t="s">
        <v>585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1926</v>
      </c>
      <c r="R30" s="1039"/>
      <c r="S30" s="1039"/>
      <c r="T30" s="1039"/>
      <c r="U30" s="1039"/>
      <c r="V30" s="1039">
        <v>1881</v>
      </c>
      <c r="W30" s="1039"/>
      <c r="X30" s="1039"/>
      <c r="Y30" s="1039"/>
      <c r="Z30" s="1039"/>
      <c r="AA30" s="1039">
        <v>46</v>
      </c>
      <c r="AB30" s="1039"/>
      <c r="AC30" s="1039"/>
      <c r="AD30" s="1039"/>
      <c r="AE30" s="1040"/>
      <c r="AF30" s="1035">
        <v>21</v>
      </c>
      <c r="AG30" s="1036"/>
      <c r="AH30" s="1036"/>
      <c r="AI30" s="1036"/>
      <c r="AJ30" s="1037"/>
      <c r="AK30" s="980">
        <v>508</v>
      </c>
      <c r="AL30" s="971"/>
      <c r="AM30" s="971"/>
      <c r="AN30" s="971"/>
      <c r="AO30" s="971"/>
      <c r="AP30" s="971">
        <v>6997</v>
      </c>
      <c r="AQ30" s="971"/>
      <c r="AR30" s="971"/>
      <c r="AS30" s="971"/>
      <c r="AT30" s="971"/>
      <c r="AU30" s="971">
        <v>5895</v>
      </c>
      <c r="AV30" s="971"/>
      <c r="AW30" s="971"/>
      <c r="AX30" s="971"/>
      <c r="AY30" s="971"/>
      <c r="AZ30" s="1041" t="s">
        <v>585</v>
      </c>
      <c r="BA30" s="1041"/>
      <c r="BB30" s="1041"/>
      <c r="BC30" s="1041"/>
      <c r="BD30" s="1041"/>
      <c r="BE30" s="972" t="s">
        <v>406</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85</v>
      </c>
      <c r="R31" s="1039"/>
      <c r="S31" s="1039"/>
      <c r="T31" s="1039"/>
      <c r="U31" s="1039"/>
      <c r="V31" s="1039">
        <v>13</v>
      </c>
      <c r="W31" s="1039"/>
      <c r="X31" s="1039"/>
      <c r="Y31" s="1039"/>
      <c r="Z31" s="1039"/>
      <c r="AA31" s="1039">
        <v>72</v>
      </c>
      <c r="AB31" s="1039"/>
      <c r="AC31" s="1039"/>
      <c r="AD31" s="1039"/>
      <c r="AE31" s="1040"/>
      <c r="AF31" s="1035">
        <v>72</v>
      </c>
      <c r="AG31" s="1036"/>
      <c r="AH31" s="1036"/>
      <c r="AI31" s="1036"/>
      <c r="AJ31" s="1037"/>
      <c r="AK31" s="980" t="s">
        <v>585</v>
      </c>
      <c r="AL31" s="971"/>
      <c r="AM31" s="971"/>
      <c r="AN31" s="971"/>
      <c r="AO31" s="971"/>
      <c r="AP31" s="971" t="s">
        <v>585</v>
      </c>
      <c r="AQ31" s="971"/>
      <c r="AR31" s="971"/>
      <c r="AS31" s="971"/>
      <c r="AT31" s="971"/>
      <c r="AU31" s="971" t="s">
        <v>585</v>
      </c>
      <c r="AV31" s="971"/>
      <c r="AW31" s="971"/>
      <c r="AX31" s="971"/>
      <c r="AY31" s="971"/>
      <c r="AZ31" s="1041" t="s">
        <v>585</v>
      </c>
      <c r="BA31" s="1041"/>
      <c r="BB31" s="1041"/>
      <c r="BC31" s="1041"/>
      <c r="BD31" s="1041"/>
      <c r="BE31" s="972" t="s">
        <v>406</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34</v>
      </c>
      <c r="R32" s="1039"/>
      <c r="S32" s="1039"/>
      <c r="T32" s="1039"/>
      <c r="U32" s="1039"/>
      <c r="V32" s="1039">
        <v>34</v>
      </c>
      <c r="W32" s="1039"/>
      <c r="X32" s="1039"/>
      <c r="Y32" s="1039"/>
      <c r="Z32" s="1039"/>
      <c r="AA32" s="1039" t="s">
        <v>586</v>
      </c>
      <c r="AB32" s="1039"/>
      <c r="AC32" s="1039"/>
      <c r="AD32" s="1039"/>
      <c r="AE32" s="1040"/>
      <c r="AF32" s="1035" t="s">
        <v>409</v>
      </c>
      <c r="AG32" s="1036"/>
      <c r="AH32" s="1036"/>
      <c r="AI32" s="1036"/>
      <c r="AJ32" s="1037"/>
      <c r="AK32" s="980">
        <v>4</v>
      </c>
      <c r="AL32" s="971"/>
      <c r="AM32" s="971"/>
      <c r="AN32" s="971"/>
      <c r="AO32" s="971"/>
      <c r="AP32" s="971" t="s">
        <v>585</v>
      </c>
      <c r="AQ32" s="971"/>
      <c r="AR32" s="971"/>
      <c r="AS32" s="971"/>
      <c r="AT32" s="971"/>
      <c r="AU32" s="971" t="s">
        <v>585</v>
      </c>
      <c r="AV32" s="971"/>
      <c r="AW32" s="971"/>
      <c r="AX32" s="971"/>
      <c r="AY32" s="971"/>
      <c r="AZ32" s="1041" t="s">
        <v>585</v>
      </c>
      <c r="BA32" s="1041"/>
      <c r="BB32" s="1041"/>
      <c r="BC32" s="1041"/>
      <c r="BD32" s="1041"/>
      <c r="BE32" s="972" t="s">
        <v>406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153</v>
      </c>
      <c r="AG63" s="959"/>
      <c r="AH63" s="959"/>
      <c r="AI63" s="959"/>
      <c r="AJ63" s="1022"/>
      <c r="AK63" s="1023"/>
      <c r="AL63" s="963"/>
      <c r="AM63" s="963"/>
      <c r="AN63" s="963"/>
      <c r="AO63" s="963"/>
      <c r="AP63" s="959">
        <v>7021</v>
      </c>
      <c r="AQ63" s="959"/>
      <c r="AR63" s="959"/>
      <c r="AS63" s="959"/>
      <c r="AT63" s="959"/>
      <c r="AU63" s="959">
        <v>5895</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414</v>
      </c>
      <c r="B66" s="1004"/>
      <c r="C66" s="1004"/>
      <c r="D66" s="1004"/>
      <c r="E66" s="1004"/>
      <c r="F66" s="1004"/>
      <c r="G66" s="1004"/>
      <c r="H66" s="1004"/>
      <c r="I66" s="1004"/>
      <c r="J66" s="1004"/>
      <c r="K66" s="1004"/>
      <c r="L66" s="1004"/>
      <c r="M66" s="1004"/>
      <c r="N66" s="1004"/>
      <c r="O66" s="1004"/>
      <c r="P66" s="1005"/>
      <c r="Q66" s="989" t="s">
        <v>415</v>
      </c>
      <c r="R66" s="990"/>
      <c r="S66" s="990"/>
      <c r="T66" s="990"/>
      <c r="U66" s="991"/>
      <c r="V66" s="989" t="s">
        <v>416</v>
      </c>
      <c r="W66" s="990"/>
      <c r="X66" s="990"/>
      <c r="Y66" s="990"/>
      <c r="Z66" s="991"/>
      <c r="AA66" s="989" t="s">
        <v>417</v>
      </c>
      <c r="AB66" s="990"/>
      <c r="AC66" s="990"/>
      <c r="AD66" s="990"/>
      <c r="AE66" s="991"/>
      <c r="AF66" s="1009" t="s">
        <v>398</v>
      </c>
      <c r="AG66" s="1010"/>
      <c r="AH66" s="1010"/>
      <c r="AI66" s="1010"/>
      <c r="AJ66" s="1011"/>
      <c r="AK66" s="989" t="s">
        <v>418</v>
      </c>
      <c r="AL66" s="1004"/>
      <c r="AM66" s="1004"/>
      <c r="AN66" s="1004"/>
      <c r="AO66" s="1005"/>
      <c r="AP66" s="989" t="s">
        <v>419</v>
      </c>
      <c r="AQ66" s="990"/>
      <c r="AR66" s="990"/>
      <c r="AS66" s="990"/>
      <c r="AT66" s="991"/>
      <c r="AU66" s="989" t="s">
        <v>420</v>
      </c>
      <c r="AV66" s="990"/>
      <c r="AW66" s="990"/>
      <c r="AX66" s="990"/>
      <c r="AY66" s="991"/>
      <c r="AZ66" s="989" t="s">
        <v>377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1616</v>
      </c>
      <c r="R68" s="982"/>
      <c r="S68" s="982"/>
      <c r="T68" s="982"/>
      <c r="U68" s="982"/>
      <c r="V68" s="982">
        <v>1584</v>
      </c>
      <c r="W68" s="982"/>
      <c r="X68" s="982"/>
      <c r="Y68" s="982"/>
      <c r="Z68" s="982"/>
      <c r="AA68" s="982">
        <v>32</v>
      </c>
      <c r="AB68" s="982"/>
      <c r="AC68" s="982"/>
      <c r="AD68" s="982"/>
      <c r="AE68" s="982"/>
      <c r="AF68" s="982">
        <v>32</v>
      </c>
      <c r="AG68" s="982"/>
      <c r="AH68" s="982"/>
      <c r="AI68" s="982"/>
      <c r="AJ68" s="982"/>
      <c r="AK68" s="982">
        <v>50</v>
      </c>
      <c r="AL68" s="982"/>
      <c r="AM68" s="982"/>
      <c r="AN68" s="982"/>
      <c r="AO68" s="982"/>
      <c r="AP68" s="982" t="s">
        <v>585</v>
      </c>
      <c r="AQ68" s="982"/>
      <c r="AR68" s="982"/>
      <c r="AS68" s="982"/>
      <c r="AT68" s="982"/>
      <c r="AU68" s="982" t="s">
        <v>585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1706</v>
      </c>
      <c r="R69" s="971"/>
      <c r="S69" s="971"/>
      <c r="T69" s="971"/>
      <c r="U69" s="971"/>
      <c r="V69" s="971">
        <v>1689</v>
      </c>
      <c r="W69" s="971"/>
      <c r="X69" s="971"/>
      <c r="Y69" s="971"/>
      <c r="Z69" s="971"/>
      <c r="AA69" s="971">
        <v>17</v>
      </c>
      <c r="AB69" s="971"/>
      <c r="AC69" s="971"/>
      <c r="AD69" s="971"/>
      <c r="AE69" s="971"/>
      <c r="AF69" s="971">
        <v>17</v>
      </c>
      <c r="AG69" s="971"/>
      <c r="AH69" s="971"/>
      <c r="AI69" s="971"/>
      <c r="AJ69" s="971"/>
      <c r="AK69" s="971">
        <v>61</v>
      </c>
      <c r="AL69" s="971"/>
      <c r="AM69" s="971"/>
      <c r="AN69" s="971"/>
      <c r="AO69" s="971"/>
      <c r="AP69" s="971">
        <v>255</v>
      </c>
      <c r="AQ69" s="971"/>
      <c r="AR69" s="971"/>
      <c r="AS69" s="971"/>
      <c r="AT69" s="971"/>
      <c r="AU69" s="971">
        <v>61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414</v>
      </c>
      <c r="R70" s="971"/>
      <c r="S70" s="971"/>
      <c r="T70" s="971"/>
      <c r="U70" s="971"/>
      <c r="V70" s="971">
        <v>387</v>
      </c>
      <c r="W70" s="971"/>
      <c r="X70" s="971"/>
      <c r="Y70" s="971"/>
      <c r="Z70" s="971"/>
      <c r="AA70" s="971">
        <v>27</v>
      </c>
      <c r="AB70" s="971"/>
      <c r="AC70" s="971"/>
      <c r="AD70" s="971"/>
      <c r="AE70" s="971"/>
      <c r="AF70" s="971">
        <v>22</v>
      </c>
      <c r="AG70" s="971"/>
      <c r="AH70" s="971"/>
      <c r="AI70" s="971"/>
      <c r="AJ70" s="971"/>
      <c r="AK70" s="971">
        <v>12</v>
      </c>
      <c r="AL70" s="971"/>
      <c r="AM70" s="971"/>
      <c r="AN70" s="971"/>
      <c r="AO70" s="971"/>
      <c r="AP70" s="971">
        <v>19</v>
      </c>
      <c r="AQ70" s="971"/>
      <c r="AR70" s="971"/>
      <c r="AS70" s="971"/>
      <c r="AT70" s="971"/>
      <c r="AU70" s="971">
        <v>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2383</v>
      </c>
      <c r="R71" s="971"/>
      <c r="S71" s="971"/>
      <c r="T71" s="971"/>
      <c r="U71" s="971"/>
      <c r="V71" s="971">
        <v>2200</v>
      </c>
      <c r="W71" s="971"/>
      <c r="X71" s="971"/>
      <c r="Y71" s="971"/>
      <c r="Z71" s="971"/>
      <c r="AA71" s="971">
        <v>184</v>
      </c>
      <c r="AB71" s="971"/>
      <c r="AC71" s="971"/>
      <c r="AD71" s="971"/>
      <c r="AE71" s="971"/>
      <c r="AF71" s="971">
        <v>2771</v>
      </c>
      <c r="AG71" s="971"/>
      <c r="AH71" s="971"/>
      <c r="AI71" s="971"/>
      <c r="AJ71" s="971"/>
      <c r="AK71" s="971">
        <v>35</v>
      </c>
      <c r="AL71" s="971"/>
      <c r="AM71" s="971"/>
      <c r="AN71" s="971"/>
      <c r="AO71" s="971"/>
      <c r="AP71" s="971">
        <v>1119</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2368</v>
      </c>
      <c r="R72" s="971"/>
      <c r="S72" s="971"/>
      <c r="T72" s="971"/>
      <c r="U72" s="971"/>
      <c r="V72" s="971">
        <v>2239</v>
      </c>
      <c r="W72" s="971"/>
      <c r="X72" s="971"/>
      <c r="Y72" s="971"/>
      <c r="Z72" s="971"/>
      <c r="AA72" s="971">
        <v>129</v>
      </c>
      <c r="AB72" s="971"/>
      <c r="AC72" s="971"/>
      <c r="AD72" s="971"/>
      <c r="AE72" s="971"/>
      <c r="AF72" s="971">
        <v>2670</v>
      </c>
      <c r="AG72" s="971"/>
      <c r="AH72" s="971"/>
      <c r="AI72" s="971"/>
      <c r="AJ72" s="971"/>
      <c r="AK72" s="971">
        <v>7</v>
      </c>
      <c r="AL72" s="971"/>
      <c r="AM72" s="971"/>
      <c r="AN72" s="971"/>
      <c r="AO72" s="971"/>
      <c r="AP72" s="971">
        <v>4398</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50</v>
      </c>
      <c r="R73" s="971"/>
      <c r="S73" s="971"/>
      <c r="T73" s="971"/>
      <c r="U73" s="971"/>
      <c r="V73" s="971">
        <v>47</v>
      </c>
      <c r="W73" s="971"/>
      <c r="X73" s="971"/>
      <c r="Y73" s="971"/>
      <c r="Z73" s="971"/>
      <c r="AA73" s="971">
        <v>3</v>
      </c>
      <c r="AB73" s="971"/>
      <c r="AC73" s="971"/>
      <c r="AD73" s="971"/>
      <c r="AE73" s="971"/>
      <c r="AF73" s="971">
        <v>3</v>
      </c>
      <c r="AG73" s="971"/>
      <c r="AH73" s="971"/>
      <c r="AI73" s="971"/>
      <c r="AJ73" s="971"/>
      <c r="AK73" s="971" t="s">
        <v>586</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101</v>
      </c>
      <c r="R74" s="971"/>
      <c r="S74" s="971"/>
      <c r="T74" s="971"/>
      <c r="U74" s="971"/>
      <c r="V74" s="971">
        <v>100</v>
      </c>
      <c r="W74" s="971"/>
      <c r="X74" s="971"/>
      <c r="Y74" s="971"/>
      <c r="Z74" s="971"/>
      <c r="AA74" s="971">
        <v>1</v>
      </c>
      <c r="AB74" s="971"/>
      <c r="AC74" s="971"/>
      <c r="AD74" s="971"/>
      <c r="AE74" s="971"/>
      <c r="AF74" s="971">
        <v>1</v>
      </c>
      <c r="AG74" s="971"/>
      <c r="AH74" s="971"/>
      <c r="AI74" s="971"/>
      <c r="AJ74" s="971"/>
      <c r="AK74" s="971">
        <v>0</v>
      </c>
      <c r="AL74" s="971"/>
      <c r="AM74" s="971"/>
      <c r="AN74" s="971"/>
      <c r="AO74" s="971"/>
      <c r="AP74" s="971" t="s">
        <v>585</v>
      </c>
      <c r="AQ74" s="971"/>
      <c r="AR74" s="971"/>
      <c r="AS74" s="971"/>
      <c r="AT74" s="971"/>
      <c r="AU74" s="971" t="s">
        <v>585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10357</v>
      </c>
      <c r="R75" s="979"/>
      <c r="S75" s="979"/>
      <c r="T75" s="979"/>
      <c r="U75" s="980"/>
      <c r="V75" s="981">
        <v>9848</v>
      </c>
      <c r="W75" s="979"/>
      <c r="X75" s="979"/>
      <c r="Y75" s="979"/>
      <c r="Z75" s="980"/>
      <c r="AA75" s="981">
        <v>510</v>
      </c>
      <c r="AB75" s="979"/>
      <c r="AC75" s="979"/>
      <c r="AD75" s="979"/>
      <c r="AE75" s="980"/>
      <c r="AF75" s="981">
        <v>510</v>
      </c>
      <c r="AG75" s="979"/>
      <c r="AH75" s="979"/>
      <c r="AI75" s="979"/>
      <c r="AJ75" s="980"/>
      <c r="AK75" s="981">
        <v>1564</v>
      </c>
      <c r="AL75" s="979"/>
      <c r="AM75" s="979"/>
      <c r="AN75" s="979"/>
      <c r="AO75" s="980"/>
      <c r="AP75" s="981" t="s">
        <v>585</v>
      </c>
      <c r="AQ75" s="979"/>
      <c r="AR75" s="979"/>
      <c r="AS75" s="979"/>
      <c r="AT75" s="980"/>
      <c r="AU75" s="981" t="s">
        <v>585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595</v>
      </c>
      <c r="C76" s="975"/>
      <c r="D76" s="975"/>
      <c r="E76" s="975"/>
      <c r="F76" s="975"/>
      <c r="G76" s="975"/>
      <c r="H76" s="975"/>
      <c r="I76" s="975"/>
      <c r="J76" s="975"/>
      <c r="K76" s="975"/>
      <c r="L76" s="975"/>
      <c r="M76" s="975"/>
      <c r="N76" s="975"/>
      <c r="O76" s="975"/>
      <c r="P76" s="976"/>
      <c r="Q76" s="978">
        <v>120</v>
      </c>
      <c r="R76" s="979"/>
      <c r="S76" s="979"/>
      <c r="T76" s="979"/>
      <c r="U76" s="980"/>
      <c r="V76" s="981">
        <v>117</v>
      </c>
      <c r="W76" s="979"/>
      <c r="X76" s="979"/>
      <c r="Y76" s="979"/>
      <c r="Z76" s="980"/>
      <c r="AA76" s="981">
        <v>3</v>
      </c>
      <c r="AB76" s="979"/>
      <c r="AC76" s="979"/>
      <c r="AD76" s="979"/>
      <c r="AE76" s="980"/>
      <c r="AF76" s="981">
        <v>3</v>
      </c>
      <c r="AG76" s="979"/>
      <c r="AH76" s="979"/>
      <c r="AI76" s="979"/>
      <c r="AJ76" s="980"/>
      <c r="AK76" s="981">
        <v>40</v>
      </c>
      <c r="AL76" s="979"/>
      <c r="AM76" s="979"/>
      <c r="AN76" s="979"/>
      <c r="AO76" s="980"/>
      <c r="AP76" s="981" t="s">
        <v>585</v>
      </c>
      <c r="AQ76" s="979"/>
      <c r="AR76" s="979"/>
      <c r="AS76" s="979"/>
      <c r="AT76" s="980"/>
      <c r="AU76" s="981" t="s">
        <v>585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596</v>
      </c>
      <c r="C77" s="975"/>
      <c r="D77" s="975"/>
      <c r="E77" s="975"/>
      <c r="F77" s="975"/>
      <c r="G77" s="975"/>
      <c r="H77" s="975"/>
      <c r="I77" s="975"/>
      <c r="J77" s="975"/>
      <c r="K77" s="975"/>
      <c r="L77" s="975"/>
      <c r="M77" s="975"/>
      <c r="N77" s="975"/>
      <c r="O77" s="975"/>
      <c r="P77" s="976"/>
      <c r="Q77" s="978">
        <v>136135</v>
      </c>
      <c r="R77" s="979"/>
      <c r="S77" s="979"/>
      <c r="T77" s="979"/>
      <c r="U77" s="980"/>
      <c r="V77" s="981">
        <v>134116</v>
      </c>
      <c r="W77" s="979"/>
      <c r="X77" s="979"/>
      <c r="Y77" s="979"/>
      <c r="Z77" s="980"/>
      <c r="AA77" s="981">
        <v>2019</v>
      </c>
      <c r="AB77" s="979"/>
      <c r="AC77" s="979"/>
      <c r="AD77" s="979"/>
      <c r="AE77" s="980"/>
      <c r="AF77" s="981">
        <v>2019</v>
      </c>
      <c r="AG77" s="979"/>
      <c r="AH77" s="979"/>
      <c r="AI77" s="979"/>
      <c r="AJ77" s="980"/>
      <c r="AK77" s="981">
        <v>1629</v>
      </c>
      <c r="AL77" s="979"/>
      <c r="AM77" s="979"/>
      <c r="AN77" s="979"/>
      <c r="AO77" s="980"/>
      <c r="AP77" s="981" t="s">
        <v>585</v>
      </c>
      <c r="AQ77" s="979"/>
      <c r="AR77" s="979"/>
      <c r="AS77" s="979"/>
      <c r="AT77" s="980"/>
      <c r="AU77" s="981" t="s">
        <v>585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597</v>
      </c>
      <c r="C78" s="975"/>
      <c r="D78" s="975"/>
      <c r="E78" s="975"/>
      <c r="F78" s="975"/>
      <c r="G78" s="975"/>
      <c r="H78" s="975"/>
      <c r="I78" s="975"/>
      <c r="J78" s="975"/>
      <c r="K78" s="975"/>
      <c r="L78" s="975"/>
      <c r="M78" s="975"/>
      <c r="N78" s="975"/>
      <c r="O78" s="975"/>
      <c r="P78" s="976"/>
      <c r="Q78" s="977">
        <v>2843</v>
      </c>
      <c r="R78" s="971"/>
      <c r="S78" s="971"/>
      <c r="T78" s="971"/>
      <c r="U78" s="971"/>
      <c r="V78" s="971">
        <v>2688</v>
      </c>
      <c r="W78" s="971"/>
      <c r="X78" s="971"/>
      <c r="Y78" s="971"/>
      <c r="Z78" s="971"/>
      <c r="AA78" s="971">
        <v>155</v>
      </c>
      <c r="AB78" s="971"/>
      <c r="AC78" s="971"/>
      <c r="AD78" s="971"/>
      <c r="AE78" s="971"/>
      <c r="AF78" s="971">
        <v>155</v>
      </c>
      <c r="AG78" s="971"/>
      <c r="AH78" s="971"/>
      <c r="AI78" s="971"/>
      <c r="AJ78" s="971"/>
      <c r="AK78" s="971">
        <v>13</v>
      </c>
      <c r="AL78" s="971"/>
      <c r="AM78" s="971"/>
      <c r="AN78" s="971"/>
      <c r="AO78" s="971"/>
      <c r="AP78" s="971" t="s">
        <v>585</v>
      </c>
      <c r="AQ78" s="971"/>
      <c r="AR78" s="971"/>
      <c r="AS78" s="971"/>
      <c r="AT78" s="971"/>
      <c r="AU78" s="971" t="s">
        <v>585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598</v>
      </c>
      <c r="C79" s="975"/>
      <c r="D79" s="975"/>
      <c r="E79" s="975"/>
      <c r="F79" s="975"/>
      <c r="G79" s="975"/>
      <c r="H79" s="975"/>
      <c r="I79" s="975"/>
      <c r="J79" s="975"/>
      <c r="K79" s="975"/>
      <c r="L79" s="975"/>
      <c r="M79" s="975"/>
      <c r="N79" s="975"/>
      <c r="O79" s="975"/>
      <c r="P79" s="976"/>
      <c r="Q79" s="977">
        <v>28</v>
      </c>
      <c r="R79" s="971"/>
      <c r="S79" s="971"/>
      <c r="T79" s="971"/>
      <c r="U79" s="971"/>
      <c r="V79" s="971">
        <v>26</v>
      </c>
      <c r="W79" s="971"/>
      <c r="X79" s="971"/>
      <c r="Y79" s="971"/>
      <c r="Z79" s="971"/>
      <c r="AA79" s="971">
        <v>2</v>
      </c>
      <c r="AB79" s="971"/>
      <c r="AC79" s="971"/>
      <c r="AD79" s="971"/>
      <c r="AE79" s="971"/>
      <c r="AF79" s="971">
        <v>2</v>
      </c>
      <c r="AG79" s="971"/>
      <c r="AH79" s="971"/>
      <c r="AI79" s="971"/>
      <c r="AJ79" s="971"/>
      <c r="AK79" s="971">
        <v>4</v>
      </c>
      <c r="AL79" s="971"/>
      <c r="AM79" s="971"/>
      <c r="AN79" s="971"/>
      <c r="AO79" s="971"/>
      <c r="AP79" s="971" t="s">
        <v>585</v>
      </c>
      <c r="AQ79" s="971"/>
      <c r="AR79" s="971"/>
      <c r="AS79" s="971"/>
      <c r="AT79" s="971"/>
      <c r="AU79" s="971" t="s">
        <v>585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599</v>
      </c>
      <c r="C80" s="975"/>
      <c r="D80" s="975"/>
      <c r="E80" s="975"/>
      <c r="F80" s="975"/>
      <c r="G80" s="975"/>
      <c r="H80" s="975"/>
      <c r="I80" s="975"/>
      <c r="J80" s="975"/>
      <c r="K80" s="975"/>
      <c r="L80" s="975"/>
      <c r="M80" s="975"/>
      <c r="N80" s="975"/>
      <c r="O80" s="975"/>
      <c r="P80" s="976"/>
      <c r="Q80" s="977">
        <v>4882</v>
      </c>
      <c r="R80" s="971"/>
      <c r="S80" s="971"/>
      <c r="T80" s="971"/>
      <c r="U80" s="971"/>
      <c r="V80" s="971">
        <v>4842</v>
      </c>
      <c r="W80" s="971"/>
      <c r="X80" s="971"/>
      <c r="Y80" s="971"/>
      <c r="Z80" s="971"/>
      <c r="AA80" s="971">
        <v>40</v>
      </c>
      <c r="AB80" s="971"/>
      <c r="AC80" s="971"/>
      <c r="AD80" s="971"/>
      <c r="AE80" s="971"/>
      <c r="AF80" s="971">
        <v>18</v>
      </c>
      <c r="AG80" s="971"/>
      <c r="AH80" s="971"/>
      <c r="AI80" s="971"/>
      <c r="AJ80" s="971"/>
      <c r="AK80" s="971" t="s">
        <v>585</v>
      </c>
      <c r="AL80" s="971"/>
      <c r="AM80" s="971"/>
      <c r="AN80" s="971"/>
      <c r="AO80" s="971"/>
      <c r="AP80" s="971">
        <v>3114</v>
      </c>
      <c r="AQ80" s="971"/>
      <c r="AR80" s="971"/>
      <c r="AS80" s="971"/>
      <c r="AT80" s="971"/>
      <c r="AU80" s="971">
        <v>520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8223</v>
      </c>
      <c r="AG88" s="959"/>
      <c r="AH88" s="959"/>
      <c r="AI88" s="959"/>
      <c r="AJ88" s="959"/>
      <c r="AK88" s="963"/>
      <c r="AL88" s="963"/>
      <c r="AM88" s="963"/>
      <c r="AN88" s="963"/>
      <c r="AO88" s="963"/>
      <c r="AP88" s="959">
        <v>8905</v>
      </c>
      <c r="AQ88" s="959"/>
      <c r="AR88" s="959"/>
      <c r="AS88" s="959"/>
      <c r="AT88" s="959"/>
      <c r="AU88" s="959">
        <v>586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257</v>
      </c>
      <c r="CS102" s="953"/>
      <c r="CT102" s="953"/>
      <c r="CU102" s="953"/>
      <c r="CV102" s="954"/>
      <c r="CW102" s="952" t="s">
        <v>585</v>
      </c>
      <c r="CX102" s="953"/>
      <c r="CY102" s="953"/>
      <c r="CZ102" s="953"/>
      <c r="DA102" s="954"/>
      <c r="DB102" s="952" t="s">
        <v>585</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307</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307</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307</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1668259</v>
      </c>
      <c r="AB110" s="889"/>
      <c r="AC110" s="889"/>
      <c r="AD110" s="889"/>
      <c r="AE110" s="890"/>
      <c r="AF110" s="891">
        <v>1694509</v>
      </c>
      <c r="AG110" s="889"/>
      <c r="AH110" s="889"/>
      <c r="AI110" s="889"/>
      <c r="AJ110" s="890"/>
      <c r="AK110" s="891">
        <v>1673893</v>
      </c>
      <c r="AL110" s="889"/>
      <c r="AM110" s="889"/>
      <c r="AN110" s="889"/>
      <c r="AO110" s="890"/>
      <c r="AP110" s="892">
        <v>26.1</v>
      </c>
      <c r="AQ110" s="893"/>
      <c r="AR110" s="893"/>
      <c r="AS110" s="893"/>
      <c r="AT110" s="894"/>
      <c r="AU110" s="930" t="s">
        <v>75</v>
      </c>
      <c r="AV110" s="931"/>
      <c r="AW110" s="931"/>
      <c r="AX110" s="931"/>
      <c r="AY110" s="931"/>
      <c r="AZ110" s="840" t="s">
        <v>435</v>
      </c>
      <c r="BA110" s="808"/>
      <c r="BB110" s="808"/>
      <c r="BC110" s="808"/>
      <c r="BD110" s="808"/>
      <c r="BE110" s="808"/>
      <c r="BF110" s="808"/>
      <c r="BG110" s="808"/>
      <c r="BH110" s="808"/>
      <c r="BI110" s="808"/>
      <c r="BJ110" s="808"/>
      <c r="BK110" s="808"/>
      <c r="BL110" s="808"/>
      <c r="BM110" s="808"/>
      <c r="BN110" s="808"/>
      <c r="BO110" s="808"/>
      <c r="BP110" s="809"/>
      <c r="BQ110" s="841">
        <v>15578642</v>
      </c>
      <c r="BR110" s="825"/>
      <c r="BS110" s="825"/>
      <c r="BT110" s="825"/>
      <c r="BU110" s="825"/>
      <c r="BV110" s="825">
        <v>16470879</v>
      </c>
      <c r="BW110" s="825"/>
      <c r="BX110" s="825"/>
      <c r="BY110" s="825"/>
      <c r="BZ110" s="825"/>
      <c r="CA110" s="825">
        <v>15839859</v>
      </c>
      <c r="CB110" s="825"/>
      <c r="CC110" s="825"/>
      <c r="CD110" s="825"/>
      <c r="CE110" s="825"/>
      <c r="CF110" s="863">
        <v>246.7</v>
      </c>
      <c r="CG110" s="864"/>
      <c r="CH110" s="864"/>
      <c r="CI110" s="864"/>
      <c r="CJ110" s="864"/>
      <c r="CK110" s="926" t="s">
        <v>436</v>
      </c>
      <c r="CL110" s="883"/>
      <c r="CM110" s="84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v>4085699</v>
      </c>
      <c r="DH110" s="825"/>
      <c r="DI110" s="825"/>
      <c r="DJ110" s="825"/>
      <c r="DK110" s="825"/>
      <c r="DL110" s="825">
        <v>1627494</v>
      </c>
      <c r="DM110" s="825"/>
      <c r="DN110" s="825"/>
      <c r="DO110" s="825"/>
      <c r="DP110" s="825"/>
      <c r="DQ110" s="825">
        <v>1559021</v>
      </c>
      <c r="DR110" s="825"/>
      <c r="DS110" s="825"/>
      <c r="DT110" s="825"/>
      <c r="DU110" s="825"/>
      <c r="DV110" s="826">
        <v>24.3</v>
      </c>
      <c r="DW110" s="826"/>
      <c r="DX110" s="826"/>
      <c r="DY110" s="826"/>
      <c r="DZ110" s="827"/>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439</v>
      </c>
      <c r="AB111" s="913"/>
      <c r="AC111" s="913"/>
      <c r="AD111" s="913"/>
      <c r="AE111" s="914"/>
      <c r="AF111" s="915" t="s">
        <v>439</v>
      </c>
      <c r="AG111" s="913"/>
      <c r="AH111" s="913"/>
      <c r="AI111" s="913"/>
      <c r="AJ111" s="914"/>
      <c r="AK111" s="915" t="s">
        <v>439</v>
      </c>
      <c r="AL111" s="913"/>
      <c r="AM111" s="913"/>
      <c r="AN111" s="913"/>
      <c r="AO111" s="914"/>
      <c r="AP111" s="916" t="s">
        <v>440</v>
      </c>
      <c r="AQ111" s="917"/>
      <c r="AR111" s="917"/>
      <c r="AS111" s="917"/>
      <c r="AT111" s="918"/>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4132454</v>
      </c>
      <c r="BR111" s="817"/>
      <c r="BS111" s="817"/>
      <c r="BT111" s="817"/>
      <c r="BU111" s="817"/>
      <c r="BV111" s="817">
        <v>1653830</v>
      </c>
      <c r="BW111" s="817"/>
      <c r="BX111" s="817"/>
      <c r="BY111" s="817"/>
      <c r="BZ111" s="817"/>
      <c r="CA111" s="817">
        <v>1574021</v>
      </c>
      <c r="CB111" s="817"/>
      <c r="CC111" s="817"/>
      <c r="CD111" s="817"/>
      <c r="CE111" s="817"/>
      <c r="CF111" s="872">
        <v>24.5</v>
      </c>
      <c r="CG111" s="873"/>
      <c r="CH111" s="873"/>
      <c r="CI111" s="873"/>
      <c r="CJ111" s="873"/>
      <c r="CK111" s="927"/>
      <c r="CL111" s="885"/>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412</v>
      </c>
      <c r="DH111" s="817"/>
      <c r="DI111" s="817"/>
      <c r="DJ111" s="817"/>
      <c r="DK111" s="817"/>
      <c r="DL111" s="817" t="s">
        <v>440</v>
      </c>
      <c r="DM111" s="817"/>
      <c r="DN111" s="817"/>
      <c r="DO111" s="817"/>
      <c r="DP111" s="817"/>
      <c r="DQ111" s="817" t="s">
        <v>440</v>
      </c>
      <c r="DR111" s="817"/>
      <c r="DS111" s="817"/>
      <c r="DT111" s="817"/>
      <c r="DU111" s="817"/>
      <c r="DV111" s="794" t="s">
        <v>440</v>
      </c>
      <c r="DW111" s="794"/>
      <c r="DX111" s="794"/>
      <c r="DY111" s="794"/>
      <c r="DZ111" s="795"/>
    </row>
    <row r="112" spans="1:131" s="230" customFormat="1" ht="26.25" customHeight="1" x14ac:dyDescent="0.15">
      <c r="A112" s="919" t="s">
        <v>443</v>
      </c>
      <c r="B112" s="920"/>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440</v>
      </c>
      <c r="AG112" s="780"/>
      <c r="AH112" s="780"/>
      <c r="AI112" s="780"/>
      <c r="AJ112" s="781"/>
      <c r="AK112" s="782" t="s">
        <v>439</v>
      </c>
      <c r="AL112" s="780"/>
      <c r="AM112" s="780"/>
      <c r="AN112" s="780"/>
      <c r="AO112" s="781"/>
      <c r="AP112" s="821" t="s">
        <v>439</v>
      </c>
      <c r="AQ112" s="822"/>
      <c r="AR112" s="822"/>
      <c r="AS112" s="822"/>
      <c r="AT112" s="823"/>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5426055</v>
      </c>
      <c r="BR112" s="817"/>
      <c r="BS112" s="817"/>
      <c r="BT112" s="817"/>
      <c r="BU112" s="817"/>
      <c r="BV112" s="817">
        <v>5363737</v>
      </c>
      <c r="BW112" s="817"/>
      <c r="BX112" s="817"/>
      <c r="BY112" s="817"/>
      <c r="BZ112" s="817"/>
      <c r="CA112" s="817">
        <v>5831479</v>
      </c>
      <c r="CB112" s="817"/>
      <c r="CC112" s="817"/>
      <c r="CD112" s="817"/>
      <c r="CE112" s="817"/>
      <c r="CF112" s="872">
        <v>90.8</v>
      </c>
      <c r="CG112" s="873"/>
      <c r="CH112" s="873"/>
      <c r="CI112" s="873"/>
      <c r="CJ112" s="873"/>
      <c r="CK112" s="927"/>
      <c r="CL112" s="885"/>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16670</v>
      </c>
      <c r="DH112" s="817"/>
      <c r="DI112" s="817"/>
      <c r="DJ112" s="817"/>
      <c r="DK112" s="817"/>
      <c r="DL112" s="817">
        <v>6336</v>
      </c>
      <c r="DM112" s="817"/>
      <c r="DN112" s="817"/>
      <c r="DO112" s="817"/>
      <c r="DP112" s="817"/>
      <c r="DQ112" s="817" t="s">
        <v>439</v>
      </c>
      <c r="DR112" s="817"/>
      <c r="DS112" s="817"/>
      <c r="DT112" s="817"/>
      <c r="DU112" s="817"/>
      <c r="DV112" s="794" t="s">
        <v>439</v>
      </c>
      <c r="DW112" s="794"/>
      <c r="DX112" s="794"/>
      <c r="DY112" s="794"/>
      <c r="DZ112" s="795"/>
    </row>
    <row r="113" spans="1:130" s="230" customFormat="1" ht="26.25" customHeight="1" x14ac:dyDescent="0.15">
      <c r="A113" s="921"/>
      <c r="B113" s="922"/>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296897</v>
      </c>
      <c r="AB113" s="913"/>
      <c r="AC113" s="913"/>
      <c r="AD113" s="913"/>
      <c r="AE113" s="914"/>
      <c r="AF113" s="915">
        <v>310939</v>
      </c>
      <c r="AG113" s="913"/>
      <c r="AH113" s="913"/>
      <c r="AI113" s="913"/>
      <c r="AJ113" s="914"/>
      <c r="AK113" s="915">
        <v>359742</v>
      </c>
      <c r="AL113" s="913"/>
      <c r="AM113" s="913"/>
      <c r="AN113" s="913"/>
      <c r="AO113" s="914"/>
      <c r="AP113" s="916">
        <v>5.6</v>
      </c>
      <c r="AQ113" s="917"/>
      <c r="AR113" s="917"/>
      <c r="AS113" s="917"/>
      <c r="AT113" s="918"/>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76861</v>
      </c>
      <c r="BR113" s="817"/>
      <c r="BS113" s="817"/>
      <c r="BT113" s="817"/>
      <c r="BU113" s="817"/>
      <c r="BV113" s="817">
        <v>119683</v>
      </c>
      <c r="BW113" s="817"/>
      <c r="BX113" s="817"/>
      <c r="BY113" s="817"/>
      <c r="BZ113" s="817"/>
      <c r="CA113" s="817">
        <v>586387</v>
      </c>
      <c r="CB113" s="817"/>
      <c r="CC113" s="817"/>
      <c r="CD113" s="817"/>
      <c r="CE113" s="817"/>
      <c r="CF113" s="872">
        <v>9.1</v>
      </c>
      <c r="CG113" s="873"/>
      <c r="CH113" s="873"/>
      <c r="CI113" s="873"/>
      <c r="CJ113" s="873"/>
      <c r="CK113" s="927"/>
      <c r="CL113" s="885"/>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440</v>
      </c>
      <c r="DM113" s="780"/>
      <c r="DN113" s="780"/>
      <c r="DO113" s="780"/>
      <c r="DP113" s="781"/>
      <c r="DQ113" s="782" t="s">
        <v>450</v>
      </c>
      <c r="DR113" s="780"/>
      <c r="DS113" s="780"/>
      <c r="DT113" s="780"/>
      <c r="DU113" s="781"/>
      <c r="DV113" s="821" t="s">
        <v>439</v>
      </c>
      <c r="DW113" s="822"/>
      <c r="DX113" s="822"/>
      <c r="DY113" s="822"/>
      <c r="DZ113" s="823"/>
    </row>
    <row r="114" spans="1:130" s="230" customFormat="1" ht="26.25" customHeight="1" x14ac:dyDescent="0.15">
      <c r="A114" s="921"/>
      <c r="B114" s="922"/>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24492</v>
      </c>
      <c r="AB114" s="780"/>
      <c r="AC114" s="780"/>
      <c r="AD114" s="780"/>
      <c r="AE114" s="781"/>
      <c r="AF114" s="782">
        <v>24539</v>
      </c>
      <c r="AG114" s="780"/>
      <c r="AH114" s="780"/>
      <c r="AI114" s="780"/>
      <c r="AJ114" s="781"/>
      <c r="AK114" s="782">
        <v>20753</v>
      </c>
      <c r="AL114" s="780"/>
      <c r="AM114" s="780"/>
      <c r="AN114" s="780"/>
      <c r="AO114" s="781"/>
      <c r="AP114" s="821">
        <v>0.3</v>
      </c>
      <c r="AQ114" s="822"/>
      <c r="AR114" s="822"/>
      <c r="AS114" s="822"/>
      <c r="AT114" s="823"/>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1258194</v>
      </c>
      <c r="BR114" s="817"/>
      <c r="BS114" s="817"/>
      <c r="BT114" s="817"/>
      <c r="BU114" s="817"/>
      <c r="BV114" s="817">
        <v>1161433</v>
      </c>
      <c r="BW114" s="817"/>
      <c r="BX114" s="817"/>
      <c r="BY114" s="817"/>
      <c r="BZ114" s="817"/>
      <c r="CA114" s="817">
        <v>1129534</v>
      </c>
      <c r="CB114" s="817"/>
      <c r="CC114" s="817"/>
      <c r="CD114" s="817"/>
      <c r="CE114" s="817"/>
      <c r="CF114" s="872">
        <v>17.600000000000001</v>
      </c>
      <c r="CG114" s="873"/>
      <c r="CH114" s="873"/>
      <c r="CI114" s="873"/>
      <c r="CJ114" s="873"/>
      <c r="CK114" s="927"/>
      <c r="CL114" s="885"/>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439</v>
      </c>
      <c r="DM114" s="780"/>
      <c r="DN114" s="780"/>
      <c r="DO114" s="780"/>
      <c r="DP114" s="781"/>
      <c r="DQ114" s="782" t="s">
        <v>439</v>
      </c>
      <c r="DR114" s="780"/>
      <c r="DS114" s="780"/>
      <c r="DT114" s="780"/>
      <c r="DU114" s="781"/>
      <c r="DV114" s="821" t="s">
        <v>439</v>
      </c>
      <c r="DW114" s="822"/>
      <c r="DX114" s="822"/>
      <c r="DY114" s="822"/>
      <c r="DZ114" s="823"/>
    </row>
    <row r="115" spans="1:130" s="230" customFormat="1" ht="26.25" customHeight="1" x14ac:dyDescent="0.15">
      <c r="A115" s="921"/>
      <c r="B115" s="922"/>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88578</v>
      </c>
      <c r="AB115" s="913"/>
      <c r="AC115" s="913"/>
      <c r="AD115" s="913"/>
      <c r="AE115" s="914"/>
      <c r="AF115" s="915">
        <v>83811</v>
      </c>
      <c r="AG115" s="913"/>
      <c r="AH115" s="913"/>
      <c r="AI115" s="913"/>
      <c r="AJ115" s="914"/>
      <c r="AK115" s="915">
        <v>79809</v>
      </c>
      <c r="AL115" s="913"/>
      <c r="AM115" s="913"/>
      <c r="AN115" s="913"/>
      <c r="AO115" s="914"/>
      <c r="AP115" s="916">
        <v>1.2</v>
      </c>
      <c r="AQ115" s="917"/>
      <c r="AR115" s="917"/>
      <c r="AS115" s="917"/>
      <c r="AT115" s="918"/>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439</v>
      </c>
      <c r="BW115" s="817"/>
      <c r="BX115" s="817"/>
      <c r="BY115" s="817"/>
      <c r="BZ115" s="817"/>
      <c r="CA115" s="817" t="s">
        <v>456</v>
      </c>
      <c r="CB115" s="817"/>
      <c r="CC115" s="817"/>
      <c r="CD115" s="817"/>
      <c r="CE115" s="817"/>
      <c r="CF115" s="872" t="s">
        <v>440</v>
      </c>
      <c r="CG115" s="873"/>
      <c r="CH115" s="873"/>
      <c r="CI115" s="873"/>
      <c r="CJ115" s="873"/>
      <c r="CK115" s="927"/>
      <c r="CL115" s="885"/>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456</v>
      </c>
      <c r="DH115" s="780"/>
      <c r="DI115" s="780"/>
      <c r="DJ115" s="780"/>
      <c r="DK115" s="781"/>
      <c r="DL115" s="782" t="s">
        <v>439</v>
      </c>
      <c r="DM115" s="780"/>
      <c r="DN115" s="780"/>
      <c r="DO115" s="780"/>
      <c r="DP115" s="781"/>
      <c r="DQ115" s="782" t="s">
        <v>440</v>
      </c>
      <c r="DR115" s="780"/>
      <c r="DS115" s="780"/>
      <c r="DT115" s="780"/>
      <c r="DU115" s="781"/>
      <c r="DV115" s="821" t="s">
        <v>439</v>
      </c>
      <c r="DW115" s="822"/>
      <c r="DX115" s="822"/>
      <c r="DY115" s="822"/>
      <c r="DZ115" s="823"/>
    </row>
    <row r="116" spans="1:130" s="230" customFormat="1" ht="26.25" customHeight="1" x14ac:dyDescent="0.15">
      <c r="A116" s="923"/>
      <c r="B116" s="924"/>
      <c r="C116" s="819" t="s">
        <v>458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439</v>
      </c>
      <c r="AB116" s="780"/>
      <c r="AC116" s="780"/>
      <c r="AD116" s="780"/>
      <c r="AE116" s="781"/>
      <c r="AF116" s="782" t="s">
        <v>439</v>
      </c>
      <c r="AG116" s="780"/>
      <c r="AH116" s="780"/>
      <c r="AI116" s="780"/>
      <c r="AJ116" s="781"/>
      <c r="AK116" s="782" t="s">
        <v>440</v>
      </c>
      <c r="AL116" s="780"/>
      <c r="AM116" s="780"/>
      <c r="AN116" s="780"/>
      <c r="AO116" s="781"/>
      <c r="AP116" s="821" t="s">
        <v>439</v>
      </c>
      <c r="AQ116" s="822"/>
      <c r="AR116" s="822"/>
      <c r="AS116" s="822"/>
      <c r="AT116" s="823"/>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439</v>
      </c>
      <c r="CB116" s="817"/>
      <c r="CC116" s="817"/>
      <c r="CD116" s="817"/>
      <c r="CE116" s="817"/>
      <c r="CF116" s="872" t="s">
        <v>440</v>
      </c>
      <c r="CG116" s="873"/>
      <c r="CH116" s="873"/>
      <c r="CI116" s="873"/>
      <c r="CJ116" s="873"/>
      <c r="CK116" s="927"/>
      <c r="CL116" s="885"/>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30085</v>
      </c>
      <c r="DH116" s="780"/>
      <c r="DI116" s="780"/>
      <c r="DJ116" s="780"/>
      <c r="DK116" s="781"/>
      <c r="DL116" s="782">
        <v>20000</v>
      </c>
      <c r="DM116" s="780"/>
      <c r="DN116" s="780"/>
      <c r="DO116" s="780"/>
      <c r="DP116" s="781"/>
      <c r="DQ116" s="782">
        <v>15000</v>
      </c>
      <c r="DR116" s="780"/>
      <c r="DS116" s="780"/>
      <c r="DT116" s="780"/>
      <c r="DU116" s="781"/>
      <c r="DV116" s="821">
        <v>0.2</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2078226</v>
      </c>
      <c r="AB117" s="903"/>
      <c r="AC117" s="903"/>
      <c r="AD117" s="903"/>
      <c r="AE117" s="904"/>
      <c r="AF117" s="905">
        <v>2113798</v>
      </c>
      <c r="AG117" s="903"/>
      <c r="AH117" s="903"/>
      <c r="AI117" s="903"/>
      <c r="AJ117" s="904"/>
      <c r="AK117" s="905">
        <v>2134197</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450</v>
      </c>
      <c r="BR117" s="817"/>
      <c r="BS117" s="817"/>
      <c r="BT117" s="817"/>
      <c r="BU117" s="817"/>
      <c r="BV117" s="817" t="s">
        <v>450</v>
      </c>
      <c r="BW117" s="817"/>
      <c r="BX117" s="817"/>
      <c r="BY117" s="817"/>
      <c r="BZ117" s="817"/>
      <c r="CA117" s="817" t="s">
        <v>450</v>
      </c>
      <c r="CB117" s="817"/>
      <c r="CC117" s="817"/>
      <c r="CD117" s="817"/>
      <c r="CE117" s="817"/>
      <c r="CF117" s="872" t="s">
        <v>440</v>
      </c>
      <c r="CG117" s="873"/>
      <c r="CH117" s="873"/>
      <c r="CI117" s="873"/>
      <c r="CJ117" s="873"/>
      <c r="CK117" s="927"/>
      <c r="CL117" s="885"/>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439</v>
      </c>
      <c r="DH117" s="780"/>
      <c r="DI117" s="780"/>
      <c r="DJ117" s="780"/>
      <c r="DK117" s="781"/>
      <c r="DL117" s="782" t="s">
        <v>439</v>
      </c>
      <c r="DM117" s="780"/>
      <c r="DN117" s="780"/>
      <c r="DO117" s="780"/>
      <c r="DP117" s="781"/>
      <c r="DQ117" s="782" t="s">
        <v>450</v>
      </c>
      <c r="DR117" s="780"/>
      <c r="DS117" s="780"/>
      <c r="DT117" s="780"/>
      <c r="DU117" s="781"/>
      <c r="DV117" s="821" t="s">
        <v>439</v>
      </c>
      <c r="DW117" s="822"/>
      <c r="DX117" s="822"/>
      <c r="DY117" s="822"/>
      <c r="DZ117" s="823"/>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307</v>
      </c>
      <c r="AL118" s="896"/>
      <c r="AM118" s="896"/>
      <c r="AN118" s="896"/>
      <c r="AO118" s="897"/>
      <c r="AP118" s="899" t="s">
        <v>432</v>
      </c>
      <c r="AQ118" s="900"/>
      <c r="AR118" s="900"/>
      <c r="AS118" s="900"/>
      <c r="AT118" s="901"/>
      <c r="AU118" s="932"/>
      <c r="AV118" s="933"/>
      <c r="AW118" s="933"/>
      <c r="AX118" s="933"/>
      <c r="AY118" s="933"/>
      <c r="AZ118" s="818" t="s">
        <v>464</v>
      </c>
      <c r="BA118" s="819"/>
      <c r="BB118" s="819"/>
      <c r="BC118" s="819"/>
      <c r="BD118" s="819"/>
      <c r="BE118" s="819"/>
      <c r="BF118" s="819"/>
      <c r="BG118" s="819"/>
      <c r="BH118" s="819"/>
      <c r="BI118" s="819"/>
      <c r="BJ118" s="819"/>
      <c r="BK118" s="819"/>
      <c r="BL118" s="819"/>
      <c r="BM118" s="819"/>
      <c r="BN118" s="819"/>
      <c r="BO118" s="819"/>
      <c r="BP118" s="820"/>
      <c r="BQ118" s="856" t="s">
        <v>440</v>
      </c>
      <c r="BR118" s="857"/>
      <c r="BS118" s="857"/>
      <c r="BT118" s="857"/>
      <c r="BU118" s="857"/>
      <c r="BV118" s="857" t="s">
        <v>456</v>
      </c>
      <c r="BW118" s="857"/>
      <c r="BX118" s="857"/>
      <c r="BY118" s="857"/>
      <c r="BZ118" s="857"/>
      <c r="CA118" s="857" t="s">
        <v>456</v>
      </c>
      <c r="CB118" s="857"/>
      <c r="CC118" s="857"/>
      <c r="CD118" s="857"/>
      <c r="CE118" s="857"/>
      <c r="CF118" s="872" t="s">
        <v>456</v>
      </c>
      <c r="CG118" s="873"/>
      <c r="CH118" s="873"/>
      <c r="CI118" s="873"/>
      <c r="CJ118" s="873"/>
      <c r="CK118" s="927"/>
      <c r="CL118" s="885"/>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456</v>
      </c>
      <c r="DH118" s="780"/>
      <c r="DI118" s="780"/>
      <c r="DJ118" s="780"/>
      <c r="DK118" s="781"/>
      <c r="DL118" s="782" t="s">
        <v>456</v>
      </c>
      <c r="DM118" s="780"/>
      <c r="DN118" s="780"/>
      <c r="DO118" s="780"/>
      <c r="DP118" s="781"/>
      <c r="DQ118" s="782" t="s">
        <v>456</v>
      </c>
      <c r="DR118" s="780"/>
      <c r="DS118" s="780"/>
      <c r="DT118" s="780"/>
      <c r="DU118" s="781"/>
      <c r="DV118" s="821" t="s">
        <v>456</v>
      </c>
      <c r="DW118" s="822"/>
      <c r="DX118" s="822"/>
      <c r="DY118" s="822"/>
      <c r="DZ118" s="823"/>
    </row>
    <row r="119" spans="1:130" s="230" customFormat="1" ht="26.25" customHeight="1" x14ac:dyDescent="0.15">
      <c r="A119" s="882" t="s">
        <v>436</v>
      </c>
      <c r="B119" s="883"/>
      <c r="C119" s="84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68475</v>
      </c>
      <c r="AB119" s="889"/>
      <c r="AC119" s="889"/>
      <c r="AD119" s="889"/>
      <c r="AE119" s="890"/>
      <c r="AF119" s="891">
        <v>68477</v>
      </c>
      <c r="AG119" s="889"/>
      <c r="AH119" s="889"/>
      <c r="AI119" s="889"/>
      <c r="AJ119" s="890"/>
      <c r="AK119" s="891">
        <v>68473</v>
      </c>
      <c r="AL119" s="889"/>
      <c r="AM119" s="889"/>
      <c r="AN119" s="889"/>
      <c r="AO119" s="890"/>
      <c r="AP119" s="892">
        <v>1.1000000000000001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466</v>
      </c>
      <c r="BP119" s="855"/>
      <c r="BQ119" s="856">
        <v>26472206</v>
      </c>
      <c r="BR119" s="857"/>
      <c r="BS119" s="857"/>
      <c r="BT119" s="857"/>
      <c r="BU119" s="857"/>
      <c r="BV119" s="857">
        <v>24769562</v>
      </c>
      <c r="BW119" s="857"/>
      <c r="BX119" s="857"/>
      <c r="BY119" s="857"/>
      <c r="BZ119" s="857"/>
      <c r="CA119" s="857">
        <v>24961280</v>
      </c>
      <c r="CB119" s="857"/>
      <c r="CC119" s="857"/>
      <c r="CD119" s="857"/>
      <c r="CE119" s="857"/>
      <c r="CF119" s="748"/>
      <c r="CG119" s="749"/>
      <c r="CH119" s="749"/>
      <c r="CI119" s="749"/>
      <c r="CJ119" s="853"/>
      <c r="CK119" s="928"/>
      <c r="CL119" s="887"/>
      <c r="CM119" s="818" t="s">
        <v>467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440</v>
      </c>
      <c r="DH119" s="764"/>
      <c r="DI119" s="764"/>
      <c r="DJ119" s="764"/>
      <c r="DK119" s="765"/>
      <c r="DL119" s="766" t="s">
        <v>412</v>
      </c>
      <c r="DM119" s="764"/>
      <c r="DN119" s="764"/>
      <c r="DO119" s="764"/>
      <c r="DP119" s="765"/>
      <c r="DQ119" s="766" t="s">
        <v>412</v>
      </c>
      <c r="DR119" s="764"/>
      <c r="DS119" s="764"/>
      <c r="DT119" s="764"/>
      <c r="DU119" s="765"/>
      <c r="DV119" s="828" t="s">
        <v>412</v>
      </c>
      <c r="DW119" s="829"/>
      <c r="DX119" s="829"/>
      <c r="DY119" s="829"/>
      <c r="DZ119" s="830"/>
    </row>
    <row r="120" spans="1:130" s="230" customFormat="1" ht="26.25" customHeight="1" x14ac:dyDescent="0.15">
      <c r="A120" s="884"/>
      <c r="B120" s="885"/>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412</v>
      </c>
      <c r="AB120" s="780"/>
      <c r="AC120" s="780"/>
      <c r="AD120" s="780"/>
      <c r="AE120" s="781"/>
      <c r="AF120" s="782" t="s">
        <v>440</v>
      </c>
      <c r="AG120" s="780"/>
      <c r="AH120" s="780"/>
      <c r="AI120" s="780"/>
      <c r="AJ120" s="781"/>
      <c r="AK120" s="782" t="s">
        <v>412</v>
      </c>
      <c r="AL120" s="780"/>
      <c r="AM120" s="780"/>
      <c r="AN120" s="780"/>
      <c r="AO120" s="781"/>
      <c r="AP120" s="821" t="s">
        <v>412</v>
      </c>
      <c r="AQ120" s="822"/>
      <c r="AR120" s="822"/>
      <c r="AS120" s="822"/>
      <c r="AT120" s="823"/>
      <c r="AU120" s="874" t="s">
        <v>468</v>
      </c>
      <c r="AV120" s="875"/>
      <c r="AW120" s="875"/>
      <c r="AX120" s="875"/>
      <c r="AY120" s="876"/>
      <c r="AZ120" s="840" t="s">
        <v>469</v>
      </c>
      <c r="BA120" s="808"/>
      <c r="BB120" s="808"/>
      <c r="BC120" s="808"/>
      <c r="BD120" s="808"/>
      <c r="BE120" s="808"/>
      <c r="BF120" s="808"/>
      <c r="BG120" s="808"/>
      <c r="BH120" s="808"/>
      <c r="BI120" s="808"/>
      <c r="BJ120" s="808"/>
      <c r="BK120" s="808"/>
      <c r="BL120" s="808"/>
      <c r="BM120" s="808"/>
      <c r="BN120" s="808"/>
      <c r="BO120" s="808"/>
      <c r="BP120" s="809"/>
      <c r="BQ120" s="841">
        <v>10702578</v>
      </c>
      <c r="BR120" s="825"/>
      <c r="BS120" s="825"/>
      <c r="BT120" s="825"/>
      <c r="BU120" s="825"/>
      <c r="BV120" s="825">
        <v>10968806</v>
      </c>
      <c r="BW120" s="825"/>
      <c r="BX120" s="825"/>
      <c r="BY120" s="825"/>
      <c r="BZ120" s="825"/>
      <c r="CA120" s="825">
        <v>10359489</v>
      </c>
      <c r="CB120" s="825"/>
      <c r="CC120" s="825"/>
      <c r="CD120" s="825"/>
      <c r="CE120" s="825"/>
      <c r="CF120" s="863">
        <v>161.30000000000001</v>
      </c>
      <c r="CG120" s="864"/>
      <c r="CH120" s="864"/>
      <c r="CI120" s="864"/>
      <c r="CJ120" s="864"/>
      <c r="CK120" s="865" t="s">
        <v>470</v>
      </c>
      <c r="CL120" s="832"/>
      <c r="CM120" s="832"/>
      <c r="CN120" s="832"/>
      <c r="CO120" s="833"/>
      <c r="CP120" s="869" t="s">
        <v>471</v>
      </c>
      <c r="CQ120" s="870"/>
      <c r="CR120" s="870"/>
      <c r="CS120" s="870"/>
      <c r="CT120" s="870"/>
      <c r="CU120" s="870"/>
      <c r="CV120" s="870"/>
      <c r="CW120" s="870"/>
      <c r="CX120" s="870"/>
      <c r="CY120" s="870"/>
      <c r="CZ120" s="870"/>
      <c r="DA120" s="870"/>
      <c r="DB120" s="870"/>
      <c r="DC120" s="870"/>
      <c r="DD120" s="870"/>
      <c r="DE120" s="870"/>
      <c r="DF120" s="871"/>
      <c r="DG120" s="841">
        <v>5353530</v>
      </c>
      <c r="DH120" s="825"/>
      <c r="DI120" s="825"/>
      <c r="DJ120" s="825"/>
      <c r="DK120" s="825"/>
      <c r="DL120" s="825">
        <v>5315387</v>
      </c>
      <c r="DM120" s="825"/>
      <c r="DN120" s="825"/>
      <c r="DO120" s="825"/>
      <c r="DP120" s="825"/>
      <c r="DQ120" s="825">
        <v>5807304</v>
      </c>
      <c r="DR120" s="825"/>
      <c r="DS120" s="825"/>
      <c r="DT120" s="825"/>
      <c r="DU120" s="825"/>
      <c r="DV120" s="826">
        <v>90.4</v>
      </c>
      <c r="DW120" s="826"/>
      <c r="DX120" s="826"/>
      <c r="DY120" s="826"/>
      <c r="DZ120" s="827"/>
    </row>
    <row r="121" spans="1:130" s="230" customFormat="1" ht="26.25" customHeight="1" x14ac:dyDescent="0.15">
      <c r="A121" s="884"/>
      <c r="B121" s="885"/>
      <c r="C121" s="860" t="s">
        <v>472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15103</v>
      </c>
      <c r="AB121" s="780"/>
      <c r="AC121" s="780"/>
      <c r="AD121" s="780"/>
      <c r="AE121" s="781"/>
      <c r="AF121" s="782">
        <v>10334</v>
      </c>
      <c r="AG121" s="780"/>
      <c r="AH121" s="780"/>
      <c r="AI121" s="780"/>
      <c r="AJ121" s="781"/>
      <c r="AK121" s="782">
        <v>6336</v>
      </c>
      <c r="AL121" s="780"/>
      <c r="AM121" s="780"/>
      <c r="AN121" s="780"/>
      <c r="AO121" s="781"/>
      <c r="AP121" s="821">
        <v>0.1</v>
      </c>
      <c r="AQ121" s="822"/>
      <c r="AR121" s="822"/>
      <c r="AS121" s="822"/>
      <c r="AT121" s="823"/>
      <c r="AU121" s="877"/>
      <c r="AV121" s="878"/>
      <c r="AW121" s="878"/>
      <c r="AX121" s="878"/>
      <c r="AY121" s="879"/>
      <c r="AZ121" s="815" t="s">
        <v>473</v>
      </c>
      <c r="BA121" s="752"/>
      <c r="BB121" s="752"/>
      <c r="BC121" s="752"/>
      <c r="BD121" s="752"/>
      <c r="BE121" s="752"/>
      <c r="BF121" s="752"/>
      <c r="BG121" s="752"/>
      <c r="BH121" s="752"/>
      <c r="BI121" s="752"/>
      <c r="BJ121" s="752"/>
      <c r="BK121" s="752"/>
      <c r="BL121" s="752"/>
      <c r="BM121" s="752"/>
      <c r="BN121" s="752"/>
      <c r="BO121" s="752"/>
      <c r="BP121" s="753"/>
      <c r="BQ121" s="816">
        <v>2253287</v>
      </c>
      <c r="BR121" s="817"/>
      <c r="BS121" s="817"/>
      <c r="BT121" s="817"/>
      <c r="BU121" s="817"/>
      <c r="BV121" s="817">
        <v>2134247</v>
      </c>
      <c r="BW121" s="817"/>
      <c r="BX121" s="817"/>
      <c r="BY121" s="817"/>
      <c r="BZ121" s="817"/>
      <c r="CA121" s="817">
        <v>2318414</v>
      </c>
      <c r="CB121" s="817"/>
      <c r="CC121" s="817"/>
      <c r="CD121" s="817"/>
      <c r="CE121" s="817"/>
      <c r="CF121" s="872">
        <v>36.1</v>
      </c>
      <c r="CG121" s="873"/>
      <c r="CH121" s="873"/>
      <c r="CI121" s="873"/>
      <c r="CJ121" s="873"/>
      <c r="CK121" s="866"/>
      <c r="CL121" s="835"/>
      <c r="CM121" s="835"/>
      <c r="CN121" s="835"/>
      <c r="CO121" s="836"/>
      <c r="CP121" s="844" t="s">
        <v>474</v>
      </c>
      <c r="CQ121" s="845"/>
      <c r="CR121" s="845"/>
      <c r="CS121" s="845"/>
      <c r="CT121" s="845"/>
      <c r="CU121" s="845"/>
      <c r="CV121" s="845"/>
      <c r="CW121" s="845"/>
      <c r="CX121" s="845"/>
      <c r="CY121" s="845"/>
      <c r="CZ121" s="845"/>
      <c r="DA121" s="845"/>
      <c r="DB121" s="845"/>
      <c r="DC121" s="845"/>
      <c r="DD121" s="845"/>
      <c r="DE121" s="845"/>
      <c r="DF121" s="846"/>
      <c r="DG121" s="816">
        <v>72525</v>
      </c>
      <c r="DH121" s="817"/>
      <c r="DI121" s="817"/>
      <c r="DJ121" s="817"/>
      <c r="DK121" s="817"/>
      <c r="DL121" s="817">
        <v>48350</v>
      </c>
      <c r="DM121" s="817"/>
      <c r="DN121" s="817"/>
      <c r="DO121" s="817"/>
      <c r="DP121" s="817"/>
      <c r="DQ121" s="817">
        <v>24175</v>
      </c>
      <c r="DR121" s="817"/>
      <c r="DS121" s="817"/>
      <c r="DT121" s="817"/>
      <c r="DU121" s="817"/>
      <c r="DV121" s="794">
        <v>0.4</v>
      </c>
      <c r="DW121" s="794"/>
      <c r="DX121" s="794"/>
      <c r="DY121" s="794"/>
      <c r="DZ121" s="795"/>
    </row>
    <row r="122" spans="1:130" s="230" customFormat="1" ht="26.25" customHeight="1" x14ac:dyDescent="0.15">
      <c r="A122" s="884"/>
      <c r="B122" s="885"/>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412</v>
      </c>
      <c r="AB122" s="780"/>
      <c r="AC122" s="780"/>
      <c r="AD122" s="780"/>
      <c r="AE122" s="781"/>
      <c r="AF122" s="782" t="s">
        <v>412</v>
      </c>
      <c r="AG122" s="780"/>
      <c r="AH122" s="780"/>
      <c r="AI122" s="780"/>
      <c r="AJ122" s="781"/>
      <c r="AK122" s="782" t="s">
        <v>412</v>
      </c>
      <c r="AL122" s="780"/>
      <c r="AM122" s="780"/>
      <c r="AN122" s="780"/>
      <c r="AO122" s="781"/>
      <c r="AP122" s="821" t="s">
        <v>456</v>
      </c>
      <c r="AQ122" s="822"/>
      <c r="AR122" s="822"/>
      <c r="AS122" s="822"/>
      <c r="AT122" s="823"/>
      <c r="AU122" s="877"/>
      <c r="AV122" s="878"/>
      <c r="AW122" s="878"/>
      <c r="AX122" s="878"/>
      <c r="AY122" s="879"/>
      <c r="AZ122" s="818" t="s">
        <v>475</v>
      </c>
      <c r="BA122" s="819"/>
      <c r="BB122" s="819"/>
      <c r="BC122" s="819"/>
      <c r="BD122" s="819"/>
      <c r="BE122" s="819"/>
      <c r="BF122" s="819"/>
      <c r="BG122" s="819"/>
      <c r="BH122" s="819"/>
      <c r="BI122" s="819"/>
      <c r="BJ122" s="819"/>
      <c r="BK122" s="819"/>
      <c r="BL122" s="819"/>
      <c r="BM122" s="819"/>
      <c r="BN122" s="819"/>
      <c r="BO122" s="819"/>
      <c r="BP122" s="820"/>
      <c r="BQ122" s="856">
        <v>14556206</v>
      </c>
      <c r="BR122" s="857"/>
      <c r="BS122" s="857"/>
      <c r="BT122" s="857"/>
      <c r="BU122" s="857"/>
      <c r="BV122" s="857">
        <v>14117375</v>
      </c>
      <c r="BW122" s="857"/>
      <c r="BX122" s="857"/>
      <c r="BY122" s="857"/>
      <c r="BZ122" s="857"/>
      <c r="CA122" s="857">
        <v>13416824</v>
      </c>
      <c r="CB122" s="857"/>
      <c r="CC122" s="857"/>
      <c r="CD122" s="857"/>
      <c r="CE122" s="857"/>
      <c r="CF122" s="858">
        <v>209</v>
      </c>
      <c r="CG122" s="859"/>
      <c r="CH122" s="859"/>
      <c r="CI122" s="859"/>
      <c r="CJ122" s="859"/>
      <c r="CK122" s="866"/>
      <c r="CL122" s="835"/>
      <c r="CM122" s="835"/>
      <c r="CN122" s="835"/>
      <c r="CO122" s="836"/>
      <c r="CP122" s="844" t="s">
        <v>476</v>
      </c>
      <c r="CQ122" s="845"/>
      <c r="CR122" s="845"/>
      <c r="CS122" s="845"/>
      <c r="CT122" s="845"/>
      <c r="CU122" s="845"/>
      <c r="CV122" s="845"/>
      <c r="CW122" s="845"/>
      <c r="CX122" s="845"/>
      <c r="CY122" s="845"/>
      <c r="CZ122" s="845"/>
      <c r="DA122" s="845"/>
      <c r="DB122" s="845"/>
      <c r="DC122" s="845"/>
      <c r="DD122" s="845"/>
      <c r="DE122" s="845"/>
      <c r="DF122" s="846"/>
      <c r="DG122" s="816" t="s">
        <v>440</v>
      </c>
      <c r="DH122" s="817"/>
      <c r="DI122" s="817"/>
      <c r="DJ122" s="817"/>
      <c r="DK122" s="817"/>
      <c r="DL122" s="817" t="s">
        <v>440</v>
      </c>
      <c r="DM122" s="817"/>
      <c r="DN122" s="817"/>
      <c r="DO122" s="817"/>
      <c r="DP122" s="817"/>
      <c r="DQ122" s="817" t="s">
        <v>440</v>
      </c>
      <c r="DR122" s="817"/>
      <c r="DS122" s="817"/>
      <c r="DT122" s="817"/>
      <c r="DU122" s="817"/>
      <c r="DV122" s="794" t="s">
        <v>440</v>
      </c>
      <c r="DW122" s="794"/>
      <c r="DX122" s="794"/>
      <c r="DY122" s="794"/>
      <c r="DZ122" s="795"/>
    </row>
    <row r="123" spans="1:130" s="230" customFormat="1" ht="26.25" customHeight="1" x14ac:dyDescent="0.15">
      <c r="A123" s="884"/>
      <c r="B123" s="885"/>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5000</v>
      </c>
      <c r="AB123" s="780"/>
      <c r="AC123" s="780"/>
      <c r="AD123" s="780"/>
      <c r="AE123" s="781"/>
      <c r="AF123" s="782">
        <v>5000</v>
      </c>
      <c r="AG123" s="780"/>
      <c r="AH123" s="780"/>
      <c r="AI123" s="780"/>
      <c r="AJ123" s="781"/>
      <c r="AK123" s="782">
        <v>5000</v>
      </c>
      <c r="AL123" s="780"/>
      <c r="AM123" s="780"/>
      <c r="AN123" s="780"/>
      <c r="AO123" s="781"/>
      <c r="AP123" s="821">
        <v>0.1</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477</v>
      </c>
      <c r="BP123" s="855"/>
      <c r="BQ123" s="851">
        <v>27512071</v>
      </c>
      <c r="BR123" s="852"/>
      <c r="BS123" s="852"/>
      <c r="BT123" s="852"/>
      <c r="BU123" s="852"/>
      <c r="BV123" s="852">
        <v>27220428</v>
      </c>
      <c r="BW123" s="852"/>
      <c r="BX123" s="852"/>
      <c r="BY123" s="852"/>
      <c r="BZ123" s="852"/>
      <c r="CA123" s="852">
        <v>26094727</v>
      </c>
      <c r="CB123" s="852"/>
      <c r="CC123" s="852"/>
      <c r="CD123" s="852"/>
      <c r="CE123" s="852"/>
      <c r="CF123" s="748"/>
      <c r="CG123" s="749"/>
      <c r="CH123" s="749"/>
      <c r="CI123" s="749"/>
      <c r="CJ123" s="853"/>
      <c r="CK123" s="866"/>
      <c r="CL123" s="835"/>
      <c r="CM123" s="835"/>
      <c r="CN123" s="835"/>
      <c r="CO123" s="836"/>
      <c r="CP123" s="844" t="s">
        <v>478</v>
      </c>
      <c r="CQ123" s="845"/>
      <c r="CR123" s="845"/>
      <c r="CS123" s="845"/>
      <c r="CT123" s="845"/>
      <c r="CU123" s="845"/>
      <c r="CV123" s="845"/>
      <c r="CW123" s="845"/>
      <c r="CX123" s="845"/>
      <c r="CY123" s="845"/>
      <c r="CZ123" s="845"/>
      <c r="DA123" s="845"/>
      <c r="DB123" s="845"/>
      <c r="DC123" s="845"/>
      <c r="DD123" s="845"/>
      <c r="DE123" s="845"/>
      <c r="DF123" s="846"/>
      <c r="DG123" s="779" t="s">
        <v>456</v>
      </c>
      <c r="DH123" s="780"/>
      <c r="DI123" s="780"/>
      <c r="DJ123" s="780"/>
      <c r="DK123" s="781"/>
      <c r="DL123" s="782" t="s">
        <v>412</v>
      </c>
      <c r="DM123" s="780"/>
      <c r="DN123" s="780"/>
      <c r="DO123" s="780"/>
      <c r="DP123" s="781"/>
      <c r="DQ123" s="782" t="s">
        <v>479</v>
      </c>
      <c r="DR123" s="780"/>
      <c r="DS123" s="780"/>
      <c r="DT123" s="780"/>
      <c r="DU123" s="781"/>
      <c r="DV123" s="821" t="s">
        <v>440</v>
      </c>
      <c r="DW123" s="822"/>
      <c r="DX123" s="822"/>
      <c r="DY123" s="822"/>
      <c r="DZ123" s="823"/>
    </row>
    <row r="124" spans="1:130" s="230" customFormat="1" ht="26.25" customHeight="1" thickBot="1" x14ac:dyDescent="0.2">
      <c r="A124" s="884"/>
      <c r="B124" s="885"/>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480</v>
      </c>
      <c r="AB124" s="780"/>
      <c r="AC124" s="780"/>
      <c r="AD124" s="780"/>
      <c r="AE124" s="781"/>
      <c r="AF124" s="782" t="s">
        <v>481</v>
      </c>
      <c r="AG124" s="780"/>
      <c r="AH124" s="780"/>
      <c r="AI124" s="780"/>
      <c r="AJ124" s="781"/>
      <c r="AK124" s="782" t="s">
        <v>440</v>
      </c>
      <c r="AL124" s="780"/>
      <c r="AM124" s="780"/>
      <c r="AN124" s="780"/>
      <c r="AO124" s="781"/>
      <c r="AP124" s="821" t="s">
        <v>456</v>
      </c>
      <c r="AQ124" s="822"/>
      <c r="AR124" s="822"/>
      <c r="AS124" s="822"/>
      <c r="AT124" s="823"/>
      <c r="AU124" s="847" t="s">
        <v>482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483</v>
      </c>
      <c r="BR124" s="842"/>
      <c r="BS124" s="842"/>
      <c r="BT124" s="842"/>
      <c r="BU124" s="842"/>
      <c r="BV124" s="842" t="s">
        <v>456</v>
      </c>
      <c r="BW124" s="842"/>
      <c r="BX124" s="842"/>
      <c r="BY124" s="842"/>
      <c r="BZ124" s="842"/>
      <c r="CA124" s="842" t="s">
        <v>480</v>
      </c>
      <c r="CB124" s="842"/>
      <c r="CC124" s="842"/>
      <c r="CD124" s="842"/>
      <c r="CE124" s="842"/>
      <c r="CF124" s="726"/>
      <c r="CG124" s="727"/>
      <c r="CH124" s="727"/>
      <c r="CI124" s="727"/>
      <c r="CJ124" s="843"/>
      <c r="CK124" s="867"/>
      <c r="CL124" s="867"/>
      <c r="CM124" s="867"/>
      <c r="CN124" s="867"/>
      <c r="CO124" s="868"/>
      <c r="CP124" s="844" t="s">
        <v>484</v>
      </c>
      <c r="CQ124" s="845"/>
      <c r="CR124" s="845"/>
      <c r="CS124" s="845"/>
      <c r="CT124" s="845"/>
      <c r="CU124" s="845"/>
      <c r="CV124" s="845"/>
      <c r="CW124" s="845"/>
      <c r="CX124" s="845"/>
      <c r="CY124" s="845"/>
      <c r="CZ124" s="845"/>
      <c r="DA124" s="845"/>
      <c r="DB124" s="845"/>
      <c r="DC124" s="845"/>
      <c r="DD124" s="845"/>
      <c r="DE124" s="845"/>
      <c r="DF124" s="846"/>
      <c r="DG124" s="763" t="s">
        <v>440</v>
      </c>
      <c r="DH124" s="764"/>
      <c r="DI124" s="764"/>
      <c r="DJ124" s="764"/>
      <c r="DK124" s="765"/>
      <c r="DL124" s="766" t="s">
        <v>456</v>
      </c>
      <c r="DM124" s="764"/>
      <c r="DN124" s="764"/>
      <c r="DO124" s="764"/>
      <c r="DP124" s="765"/>
      <c r="DQ124" s="766" t="s">
        <v>485</v>
      </c>
      <c r="DR124" s="764"/>
      <c r="DS124" s="764"/>
      <c r="DT124" s="764"/>
      <c r="DU124" s="765"/>
      <c r="DV124" s="828" t="s">
        <v>483</v>
      </c>
      <c r="DW124" s="829"/>
      <c r="DX124" s="829"/>
      <c r="DY124" s="829"/>
      <c r="DZ124" s="830"/>
    </row>
    <row r="125" spans="1:130" s="230" customFormat="1" ht="26.25" customHeight="1" x14ac:dyDescent="0.15">
      <c r="A125" s="884"/>
      <c r="B125" s="885"/>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412</v>
      </c>
      <c r="AB125" s="780"/>
      <c r="AC125" s="780"/>
      <c r="AD125" s="780"/>
      <c r="AE125" s="781"/>
      <c r="AF125" s="782" t="s">
        <v>440</v>
      </c>
      <c r="AG125" s="780"/>
      <c r="AH125" s="780"/>
      <c r="AI125" s="780"/>
      <c r="AJ125" s="781"/>
      <c r="AK125" s="782" t="s">
        <v>440</v>
      </c>
      <c r="AL125" s="780"/>
      <c r="AM125" s="780"/>
      <c r="AN125" s="780"/>
      <c r="AO125" s="781"/>
      <c r="AP125" s="821" t="s">
        <v>412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486</v>
      </c>
      <c r="CL125" s="832"/>
      <c r="CM125" s="832"/>
      <c r="CN125" s="832"/>
      <c r="CO125" s="833"/>
      <c r="CP125" s="840" t="s">
        <v>487</v>
      </c>
      <c r="CQ125" s="808"/>
      <c r="CR125" s="808"/>
      <c r="CS125" s="808"/>
      <c r="CT125" s="808"/>
      <c r="CU125" s="808"/>
      <c r="CV125" s="808"/>
      <c r="CW125" s="808"/>
      <c r="CX125" s="808"/>
      <c r="CY125" s="808"/>
      <c r="CZ125" s="808"/>
      <c r="DA125" s="808"/>
      <c r="DB125" s="808"/>
      <c r="DC125" s="808"/>
      <c r="DD125" s="808"/>
      <c r="DE125" s="808"/>
      <c r="DF125" s="809"/>
      <c r="DG125" s="841" t="s">
        <v>483</v>
      </c>
      <c r="DH125" s="825"/>
      <c r="DI125" s="825"/>
      <c r="DJ125" s="825"/>
      <c r="DK125" s="825"/>
      <c r="DL125" s="825" t="s">
        <v>481</v>
      </c>
      <c r="DM125" s="825"/>
      <c r="DN125" s="825"/>
      <c r="DO125" s="825"/>
      <c r="DP125" s="825"/>
      <c r="DQ125" s="825" t="s">
        <v>440</v>
      </c>
      <c r="DR125" s="825"/>
      <c r="DS125" s="825"/>
      <c r="DT125" s="825"/>
      <c r="DU125" s="825"/>
      <c r="DV125" s="826" t="s">
        <v>483</v>
      </c>
      <c r="DW125" s="826"/>
      <c r="DX125" s="826"/>
      <c r="DY125" s="826"/>
      <c r="DZ125" s="827"/>
    </row>
    <row r="126" spans="1:130" s="230" customFormat="1" ht="26.25" customHeight="1" thickBot="1" x14ac:dyDescent="0.2">
      <c r="A126" s="884"/>
      <c r="B126" s="885"/>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456</v>
      </c>
      <c r="AG126" s="780"/>
      <c r="AH126" s="780"/>
      <c r="AI126" s="780"/>
      <c r="AJ126" s="781"/>
      <c r="AK126" s="782" t="s">
        <v>481</v>
      </c>
      <c r="AL126" s="780"/>
      <c r="AM126" s="780"/>
      <c r="AN126" s="780"/>
      <c r="AO126" s="781"/>
      <c r="AP126" s="821" t="s">
        <v>483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488</v>
      </c>
      <c r="CQ126" s="752"/>
      <c r="CR126" s="752"/>
      <c r="CS126" s="752"/>
      <c r="CT126" s="752"/>
      <c r="CU126" s="752"/>
      <c r="CV126" s="752"/>
      <c r="CW126" s="752"/>
      <c r="CX126" s="752"/>
      <c r="CY126" s="752"/>
      <c r="CZ126" s="752"/>
      <c r="DA126" s="752"/>
      <c r="DB126" s="752"/>
      <c r="DC126" s="752"/>
      <c r="DD126" s="752"/>
      <c r="DE126" s="752"/>
      <c r="DF126" s="753"/>
      <c r="DG126" s="816" t="s">
        <v>456</v>
      </c>
      <c r="DH126" s="817"/>
      <c r="DI126" s="817"/>
      <c r="DJ126" s="817"/>
      <c r="DK126" s="817"/>
      <c r="DL126" s="817" t="s">
        <v>481</v>
      </c>
      <c r="DM126" s="817"/>
      <c r="DN126" s="817"/>
      <c r="DO126" s="817"/>
      <c r="DP126" s="817"/>
      <c r="DQ126" s="817" t="s">
        <v>412</v>
      </c>
      <c r="DR126" s="817"/>
      <c r="DS126" s="817"/>
      <c r="DT126" s="817"/>
      <c r="DU126" s="817"/>
      <c r="DV126" s="794" t="s">
        <v>412</v>
      </c>
      <c r="DW126" s="794"/>
      <c r="DX126" s="794"/>
      <c r="DY126" s="794"/>
      <c r="DZ126" s="795"/>
    </row>
    <row r="127" spans="1:130" s="230" customFormat="1" ht="26.25" customHeight="1" x14ac:dyDescent="0.15">
      <c r="A127" s="886"/>
      <c r="B127" s="887"/>
      <c r="C127" s="818" t="s">
        <v>489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175</v>
      </c>
      <c r="AB127" s="780"/>
      <c r="AC127" s="780"/>
      <c r="AD127" s="780"/>
      <c r="AE127" s="781"/>
      <c r="AF127" s="782" t="s">
        <v>479</v>
      </c>
      <c r="AG127" s="780"/>
      <c r="AH127" s="780"/>
      <c r="AI127" s="780"/>
      <c r="AJ127" s="781"/>
      <c r="AK127" s="782" t="s">
        <v>483</v>
      </c>
      <c r="AL127" s="780"/>
      <c r="AM127" s="780"/>
      <c r="AN127" s="780"/>
      <c r="AO127" s="781"/>
      <c r="AP127" s="821" t="s">
        <v>412</v>
      </c>
      <c r="AQ127" s="822"/>
      <c r="AR127" s="822"/>
      <c r="AS127" s="822"/>
      <c r="AT127" s="823"/>
      <c r="AU127" s="232"/>
      <c r="AV127" s="232"/>
      <c r="AW127" s="232"/>
      <c r="AX127" s="824"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494</v>
      </c>
      <c r="CQ127" s="752"/>
      <c r="CR127" s="752"/>
      <c r="CS127" s="752"/>
      <c r="CT127" s="752"/>
      <c r="CU127" s="752"/>
      <c r="CV127" s="752"/>
      <c r="CW127" s="752"/>
      <c r="CX127" s="752"/>
      <c r="CY127" s="752"/>
      <c r="CZ127" s="752"/>
      <c r="DA127" s="752"/>
      <c r="DB127" s="752"/>
      <c r="DC127" s="752"/>
      <c r="DD127" s="752"/>
      <c r="DE127" s="752"/>
      <c r="DF127" s="753"/>
      <c r="DG127" s="816" t="s">
        <v>412</v>
      </c>
      <c r="DH127" s="817"/>
      <c r="DI127" s="817"/>
      <c r="DJ127" s="817"/>
      <c r="DK127" s="817"/>
      <c r="DL127" s="817" t="s">
        <v>481</v>
      </c>
      <c r="DM127" s="817"/>
      <c r="DN127" s="817"/>
      <c r="DO127" s="817"/>
      <c r="DP127" s="817"/>
      <c r="DQ127" s="817" t="s">
        <v>440</v>
      </c>
      <c r="DR127" s="817"/>
      <c r="DS127" s="817"/>
      <c r="DT127" s="817"/>
      <c r="DU127" s="817"/>
      <c r="DV127" s="794" t="s">
        <v>481</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106384</v>
      </c>
      <c r="AB128" s="801"/>
      <c r="AC128" s="801"/>
      <c r="AD128" s="801"/>
      <c r="AE128" s="802"/>
      <c r="AF128" s="803">
        <v>113453</v>
      </c>
      <c r="AG128" s="801"/>
      <c r="AH128" s="801"/>
      <c r="AI128" s="801"/>
      <c r="AJ128" s="802"/>
      <c r="AK128" s="803">
        <v>125724</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456</v>
      </c>
      <c r="BG128" s="787"/>
      <c r="BH128" s="787"/>
      <c r="BI128" s="787"/>
      <c r="BJ128" s="787"/>
      <c r="BK128" s="787"/>
      <c r="BL128" s="810"/>
      <c r="BM128" s="786">
        <v>13.81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498</v>
      </c>
      <c r="CQ128" s="730"/>
      <c r="CR128" s="730"/>
      <c r="CS128" s="730"/>
      <c r="CT128" s="730"/>
      <c r="CU128" s="730"/>
      <c r="CV128" s="730"/>
      <c r="CW128" s="730"/>
      <c r="CX128" s="730"/>
      <c r="CY128" s="730"/>
      <c r="CZ128" s="730"/>
      <c r="DA128" s="730"/>
      <c r="DB128" s="730"/>
      <c r="DC128" s="730"/>
      <c r="DD128" s="730"/>
      <c r="DE128" s="730"/>
      <c r="DF128" s="731"/>
      <c r="DG128" s="790" t="s">
        <v>175</v>
      </c>
      <c r="DH128" s="791"/>
      <c r="DI128" s="791"/>
      <c r="DJ128" s="791"/>
      <c r="DK128" s="791"/>
      <c r="DL128" s="791" t="s">
        <v>412</v>
      </c>
      <c r="DM128" s="791"/>
      <c r="DN128" s="791"/>
      <c r="DO128" s="791"/>
      <c r="DP128" s="791"/>
      <c r="DQ128" s="791" t="s">
        <v>479</v>
      </c>
      <c r="DR128" s="791"/>
      <c r="DS128" s="791"/>
      <c r="DT128" s="791"/>
      <c r="DU128" s="791"/>
      <c r="DV128" s="792" t="s">
        <v>175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7505394</v>
      </c>
      <c r="AB129" s="780"/>
      <c r="AC129" s="780"/>
      <c r="AD129" s="780"/>
      <c r="AE129" s="781"/>
      <c r="AF129" s="782">
        <v>7929809</v>
      </c>
      <c r="AG129" s="780"/>
      <c r="AH129" s="780"/>
      <c r="AI129" s="780"/>
      <c r="AJ129" s="781"/>
      <c r="AK129" s="782">
        <v>7785374</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479</v>
      </c>
      <c r="BG129" s="771"/>
      <c r="BH129" s="771"/>
      <c r="BI129" s="771"/>
      <c r="BJ129" s="771"/>
      <c r="BK129" s="771"/>
      <c r="BL129" s="772"/>
      <c r="BM129" s="770">
        <v>18.809999999999999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1403076</v>
      </c>
      <c r="AB130" s="780"/>
      <c r="AC130" s="780"/>
      <c r="AD130" s="780"/>
      <c r="AE130" s="781"/>
      <c r="AF130" s="782">
        <v>1366989</v>
      </c>
      <c r="AG130" s="780"/>
      <c r="AH130" s="780"/>
      <c r="AI130" s="780"/>
      <c r="AJ130" s="781"/>
      <c r="AK130" s="782">
        <v>1364789</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6102318</v>
      </c>
      <c r="AB131" s="764"/>
      <c r="AC131" s="764"/>
      <c r="AD131" s="764"/>
      <c r="AE131" s="765"/>
      <c r="AF131" s="766">
        <v>6562820</v>
      </c>
      <c r="AG131" s="764"/>
      <c r="AH131" s="764"/>
      <c r="AI131" s="764"/>
      <c r="AJ131" s="765"/>
      <c r="AK131" s="766">
        <v>6420585</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440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9.3204910000000005</v>
      </c>
      <c r="AB132" s="745"/>
      <c r="AC132" s="745"/>
      <c r="AD132" s="745"/>
      <c r="AE132" s="746"/>
      <c r="AF132" s="747">
        <v>9.6506684630000006</v>
      </c>
      <c r="AG132" s="745"/>
      <c r="AH132" s="745"/>
      <c r="AI132" s="745"/>
      <c r="AJ132" s="746"/>
      <c r="AK132" s="747">
        <v>10.02531701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10</v>
      </c>
      <c r="AB133" s="724"/>
      <c r="AC133" s="724"/>
      <c r="AD133" s="724"/>
      <c r="AE133" s="725"/>
      <c r="AF133" s="723">
        <v>9.4</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zWpJP7mXRSRcWJB8fR3fHw+epBxFrrC4agAkqvovfJ63apfDEynhzCoW47ReJWWFY7HVS7IXqX4NiIU34sxw==" saltValue="31gJKEEJptb92VrXkCyAB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tYKSGkuVHj0RBZpX5LLvwAkZkgwuDiKmY0u8jYmTNGJt+tJC/knO/UzAugTY+jy9TaeHAkY83fLv4O/EkzCuQ==" saltValue="k7aRrhmJhZKYSsocRIL2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eqx1gmSuYtoSJ9kt1OsGHFhd5cpgaNYVHbyMnHD/+ixRYntZzXFm5BlNS8tK4Lj+WKqqefukI8myC6hxeU41g==" saltValue="xtHsG/8HBSYodtGqBCsr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2152065</v>
      </c>
      <c r="AP9" s="281">
        <v>83569</v>
      </c>
      <c r="AQ9" s="282">
        <v>65553</v>
      </c>
      <c r="AR9" s="283">
        <v>27.5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322918</v>
      </c>
      <c r="AP10" s="284">
        <v>12540</v>
      </c>
      <c r="AQ10" s="285">
        <v>8503</v>
      </c>
      <c r="AR10" s="286">
        <v>47.5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t="s">
        <v>520</v>
      </c>
      <c r="AP11" s="284" t="s">
        <v>520</v>
      </c>
      <c r="AQ11" s="285">
        <v>289</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521</v>
      </c>
      <c r="AL12" s="1130"/>
      <c r="AM12" s="1130"/>
      <c r="AN12" s="1131"/>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77469</v>
      </c>
      <c r="AP13" s="284">
        <v>3008</v>
      </c>
      <c r="AQ13" s="285">
        <v>2667</v>
      </c>
      <c r="AR13" s="286">
        <v>12.8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30669</v>
      </c>
      <c r="AP14" s="284">
        <v>1191</v>
      </c>
      <c r="AQ14" s="285">
        <v>1163</v>
      </c>
      <c r="AR14" s="286">
        <v>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-157154</v>
      </c>
      <c r="AP15" s="284">
        <v>-6103</v>
      </c>
      <c r="AQ15" s="285">
        <v>-4250</v>
      </c>
      <c r="AR15" s="286">
        <v>43.6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2425967</v>
      </c>
      <c r="AP16" s="284">
        <v>94205</v>
      </c>
      <c r="AQ16" s="285">
        <v>73949</v>
      </c>
      <c r="AR16" s="286">
        <v>27.4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8.93</v>
      </c>
      <c r="AP21" s="298">
        <v>6.65</v>
      </c>
      <c r="AQ21" s="299">
        <v>2.2799999999999998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96.6</v>
      </c>
      <c r="AP22" s="303">
        <v>97</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1673893</v>
      </c>
      <c r="AP32" s="312">
        <v>65001</v>
      </c>
      <c r="AQ32" s="313">
        <v>33124</v>
      </c>
      <c r="AR32" s="314">
        <v>96.2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536</v>
      </c>
      <c r="AL34" s="1114"/>
      <c r="AM34" s="1114"/>
      <c r="AN34" s="1115"/>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537</v>
      </c>
      <c r="AL35" s="1114"/>
      <c r="AM35" s="1114"/>
      <c r="AN35" s="1115"/>
      <c r="AO35" s="312">
        <v>359742</v>
      </c>
      <c r="AP35" s="312">
        <v>13969</v>
      </c>
      <c r="AQ35" s="313">
        <v>9022</v>
      </c>
      <c r="AR35" s="314">
        <v>54.8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538</v>
      </c>
      <c r="AL36" s="1114"/>
      <c r="AM36" s="1114"/>
      <c r="AN36" s="1115"/>
      <c r="AO36" s="312">
        <v>20753</v>
      </c>
      <c r="AP36" s="312">
        <v>806</v>
      </c>
      <c r="AQ36" s="313">
        <v>1987</v>
      </c>
      <c r="AR36" s="314">
        <v>-59.4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539</v>
      </c>
      <c r="AL37" s="1114"/>
      <c r="AM37" s="1114"/>
      <c r="AN37" s="1115"/>
      <c r="AO37" s="312">
        <v>79809</v>
      </c>
      <c r="AP37" s="312">
        <v>3099</v>
      </c>
      <c r="AQ37" s="313">
        <v>678</v>
      </c>
      <c r="AR37" s="314">
        <v>357.1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540</v>
      </c>
      <c r="AL38" s="1117"/>
      <c r="AM38" s="1117"/>
      <c r="AN38" s="1118"/>
      <c r="AO38" s="315" t="s">
        <v>520</v>
      </c>
      <c r="AP38" s="315" t="s">
        <v>520</v>
      </c>
      <c r="AQ38" s="316">
        <v>0</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541</v>
      </c>
      <c r="AL39" s="1117"/>
      <c r="AM39" s="1117"/>
      <c r="AN39" s="1118"/>
      <c r="AO39" s="312">
        <v>-125724</v>
      </c>
      <c r="AP39" s="312">
        <v>-4882</v>
      </c>
      <c r="AQ39" s="313">
        <v>-3119</v>
      </c>
      <c r="AR39" s="314">
        <v>56.5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542</v>
      </c>
      <c r="AL40" s="1114"/>
      <c r="AM40" s="1114"/>
      <c r="AN40" s="1115"/>
      <c r="AO40" s="312">
        <v>-1364789</v>
      </c>
      <c r="AP40" s="312">
        <v>-52997</v>
      </c>
      <c r="AQ40" s="313">
        <v>-27108</v>
      </c>
      <c r="AR40" s="314">
        <v>95.5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643684</v>
      </c>
      <c r="AP41" s="312">
        <v>24995</v>
      </c>
      <c r="AQ41" s="313">
        <v>14583</v>
      </c>
      <c r="AR41" s="314">
        <v>71.400000000000006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512</v>
      </c>
      <c r="AN49" s="1124" t="s">
        <v>546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2764241</v>
      </c>
      <c r="AN51" s="334">
        <v>108198</v>
      </c>
      <c r="AO51" s="335">
        <v>-35.1</v>
      </c>
      <c r="AP51" s="336">
        <v>47387</v>
      </c>
      <c r="AQ51" s="337">
        <v>-9.1999999999999993</v>
      </c>
      <c r="AR51" s="338">
        <v>-25.9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2181788</v>
      </c>
      <c r="AN52" s="342">
        <v>85400</v>
      </c>
      <c r="AO52" s="343">
        <v>74.599999999999994</v>
      </c>
      <c r="AP52" s="344">
        <v>24928</v>
      </c>
      <c r="AQ52" s="345">
        <v>0.3</v>
      </c>
      <c r="AR52" s="346">
        <v>74.3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3259574</v>
      </c>
      <c r="AN53" s="334">
        <v>126935</v>
      </c>
      <c r="AO53" s="335">
        <v>17.3</v>
      </c>
      <c r="AP53" s="336">
        <v>51264</v>
      </c>
      <c r="AQ53" s="337">
        <v>8.1999999999999993</v>
      </c>
      <c r="AR53" s="338">
        <v>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2476949</v>
      </c>
      <c r="AN54" s="342">
        <v>96458</v>
      </c>
      <c r="AO54" s="343">
        <v>12.9</v>
      </c>
      <c r="AP54" s="344">
        <v>26040</v>
      </c>
      <c r="AQ54" s="345">
        <v>4.5</v>
      </c>
      <c r="AR54" s="346">
        <v>8.4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1984751</v>
      </c>
      <c r="AN55" s="334">
        <v>77084</v>
      </c>
      <c r="AO55" s="335">
        <v>-39.299999999999997</v>
      </c>
      <c r="AP55" s="336">
        <v>52068</v>
      </c>
      <c r="AQ55" s="337">
        <v>1.6</v>
      </c>
      <c r="AR55" s="338">
        <v>-40.9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1490066</v>
      </c>
      <c r="AN56" s="342">
        <v>57871</v>
      </c>
      <c r="AO56" s="343">
        <v>-40</v>
      </c>
      <c r="AP56" s="344">
        <v>26936</v>
      </c>
      <c r="AQ56" s="345">
        <v>3.4</v>
      </c>
      <c r="AR56" s="346">
        <v>-43.4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4113526</v>
      </c>
      <c r="AN57" s="334">
        <v>159297</v>
      </c>
      <c r="AO57" s="335">
        <v>106.7</v>
      </c>
      <c r="AP57" s="336">
        <v>47161</v>
      </c>
      <c r="AQ57" s="337">
        <v>-9.4</v>
      </c>
      <c r="AR57" s="338">
        <v>116.1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3551472</v>
      </c>
      <c r="AN58" s="342">
        <v>137531</v>
      </c>
      <c r="AO58" s="343">
        <v>137.69999999999999</v>
      </c>
      <c r="AP58" s="344">
        <v>24595</v>
      </c>
      <c r="AQ58" s="345">
        <v>-8.6999999999999993</v>
      </c>
      <c r="AR58" s="346">
        <v>146.4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2803040</v>
      </c>
      <c r="AN59" s="334">
        <v>108847</v>
      </c>
      <c r="AO59" s="335">
        <v>-31.7</v>
      </c>
      <c r="AP59" s="336">
        <v>43423</v>
      </c>
      <c r="AQ59" s="337">
        <v>-7.9</v>
      </c>
      <c r="AR59" s="338">
        <v>-23.8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1325705</v>
      </c>
      <c r="AN60" s="342">
        <v>51480</v>
      </c>
      <c r="AO60" s="343">
        <v>-62.6</v>
      </c>
      <c r="AP60" s="344">
        <v>22207</v>
      </c>
      <c r="AQ60" s="345">
        <v>-9.6999999999999993</v>
      </c>
      <c r="AR60" s="346">
        <v>-52.9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2985026</v>
      </c>
      <c r="AN61" s="349">
        <v>116072</v>
      </c>
      <c r="AO61" s="350">
        <v>3.6</v>
      </c>
      <c r="AP61" s="351">
        <v>48261</v>
      </c>
      <c r="AQ61" s="352">
        <v>-3.3</v>
      </c>
      <c r="AR61" s="338">
        <v>6.9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2205196</v>
      </c>
      <c r="AN62" s="342">
        <v>85748</v>
      </c>
      <c r="AO62" s="343">
        <v>24.5</v>
      </c>
      <c r="AP62" s="344">
        <v>24941</v>
      </c>
      <c r="AQ62" s="345">
        <v>-2</v>
      </c>
      <c r="AR62" s="346">
        <v>26.5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C5vYRaGbYhVaKN+xyaF9Ln8ZCWDvNrNmqhon3WCJsXhuMA3LFsD4ayRCJoCxWBnREFy/y7jAXlFS0g9Lcy8iw==" saltValue="Pw2H70LnVoc32ycC2Cgx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8kzdcruC4aevCy2Gp7iNrRdcb+UI+/wtv+9uLTeAdjjOsZRl4dZ/RHvwN+fEx1kvJdDpL+1VwkhiA+FlZTgx5w==" saltValue="dpn7YNZhjyuzA7JBclQN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PILEz9mTRbsOeNln31ROaTZkIx6ZMy9iUCMknCHbzxmyQQF4tzK0YyTyzm+DeehiYR8CEmattzYtdHX+2dqafw==" saltValue="b8zIGtP1UjGLm6E0YSNa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20.52</v>
      </c>
      <c r="G47" s="12">
        <v>20.7</v>
      </c>
      <c r="H47" s="12">
        <v>26.08</v>
      </c>
      <c r="I47" s="12">
        <v>26.22</v>
      </c>
      <c r="J47" s="13">
        <v>26.18</v>
      </c>
    </row>
    <row r="48" spans="2:10" ht="57.75" customHeight="1" x14ac:dyDescent="0.15">
      <c r="B48" s="14"/>
      <c r="C48" s="1141" t="s">
        <v>4</v>
      </c>
      <c r="D48" s="1141"/>
      <c r="E48" s="1142"/>
      <c r="F48" s="15">
        <v>32.340000000000003</v>
      </c>
      <c r="G48" s="16">
        <v>7.43</v>
      </c>
      <c r="H48" s="16">
        <v>10.53</v>
      </c>
      <c r="I48" s="16">
        <v>7.97</v>
      </c>
      <c r="J48" s="17">
        <v>9.82</v>
      </c>
    </row>
    <row r="49" spans="2:10" ht="57.75" customHeight="1" thickBot="1" x14ac:dyDescent="0.2">
      <c r="B49" s="18"/>
      <c r="C49" s="1143" t="s">
        <v>5</v>
      </c>
      <c r="D49" s="1143"/>
      <c r="E49" s="1144"/>
      <c r="F49" s="19">
        <v>8.65</v>
      </c>
      <c r="G49" s="20" t="s">
        <v>567</v>
      </c>
      <c r="H49" s="20">
        <v>9.48</v>
      </c>
      <c r="I49" s="20" t="s">
        <v>568</v>
      </c>
      <c r="J49" s="21">
        <v>1.17</v>
      </c>
    </row>
    <row r="50" spans="2:10" x14ac:dyDescent="0.15"/>
  </sheetData>
  <sheetProtection algorithmName="SHA-512" hashValue="Envd2Zb0kgH5gPtVUW9ZM+fIyaRCyWy4pOQ/F47vZJZsWKevOLi9FbYuBNpdY2lY5Ps01VxKCI4MHBZ7BxmqGw==" saltValue="tj1HQn3Uv8H0jy27aJg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dcterms:created xsi:type="dcterms:W3CDTF">2024-03-14T04:31:16Z</dcterms:created>
  <dcterms:modified xsi:type="dcterms:W3CDTF">2024-03-18T01:37:51Z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