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drawings/drawing5.xml" ContentType="application/vnd.openxmlformats-officedocument.drawingml.chartshapes+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workbook.xml" ContentType="application/vnd.openxmlformats-officedocument.spreadsheetml.sheet.main+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charts/chart2.xml" ContentType="application/vnd.openxmlformats-officedocument.drawingml.chart+xml"/>
  <Override PartName="/xl/charts/chart6.xml" ContentType="application/vnd.openxmlformats-officedocument.drawingml.chart+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E2B214E8"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101\Share_HDD_O\350330市町支援課_HDD\SD-149\財政担当共有フォルダー\12 普通会計決算統計\財政状況資料集\R4財政状況資料集\06　市町→（様式差替）3.19〆\10 神埼市○\"/>
    </mc:Choice>
  </mc:AlternateContent>
  <xr:revisionPtr revIDLastSave="0" documentId="13_ncr:101_{C4E211AF-ADE2-4AF8-9A5E-14C19CCC440C}" xr6:coauthVersionLast="47" xr6:coauthVersionMax="47" xr10:uidLastSave="{00000000-0000-0000-0000-000000000000}"/>
  <bookViews>
    <workbookView xWindow="-108" yWindow="-108" windowWidth="26136" windowHeight="167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AP23" i="12"/>
  <c r="AA23" i="12"/>
  <c r="V23" i="12"/>
  <c r="Q23"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<sst xmlns="http://schemas.openxmlformats.org/spreadsheetml/2006/main" count="1029" uniqueCount="609">
  <si>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</si>
  <si>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</si>
  <si>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</si>
  <si>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</si>
  <si>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</si>
  <si>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</si>
  <si>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</si>
  <si>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</si>
  <si>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</si>
  <si>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</si>
  <si>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</si>
  <si>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</si>
  <si>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</si>
  <si>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</si>
  <si>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</si>
  <si>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</si>
  <si>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</si>
  <si>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</si>
  <si>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</si>
  <si>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</si>
  <si>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</si>
  <si>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</si>
  <si>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</si>
  <si>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</si>
  <si>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</si>
  <si>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</si>
  <si>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</si>
  <si>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</si>
  <si>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</si>
  <si>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</si>
  <si>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</si>
  <si>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</si>
  <si>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</si>
  <si>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</si>
  <si>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</si>
  <si>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</si>
  <si>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</si>
  <si>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</si>
  <si>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</si>
  <si>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</si>
  <si>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</si>
  <si>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</si>
  <si>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</si>
  <si>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</si>
  <si>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</si>
  <si>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</si>
  <si>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</si>
  <si>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</si>
  <si>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</si>
  <si>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</si>
  <si>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</si>
  <si>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</si>
  <si>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</si>
  <si>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</si>
  <si>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</si>
  <si>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</si>
  <si>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</si>
  <si>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</si>
  <si>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</si>
  <si>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</si>
  <si>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</si>
  <si>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</si>
  <si>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</si>
  <si>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</si>
  <si>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</si>
  <si>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</si>
  <si>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</si>
  <si>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</si>
  <si>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</si>
  <si>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</si>
  <si>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</si>
  <si>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</si>
  <si>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</si>
  <si>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</si>
  <si>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</si>
  <si>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</si>
  <si>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</si>
  <si>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</si>
  <si>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</si>
  <si>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</si>
  <si>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</si>
  <si>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</si>
  <si>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</si>
  <si>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</si>
  <si>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</si>
  <si>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</si>
  <si>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</si>
  <si>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</si>
  <si>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</si>
  <si>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</si>
  <si>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</si>
  <si>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</si>
  <si>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</si>
  <si>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</si>
  <si>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</si>
  <si>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</si>
  <si>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</si>
  <si>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</si>
  <si>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</si>
  <si>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</si>
  <si>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神埼市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</si>
  <si>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</si>
  <si>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</si>
  <si>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</si>
  <si>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</si>
  <si>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</si>
  <si>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</si>
  <si>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</si>
  <si>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</si>
  <si>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</si>
  <si>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</si>
  <si>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</si>
  <si>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</si>
  <si>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</si>
  <si>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</si>
  <si>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</si>
  <si>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</si>
  <si>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</si>
  <si>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</si>
  <si>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</si>
  <si>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</si>
  <si>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</si>
  <si>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</si>
  <si>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</si>
  <si>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</si>
  <si>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</si>
  <si>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</si>
  <si>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</si>
  <si>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</si>
  <si>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</si>
  <si>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</si>
  <si>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</si>
  <si>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</si>
  <si>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</si>
  <si>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</si>
  <si>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</si>
  <si>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</si>
  <si>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</si>
  <si>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</si>
  <si>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</si>
  <si>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</si>
  <si>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</si>
  <si>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</si>
  <si>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</si>
  <si>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</si>
  <si>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</si>
  <si>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</si>
  <si>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</si>
  <si>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</si>
  <si>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</si>
  <si>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</si>
  <si>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</si>
  <si>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</si>
  <si>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</si>
  <si>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</si>
  <si>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</si>
  <si>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</si>
  <si>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</si>
  <si>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</si>
  <si>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</si>
  <si>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</si>
  <si>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</si>
  <si>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</si>
  <si>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</si>
  <si>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</si>
  <si>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</si>
  <si>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</si>
  <si>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</si>
  <si>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</si>
  <si>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</si>
  <si>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</si>
  <si>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</si>
  <si>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</si>
  <si>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</si>
  <si>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</si>
  <si>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</si>
  <si>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</si>
  <si>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</si>
  <si>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</si>
  <si>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</si>
  <si>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</si>
  <si>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</si>
  <si>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</si>
  <si>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</si>
  <si>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</si>
  <si>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</si>
  <si>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</si>
  <si>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</si>
  <si>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</si>
  <si>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</si>
  <si>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</si>
  <si>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</si>
  <si>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</si>
  <si>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</si>
  <si>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</si>
  <si>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</si>
  <si>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</si>
  <si>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</si>
  <si>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</si>
  <si>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</si>
  <si>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</si>
  <si>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</si>
  <si>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</si>
  <si>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</si>
  <si>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</si>
  <si>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</si>
  <si>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</si>
  <si>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</si>
  <si>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</si>
  <si>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</si>
  <si>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</si>
  <si>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</si>
  <si>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</si>
  <si>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</si>
  <si>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</si>
  <si>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</si>
  <si>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</si>
  <si>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</si>
  <si>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</si>
  <si>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</si>
  <si>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</si>
  <si>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佐賀県神埼市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</si>
  <si>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</si>
  <si>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</si>
  <si>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</si>
  <si>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</si>
  <si>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</si>
  <si>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</si>
  <si>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</si>
  <si>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</si>
  <si>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</si>
  <si>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</si>
  <si>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</si>
  <si>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</si>
  <si>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</si>
  <si>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</si>
  <si>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</si>
  <si>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</si>
  <si>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</si>
  <si>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</si>
  <si>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</si>
  <si>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</si>
  <si>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</si>
  <si>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</si>
  <si>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</si>
  <si>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</si>
  <si>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</si>
  <si>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</si>
  <si>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</si>
  <si>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</si>
  <si>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</si>
  <si>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</si>
  <si>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</si>
  <si>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</si>
  <si>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</si>
  <si>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</si>
  <si>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</si>
  <si>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</si>
  <si>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</si>
  <si>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</si>
  <si>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</si>
  <si>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</si>
  <si>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</si>
  <si>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</si>
  <si>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</si>
  <si>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</si>
  <si>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</si>
  <si>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</si>
  <si>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</si>
  <si>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</si>
  <si>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</si>
  <si>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</si>
  <si>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</si>
  <si>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</si>
  <si>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</si>
  <si>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</si>
  <si>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</si>
  <si>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</si>
  <si>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</si>
  <si>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</si>
  <si>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</si>
  <si>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</si>
  <si>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</si>
  <si>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</si>
  <si>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</si>
  <si>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</si>
  <si>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</si>
  <si>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</si>
  <si>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</si>
  <si>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</si>
  <si>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</si>
  <si>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</si>
  <si>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</si>
  <si>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</si>
  <si>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</si>
  <si>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</si>
  <si>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</si>
  <si>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</si>
  <si>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</si>
  <si>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</si>
  <si>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</si>
  <si>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</si>
  <si>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</si>
  <si>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</si>
  <si>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</si>
  <si>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</si>
  <si>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</si>
  <si>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</si>
  <si>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</si>
  <si>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</si>
  <si>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</si>
  <si>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</si>
  <si>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</si>
  <si>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</si>
  <si>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</si>
  <si>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</si>
  <si>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</si>
  <si>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</si>
  <si>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</si>
  <si>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</si>
  <si>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</si>
  <si>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</si>
  <si>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</si>
  <si>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</si>
  <si>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</si>
  <si>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</si>
  <si>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</si>
  <si>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</si>
  <si>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</si>
  <si>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</si>
  <si>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</si>
  <si>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</si>
  <si>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</si>
  <si>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</si>
  <si>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</si>
  <si>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</si>
  <si>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</si>
  <si>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</si>
  <si>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</si>
  <si>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</si>
  <si>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</si>
  <si>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</si>
  <si>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</si>
  <si>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その他</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</si>
  <si>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</si>
  <si>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</si>
  <si>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</si>
  <si>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</si>
  <si>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</si>
  <si>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</si>
  <si>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</si>
  <si>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</si>
  <si>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</si>
  <si>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</si>
  <si>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</si>
  <si>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</si>
  <si>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</si>
  <si>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</si>
  <si>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</si>
  <si>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</si>
  <si>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</si>
  <si>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</si>
  <si>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</si>
  <si>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</si>
  <si>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</si>
  <si>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</si>
  <si>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</si>
  <si>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</si>
  <si>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</si>
  <si>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</si>
  <si>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</si>
  <si>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</si>
  <si>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</si>
  <si>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佐賀県神埼市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</si>
  <si>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</si>
  <si>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</si>
  <si>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</si>
  <si>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</si>
  <si>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</si>
  <si>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</si>
  <si>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</si>
  <si>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</si>
  <si>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</si>
  <si>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</si>
  <si>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</si>
  <si>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</si>
  <si>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</si>
  <si>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</si>
  <si>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</si>
  <si>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</si>
  <si>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</si>
  <si>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</si>
  <si>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</si>
  <si>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</si>
  <si>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簡易水道特別会計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</si>
  <si>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</si>
  <si>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</si>
  <si>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</si>
  <si>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</si>
  <si>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</si>
  <si>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</si>
  <si>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</si>
  <si>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</si>
  <si>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</si>
  <si>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</si>
  <si>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</si>
  <si>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</si>
  <si>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</si>
  <si>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神埼市国民健康保険事業特別会計</t>
    <phoneticPr fontId="5"/>
  </si>
  <si>
    <t>神埼市国民健康保険診療所特別会計</t>
    <phoneticPr fontId="5"/>
  </si>
  <si>
    <t>神埼市後期高齢者医療特別会計</t>
    <phoneticPr fontId="5"/>
  </si>
  <si>
    <t>神埼市下水道事業会計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</si>
  <si>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</si>
  <si>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</si>
  <si>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</si>
  <si>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</si>
  <si>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</si>
  <si>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</si>
  <si>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</si>
  <si>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</si>
  <si>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</si>
  <si>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</si>
  <si>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</si>
  <si>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</si>
  <si>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</si>
  <si>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</si>
  <si>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</si>
  <si>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</si>
  <si>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</si>
  <si>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</si>
  <si>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</si>
  <si>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</si>
  <si>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</si>
  <si>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</si>
  <si>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</si>
  <si>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</si>
  <si>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</si>
  <si>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</si>
  <si>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</si>
  <si>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</si>
  <si>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</si>
  <si>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</si>
  <si>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</si>
  <si>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</si>
  <si>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</si>
  <si>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</si>
  <si>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</si>
  <si>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</si>
  <si>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</si>
  <si>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</si>
  <si>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</si>
  <si>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</si>
  <si>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</si>
  <si>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</si>
  <si>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</si>
  <si>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</si>
  <si>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</si>
  <si>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</si>
  <si>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</si>
  <si>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</si>
  <si>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</si>
  <si>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</si>
  <si>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</si>
  <si>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</si>
  <si>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</si>
  <si>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</si>
  <si>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</si>
  <si>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</si>
  <si>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</si>
  <si>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</si>
  <si>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</si>
  <si>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</si>
  <si>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</si>
  <si>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</si>
  <si>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</si>
  <si>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</si>
  <si>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</si>
  <si>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</si>
  <si>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</si>
  <si>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</si>
  <si>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</si>
  <si>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神埼市下水道事業会計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</si>
  <si>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</si>
  <si>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</si>
  <si>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神埼市国民健康保険診療所特別会計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</si>
  <si>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</si>
  <si>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神埼市後期高齢者医療特別会計</t>
    <phoneticPr fontId="5"/>
  </si>
  <si>
    <t>(Ｆ)</t>
    <phoneticPr fontId="5"/>
  </si>
  <si>
    <t>神埼市国民健康保険事業特別会計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</si>
  <si>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</si>
  <si>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</si>
  <si>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</si>
  <si>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</si>
  <si>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</si>
  <si>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</si>
  <si>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</si>
  <si>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</si>
  <si>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</si>
  <si>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</si>
  <si>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</si>
  <si>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</si>
  <si>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</si>
  <si>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</si>
  <si>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</si>
  <si>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</si>
  <si>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</si>
  <si>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</si>
  <si>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</si>
  <si>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</si>
  <si>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</si>
  <si>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</si>
  <si>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</si>
  <si>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</si>
  <si>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</si>
  <si>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</si>
  <si>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</si>
  <si>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</si>
  <si>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</si>
  <si>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</si>
  <si>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</si>
  <si>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</si>
  <si>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</si>
  <si>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</si>
  <si>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</si>
  <si>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</si>
  <si>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</si>
  <si>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</si>
  <si>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</si>
  <si>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</si>
  <si>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</si>
  <si>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</si>
  <si>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</si>
  <si>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</si>
  <si>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</si>
  <si>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</si>
  <si>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</si>
  <si>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</si>
  <si>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</si>
  <si>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</si>
  <si>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</si>
  <si>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</si>
  <si>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</si>
  <si>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</si>
  <si>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</si>
  <si>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</si>
  <si>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</si>
  <si>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</si>
  <si>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</si>
  <si>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</si>
  <si>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</si>
  <si>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</si>
  <si>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</si>
  <si>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</si>
  <si>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</si>
  <si>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</si>
  <si>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</si>
  <si>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</si>
  <si>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</si>
  <si>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</si>
  <si>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</si>
  <si>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</si>
  <si>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</si>
  <si>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</si>
  <si>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</si>
  <si>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</si>
  <si>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</si>
  <si>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</si>
  <si>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</si>
  <si>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</si>
  <si>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</si>
  <si>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</si>
  <si>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</si>
  <si>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</si>
  <si>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2.07</t>
  </si>
  <si>
    <t>▲ 1.63</t>
  </si>
  <si>
    <t>▲ 3.79</t>
  </si>
  <si>
    <t>▲ 0.67</t>
  </si>
  <si>
    <t>神埼市下水道事業会計</t>
  </si>
  <si>
    <t>一般会計</t>
  </si>
  <si>
    <t>神埼市国民健康保険事業特別会計</t>
  </si>
  <si>
    <t>神埼市後期高齢者医療特別会計</t>
  </si>
  <si>
    <t>神埼市国民健康保険診療所特別会計</t>
  </si>
  <si>
    <t>簡易水道特別会計</t>
  </si>
  <si>
    <t>その他会計（赤字）</t>
  </si>
  <si>
    <t>その他会計（黒字）</t>
  </si>
  <si>
    <t>（百万円）</t>
    <phoneticPr fontId="5"/>
  </si>
  <si>
    <t>H30</t>
    <phoneticPr fontId="5"/>
  </si>
  <si>
    <t>R01</t>
    <phoneticPr fontId="5"/>
  </si>
  <si>
    <t>R02</t>
    <phoneticPr fontId="5"/>
  </si>
  <si>
    <t>R03</t>
    <phoneticPr fontId="5"/>
  </si>
  <si>
    <t>R04</t>
    <phoneticPr fontId="5"/>
  </si>
  <si>
    <t>脊振共同塵芥処理組合</t>
    <rPh sb="0" eb="2">
      <t>セフリ</t>
    </rPh>
    <rPh sb="2" eb="4">
      <t>キョウドウ</t>
    </rPh>
    <rPh sb="4" eb="6">
      <t>ジンカイ</t>
    </rPh>
    <rPh sb="6" eb="8">
      <t>ショリ</t>
    </rPh>
    <rPh sb="8" eb="10">
      <t>クミアイ</t>
    </rPh>
    <phoneticPr fontId="2"/>
  </si>
  <si>
    <t>佐賀中部広域連合（一般会計）</t>
    <rPh sb="0" eb="2">
      <t>サガ</t>
    </rPh>
    <rPh sb="2" eb="4">
      <t>チュウブ</t>
    </rPh>
    <rPh sb="4" eb="6">
      <t>コウイキ</t>
    </rPh>
    <rPh sb="6" eb="8">
      <t>レンゴウ</t>
    </rPh>
    <rPh sb="9" eb="11">
      <t>イッパン</t>
    </rPh>
    <rPh sb="11" eb="13">
      <t>カイケイ</t>
    </rPh>
    <phoneticPr fontId="2"/>
  </si>
  <si>
    <t>佐賀中部広域連合（特別会計）</t>
    <rPh sb="0" eb="2">
      <t>サガ</t>
    </rPh>
    <rPh sb="2" eb="4">
      <t>チュウブ</t>
    </rPh>
    <rPh sb="4" eb="6">
      <t>コウイキ</t>
    </rPh>
    <rPh sb="6" eb="8">
      <t>レンゴウ</t>
    </rPh>
    <rPh sb="9" eb="11">
      <t>トクベツ</t>
    </rPh>
    <rPh sb="11" eb="13">
      <t>カイケイ</t>
    </rPh>
    <phoneticPr fontId="2"/>
  </si>
  <si>
    <t>三神地区環境事務組合</t>
    <rPh sb="0" eb="1">
      <t>サン</t>
    </rPh>
    <rPh sb="1" eb="2">
      <t>カミ</t>
    </rPh>
    <rPh sb="2" eb="4">
      <t>チク</t>
    </rPh>
    <rPh sb="4" eb="6">
      <t>カンキョウ</t>
    </rPh>
    <rPh sb="6" eb="8">
      <t>ジム</t>
    </rPh>
    <rPh sb="8" eb="10">
      <t>クミアイ</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</si>
  <si>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</si>
  <si>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佐賀県後期高齢者医療広域連合（特別会計）</t>
    <rPh sb="0" eb="3">
      <t>サガケン</t>
    </rPh>
    <rPh sb="3" eb="5">
      <t>コウキ</t>
    </rPh>
    <rPh sb="5" eb="8">
      <t>コウレイシャ</t>
    </rPh>
    <rPh sb="8" eb="10">
      <t>イリョウ</t>
    </rPh>
    <rPh sb="10" eb="12">
      <t>コウイキ</t>
    </rPh>
    <rPh sb="12" eb="14">
      <t>レンゴウ</t>
    </rPh>
    <rPh sb="15" eb="17">
      <t>トクベツ</t>
    </rPh>
    <rPh sb="17" eb="19">
      <t>カイケイ</t>
    </rPh>
    <phoneticPr fontId="2"/>
  </si>
  <si>
    <t>佐賀県市町総合事務組合（一般会計）</t>
    <rPh sb="0" eb="3">
      <t>サガケン</t>
    </rPh>
    <rPh sb="3" eb="4">
      <t>シ</t>
    </rPh>
    <rPh sb="4" eb="5">
      <t>マチ</t>
    </rPh>
    <rPh sb="5" eb="7">
      <t>ソウゴウ</t>
    </rPh>
    <rPh sb="7" eb="9">
      <t>ジム</t>
    </rPh>
    <rPh sb="9" eb="11">
      <t>クミアイ</t>
    </rPh>
    <rPh sb="12" eb="14">
      <t>イッパン</t>
    </rPh>
    <rPh sb="14" eb="16">
      <t>カイケイ</t>
    </rPh>
    <phoneticPr fontId="2"/>
  </si>
  <si>
    <t>佐賀県市町総合事務組合（特別会計）</t>
    <rPh sb="0" eb="3">
      <t>サガケン</t>
    </rPh>
    <rPh sb="3" eb="4">
      <t>シ</t>
    </rPh>
    <rPh sb="4" eb="5">
      <t>マチ</t>
    </rPh>
    <rPh sb="5" eb="7">
      <t>ソウゴウ</t>
    </rPh>
    <rPh sb="7" eb="9">
      <t>ジム</t>
    </rPh>
    <rPh sb="9" eb="11">
      <t>クミアイ</t>
    </rPh>
    <rPh sb="12" eb="14">
      <t>トクベツ</t>
    </rPh>
    <rPh sb="14" eb="16">
      <t>カイケイ</t>
    </rPh>
    <phoneticPr fontId="2"/>
  </si>
  <si>
    <t>神埼市・吉野ヶ里町葬祭組合</t>
    <rPh sb="0" eb="3">
      <t>カンザキシ</t>
    </rPh>
    <rPh sb="4" eb="9">
      <t>ヨシノガリチョウ</t>
    </rPh>
    <rPh sb="9" eb="11">
      <t>ソウサイ</t>
    </rPh>
    <rPh sb="11" eb="13">
      <t>クミアイ</t>
    </rPh>
    <phoneticPr fontId="2"/>
  </si>
  <si>
    <t>佐賀県東部環境施設組合</t>
    <rPh sb="0" eb="2">
      <t>サガ</t>
    </rPh>
    <rPh sb="2" eb="3">
      <t>ケン</t>
    </rPh>
    <rPh sb="3" eb="5">
      <t>トウブ</t>
    </rPh>
    <rPh sb="5" eb="7">
      <t>カンキョウ</t>
    </rPh>
    <rPh sb="7" eb="9">
      <t>シセツ</t>
    </rPh>
    <rPh sb="9" eb="11">
      <t>クミアイ</t>
    </rPh>
    <phoneticPr fontId="2"/>
  </si>
  <si>
    <t>佐賀東部水道企業団</t>
    <rPh sb="0" eb="2">
      <t>サガ</t>
    </rPh>
    <rPh sb="2" eb="4">
      <t>トウブ</t>
    </rPh>
    <rPh sb="4" eb="6">
      <t>スイドウ</t>
    </rPh>
    <rPh sb="6" eb="8">
      <t>キギョウ</t>
    </rPh>
    <rPh sb="8" eb="9">
      <t>ダン</t>
    </rPh>
    <phoneticPr fontId="2"/>
  </si>
  <si>
    <t>○</t>
    <phoneticPr fontId="2"/>
  </si>
  <si>
    <t>神埼市土地開発公社</t>
    <phoneticPr fontId="2"/>
  </si>
  <si>
    <t>神埼市ふるさと寄附金基金</t>
    <phoneticPr fontId="5"/>
  </si>
  <si>
    <t>神埼市まちづくり基金</t>
    <phoneticPr fontId="2"/>
  </si>
  <si>
    <t>神埼市地域福祉基金</t>
    <phoneticPr fontId="5"/>
  </si>
  <si>
    <t>神埼市公共施設整備基金</t>
    <phoneticPr fontId="5"/>
  </si>
  <si>
    <t>神埼市土地改良事業基金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</si>
</sst>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53B2-4ED7-AC23-4BBF7FDA0A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117959</c:v>
                </c:pt>
                <c:pt idx="1">
                  <c:v>96375</c:v>
                </c:pt>
                <c:pt idx="2">
                  <c:v>159421</c:v>
                </c:pt>
                <c:pt idx="3">
                  <c:v>38303</c:v>
                </c:pt>
                <c:pt idx="4">
                  <c:v>58665</c:v>
                </c:pt>
              </c:numCache>
            </c:numRef>
          </c:val>
          <c:smooth val="0"/>
          <c:extLst>
            <c:ext xmlns:c16="http://schemas.microsoft.com/office/drawing/2014/chart" uri="{C3380CC4-5D6E-409C-BE32-E72D297353CC}">
              <c16:uniqueId val="{00000001-53B2-4ED7-AC23-4BBF7FDA0A4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0.01</c:v>
                </c:pt>
                <c:pt idx="1">
                  <c:v>3.26</c:v>
                </c:pt>
                <c:pt idx="2">
                  <c:v>3.54</c:v>
                </c:pt>
                <c:pt idx="3">
                  <c:v>8.7200000000000006</c:v>
                </c:pt>
                <c:pt idx="4">
                  <c:v>6.06</c:v>
                </c:pt>
              </c:numCache>
            </c:numRef>
          </c:val>
          <c:extLst>
            <c:ext xmlns:c16="http://schemas.microsoft.com/office/drawing/2014/chart" uri="{C3380CC4-5D6E-409C-BE32-E72D297353CC}">
              <c16:uniqueId val="{00000000-CC18-4043-A6D5-E23BB2FBCB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31.06</c:v>
                </c:pt>
                <c:pt idx="1">
                  <c:v>26.14</c:v>
                </c:pt>
                <c:pt idx="2">
                  <c:v>21</c:v>
                </c:pt>
                <c:pt idx="3">
                  <c:v>21.91</c:v>
                </c:pt>
                <c:pt idx="4">
                  <c:v>24.9</c:v>
                </c:pt>
              </c:numCache>
            </c:numRef>
          </c:val>
          <c:extLst>
            <c:ext xmlns:c16="http://schemas.microsoft.com/office/drawing/2014/chart" uri="{C3380CC4-5D6E-409C-BE32-E72D297353CC}">
              <c16:uniqueId val="{00000001-CC18-4043-A6D5-E23BB2FBCB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-2.0699999999999998</c:v>
                </c:pt>
                <c:pt idx="1">
                  <c:v>-1.63</c:v>
                </c:pt>
                <c:pt idx="2">
                  <c:v>-3.79</c:v>
                </c:pt>
                <c:pt idx="3">
                  <c:v>7.16</c:v>
                </c:pt>
                <c:pt idx="4">
                  <c:v>-0.67</c:v>
                </c:pt>
              </c:numCache>
            </c:numRef>
          </c:val>
          <c:smooth val="0"/>
          <c:extLst>
            <c:ext xmlns:c16="http://schemas.microsoft.com/office/drawing/2014/chart" uri="{C3380CC4-5D6E-409C-BE32-E72D297353CC}">
              <c16:uniqueId val="{00000002-CC18-4043-A6D5-E23BB2FBCB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0.26</c:v>
                </c:pt>
                <c:pt idx="2">
                  <c:v>#N/A</c:v>
                </c:pt>
                <c:pt idx="3">
                  <c:v>0.36</c:v>
                </c:pt>
                <c:pt idx="4">
                  <c:v>0</c:v>
                </c:pt>
                <c:pt idx="5">
                  <c:v>0</c:v>
                </c:pt>
                <c:pt idx="6">
                  <c:v>0</c:v>
                </c:pt>
                <c:pt idx="7">
                  <c:v>0</c:v>
                </c:pt>
                <c:pt idx="8">
                  <c:v>0</c:v>
                </c:pt>
                <c:pt idx="9">
                  <c:v>0</c:v>
                </c:pt>
              </c:numCache>
            </c:numRef>
          </c:val>
          <c:extLst>
            <c:ext xmlns:c16="http://schemas.microsoft.com/office/drawing/2014/chart" uri="{C3380CC4-5D6E-409C-BE32-E72D297353CC}">
              <c16:uniqueId val="{00000000-7523-4B6D-90EF-FA31AA4AE2C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23-4B6D-90EF-FA31AA4AE2C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523-4B6D-90EF-FA31AA4AE2C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523-4B6D-90EF-FA31AA4AE2CF}"/>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523-4B6D-90EF-FA31AA4AE2CF}"/>
            </c:ext>
          </c:extLst>
        </c:ser>
        <c:ser>
          <c:idx val="5"/>
          <c:order val="5"/>
          <c:tx>
            <c:strRef>
              <c:f>データシート!$A$32</c:f>
              <c:strCache>
                <c:ptCount val="1"/>
                <c:pt idx="0">
                  <c:v>神埼市国民健康保険診療所特別会計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0.03</c:v>
                </c:pt>
                <c:pt idx="4">
                  <c:v>#N/A</c:v>
                </c:pt>
                <c:pt idx="5">
                  <c:v>0.05</c:v>
                </c:pt>
                <c:pt idx="6">
                  <c:v>#N/A</c:v>
                </c:pt>
                <c:pt idx="7">
                  <c:v>0.02</c:v>
                </c:pt>
                <c:pt idx="8">
                  <c:v>#N/A</c:v>
                </c:pt>
                <c:pt idx="9">
                  <c:v>0.11</c:v>
                </c:pt>
              </c:numCache>
            </c:numRef>
          </c:val>
          <c:extLst>
            <c:ext xmlns:c16="http://schemas.microsoft.com/office/drawing/2014/chart" uri="{C3380CC4-5D6E-409C-BE32-E72D297353CC}">
              <c16:uniqueId val="{00000005-7523-4B6D-90EF-FA31AA4AE2CF}"/>
            </c:ext>
          </c:extLst>
        </c:ser>
        <c:ser>
          <c:idx val="6"/>
          <c:order val="6"/>
          <c:tx>
            <c:strRef>
              <c:f>データシート!$A$33</c:f>
              <c:strCache>
                <c:ptCount val="1"/>
                <c:pt idx="0">
                  <c:v>神埼市後期高齢者医療特別会計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0.11</c:v>
                </c:pt>
                <c:pt idx="2">
                  <c:v>#N/A</c:v>
                </c:pt>
                <c:pt idx="3">
                  <c:v>0.11</c:v>
                </c:pt>
                <c:pt idx="4">
                  <c:v>#N/A</c:v>
                </c:pt>
                <c:pt idx="5">
                  <c:v>0.11</c:v>
                </c:pt>
                <c:pt idx="6">
                  <c:v>#N/A</c:v>
                </c:pt>
                <c:pt idx="7">
                  <c:v>0.12</c:v>
                </c:pt>
                <c:pt idx="8">
                  <c:v>#N/A</c:v>
                </c:pt>
                <c:pt idx="9">
                  <c:v>0.14000000000000001</c:v>
                </c:pt>
              </c:numCache>
            </c:numRef>
          </c:val>
          <c:extLst>
            <c:ext xmlns:c16="http://schemas.microsoft.com/office/drawing/2014/chart" uri="{C3380CC4-5D6E-409C-BE32-E72D297353CC}">
              <c16:uniqueId val="{00000006-7523-4B6D-90EF-FA31AA4AE2CF}"/>
            </c:ext>
          </c:extLst>
        </c:ser>
        <c:ser>
          <c:idx val="7"/>
          <c:order val="7"/>
          <c:tx>
            <c:strRef>
              <c:f>データシート!$A$34</c:f>
              <c:strCache>
                <c:ptCount val="1"/>
                <c:pt idx="0">
                  <c:v>神埼市国民健康保険事業特別会計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c:v>
                </c:pt>
                <c:pt idx="2">
                  <c:v>#N/A</c:v>
                </c:pt>
                <c:pt idx="3">
                  <c:v>0.99</c:v>
                </c:pt>
                <c:pt idx="4">
                  <c:v>#N/A</c:v>
                </c:pt>
                <c:pt idx="5">
                  <c:v>2.7</c:v>
                </c:pt>
                <c:pt idx="6">
                  <c:v>#N/A</c:v>
                </c:pt>
                <c:pt idx="7">
                  <c:v>0.44</c:v>
                </c:pt>
                <c:pt idx="8">
                  <c:v>#N/A</c:v>
                </c:pt>
                <c:pt idx="9">
                  <c:v>0.37</c:v>
                </c:pt>
              </c:numCache>
            </c:numRef>
          </c:val>
          <c:extLst>
            <c:ext xmlns:c16="http://schemas.microsoft.com/office/drawing/2014/chart" uri="{C3380CC4-5D6E-409C-BE32-E72D297353CC}">
              <c16:uniqueId val="{00000007-7523-4B6D-90EF-FA31AA4AE2C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0.01</c:v>
                </c:pt>
                <c:pt idx="2">
                  <c:v>#N/A</c:v>
                </c:pt>
                <c:pt idx="3">
                  <c:v>3.25</c:v>
                </c:pt>
                <c:pt idx="4">
                  <c:v>#N/A</c:v>
                </c:pt>
                <c:pt idx="5">
                  <c:v>3.53</c:v>
                </c:pt>
                <c:pt idx="6">
                  <c:v>#N/A</c:v>
                </c:pt>
                <c:pt idx="7">
                  <c:v>8.7100000000000009</c:v>
                </c:pt>
                <c:pt idx="8">
                  <c:v>#N/A</c:v>
                </c:pt>
                <c:pt idx="9">
                  <c:v>6.05</c:v>
                </c:pt>
              </c:numCache>
            </c:numRef>
          </c:val>
          <c:extLst>
            <c:ext xmlns:c16="http://schemas.microsoft.com/office/drawing/2014/chart" uri="{C3380CC4-5D6E-409C-BE32-E72D297353CC}">
              <c16:uniqueId val="{00000008-7523-4B6D-90EF-FA31AA4AE2CF}"/>
            </c:ext>
          </c:extLst>
        </c:ser>
        <c:ser>
          <c:idx val="9"/>
          <c:order val="9"/>
          <c:tx>
            <c:strRef>
              <c:f>データシート!$A$36</c:f>
              <c:strCache>
                <c:ptCount val="1"/>
                <c:pt idx="0">
                  <c:v>神埼市下水道事業会計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c:v>
                </c:pt>
                <c:pt idx="1">
                  <c:v>0</c:v>
                </c:pt>
                <c:pt idx="2">
                  <c:v>0</c:v>
                </c:pt>
                <c:pt idx="3">
                  <c:v>0</c:v>
                </c:pt>
                <c:pt idx="4">
                  <c:v>#N/A</c:v>
                </c:pt>
                <c:pt idx="5">
                  <c:v>3.78</c:v>
                </c:pt>
                <c:pt idx="6">
                  <c:v>#N/A</c:v>
                </c:pt>
                <c:pt idx="7">
                  <c:v>4.97</c:v>
                </c:pt>
                <c:pt idx="8">
                  <c:v>#N/A</c:v>
                </c:pt>
                <c:pt idx="9">
                  <c:v>6.57</c:v>
                </c:pt>
              </c:numCache>
            </c:numRef>
          </c:val>
          <c:extLst>
            <c:ext xmlns:c16="http://schemas.microsoft.com/office/drawing/2014/chart" uri="{C3380CC4-5D6E-409C-BE32-E72D297353CC}">
              <c16:uniqueId val="{00000009-7523-4B6D-90EF-FA31AA4AE2C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1626</c:v>
                </c:pt>
                <c:pt idx="5">
                  <c:v>1629</c:v>
                </c:pt>
                <c:pt idx="8">
                  <c:v>1637</c:v>
                </c:pt>
                <c:pt idx="11">
                  <c:v>1693</c:v>
                </c:pt>
                <c:pt idx="14">
                  <c:v>1600</c:v>
                </c:pt>
              </c:numCache>
            </c:numRef>
          </c:val>
          <c:extLst>
            <c:ext xmlns:c16="http://schemas.microsoft.com/office/drawing/2014/chart" uri="{C3380CC4-5D6E-409C-BE32-E72D297353CC}">
              <c16:uniqueId val="{00000000-F899-4334-BDE0-5A8B69CEC0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99-4334-BDE0-5A8B69CEC0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142</c:v>
                </c:pt>
                <c:pt idx="3">
                  <c:v>121</c:v>
                </c:pt>
                <c:pt idx="6">
                  <c:v>100</c:v>
                </c:pt>
                <c:pt idx="9">
                  <c:v>74</c:v>
                </c:pt>
                <c:pt idx="12">
                  <c:v>55</c:v>
                </c:pt>
              </c:numCache>
            </c:numRef>
          </c:val>
          <c:extLst>
            <c:ext xmlns:c16="http://schemas.microsoft.com/office/drawing/2014/chart" uri="{C3380CC4-5D6E-409C-BE32-E72D297353CC}">
              <c16:uniqueId val="{00000002-F899-4334-BDE0-5A8B69CEC0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91</c:v>
                </c:pt>
                <c:pt idx="3">
                  <c:v>95</c:v>
                </c:pt>
                <c:pt idx="6">
                  <c:v>89</c:v>
                </c:pt>
                <c:pt idx="9">
                  <c:v>93</c:v>
                </c:pt>
                <c:pt idx="12">
                  <c:v>79</c:v>
                </c:pt>
              </c:numCache>
            </c:numRef>
          </c:val>
          <c:extLst>
            <c:ext xmlns:c16="http://schemas.microsoft.com/office/drawing/2014/chart" uri="{C3380CC4-5D6E-409C-BE32-E72D297353CC}">
              <c16:uniqueId val="{00000003-F899-4334-BDE0-5A8B69CEC0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240</c:v>
                </c:pt>
                <c:pt idx="3">
                  <c:v>262</c:v>
                </c:pt>
                <c:pt idx="6">
                  <c:v>269</c:v>
                </c:pt>
                <c:pt idx="9">
                  <c:v>279</c:v>
                </c:pt>
                <c:pt idx="12">
                  <c:v>287</c:v>
                </c:pt>
              </c:numCache>
            </c:numRef>
          </c:val>
          <c:extLst>
            <c:ext xmlns:c16="http://schemas.microsoft.com/office/drawing/2014/chart" uri="{C3380CC4-5D6E-409C-BE32-E72D297353CC}">
              <c16:uniqueId val="{00000004-F899-4334-BDE0-5A8B69CEC0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99-4334-BDE0-5A8B69CEC0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99-4334-BDE0-5A8B69CEC0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1825</c:v>
                </c:pt>
                <c:pt idx="3">
                  <c:v>1824</c:v>
                </c:pt>
                <c:pt idx="6">
                  <c:v>1815</c:v>
                </c:pt>
                <c:pt idx="9">
                  <c:v>1953</c:v>
                </c:pt>
                <c:pt idx="12">
                  <c:v>1890</c:v>
                </c:pt>
              </c:numCache>
            </c:numRef>
          </c:val>
          <c:extLst>
            <c:ext xmlns:c16="http://schemas.microsoft.com/office/drawing/2014/chart" uri="{C3380CC4-5D6E-409C-BE32-E72D297353CC}">
              <c16:uniqueId val="{00000007-F899-4334-BDE0-5A8B69CEC0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672</c:v>
                </c:pt>
                <c:pt idx="2">
                  <c:v>#N/A</c:v>
                </c:pt>
                <c:pt idx="3">
                  <c:v>#N/A</c:v>
                </c:pt>
                <c:pt idx="4">
                  <c:v>673</c:v>
                </c:pt>
                <c:pt idx="5">
                  <c:v>#N/A</c:v>
                </c:pt>
                <c:pt idx="6">
                  <c:v>#N/A</c:v>
                </c:pt>
                <c:pt idx="7">
                  <c:v>636</c:v>
                </c:pt>
                <c:pt idx="8">
                  <c:v>#N/A</c:v>
                </c:pt>
                <c:pt idx="9">
                  <c:v>#N/A</c:v>
                </c:pt>
                <c:pt idx="10">
                  <c:v>706</c:v>
                </c:pt>
                <c:pt idx="11">
                  <c:v>#N/A</c:v>
                </c:pt>
                <c:pt idx="12">
                  <c:v>#N/A</c:v>
                </c:pt>
                <c:pt idx="13">
                  <c:v>711</c:v>
                </c:pt>
                <c:pt idx="14">
                  <c:v>#N/A</c:v>
                </c:pt>
              </c:numCache>
            </c:numRef>
          </c:val>
          <c:smooth val="0"/>
          <c:extLst>
            <c:ext xmlns:c16="http://schemas.microsoft.com/office/drawing/2014/chart" uri="{C3380CC4-5D6E-409C-BE32-E72D297353CC}">
              <c16:uniqueId val="{00000008-F899-4334-BDE0-5A8B69CEC0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17190</c:v>
                </c:pt>
                <c:pt idx="5">
                  <c:v>18349</c:v>
                </c:pt>
                <c:pt idx="8">
                  <c:v>19772</c:v>
                </c:pt>
                <c:pt idx="11">
                  <c:v>18988</c:v>
                </c:pt>
                <c:pt idx="14">
                  <c:v>18536</c:v>
                </c:pt>
              </c:numCache>
            </c:numRef>
          </c:val>
          <c:extLst>
            <c:ext xmlns:c16="http://schemas.microsoft.com/office/drawing/2014/chart" uri="{C3380CC4-5D6E-409C-BE32-E72D297353CC}">
              <c16:uniqueId val="{00000000-3DAA-4CD2-82DC-3BA0836FA9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70</c:v>
                </c:pt>
                <c:pt idx="5">
                  <c:v>60</c:v>
                </c:pt>
                <c:pt idx="8">
                  <c:v>18</c:v>
                </c:pt>
                <c:pt idx="11">
                  <c:v>10</c:v>
                </c:pt>
                <c:pt idx="14">
                  <c:v>208</c:v>
                </c:pt>
              </c:numCache>
            </c:numRef>
          </c:val>
          <c:extLst>
            <c:ext xmlns:c16="http://schemas.microsoft.com/office/drawing/2014/chart" uri="{C3380CC4-5D6E-409C-BE32-E72D297353CC}">
              <c16:uniqueId val="{00000001-3DAA-4CD2-82DC-3BA0836FA9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5149</c:v>
                </c:pt>
                <c:pt idx="5">
                  <c:v>4735</c:v>
                </c:pt>
                <c:pt idx="8">
                  <c:v>5055</c:v>
                </c:pt>
                <c:pt idx="11">
                  <c:v>5619</c:v>
                </c:pt>
                <c:pt idx="14">
                  <c:v>6129</c:v>
                </c:pt>
              </c:numCache>
            </c:numRef>
          </c:val>
          <c:extLst>
            <c:ext xmlns:c16="http://schemas.microsoft.com/office/drawing/2014/chart" uri="{C3380CC4-5D6E-409C-BE32-E72D297353CC}">
              <c16:uniqueId val="{00000002-3DAA-4CD2-82DC-3BA0836FA9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AA-4CD2-82DC-3BA0836FA9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AA-4CD2-82DC-3BA0836FA9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AA-4CD2-82DC-3BA0836FA9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2131</c:v>
                </c:pt>
                <c:pt idx="3">
                  <c:v>1963</c:v>
                </c:pt>
                <c:pt idx="6">
                  <c:v>1819</c:v>
                </c:pt>
                <c:pt idx="9">
                  <c:v>1809</c:v>
                </c:pt>
                <c:pt idx="12">
                  <c:v>1627</c:v>
                </c:pt>
              </c:numCache>
            </c:numRef>
          </c:val>
          <c:extLst>
            <c:ext xmlns:c16="http://schemas.microsoft.com/office/drawing/2014/chart" uri="{C3380CC4-5D6E-409C-BE32-E72D297353CC}">
              <c16:uniqueId val="{00000006-3DAA-4CD2-82DC-3BA0836FA9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316</c:v>
                </c:pt>
                <c:pt idx="3">
                  <c:v>364</c:v>
                </c:pt>
                <c:pt idx="6">
                  <c:v>510</c:v>
                </c:pt>
                <c:pt idx="9">
                  <c:v>447</c:v>
                </c:pt>
                <c:pt idx="12">
                  <c:v>360</c:v>
                </c:pt>
              </c:numCache>
            </c:numRef>
          </c:val>
          <c:extLst>
            <c:ext xmlns:c16="http://schemas.microsoft.com/office/drawing/2014/chart" uri="{C3380CC4-5D6E-409C-BE32-E72D297353CC}">
              <c16:uniqueId val="{00000007-3DAA-4CD2-82DC-3BA0836FA9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4877</c:v>
                </c:pt>
                <c:pt idx="3">
                  <c:v>5536</c:v>
                </c:pt>
                <c:pt idx="6">
                  <c:v>5838</c:v>
                </c:pt>
                <c:pt idx="9">
                  <c:v>6414</c:v>
                </c:pt>
                <c:pt idx="12">
                  <c:v>6800</c:v>
                </c:pt>
              </c:numCache>
            </c:numRef>
          </c:val>
          <c:extLst>
            <c:ext xmlns:c16="http://schemas.microsoft.com/office/drawing/2014/chart" uri="{C3380CC4-5D6E-409C-BE32-E72D297353CC}">
              <c16:uniqueId val="{00000008-3DAA-4CD2-82DC-3BA0836FA9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414</c:v>
                </c:pt>
                <c:pt idx="3">
                  <c:v>312</c:v>
                </c:pt>
                <c:pt idx="6">
                  <c:v>189</c:v>
                </c:pt>
                <c:pt idx="9">
                  <c:v>118</c:v>
                </c:pt>
                <c:pt idx="12">
                  <c:v>64</c:v>
                </c:pt>
              </c:numCache>
            </c:numRef>
          </c:val>
          <c:extLst>
            <c:ext xmlns:c16="http://schemas.microsoft.com/office/drawing/2014/chart" uri="{C3380CC4-5D6E-409C-BE32-E72D297353CC}">
              <c16:uniqueId val="{00000009-3DAA-4CD2-82DC-3BA0836FA9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17213</c:v>
                </c:pt>
                <c:pt idx="3">
                  <c:v>18383</c:v>
                </c:pt>
                <c:pt idx="6">
                  <c:v>20880</c:v>
                </c:pt>
                <c:pt idx="9">
                  <c:v>19829</c:v>
                </c:pt>
                <c:pt idx="12">
                  <c:v>18872</c:v>
                </c:pt>
              </c:numCache>
            </c:numRef>
          </c:val>
          <c:extLst>
            <c:ext xmlns:c16="http://schemas.microsoft.com/office/drawing/2014/chart" uri="{C3380CC4-5D6E-409C-BE32-E72D297353CC}">
              <c16:uniqueId val="{0000000A-3DAA-4CD2-82DC-3BA0836FA9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2541</c:v>
                </c:pt>
                <c:pt idx="2">
                  <c:v>#N/A</c:v>
                </c:pt>
                <c:pt idx="3">
                  <c:v>#N/A</c:v>
                </c:pt>
                <c:pt idx="4">
                  <c:v>3413</c:v>
                </c:pt>
                <c:pt idx="5">
                  <c:v>#N/A</c:v>
                </c:pt>
                <c:pt idx="6">
                  <c:v>#N/A</c:v>
                </c:pt>
                <c:pt idx="7">
                  <c:v>4391</c:v>
                </c:pt>
                <c:pt idx="8">
                  <c:v>#N/A</c:v>
                </c:pt>
                <c:pt idx="9">
                  <c:v>#N/A</c:v>
                </c:pt>
                <c:pt idx="10">
                  <c:v>4001</c:v>
                </c:pt>
                <c:pt idx="11">
                  <c:v>#N/A</c:v>
                </c:pt>
                <c:pt idx="12">
                  <c:v>#N/A</c:v>
                </c:pt>
                <c:pt idx="13">
                  <c:v>2849</c:v>
                </c:pt>
                <c:pt idx="14">
                  <c:v>#N/A</c:v>
                </c:pt>
              </c:numCache>
            </c:numRef>
          </c:val>
          <c:smooth val="0"/>
          <c:extLst>
            <c:ext xmlns:c16="http://schemas.microsoft.com/office/drawing/2014/chart" uri="{C3380CC4-5D6E-409C-BE32-E72D297353CC}">
              <c16:uniqueId val="{0000000B-3DAA-4CD2-82DC-3BA0836FA9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1926</c:v>
                </c:pt>
                <c:pt idx="1">
                  <c:v>2101</c:v>
                </c:pt>
                <c:pt idx="2">
                  <c:v>2312</c:v>
                </c:pt>
              </c:numCache>
            </c:numRef>
          </c:val>
          <c:extLst>
            <c:ext xmlns:c16="http://schemas.microsoft.com/office/drawing/2014/chart" uri="{C3380CC4-5D6E-409C-BE32-E72D297353CC}">
              <c16:uniqueId val="{00000000-9AA7-4A30-842B-BA10744D42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485</c:v>
                </c:pt>
                <c:pt idx="1">
                  <c:v>386</c:v>
                </c:pt>
                <c:pt idx="2">
                  <c:v>386</c:v>
                </c:pt>
              </c:numCache>
            </c:numRef>
          </c:val>
          <c:extLst>
            <c:ext xmlns:c16="http://schemas.microsoft.com/office/drawing/2014/chart" uri="{C3380CC4-5D6E-409C-BE32-E72D297353CC}">
              <c16:uniqueId val="{00000001-9AA7-4A30-842B-BA10744D42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4396</c:v>
                </c:pt>
                <c:pt idx="1">
                  <c:v>4864</c:v>
                </c:pt>
                <c:pt idx="2">
                  <c:v>5207</c:v>
                </c:pt>
              </c:numCache>
            </c:numRef>
          </c:val>
          <c:extLst>
            <c:ext xmlns:c16="http://schemas.microsoft.com/office/drawing/2014/chart" uri="{C3380CC4-5D6E-409C-BE32-E72D297353CC}">
              <c16:uniqueId val="{00000002-9AA7-4A30-842B-BA10744D42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佐賀県神埼市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元利償還金は前年度から減少となった。</a:t>
          </a:r>
          <a:endParaRPr lang="ja-JP" altLang="ja-JP" sz="1400">
            <a:effectLst/>
          </a:endParaRPr>
        </a:p>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年度以降公営企業債の元利償還金に対する繰入金は増加傾向にあり、令和</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年度予定の公共下水道整備の概成まではこの傾向が続くことが想定される。</a:t>
          </a:r>
          <a:endParaRPr lang="ja-JP" altLang="ja-JP" sz="1400">
            <a:effectLst/>
          </a:endParaRPr>
        </a:p>
        <a:p>
          <a:r>
            <a:rPr lang="ja-JP" altLang="ja-JP" sz="1100" b="0" i="0" baseline="0">
              <a:solidFill>
                <a:schemeClr val="dk1"/>
              </a:solidFill>
              <a:effectLst/>
              <a:latin typeface="+mn-lt"/>
              <a:ea typeface="+mn-ea"/>
              <a:cs typeface="+mn-cs"/>
            </a:rPr>
            <a:t>本庁舎建設事業等の大型事業に伴い多額の地方債を発行したため、今後は元利償還金の増加が見込まれる。償還のピーク時を見据え、減債基金を積み増すなどして計画的に公債費負担を消化していく必要が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佐賀県神埼市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一般会計等に係る地方債の現在高は前年度に比べ</a:t>
          </a:r>
          <a:r>
            <a:rPr lang="en-US" altLang="ja-JP" sz="1100" b="0" i="0" baseline="0">
              <a:solidFill>
                <a:schemeClr val="dk1"/>
              </a:solidFill>
              <a:effectLst/>
              <a:latin typeface="+mn-lt"/>
              <a:ea typeface="+mn-ea"/>
              <a:cs typeface="+mn-cs"/>
            </a:rPr>
            <a:t>957</a:t>
          </a:r>
          <a:r>
            <a:rPr lang="ja-JP" altLang="ja-JP" sz="1100" b="0" i="0" baseline="0">
              <a:solidFill>
                <a:schemeClr val="dk1"/>
              </a:solidFill>
              <a:effectLst/>
              <a:latin typeface="+mn-lt"/>
              <a:ea typeface="+mn-ea"/>
              <a:cs typeface="+mn-cs"/>
            </a:rPr>
            <a:t>百万円の減となっており、これは大型事業に係る合併特例事業債の据置期間終了に伴う元金償還開始により地方債現在高が減少したものである。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基準財政需要額算入見込額が前年度に比べ</a:t>
          </a:r>
          <a:r>
            <a:rPr lang="en-US" altLang="ja-JP" sz="1100" b="0" i="0" baseline="0">
              <a:solidFill>
                <a:schemeClr val="dk1"/>
              </a:solidFill>
              <a:effectLst/>
              <a:latin typeface="+mn-lt"/>
              <a:ea typeface="+mn-ea"/>
              <a:cs typeface="+mn-cs"/>
            </a:rPr>
            <a:t>452</a:t>
          </a:r>
          <a:r>
            <a:rPr lang="ja-JP" altLang="ja-JP" sz="1100" b="0" i="0" baseline="0">
              <a:solidFill>
                <a:schemeClr val="dk1"/>
              </a:solidFill>
              <a:effectLst/>
              <a:latin typeface="+mn-lt"/>
              <a:ea typeface="+mn-ea"/>
              <a:cs typeface="+mn-cs"/>
            </a:rPr>
            <a:t>百万円の減となっているが、合併特例事業債など交付税措置率が高い地方債を優先的に活用したことにより、平成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年度と比較すると大きく伸びており、借入額の増加による将来負担比率の影響を抑制している。また、令和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年度までで主な大型事業が完了したため、今後は財政規模の適切なスリム化を進める必要がある。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佐賀県神埼市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後年度発生する国営事業の事業負担分の償還に備え土地改良事業基金に</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百万円を積み立て、ふるさと寄附金受入額の増加によりふるさと寄附金基金を</a:t>
          </a:r>
          <a:r>
            <a:rPr lang="en-US" altLang="ja-JP" sz="1100" b="0" i="0" baseline="0">
              <a:solidFill>
                <a:schemeClr val="dk1"/>
              </a:solidFill>
              <a:effectLst/>
              <a:latin typeface="+mn-lt"/>
              <a:ea typeface="+mn-ea"/>
              <a:cs typeface="+mn-cs"/>
            </a:rPr>
            <a:t>358</a:t>
          </a:r>
          <a:r>
            <a:rPr lang="ja-JP" altLang="ja-JP" sz="1100" b="0" i="0" baseline="0">
              <a:solidFill>
                <a:schemeClr val="dk1"/>
              </a:solidFill>
              <a:effectLst/>
              <a:latin typeface="+mn-lt"/>
              <a:ea typeface="+mn-ea"/>
              <a:cs typeface="+mn-cs"/>
            </a:rPr>
            <a:t>百万円積み立てた（取崩額控除後）。公共施設整備基金については、公営住宅建替事業のため取り崩したことにより対前年度</a:t>
          </a:r>
          <a:r>
            <a:rPr lang="en-US" altLang="ja-JP" sz="1100" b="0" i="0" baseline="0">
              <a:solidFill>
                <a:schemeClr val="dk1"/>
              </a:solidFill>
              <a:effectLst/>
              <a:latin typeface="+mn-lt"/>
              <a:ea typeface="+mn-ea"/>
              <a:cs typeface="+mn-cs"/>
            </a:rPr>
            <a:t>56</a:t>
          </a:r>
          <a:r>
            <a:rPr lang="ja-JP" altLang="ja-JP" sz="1100" b="0" i="0" baseline="0">
              <a:solidFill>
                <a:schemeClr val="dk1"/>
              </a:solidFill>
              <a:effectLst/>
              <a:latin typeface="+mn-lt"/>
              <a:ea typeface="+mn-ea"/>
              <a:cs typeface="+mn-cs"/>
            </a:rPr>
            <a:t>百万円の減となったが、基金全体としては</a:t>
          </a:r>
          <a:r>
            <a:rPr lang="en-US" altLang="ja-JP" sz="1100" b="0" i="0" baseline="0">
              <a:solidFill>
                <a:schemeClr val="dk1"/>
              </a:solidFill>
              <a:effectLst/>
              <a:latin typeface="+mn-lt"/>
              <a:ea typeface="+mn-ea"/>
              <a:cs typeface="+mn-cs"/>
            </a:rPr>
            <a:t>555</a:t>
          </a:r>
          <a:r>
            <a:rPr lang="ja-JP" altLang="ja-JP" sz="1100" b="0" i="0" baseline="0">
              <a:solidFill>
                <a:schemeClr val="dk1"/>
              </a:solidFill>
              <a:effectLst/>
              <a:latin typeface="+mn-lt"/>
              <a:ea typeface="+mn-ea"/>
              <a:cs typeface="+mn-cs"/>
            </a:rPr>
            <a:t>百万円の増となった。</a:t>
          </a:r>
          <a:endParaRPr lang="ja-JP" altLang="ja-JP" sz="1400">
            <a:effectLst/>
          </a:endParaRPr>
        </a:p>
        <a:p>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依存財源が</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割近い状態であるため、国や県の動向に大きく左右される財政状況である。</a:t>
          </a:r>
          <a:endParaRPr lang="ja-JP" altLang="ja-JP" sz="1400">
            <a:effectLst/>
          </a:endParaRPr>
        </a:p>
        <a:p>
          <a:r>
            <a:rPr lang="ja-JP" altLang="ja-JP" sz="1100" b="0" i="0" baseline="0">
              <a:solidFill>
                <a:schemeClr val="dk1"/>
              </a:solidFill>
              <a:effectLst/>
              <a:latin typeface="+mn-lt"/>
              <a:ea typeface="+mn-ea"/>
              <a:cs typeface="+mn-cs"/>
            </a:rPr>
            <a:t>そのため、後年度の大型事業、災害等への備える必要があり、今後も節約に努め、可能な限り基金積立を増額する。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（基金の使途）</a:t>
          </a:r>
          <a:endParaRPr lang="ja-JP" altLang="ja-JP" sz="1400">
            <a:effectLst/>
          </a:endParaRPr>
        </a:p>
        <a:p>
          <a:r>
            <a:rPr lang="ja-JP" altLang="ja-JP" sz="1100" b="0" i="0" baseline="0">
              <a:solidFill>
                <a:schemeClr val="dk1"/>
              </a:solidFill>
              <a:effectLst/>
              <a:latin typeface="+mn-lt"/>
              <a:ea typeface="+mn-ea"/>
              <a:cs typeface="+mn-cs"/>
            </a:rPr>
            <a:t>・神埼市まちづくり基金：第</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次総合計画に掲げる事業等を含め、市の主要事業等の実施。</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・神埼市ふるさと寄附金基金：寄附者が選択した事業及びふるさと納税推進事業の実施。</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・神埼市地域福祉基金：敬老祝い金、敬老会開催補助など、地域における保健福祉活動の推進。</a:t>
          </a:r>
          <a:endParaRPr lang="ja-JP" altLang="ja-JP" sz="1400">
            <a:effectLst/>
          </a:endParaRPr>
        </a:p>
        <a:p>
          <a:r>
            <a:rPr lang="ja-JP" altLang="ja-JP" sz="1100" b="0" i="0" baseline="0">
              <a:solidFill>
                <a:schemeClr val="dk1"/>
              </a:solidFill>
              <a:effectLst/>
              <a:latin typeface="+mn-lt"/>
              <a:ea typeface="+mn-ea"/>
              <a:cs typeface="+mn-cs"/>
            </a:rPr>
            <a:t>・神埼市公共施設整備基金：公共施設の整備。</a:t>
          </a:r>
          <a:endParaRPr lang="ja-JP" altLang="ja-JP" sz="1400">
            <a:effectLst/>
          </a:endParaRPr>
        </a:p>
        <a:p>
          <a:r>
            <a:rPr lang="ja-JP" altLang="ja-JP" sz="1100" b="0" i="0" baseline="0">
              <a:solidFill>
                <a:schemeClr val="dk1"/>
              </a:solidFill>
              <a:effectLst/>
              <a:latin typeface="+mn-lt"/>
              <a:ea typeface="+mn-ea"/>
              <a:cs typeface="+mn-cs"/>
            </a:rPr>
            <a:t>・神埼市土地改良事業基金：土地改良事業の健全な運営と施設等の適正な維持管理及び後年度発生する国営事業負担金の財源。</a:t>
          </a:r>
          <a:endParaRPr lang="en-US" altLang="ja-JP" sz="1100" b="0" i="0" baseline="0">
            <a:solidFill>
              <a:schemeClr val="dk1"/>
            </a:solidFill>
            <a:effectLst/>
            <a:latin typeface="+mn-lt"/>
            <a:ea typeface="+mn-ea"/>
            <a:cs typeface="+mn-cs"/>
          </a:endParaRPr>
        </a:p>
        <a:p>
          <a:endParaRPr lang="ja-JP" altLang="ja-JP" sz="1400">
            <a:effectLst/>
          </a:endParaRPr>
        </a:p>
        <a:p>
          <a:r>
            <a:rPr lang="ja-JP" altLang="ja-JP" sz="1100" b="0" i="0" baseline="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・神埼市公共施設整備基金：公営住宅建替事業の財源として</a:t>
          </a:r>
          <a:r>
            <a:rPr lang="en-US" altLang="ja-JP" sz="1100" b="0" i="0" baseline="0">
              <a:solidFill>
                <a:schemeClr val="dk1"/>
              </a:solidFill>
              <a:effectLst/>
              <a:latin typeface="+mn-lt"/>
              <a:ea typeface="+mn-ea"/>
              <a:cs typeface="+mn-cs"/>
            </a:rPr>
            <a:t>56</a:t>
          </a:r>
          <a:r>
            <a:rPr lang="ja-JP" altLang="ja-JP" sz="1100" b="0" i="0" baseline="0">
              <a:solidFill>
                <a:schemeClr val="dk1"/>
              </a:solidFill>
              <a:effectLst/>
              <a:latin typeface="+mn-lt"/>
              <a:ea typeface="+mn-ea"/>
              <a:cs typeface="+mn-cs"/>
            </a:rPr>
            <a:t>百万円を取り崩したことなどによる減少。</a:t>
          </a:r>
          <a:endParaRPr lang="ja-JP" altLang="ja-JP" sz="1400">
            <a:effectLst/>
          </a:endParaRPr>
        </a:p>
        <a:p>
          <a:r>
            <a:rPr lang="ja-JP" altLang="ja-JP" sz="1100" b="0" i="0" baseline="0">
              <a:solidFill>
                <a:schemeClr val="dk1"/>
              </a:solidFill>
              <a:effectLst/>
              <a:latin typeface="+mn-lt"/>
              <a:ea typeface="+mn-ea"/>
              <a:cs typeface="+mn-cs"/>
            </a:rPr>
            <a:t>・神埼市ふるさと寄附金基金：ふるさと納税寄附金の増額による増加。</a:t>
          </a:r>
          <a:endParaRPr lang="ja-JP" altLang="ja-JP" sz="1400">
            <a:effectLst/>
          </a:endParaRPr>
        </a:p>
        <a:p>
          <a:r>
            <a:rPr lang="ja-JP" altLang="ja-JP" sz="1100" b="0" i="0" baseline="0">
              <a:solidFill>
                <a:schemeClr val="dk1"/>
              </a:solidFill>
              <a:effectLst/>
              <a:latin typeface="+mn-lt"/>
              <a:ea typeface="+mn-ea"/>
              <a:cs typeface="+mn-cs"/>
            </a:rPr>
            <a:t>・神埼市土地改良事業基金：後年度発生する国営事業負担金の財源として</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百万円を積み立てたことによる増加。</a:t>
          </a:r>
          <a:endParaRPr lang="ja-JP" altLang="ja-JP" sz="1400">
            <a:effectLst/>
          </a:endParaRPr>
        </a:p>
        <a:p>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・神埼市公共施設整備基金：進行中及び後年度の公共施設整備事業に備え、今後も可能な限り基金残高を維持または増額する。</a:t>
          </a:r>
          <a:endParaRPr lang="ja-JP" altLang="ja-JP" sz="1400">
            <a:effectLst/>
          </a:endParaRPr>
        </a:p>
        <a:p>
          <a:r>
            <a:rPr lang="ja-JP" altLang="ja-JP" sz="1100" b="0" i="0" baseline="0">
              <a:solidFill>
                <a:schemeClr val="dk1"/>
              </a:solidFill>
              <a:effectLst/>
              <a:latin typeface="+mn-lt"/>
              <a:ea typeface="+mn-ea"/>
              <a:cs typeface="+mn-cs"/>
            </a:rPr>
            <a:t>・神埼市地域福祉基金：債券購入など基金運用益の増額を図り、運用益による充当財源を増額する。</a:t>
          </a:r>
          <a:endParaRPr lang="ja-JP" altLang="ja-JP" sz="1400">
            <a:effectLst/>
          </a:endParaRPr>
        </a:p>
        <a:p>
          <a:r>
            <a:rPr lang="ja-JP" altLang="ja-JP" sz="1100" b="0" i="0" baseline="0">
              <a:solidFill>
                <a:schemeClr val="dk1"/>
              </a:solidFill>
              <a:effectLst/>
              <a:latin typeface="+mn-lt"/>
              <a:ea typeface="+mn-ea"/>
              <a:cs typeface="+mn-cs"/>
            </a:rPr>
            <a:t>・神埼市ふるさと寄附金基金：寄附額を積み立て、寄附者が選択した事業に充当及びふるさと納税推進事業の財源に充てる。</a:t>
          </a:r>
          <a:endParaRPr lang="ja-JP" altLang="ja-JP" sz="1400">
            <a:effectLst/>
          </a:endParaRPr>
        </a:p>
        <a:p>
          <a:r>
            <a:rPr lang="ja-JP" altLang="ja-JP" sz="1100" b="0" i="0" baseline="0">
              <a:solidFill>
                <a:schemeClr val="dk1"/>
              </a:solidFill>
              <a:effectLst/>
              <a:latin typeface="+mn-lt"/>
              <a:ea typeface="+mn-ea"/>
              <a:cs typeface="+mn-cs"/>
            </a:rPr>
            <a:t>・神埼市土地改良事業基金：後年度発生する国営事業負担金に備え、</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億円程度を目標に毎年</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百万円を積立予定。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庁舎建替等単独大型事業が終了したことにより、一般財源充当経費が減少したことによる積み立て額の増が主な要因である。</a:t>
          </a:r>
          <a:endParaRPr lang="en-US" altLang="ja-JP" sz="1100" b="0" i="0" baseline="0">
            <a:solidFill>
              <a:schemeClr val="dk1"/>
            </a:solidFill>
            <a:effectLst/>
            <a:latin typeface="+mn-lt"/>
            <a:ea typeface="+mn-ea"/>
            <a:cs typeface="+mn-cs"/>
          </a:endParaRPr>
        </a:p>
        <a:p>
          <a:endParaRPr lang="ja-JP" altLang="ja-JP" sz="1400">
            <a:effectLst/>
          </a:endParaRPr>
        </a:p>
        <a:p>
          <a:r>
            <a:rPr lang="ja-JP" altLang="ja-JP" sz="1100" b="0" i="0" baseline="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依存財源が</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割近い状態であるため、国や県の動向に大きく左右される財政状況である。</a:t>
          </a:r>
          <a:endParaRPr lang="ja-JP" altLang="ja-JP" sz="1400">
            <a:effectLst/>
          </a:endParaRPr>
        </a:p>
        <a:p>
          <a:r>
            <a:rPr lang="ja-JP" altLang="ja-JP" sz="1100" b="0" i="0" baseline="0">
              <a:solidFill>
                <a:schemeClr val="dk1"/>
              </a:solidFill>
              <a:effectLst/>
              <a:latin typeface="+mn-lt"/>
              <a:ea typeface="+mn-ea"/>
              <a:cs typeface="+mn-cs"/>
            </a:rPr>
            <a:t>そのため、後年度の大型事業、災害等への備える必要があり、今後も節約に努め、可能な限り基金積立を増額する。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（増減理由）</a:t>
          </a:r>
          <a:endParaRPr lang="ja-JP" altLang="ja-JP" sz="1400">
            <a:effectLst/>
          </a:endParaRPr>
        </a:p>
        <a:p>
          <a:r>
            <a:rPr lang="ja-JP" altLang="ja-JP" sz="1100" b="0" i="0" baseline="0">
              <a:solidFill>
                <a:schemeClr val="dk1"/>
              </a:solidFill>
              <a:effectLst/>
              <a:latin typeface="+mn-lt"/>
              <a:ea typeface="+mn-ea"/>
              <a:cs typeface="+mn-cs"/>
            </a:rPr>
            <a:t>将来の市債償還の財源に充てるために基金の運用益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百万円を積み立てたことにより微増となっている。</a:t>
          </a:r>
          <a:endParaRPr lang="ja-JP" altLang="ja-JP" sz="1400">
            <a:effectLst/>
          </a:endParaRPr>
        </a:p>
        <a:p>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依存財源が</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割近い状態であるため、国や県の動向に大きく左右される財政状況である。</a:t>
          </a:r>
          <a:endParaRPr lang="ja-JP" altLang="ja-JP" sz="1400">
            <a:effectLst/>
          </a:endParaRPr>
        </a:p>
        <a:p>
          <a:r>
            <a:rPr lang="ja-JP" altLang="ja-JP" sz="1100" b="0" i="0" baseline="0">
              <a:solidFill>
                <a:schemeClr val="dk1"/>
              </a:solidFill>
              <a:effectLst/>
              <a:latin typeface="+mn-lt"/>
              <a:ea typeface="+mn-ea"/>
              <a:cs typeface="+mn-cs"/>
            </a:rPr>
            <a:t>そのため、大型事業の財源として地方債を発行したことに伴う後年度の元利償還金の増に備える必要があり、今後も節約に努め、可能な限り基金積立を増額する。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30,624
30,430
125.13
20,619,415
19,874,421
562,688
9,287,668
18,734,523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年度以降類似団体平均値とほぼ同数値あるいは上回った数値で推移している。令和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年度においては、前年度と同じ数値となった。今後も財政基盤の安定を図るため、税収等の自主財源の確保（</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年間同水準の維持）に努めていく。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100330</xdr:rowOff>
    </xdr:from>
    <xdr:to>
      <xdr:col>23</xdr:col>
      <xdr:colOff>133350</xdr:colOff>
      <xdr:row>41</xdr:row>
      <xdr:rowOff>100330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2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100330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66057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49530</xdr:rowOff>
    </xdr:from>
    <xdr:to>
      <xdr:col>19</xdr:col>
      <xdr:colOff>184150</xdr:colOff>
      <xdr:row>41</xdr:row>
      <xdr:rowOff>151130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161307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年度は似団体平均値を上回っていたが、令和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年度においては似団体平均値を下回った。今後も、各種交付金及び地方交付税の減少等が続くため、税収の確保対策を強化するなど、安定した自主財源の確保（</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年間同水準の維持）に努めていく。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60</xdr:row>
      <xdr:rowOff>59872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264140"/>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148590</xdr:rowOff>
    </xdr:from>
    <xdr:to>
      <xdr:col>19</xdr:col>
      <xdr:colOff>133350</xdr:colOff>
      <xdr:row>60</xdr:row>
      <xdr:rowOff>63319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26414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63319</xdr:rowOff>
    </xdr:from>
    <xdr:to>
      <xdr:col>15</xdr:col>
      <xdr:colOff>82550</xdr:colOff>
      <xdr:row>60</xdr:row>
      <xdr:rowOff>111578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35031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87449</xdr:rowOff>
    </xdr:from>
    <xdr:to>
      <xdr:col>11</xdr:col>
      <xdr:colOff>31750</xdr:colOff>
      <xdr:row>60</xdr:row>
      <xdr:rowOff>111578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7444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9072</xdr:rowOff>
    </xdr:from>
    <xdr:to>
      <xdr:col>23</xdr:col>
      <xdr:colOff>184150</xdr:colOff>
      <xdr:row>60</xdr:row>
      <xdr:rowOff>110672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25599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97790</xdr:rowOff>
    </xdr:from>
    <xdr:to>
      <xdr:col>19</xdr:col>
      <xdr:colOff>184150</xdr:colOff>
      <xdr:row>60</xdr:row>
      <xdr:rowOff>27940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12717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9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12519</xdr:rowOff>
    </xdr:from>
    <xdr:to>
      <xdr:col>15</xdr:col>
      <xdr:colOff>133350</xdr:colOff>
      <xdr:row>60</xdr:row>
      <xdr:rowOff>114119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124296</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60778</xdr:rowOff>
    </xdr:from>
    <xdr:to>
      <xdr:col>11</xdr:col>
      <xdr:colOff>82550</xdr:colOff>
      <xdr:row>60</xdr:row>
      <xdr:rowOff>162378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36649</xdr:rowOff>
    </xdr:from>
    <xdr:to>
      <xdr:col>7</xdr:col>
      <xdr:colOff>31750</xdr:colOff>
      <xdr:row>60</xdr:row>
      <xdr:rowOff>138249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148426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年度において、人件費については減少したものの、物件費については教育ＩＣＴ関連事業の増加により、人口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人当たり決算額を押し上げた。今後は各施設設備の老朽化による修繕費等の増加が見込まれるため、定員管理の徹底や事業の「選択と集中」により、さらなる支出の抑制に努める。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110829</xdr:rowOff>
    </xdr:from>
    <xdr:to>
      <xdr:col>23</xdr:col>
      <xdr:colOff>133350</xdr:colOff>
      <xdr:row>81</xdr:row>
      <xdr:rowOff>125101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98279"/>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94934</xdr:rowOff>
    </xdr:from>
    <xdr:to>
      <xdr:col>19</xdr:col>
      <xdr:colOff>133350</xdr:colOff>
      <xdr:row>81</xdr:row>
      <xdr:rowOff>110829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82384"/>
          <a:ext cx="889000" cy="1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66238</xdr:rowOff>
    </xdr:from>
    <xdr:to>
      <xdr:col>15</xdr:col>
      <xdr:colOff>82550</xdr:colOff>
      <xdr:row>81</xdr:row>
      <xdr:rowOff>94934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53688"/>
          <a:ext cx="889000" cy="2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50501</xdr:rowOff>
    </xdr:from>
    <xdr:to>
      <xdr:col>11</xdr:col>
      <xdr:colOff>31750</xdr:colOff>
      <xdr:row>81</xdr:row>
      <xdr:rowOff>66238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37951"/>
          <a:ext cx="889000" cy="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74301</xdr:rowOff>
    </xdr:from>
    <xdr:to>
      <xdr:col>23</xdr:col>
      <xdr:colOff>184150</xdr:colOff>
      <xdr:row>82</xdr:row>
      <xdr:rowOff>4451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6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167028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8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60029</xdr:rowOff>
    </xdr:from>
    <xdr:to>
      <xdr:col>19</xdr:col>
      <xdr:colOff>184150</xdr:colOff>
      <xdr:row>81</xdr:row>
      <xdr:rowOff>161629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356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16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44134</xdr:rowOff>
    </xdr:from>
    <xdr:to>
      <xdr:col>15</xdr:col>
      <xdr:colOff>133350</xdr:colOff>
      <xdr:row>81</xdr:row>
      <xdr:rowOff>145734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3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155911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0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15438</xdr:rowOff>
    </xdr:from>
    <xdr:to>
      <xdr:col>11</xdr:col>
      <xdr:colOff>82550</xdr:colOff>
      <xdr:row>81</xdr:row>
      <xdr:rowOff>117038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127215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7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171151</xdr:rowOff>
    </xdr:from>
    <xdr:to>
      <xdr:col>7</xdr:col>
      <xdr:colOff>31750</xdr:colOff>
      <xdr:row>81</xdr:row>
      <xdr:rowOff>101301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8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111478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5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ラスパイレス指数については、令和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年度は前年度と比較すると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ポイントの減となった。今後も、適正な定員管理（</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年間同水準の維持）を行うとともに、適正な給与水準の運用に努める。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115005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792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86</xdr:row>
      <xdr:rowOff>115005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5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115005</xdr:rowOff>
    </xdr:from>
    <xdr:to>
      <xdr:col>72</xdr:col>
      <xdr:colOff>203200</xdr:colOff>
      <xdr:row>86</xdr:row>
      <xdr:rowOff>115005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5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86</xdr:row>
      <xdr:rowOff>115005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9883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299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定員管理による職員数の抑制を行ってきた結果、類似団体平均値を大きく下回っている。今後も適正な定員管理（</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年間同水準の維持）を行うとともに、事務事業の見直し、職員の資質向上等に努め、効率的な行政運営を図っていく。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32536</xdr:rowOff>
    </xdr:from>
    <xdr:to>
      <xdr:col>81</xdr:col>
      <xdr:colOff>44450</xdr:colOff>
      <xdr:row>59</xdr:row>
      <xdr:rowOff>58965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148086"/>
          <a:ext cx="8382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21046</xdr:rowOff>
    </xdr:from>
    <xdr:to>
      <xdr:col>77</xdr:col>
      <xdr:colOff>44450</xdr:colOff>
      <xdr:row>59</xdr:row>
      <xdr:rowOff>32536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13659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21046</xdr:rowOff>
    </xdr:from>
    <xdr:to>
      <xdr:col>72</xdr:col>
      <xdr:colOff>203200</xdr:colOff>
      <xdr:row>59</xdr:row>
      <xdr:rowOff>21046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136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21046</xdr:rowOff>
    </xdr:from>
    <xdr:to>
      <xdr:col>68</xdr:col>
      <xdr:colOff>152400</xdr:colOff>
      <xdr:row>59</xdr:row>
      <xdr:rowOff>24493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13659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8165</xdr:rowOff>
    </xdr:from>
    <xdr:to>
      <xdr:col>81</xdr:col>
      <xdr:colOff>95250</xdr:colOff>
      <xdr:row>59</xdr:row>
      <xdr:rowOff>109765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24692</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153186</xdr:rowOff>
    </xdr:from>
    <xdr:to>
      <xdr:col>77</xdr:col>
      <xdr:colOff>95250</xdr:colOff>
      <xdr:row>59</xdr:row>
      <xdr:rowOff>83336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93513</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8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141696</xdr:rowOff>
    </xdr:from>
    <xdr:to>
      <xdr:col>73</xdr:col>
      <xdr:colOff>44450</xdr:colOff>
      <xdr:row>59</xdr:row>
      <xdr:rowOff>71846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82023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141696</xdr:rowOff>
    </xdr:from>
    <xdr:to>
      <xdr:col>68</xdr:col>
      <xdr:colOff>203200</xdr:colOff>
      <xdr:row>59</xdr:row>
      <xdr:rowOff>71846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82023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85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145143</xdr:rowOff>
    </xdr:from>
    <xdr:to>
      <xdr:col>64</xdr:col>
      <xdr:colOff>152400</xdr:colOff>
      <xdr:row>59</xdr:row>
      <xdr:rowOff>75293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85470</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年度は前年度と比較すると増減がなく</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％となり、平成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下回っている。一部事務組合が起こした地方債償還額の減少や、公債費に準ずる債務負担行為の減少が比率の改善につながっている。今後も、地方財政措置が優位な起債を中心に財政規模に見合った起債の活用を行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13970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57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13970</xdr:rowOff>
    </xdr:from>
    <xdr:to>
      <xdr:col>77</xdr:col>
      <xdr:colOff>44450</xdr:colOff>
      <xdr:row>37</xdr:row>
      <xdr:rowOff>17992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5762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17992</xdr:rowOff>
    </xdr:from>
    <xdr:to>
      <xdr:col>72</xdr:col>
      <xdr:colOff>203200</xdr:colOff>
      <xdr:row>37</xdr:row>
      <xdr:rowOff>32067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61642"/>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32067</xdr:rowOff>
    </xdr:from>
    <xdr:to>
      <xdr:col>68</xdr:col>
      <xdr:colOff>152400</xdr:colOff>
      <xdr:row>37</xdr:row>
      <xdr:rowOff>42122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7571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151147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138642</xdr:rowOff>
    </xdr:from>
    <xdr:to>
      <xdr:col>73</xdr:col>
      <xdr:colOff>44450</xdr:colOff>
      <xdr:row>37</xdr:row>
      <xdr:rowOff>68792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78969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152717</xdr:rowOff>
    </xdr:from>
    <xdr:to>
      <xdr:col>68</xdr:col>
      <xdr:colOff>203200</xdr:colOff>
      <xdr:row>37</xdr:row>
      <xdr:rowOff>82867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67644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1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162772</xdr:rowOff>
    </xdr:from>
    <xdr:to>
      <xdr:col>64</xdr:col>
      <xdr:colOff>152400</xdr:colOff>
      <xdr:row>37</xdr:row>
      <xdr:rowOff>92922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77699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年度に引き続き令和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類似団体平均値を上回っている。庁舎建替を始めとする大型事業において市債を活用したことにより、地方債現在高が増加したためである。今後も公営住宅の建替事業等において市債活用を予定しているため、計画的な基金の積み立てを行うなどして将来負担比率の軽減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51752</xdr:rowOff>
    </xdr:from>
    <xdr:to>
      <xdr:col>81</xdr:col>
      <xdr:colOff>44450</xdr:colOff>
      <xdr:row>16</xdr:row>
      <xdr:rowOff>133795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794952"/>
          <a:ext cx="838200" cy="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133795</xdr:rowOff>
    </xdr:from>
    <xdr:to>
      <xdr:col>77</xdr:col>
      <xdr:colOff>44450</xdr:colOff>
      <xdr:row>17</xdr:row>
      <xdr:rowOff>7588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876995"/>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113284</xdr:rowOff>
    </xdr:from>
    <xdr:to>
      <xdr:col>72</xdr:col>
      <xdr:colOff>203200</xdr:colOff>
      <xdr:row>17</xdr:row>
      <xdr:rowOff>7588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856484"/>
          <a:ext cx="889000" cy="6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40894</xdr:rowOff>
    </xdr:from>
    <xdr:to>
      <xdr:col>68</xdr:col>
      <xdr:colOff>152400</xdr:colOff>
      <xdr:row>16</xdr:row>
      <xdr:rowOff>113284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7840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952</xdr:rowOff>
    </xdr:from>
    <xdr:to>
      <xdr:col>81</xdr:col>
      <xdr:colOff>95250</xdr:colOff>
      <xdr:row>16</xdr:row>
      <xdr:rowOff>102552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144479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1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82995</xdr:rowOff>
    </xdr:from>
    <xdr:to>
      <xdr:col>77</xdr:col>
      <xdr:colOff>95250</xdr:colOff>
      <xdr:row>17</xdr:row>
      <xdr:rowOff>13145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82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169372</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912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128238</xdr:rowOff>
    </xdr:from>
    <xdr:to>
      <xdr:col>73</xdr:col>
      <xdr:colOff>44450</xdr:colOff>
      <xdr:row>17</xdr:row>
      <xdr:rowOff>58388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7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43165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5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62484</xdr:rowOff>
    </xdr:from>
    <xdr:to>
      <xdr:col>68</xdr:col>
      <xdr:colOff>203200</xdr:colOff>
      <xdr:row>16</xdr:row>
      <xdr:rowOff>164084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2811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161544</xdr:rowOff>
    </xdr:from>
    <xdr:to>
      <xdr:col>64</xdr:col>
      <xdr:colOff>152400</xdr:colOff>
      <xdr:row>16</xdr:row>
      <xdr:rowOff>91694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101871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30,624
30,430
125.13
20,619,415
19,874,421
562,688
9,287,668
18,734,523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前年度と比較すると増減がなく、類似団体平均値より下回った数値で推移している。今後も行財政改革及び適正な定員管理（</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年間同水準の維持）等の取り組みを行い、人件費の抑制に努めていく。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91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7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1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3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ポイント増加し、依然として類似団体平均値を下回っている。今後も、各施設設備の老朽化による修繕等の増加が見込まれるため、事業の「選択と集中」を重視し、さらなる支出の抑制に努めていく。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94343</xdr:rowOff>
    </xdr:from>
    <xdr:to>
      <xdr:col>82</xdr:col>
      <xdr:colOff>107950</xdr:colOff>
      <xdr:row>15</xdr:row>
      <xdr:rowOff>86179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94643"/>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94343</xdr:rowOff>
    </xdr:from>
    <xdr:to>
      <xdr:col>78</xdr:col>
      <xdr:colOff>69850</xdr:colOff>
      <xdr:row>14</xdr:row>
      <xdr:rowOff>148771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946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148771</xdr:rowOff>
    </xdr:from>
    <xdr:to>
      <xdr:col>73</xdr:col>
      <xdr:colOff>180975</xdr:colOff>
      <xdr:row>15</xdr:row>
      <xdr:rowOff>162379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49071"/>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129721</xdr:rowOff>
    </xdr:from>
    <xdr:to>
      <xdr:col>69</xdr:col>
      <xdr:colOff>92075</xdr:colOff>
      <xdr:row>15</xdr:row>
      <xdr:rowOff>162379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01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43543</xdr:rowOff>
    </xdr:from>
    <xdr:to>
      <xdr:col>78</xdr:col>
      <xdr:colOff>120650</xdr:colOff>
      <xdr:row>14</xdr:row>
      <xdr:rowOff>145143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155320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1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97971</xdr:rowOff>
    </xdr:from>
    <xdr:to>
      <xdr:col>74</xdr:col>
      <xdr:colOff>31750</xdr:colOff>
      <xdr:row>15</xdr:row>
      <xdr:rowOff>28121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111579</xdr:rowOff>
    </xdr:from>
    <xdr:to>
      <xdr:col>69</xdr:col>
      <xdr:colOff>142875</xdr:colOff>
      <xdr:row>16</xdr:row>
      <xdr:rowOff>41729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51906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78921</xdr:rowOff>
    </xdr:from>
    <xdr:to>
      <xdr:col>65</xdr:col>
      <xdr:colOff>53975</xdr:colOff>
      <xdr:row>16</xdr:row>
      <xdr:rowOff>9071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19248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ポイント増となったが、引き続き類似団体平均値を上回る数値となった。主な要因としては、障害者自立支援給付費の増などである。今後も、扶助費の自然増が懸念される。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120650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40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58</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409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88900</xdr:rowOff>
    </xdr:from>
    <xdr:to>
      <xdr:col>15</xdr:col>
      <xdr:colOff>98425</xdr:colOff>
      <xdr:row>58</xdr:row>
      <xdr:rowOff>152400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3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58</xdr:row>
      <xdr:rowOff>152400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3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38100</xdr:rowOff>
    </xdr:from>
    <xdr:to>
      <xdr:col>15</xdr:col>
      <xdr:colOff>149225</xdr:colOff>
      <xdr:row>58</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101600</xdr:rowOff>
    </xdr:from>
    <xdr:to>
      <xdr:col>11</xdr:col>
      <xdr:colOff>60325</xdr:colOff>
      <xdr:row>59</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ポイント増加し、依然として類似団体平均値を下回っている。特別会計への繰出金は全体として年々増加傾向にあるため、今後は数値の増加が見込まれる。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20320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75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57</xdr:row>
      <xdr:rowOff>16510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139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16510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7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減となり、依然として類似団体平均値を上回っている。今後は次期ごみ処理施設の整備に係る佐賀県東部環境施設組合負担金の増加等が見込まれるため、事業の「選択と集中」により支出の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38</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912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21844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32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38</xdr:row>
      <xdr:rowOff>21844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363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92710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18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と比較すると増減がなく、依然として類似団体平均値を上回っている。公営住宅建替などの大型事業において多額の市債を発行したため、今後は公債費の増加が見込まれる。起債に伴う後年度元利償還金等財政計画に基づく適切な事業執行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29845</xdr:rowOff>
    </xdr:from>
    <xdr:to>
      <xdr:col>24</xdr:col>
      <xdr:colOff>25400</xdr:colOff>
      <xdr:row>75</xdr:row>
      <xdr:rowOff>29845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88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xdr:rowOff>
    </xdr:from>
    <xdr:to>
      <xdr:col>19</xdr:col>
      <xdr:colOff>187325</xdr:colOff>
      <xdr:row>75</xdr:row>
      <xdr:rowOff>29845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28752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35560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752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35560</xdr:rowOff>
    </xdr:from>
    <xdr:to>
      <xdr:col>11</xdr:col>
      <xdr:colOff>9525</xdr:colOff>
      <xdr:row>75</xdr:row>
      <xdr:rowOff>39370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894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150495</xdr:rowOff>
    </xdr:from>
    <xdr:to>
      <xdr:col>24</xdr:col>
      <xdr:colOff>76200</xdr:colOff>
      <xdr:row>75</xdr:row>
      <xdr:rowOff>80645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122572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0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150495</xdr:rowOff>
    </xdr:from>
    <xdr:to>
      <xdr:col>20</xdr:col>
      <xdr:colOff>38100</xdr:colOff>
      <xdr:row>75</xdr:row>
      <xdr:rowOff>80645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65422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24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137160</xdr:rowOff>
    </xdr:from>
    <xdr:to>
      <xdr:col>15</xdr:col>
      <xdr:colOff>149225</xdr:colOff>
      <xdr:row>75</xdr:row>
      <xdr:rowOff>67310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156210</xdr:rowOff>
    </xdr:from>
    <xdr:to>
      <xdr:col>11</xdr:col>
      <xdr:colOff>60325</xdr:colOff>
      <xdr:row>75</xdr:row>
      <xdr:rowOff>86360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71137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74947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前年度と比較して</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ポイントの増加となり、依然として類似団体平均値を下回っている。今後も国の施策の動向や社会情勢の変化を注視し、計画的な財政運営を図り、財政の健全性を確保するよう努める。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76</xdr:row>
      <xdr:rowOff>108713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29185"/>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76</xdr:row>
      <xdr:rowOff>145287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29185"/>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76</xdr:row>
      <xdr:rowOff>163576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1754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76</xdr:row>
      <xdr:rowOff>163576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52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57913</xdr:rowOff>
    </xdr:from>
    <xdr:to>
      <xdr:col>82</xdr:col>
      <xdr:colOff>158750</xdr:colOff>
      <xdr:row>76</xdr:row>
      <xdr:rowOff>159513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74439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119634</xdr:rowOff>
    </xdr:from>
    <xdr:to>
      <xdr:col>78</xdr:col>
      <xdr:colOff>120650</xdr:colOff>
      <xdr:row>76</xdr:row>
      <xdr:rowOff>49783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59961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34815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94278</xdr:rowOff>
    </xdr:from>
    <xdr:to>
      <xdr:col>29</xdr:col>
      <xdr:colOff>127000</xdr:colOff>
      <xdr:row>18</xdr:row>
      <xdr:rowOff>99143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28003"/>
          <a:ext cx="647700" cy="4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99143</xdr:rowOff>
    </xdr:from>
    <xdr:to>
      <xdr:col>26</xdr:col>
      <xdr:colOff>50800</xdr:colOff>
      <xdr:row>18</xdr:row>
      <xdr:rowOff>125237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32868"/>
          <a:ext cx="698500" cy="26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125237</xdr:rowOff>
    </xdr:from>
    <xdr:to>
      <xdr:col>22</xdr:col>
      <xdr:colOff>114300</xdr:colOff>
      <xdr:row>19</xdr:row>
      <xdr:rowOff>1716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58962"/>
          <a:ext cx="698500" cy="47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1716</xdr:rowOff>
    </xdr:from>
    <xdr:to>
      <xdr:col>18</xdr:col>
      <xdr:colOff>177800</xdr:colOff>
      <xdr:row>19</xdr:row>
      <xdr:rowOff>9597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06891"/>
          <a:ext cx="698500" cy="7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43478</xdr:rowOff>
    </xdr:from>
    <xdr:to>
      <xdr:col>29</xdr:col>
      <xdr:colOff>177800</xdr:colOff>
      <xdr:row>18</xdr:row>
      <xdr:rowOff>145078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77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15555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4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48343</xdr:rowOff>
    </xdr:from>
    <xdr:to>
      <xdr:col>26</xdr:col>
      <xdr:colOff>101600</xdr:colOff>
      <xdr:row>18</xdr:row>
      <xdr:rowOff>149944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206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134721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68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74437</xdr:rowOff>
    </xdr:from>
    <xdr:to>
      <xdr:col>22</xdr:col>
      <xdr:colOff>165100</xdr:colOff>
      <xdr:row>19</xdr:row>
      <xdr:rowOff>4587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8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160814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122366</xdr:rowOff>
    </xdr:from>
    <xdr:to>
      <xdr:col>19</xdr:col>
      <xdr:colOff>38100</xdr:colOff>
      <xdr:row>19</xdr:row>
      <xdr:rowOff>52516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56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37293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4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130247</xdr:rowOff>
    </xdr:from>
    <xdr:to>
      <xdr:col>15</xdr:col>
      <xdr:colOff>101600</xdr:colOff>
      <xdr:row>19</xdr:row>
      <xdr:rowOff>60397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63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45174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5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501</xdr:rowOff>
    </xdr:from>
    <xdr:to>
      <xdr:col>29</xdr:col>
      <xdr:colOff>127000</xdr:colOff>
      <xdr:row>38</xdr:row>
      <xdr:rowOff>1933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68101"/>
          <a:ext cx="647700" cy="1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1933</xdr:rowOff>
    </xdr:from>
    <xdr:to>
      <xdr:col>26</xdr:col>
      <xdr:colOff>50800</xdr:colOff>
      <xdr:row>38</xdr:row>
      <xdr:rowOff>11340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69533"/>
          <a:ext cx="698500" cy="9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7538</xdr:rowOff>
    </xdr:from>
    <xdr:to>
      <xdr:col>22</xdr:col>
      <xdr:colOff>114300</xdr:colOff>
      <xdr:row>38</xdr:row>
      <xdr:rowOff>11340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75138"/>
          <a:ext cx="698500" cy="3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7538</xdr:rowOff>
    </xdr:from>
    <xdr:to>
      <xdr:col>18</xdr:col>
      <xdr:colOff>177800</xdr:colOff>
      <xdr:row>38</xdr:row>
      <xdr:rowOff>8140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75138"/>
          <a:ext cx="698500" cy="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292601</xdr:rowOff>
    </xdr:from>
    <xdr:to>
      <xdr:col>29</xdr:col>
      <xdr:colOff>177800</xdr:colOff>
      <xdr:row>38</xdr:row>
      <xdr:rowOff>51301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17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264678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8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294033</xdr:rowOff>
    </xdr:from>
    <xdr:to>
      <xdr:col>26</xdr:col>
      <xdr:colOff>101600</xdr:colOff>
      <xdr:row>38</xdr:row>
      <xdr:rowOff>52733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18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37510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05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303440</xdr:rowOff>
    </xdr:from>
    <xdr:to>
      <xdr:col>22</xdr:col>
      <xdr:colOff>165100</xdr:colOff>
      <xdr:row>38</xdr:row>
      <xdr:rowOff>62140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28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46917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1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299638</xdr:rowOff>
    </xdr:from>
    <xdr:to>
      <xdr:col>19</xdr:col>
      <xdr:colOff>38100</xdr:colOff>
      <xdr:row>38</xdr:row>
      <xdr:rowOff>58338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24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43115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300240</xdr:rowOff>
    </xdr:from>
    <xdr:to>
      <xdr:col>15</xdr:col>
      <xdr:colOff>101600</xdr:colOff>
      <xdr:row>38</xdr:row>
      <xdr:rowOff>58940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4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43717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1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30,624
30,430
125.13
20,619,415
19,874,421
562,688
9,287,668
18,734,523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104978</xdr:rowOff>
    </xdr:from>
    <xdr:to>
      <xdr:col>24</xdr:col>
      <xdr:colOff>63500</xdr:colOff>
      <xdr:row>37</xdr:row>
      <xdr:rowOff>107696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48628"/>
          <a:ext cx="8382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104978</xdr:rowOff>
    </xdr:from>
    <xdr:to>
      <xdr:col>19</xdr:col>
      <xdr:colOff>177800</xdr:colOff>
      <xdr:row>37</xdr:row>
      <xdr:rowOff>167666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48628"/>
          <a:ext cx="889000" cy="6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167666</xdr:rowOff>
    </xdr:from>
    <xdr:to>
      <xdr:col>15</xdr:col>
      <xdr:colOff>50800</xdr:colOff>
      <xdr:row>38</xdr:row>
      <xdr:rowOff>100000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11316"/>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100000</xdr:rowOff>
    </xdr:from>
    <xdr:to>
      <xdr:col>10</xdr:col>
      <xdr:colOff>114300</xdr:colOff>
      <xdr:row>38</xdr:row>
      <xdr:rowOff>112776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15100"/>
          <a:ext cx="889000" cy="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56896</xdr:rowOff>
    </xdr:from>
    <xdr:to>
      <xdr:col>24</xdr:col>
      <xdr:colOff>114300</xdr:colOff>
      <xdr:row>37</xdr:row>
      <xdr:rowOff>158496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35323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54178</xdr:rowOff>
    </xdr:from>
    <xdr:to>
      <xdr:col>20</xdr:col>
      <xdr:colOff>38100</xdr:colOff>
      <xdr:row>37</xdr:row>
      <xdr:rowOff>155778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146905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116865</xdr:rowOff>
    </xdr:from>
    <xdr:to>
      <xdr:col>15</xdr:col>
      <xdr:colOff>101600</xdr:colOff>
      <xdr:row>38</xdr:row>
      <xdr:rowOff>47016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605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38143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49200</xdr:rowOff>
    </xdr:from>
    <xdr:to>
      <xdr:col>10</xdr:col>
      <xdr:colOff>165100</xdr:colOff>
      <xdr:row>38</xdr:row>
      <xdr:rowOff>150800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141927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61976</xdr:rowOff>
    </xdr:from>
    <xdr:to>
      <xdr:col>6</xdr:col>
      <xdr:colOff>38100</xdr:colOff>
      <xdr:row>38</xdr:row>
      <xdr:rowOff>163576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154703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72265</xdr:rowOff>
    </xdr:from>
    <xdr:to>
      <xdr:col>24</xdr:col>
      <xdr:colOff>63500</xdr:colOff>
      <xdr:row>58</xdr:row>
      <xdr:rowOff>85575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16365"/>
          <a:ext cx="838200" cy="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85575</xdr:rowOff>
    </xdr:from>
    <xdr:to>
      <xdr:col>19</xdr:col>
      <xdr:colOff>177800</xdr:colOff>
      <xdr:row>58</xdr:row>
      <xdr:rowOff>99434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29675"/>
          <a:ext cx="889000" cy="1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99434</xdr:rowOff>
    </xdr:from>
    <xdr:to>
      <xdr:col>15</xdr:col>
      <xdr:colOff>50800</xdr:colOff>
      <xdr:row>58</xdr:row>
      <xdr:rowOff>110325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43534"/>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110325</xdr:rowOff>
    </xdr:from>
    <xdr:to>
      <xdr:col>10</xdr:col>
      <xdr:colOff>114300</xdr:colOff>
      <xdr:row>58</xdr:row>
      <xdr:rowOff>126003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54425"/>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21465</xdr:rowOff>
    </xdr:from>
    <xdr:to>
      <xdr:col>24</xdr:col>
      <xdr:colOff>114300</xdr:colOff>
      <xdr:row>58</xdr:row>
      <xdr:rowOff>123065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6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34775</xdr:rowOff>
    </xdr:from>
    <xdr:to>
      <xdr:col>20</xdr:col>
      <xdr:colOff>38100</xdr:colOff>
      <xdr:row>58</xdr:row>
      <xdr:rowOff>136375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127502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7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48634</xdr:rowOff>
    </xdr:from>
    <xdr:to>
      <xdr:col>15</xdr:col>
      <xdr:colOff>101600</xdr:colOff>
      <xdr:row>58</xdr:row>
      <xdr:rowOff>150234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9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141361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8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59525</xdr:rowOff>
    </xdr:from>
    <xdr:to>
      <xdr:col>10</xdr:col>
      <xdr:colOff>165100</xdr:colOff>
      <xdr:row>58</xdr:row>
      <xdr:rowOff>161125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152252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75203</xdr:rowOff>
    </xdr:from>
    <xdr:to>
      <xdr:col>6</xdr:col>
      <xdr:colOff>38100</xdr:colOff>
      <xdr:row>59</xdr:row>
      <xdr:rowOff>5353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167930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1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32014</xdr:rowOff>
    </xdr:from>
    <xdr:to>
      <xdr:col>24</xdr:col>
      <xdr:colOff>63500</xdr:colOff>
      <xdr:row>79</xdr:row>
      <xdr:rowOff>39067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76564"/>
          <a:ext cx="8382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39067</xdr:rowOff>
    </xdr:from>
    <xdr:to>
      <xdr:col>19</xdr:col>
      <xdr:colOff>177800</xdr:colOff>
      <xdr:row>79</xdr:row>
      <xdr:rowOff>41108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83617"/>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41108</xdr:rowOff>
    </xdr:from>
    <xdr:to>
      <xdr:col>15</xdr:col>
      <xdr:colOff>50800</xdr:colOff>
      <xdr:row>79</xdr:row>
      <xdr:rowOff>60947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85658"/>
          <a:ext cx="889000" cy="1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60947</xdr:rowOff>
    </xdr:from>
    <xdr:to>
      <xdr:col>10</xdr:col>
      <xdr:colOff>114300</xdr:colOff>
      <xdr:row>79</xdr:row>
      <xdr:rowOff>65536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605497"/>
          <a:ext cx="8890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152664</xdr:rowOff>
    </xdr:from>
    <xdr:to>
      <xdr:col>24</xdr:col>
      <xdr:colOff>114300</xdr:colOff>
      <xdr:row>79</xdr:row>
      <xdr:rowOff>82814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67591</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4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159717</xdr:rowOff>
    </xdr:from>
    <xdr:to>
      <xdr:col>20</xdr:col>
      <xdr:colOff>38100</xdr:colOff>
      <xdr:row>79</xdr:row>
      <xdr:rowOff>89867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80994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2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161758</xdr:rowOff>
    </xdr:from>
    <xdr:to>
      <xdr:col>15</xdr:col>
      <xdr:colOff>101600</xdr:colOff>
      <xdr:row>79</xdr:row>
      <xdr:rowOff>91908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3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83035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2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10147</xdr:rowOff>
    </xdr:from>
    <xdr:to>
      <xdr:col>10</xdr:col>
      <xdr:colOff>165100</xdr:colOff>
      <xdr:row>79</xdr:row>
      <xdr:rowOff>111747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5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102874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14736</xdr:rowOff>
    </xdr:from>
    <xdr:to>
      <xdr:col>6</xdr:col>
      <xdr:colOff>38100</xdr:colOff>
      <xdr:row>79</xdr:row>
      <xdr:rowOff>116336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107463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5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76302</xdr:rowOff>
    </xdr:from>
    <xdr:to>
      <xdr:col>24</xdr:col>
      <xdr:colOff>63500</xdr:colOff>
      <xdr:row>96</xdr:row>
      <xdr:rowOff>93861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535502"/>
          <a:ext cx="838200" cy="1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93861</xdr:rowOff>
    </xdr:from>
    <xdr:to>
      <xdr:col>19</xdr:col>
      <xdr:colOff>177800</xdr:colOff>
      <xdr:row>97</xdr:row>
      <xdr:rowOff>33826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53061"/>
          <a:ext cx="889000" cy="1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33826</xdr:rowOff>
    </xdr:from>
    <xdr:to>
      <xdr:col>15</xdr:col>
      <xdr:colOff>50800</xdr:colOff>
      <xdr:row>97</xdr:row>
      <xdr:rowOff>61878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64476"/>
          <a:ext cx="889000" cy="2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61878</xdr:rowOff>
    </xdr:from>
    <xdr:to>
      <xdr:col>10</xdr:col>
      <xdr:colOff>114300</xdr:colOff>
      <xdr:row>97</xdr:row>
      <xdr:rowOff>111463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92528"/>
          <a:ext cx="889000" cy="4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25502</xdr:rowOff>
    </xdr:from>
    <xdr:to>
      <xdr:col>24</xdr:col>
      <xdr:colOff>114300</xdr:colOff>
      <xdr:row>96</xdr:row>
      <xdr:rowOff>127102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8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3929</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6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43061</xdr:rowOff>
    </xdr:from>
    <xdr:to>
      <xdr:col>20</xdr:col>
      <xdr:colOff>38100</xdr:colOff>
      <xdr:row>96</xdr:row>
      <xdr:rowOff>144661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0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135788</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59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154476</xdr:rowOff>
    </xdr:from>
    <xdr:to>
      <xdr:col>15</xdr:col>
      <xdr:colOff>101600</xdr:colOff>
      <xdr:row>97</xdr:row>
      <xdr:rowOff>84626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1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75753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0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11078</xdr:rowOff>
    </xdr:from>
    <xdr:to>
      <xdr:col>10</xdr:col>
      <xdr:colOff>165100</xdr:colOff>
      <xdr:row>97</xdr:row>
      <xdr:rowOff>112678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103805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60663</xdr:rowOff>
    </xdr:from>
    <xdr:to>
      <xdr:col>6</xdr:col>
      <xdr:colOff>38100</xdr:colOff>
      <xdr:row>97</xdr:row>
      <xdr:rowOff>162263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9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153390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8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45380</xdr:rowOff>
    </xdr:from>
    <xdr:to>
      <xdr:col>55</xdr:col>
      <xdr:colOff>0</xdr:colOff>
      <xdr:row>37</xdr:row>
      <xdr:rowOff>50690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89030"/>
          <a:ext cx="8382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80310</xdr:rowOff>
    </xdr:from>
    <xdr:to>
      <xdr:col>50</xdr:col>
      <xdr:colOff>114300</xdr:colOff>
      <xdr:row>37</xdr:row>
      <xdr:rowOff>50690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081060"/>
          <a:ext cx="889000" cy="3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80310</xdr:rowOff>
    </xdr:from>
    <xdr:to>
      <xdr:col>45</xdr:col>
      <xdr:colOff>177800</xdr:colOff>
      <xdr:row>37</xdr:row>
      <xdr:rowOff>116141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081060"/>
          <a:ext cx="889000" cy="37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116141</xdr:rowOff>
    </xdr:from>
    <xdr:to>
      <xdr:col>41</xdr:col>
      <xdr:colOff>50800</xdr:colOff>
      <xdr:row>38</xdr:row>
      <xdr:rowOff>30459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59791"/>
          <a:ext cx="889000" cy="8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166030</xdr:rowOff>
    </xdr:from>
    <xdr:to>
      <xdr:col>55</xdr:col>
      <xdr:colOff>50800</xdr:colOff>
      <xdr:row>37</xdr:row>
      <xdr:rowOff>96180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3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17457</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8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171340</xdr:rowOff>
    </xdr:from>
    <xdr:to>
      <xdr:col>50</xdr:col>
      <xdr:colOff>165100</xdr:colOff>
      <xdr:row>37</xdr:row>
      <xdr:rowOff>101490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118017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18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29510</xdr:rowOff>
    </xdr:from>
    <xdr:to>
      <xdr:col>46</xdr:col>
      <xdr:colOff>38100</xdr:colOff>
      <xdr:row>35</xdr:row>
      <xdr:rowOff>131110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3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147637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80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65341</xdr:rowOff>
    </xdr:from>
    <xdr:to>
      <xdr:col>41</xdr:col>
      <xdr:colOff>101600</xdr:colOff>
      <xdr:row>37</xdr:row>
      <xdr:rowOff>166941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12018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1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151109</xdr:rowOff>
    </xdr:from>
    <xdr:to>
      <xdr:col>36</xdr:col>
      <xdr:colOff>165100</xdr:colOff>
      <xdr:row>38</xdr:row>
      <xdr:rowOff>81259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97786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6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78746</xdr:rowOff>
    </xdr:from>
    <xdr:to>
      <xdr:col>55</xdr:col>
      <xdr:colOff>0</xdr:colOff>
      <xdr:row>58</xdr:row>
      <xdr:rowOff>145242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10022846"/>
          <a:ext cx="838200" cy="6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92605</xdr:rowOff>
    </xdr:from>
    <xdr:to>
      <xdr:col>50</xdr:col>
      <xdr:colOff>114300</xdr:colOff>
      <xdr:row>58</xdr:row>
      <xdr:rowOff>145242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693805"/>
          <a:ext cx="889000" cy="39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92605</xdr:rowOff>
    </xdr:from>
    <xdr:to>
      <xdr:col>45</xdr:col>
      <xdr:colOff>177800</xdr:colOff>
      <xdr:row>57</xdr:row>
      <xdr:rowOff>127046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693805"/>
          <a:ext cx="889000" cy="20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56559</xdr:rowOff>
    </xdr:from>
    <xdr:to>
      <xdr:col>41</xdr:col>
      <xdr:colOff>50800</xdr:colOff>
      <xdr:row>57</xdr:row>
      <xdr:rowOff>127046</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829209"/>
          <a:ext cx="889000" cy="7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27946</xdr:rowOff>
    </xdr:from>
    <xdr:to>
      <xdr:col>55</xdr:col>
      <xdr:colOff>50800</xdr:colOff>
      <xdr:row>58</xdr:row>
      <xdr:rowOff>129546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6373</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94442</xdr:rowOff>
    </xdr:from>
    <xdr:to>
      <xdr:col>50</xdr:col>
      <xdr:colOff>165100</xdr:colOff>
      <xdr:row>59</xdr:row>
      <xdr:rowOff>24592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1003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15719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13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41805</xdr:rowOff>
    </xdr:from>
    <xdr:to>
      <xdr:col>46</xdr:col>
      <xdr:colOff>38100</xdr:colOff>
      <xdr:row>56</xdr:row>
      <xdr:rowOff>143405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64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159932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41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76246</xdr:rowOff>
    </xdr:from>
    <xdr:to>
      <xdr:col>41</xdr:col>
      <xdr:colOff>101600</xdr:colOff>
      <xdr:row>58</xdr:row>
      <xdr:rowOff>6396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22923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62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5759</xdr:rowOff>
    </xdr:from>
    <xdr:to>
      <xdr:col>36</xdr:col>
      <xdr:colOff>165100</xdr:colOff>
      <xdr:row>57</xdr:row>
      <xdr:rowOff>107359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7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123886</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553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141185</xdr:rowOff>
    </xdr:from>
    <xdr:to>
      <xdr:col>55</xdr:col>
      <xdr:colOff>0</xdr:colOff>
      <xdr:row>79</xdr:row>
      <xdr:rowOff>24752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14285"/>
          <a:ext cx="8382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24752</xdr:rowOff>
    </xdr:from>
    <xdr:to>
      <xdr:col>50</xdr:col>
      <xdr:colOff>114300</xdr:colOff>
      <xdr:row>79</xdr:row>
      <xdr:rowOff>29324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693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163004</xdr:rowOff>
    </xdr:from>
    <xdr:to>
      <xdr:col>45</xdr:col>
      <xdr:colOff>177800</xdr:colOff>
      <xdr:row>79</xdr:row>
      <xdr:rowOff>29324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36104"/>
          <a:ext cx="889000" cy="3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75718</xdr:rowOff>
    </xdr:from>
    <xdr:to>
      <xdr:col>41</xdr:col>
      <xdr:colOff>50800</xdr:colOff>
      <xdr:row>78</xdr:row>
      <xdr:rowOff>163004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448818"/>
          <a:ext cx="889000" cy="8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90385</xdr:rowOff>
    </xdr:from>
    <xdr:to>
      <xdr:col>55</xdr:col>
      <xdr:colOff>50800</xdr:colOff>
      <xdr:row>79</xdr:row>
      <xdr:rowOff>20535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5312</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7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145402</xdr:rowOff>
    </xdr:from>
    <xdr:to>
      <xdr:col>50</xdr:col>
      <xdr:colOff>165100</xdr:colOff>
      <xdr:row>79</xdr:row>
      <xdr:rowOff>75552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1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66679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1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149974</xdr:rowOff>
    </xdr:from>
    <xdr:to>
      <xdr:col>46</xdr:col>
      <xdr:colOff>38100</xdr:colOff>
      <xdr:row>79</xdr:row>
      <xdr:rowOff>80124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71251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1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112204</xdr:rowOff>
    </xdr:from>
    <xdr:to>
      <xdr:col>41</xdr:col>
      <xdr:colOff>101600</xdr:colOff>
      <xdr:row>79</xdr:row>
      <xdr:rowOff>42354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8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33481</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7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24918</xdr:rowOff>
    </xdr:from>
    <xdr:to>
      <xdr:col>36</xdr:col>
      <xdr:colOff>165100</xdr:colOff>
      <xdr:row>78</xdr:row>
      <xdr:rowOff>126518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3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117645</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4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139281</xdr:rowOff>
    </xdr:from>
    <xdr:to>
      <xdr:col>55</xdr:col>
      <xdr:colOff>0</xdr:colOff>
      <xdr:row>99</xdr:row>
      <xdr:rowOff>13574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941381"/>
          <a:ext cx="838200" cy="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135787</xdr:rowOff>
    </xdr:from>
    <xdr:to>
      <xdr:col>50</xdr:col>
      <xdr:colOff>114300</xdr:colOff>
      <xdr:row>99</xdr:row>
      <xdr:rowOff>13574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594987"/>
          <a:ext cx="889000" cy="39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135787</xdr:rowOff>
    </xdr:from>
    <xdr:to>
      <xdr:col>45</xdr:col>
      <xdr:colOff>177800</xdr:colOff>
      <xdr:row>98</xdr:row>
      <xdr:rowOff>25577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594987"/>
          <a:ext cx="889000" cy="2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144732</xdr:rowOff>
    </xdr:from>
    <xdr:to>
      <xdr:col>41</xdr:col>
      <xdr:colOff>50800</xdr:colOff>
      <xdr:row>98</xdr:row>
      <xdr:rowOff>25577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775382"/>
          <a:ext cx="889000" cy="5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88481</xdr:rowOff>
    </xdr:from>
    <xdr:to>
      <xdr:col>55</xdr:col>
      <xdr:colOff>50800</xdr:colOff>
      <xdr:row>99</xdr:row>
      <xdr:rowOff>18631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9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134224</xdr:rowOff>
    </xdr:from>
    <xdr:to>
      <xdr:col>50</xdr:col>
      <xdr:colOff>165100</xdr:colOff>
      <xdr:row>99</xdr:row>
      <xdr:rowOff>64374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3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55501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2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84987</xdr:rowOff>
    </xdr:from>
    <xdr:to>
      <xdr:col>46</xdr:col>
      <xdr:colOff>38100</xdr:colOff>
      <xdr:row>97</xdr:row>
      <xdr:rowOff>15137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5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31664</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50795" y="1631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146227</xdr:rowOff>
    </xdr:from>
    <xdr:to>
      <xdr:col>41</xdr:col>
      <xdr:colOff>101600</xdr:colOff>
      <xdr:row>98</xdr:row>
      <xdr:rowOff>76377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7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92904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55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93932</xdr:rowOff>
    </xdr:from>
    <xdr:to>
      <xdr:col>36</xdr:col>
      <xdr:colOff>165100</xdr:colOff>
      <xdr:row>98</xdr:row>
      <xdr:rowOff>24082</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40609</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4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102438</xdr:rowOff>
    </xdr:from>
    <xdr:to>
      <xdr:col>85</xdr:col>
      <xdr:colOff>127000</xdr:colOff>
      <xdr:row>38</xdr:row>
      <xdr:rowOff>116677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446088"/>
          <a:ext cx="838200" cy="18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116677</xdr:rowOff>
    </xdr:from>
    <xdr:to>
      <xdr:col>81</xdr:col>
      <xdr:colOff>50800</xdr:colOff>
      <xdr:row>39</xdr:row>
      <xdr:rowOff>9741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631777"/>
          <a:ext cx="889000" cy="6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170055</xdr:rowOff>
    </xdr:from>
    <xdr:to>
      <xdr:col>76</xdr:col>
      <xdr:colOff>114300</xdr:colOff>
      <xdr:row>39</xdr:row>
      <xdr:rowOff>9741</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685155"/>
          <a:ext cx="8890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170055</xdr:rowOff>
    </xdr:from>
    <xdr:to>
      <xdr:col>71</xdr:col>
      <xdr:colOff>177800</xdr:colOff>
      <xdr:row>39</xdr:row>
      <xdr:rowOff>68769</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685155"/>
          <a:ext cx="889000" cy="7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51638</xdr:rowOff>
    </xdr:from>
    <xdr:to>
      <xdr:col>85</xdr:col>
      <xdr:colOff>177800</xdr:colOff>
      <xdr:row>37</xdr:row>
      <xdr:rowOff>153238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3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74515</xdr:rowOff>
    </xdr:from>
    <xdr:ext cx="534377"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2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65877</xdr:rowOff>
    </xdr:from>
    <xdr:to>
      <xdr:col>81</xdr:col>
      <xdr:colOff>101600</xdr:colOff>
      <xdr:row>38</xdr:row>
      <xdr:rowOff>167477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5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158604</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67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130391</xdr:rowOff>
    </xdr:from>
    <xdr:to>
      <xdr:col>76</xdr:col>
      <xdr:colOff>165100</xdr:colOff>
      <xdr:row>39</xdr:row>
      <xdr:rowOff>60541</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6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51668</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3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119255</xdr:rowOff>
    </xdr:from>
    <xdr:to>
      <xdr:col>72</xdr:col>
      <xdr:colOff>38100</xdr:colOff>
      <xdr:row>39</xdr:row>
      <xdr:rowOff>49405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40532</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17969</xdr:rowOff>
    </xdr:from>
    <xdr:to>
      <xdr:col>67</xdr:col>
      <xdr:colOff>101600</xdr:colOff>
      <xdr:row>39</xdr:row>
      <xdr:rowOff>119569</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0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110696</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9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67273</xdr:rowOff>
    </xdr:from>
    <xdr:to>
      <xdr:col>85</xdr:col>
      <xdr:colOff>127000</xdr:colOff>
      <xdr:row>78</xdr:row>
      <xdr:rowOff>72244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5481300" y="13440373"/>
          <a:ext cx="838200" cy="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67273</xdr:rowOff>
    </xdr:from>
    <xdr:to>
      <xdr:col>81</xdr:col>
      <xdr:colOff>50800</xdr:colOff>
      <xdr:row>78</xdr:row>
      <xdr:rowOff>84102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440373"/>
          <a:ext cx="889000" cy="1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81218</xdr:rowOff>
    </xdr:from>
    <xdr:to>
      <xdr:col>76</xdr:col>
      <xdr:colOff>114300</xdr:colOff>
      <xdr:row>78</xdr:row>
      <xdr:rowOff>84102</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454318"/>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81218</xdr:rowOff>
    </xdr:from>
    <xdr:to>
      <xdr:col>71</xdr:col>
      <xdr:colOff>177800</xdr:colOff>
      <xdr:row>78</xdr:row>
      <xdr:rowOff>82828</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54318"/>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21444</xdr:rowOff>
    </xdr:from>
    <xdr:to>
      <xdr:col>85</xdr:col>
      <xdr:colOff>177800</xdr:colOff>
      <xdr:row>78</xdr:row>
      <xdr:rowOff>123044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9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116140</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1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16473</xdr:rowOff>
    </xdr:from>
    <xdr:to>
      <xdr:col>81</xdr:col>
      <xdr:colOff>101600</xdr:colOff>
      <xdr:row>78</xdr:row>
      <xdr:rowOff>118073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109200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48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33302</xdr:rowOff>
    </xdr:from>
    <xdr:to>
      <xdr:col>76</xdr:col>
      <xdr:colOff>165100</xdr:colOff>
      <xdr:row>78</xdr:row>
      <xdr:rowOff>134902</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126029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49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30418</xdr:rowOff>
    </xdr:from>
    <xdr:to>
      <xdr:col>72</xdr:col>
      <xdr:colOff>38100</xdr:colOff>
      <xdr:row>78</xdr:row>
      <xdr:rowOff>132018</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123145</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32028</xdr:rowOff>
    </xdr:from>
    <xdr:to>
      <xdr:col>67</xdr:col>
      <xdr:colOff>101600</xdr:colOff>
      <xdr:row>78</xdr:row>
      <xdr:rowOff>133628</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0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124755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49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74988</xdr:rowOff>
    </xdr:from>
    <xdr:to>
      <xdr:col>85</xdr:col>
      <xdr:colOff>127000</xdr:colOff>
      <xdr:row>98</xdr:row>
      <xdr:rowOff>97107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877088"/>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77572</xdr:rowOff>
    </xdr:from>
    <xdr:to>
      <xdr:col>81</xdr:col>
      <xdr:colOff>50800</xdr:colOff>
      <xdr:row>98</xdr:row>
      <xdr:rowOff>97107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4592300" y="16879672"/>
          <a:ext cx="889000" cy="1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77572</xdr:rowOff>
    </xdr:from>
    <xdr:to>
      <xdr:col>76</xdr:col>
      <xdr:colOff>114300</xdr:colOff>
      <xdr:row>98</xdr:row>
      <xdr:rowOff>125330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879672"/>
          <a:ext cx="889000" cy="4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125330</xdr:rowOff>
    </xdr:from>
    <xdr:to>
      <xdr:col>71</xdr:col>
      <xdr:colOff>177800</xdr:colOff>
      <xdr:row>99</xdr:row>
      <xdr:rowOff>4649</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27430"/>
          <a:ext cx="889000" cy="5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24188</xdr:rowOff>
    </xdr:from>
    <xdr:to>
      <xdr:col>85</xdr:col>
      <xdr:colOff>177800</xdr:colOff>
      <xdr:row>98</xdr:row>
      <xdr:rowOff>125788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2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47065</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7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46307</xdr:rowOff>
    </xdr:from>
    <xdr:to>
      <xdr:col>81</xdr:col>
      <xdr:colOff>101600</xdr:colOff>
      <xdr:row>98</xdr:row>
      <xdr:rowOff>147907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164434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62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26772</xdr:rowOff>
    </xdr:from>
    <xdr:to>
      <xdr:col>76</xdr:col>
      <xdr:colOff>165100</xdr:colOff>
      <xdr:row>98</xdr:row>
      <xdr:rowOff>128372</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82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144899</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660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74530</xdr:rowOff>
    </xdr:from>
    <xdr:to>
      <xdr:col>72</xdr:col>
      <xdr:colOff>38100</xdr:colOff>
      <xdr:row>99</xdr:row>
      <xdr:rowOff>4680</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8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21207</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665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125299</xdr:rowOff>
    </xdr:from>
    <xdr:to>
      <xdr:col>67</xdr:col>
      <xdr:colOff>101600</xdr:colOff>
      <xdr:row>99</xdr:row>
      <xdr:rowOff>55449</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46576</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70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98520</xdr:rowOff>
    </xdr:from>
    <xdr:to>
      <xdr:col>116</xdr:col>
      <xdr:colOff>63500</xdr:colOff>
      <xdr:row>39</xdr:row>
      <xdr:rowOff>98715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785070"/>
          <a:ext cx="8382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113542</xdr:rowOff>
    </xdr:from>
    <xdr:to>
      <xdr:col>111</xdr:col>
      <xdr:colOff>177800</xdr:colOff>
      <xdr:row>39</xdr:row>
      <xdr:rowOff>98715</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628642"/>
          <a:ext cx="889000" cy="15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113542</xdr:rowOff>
    </xdr:from>
    <xdr:to>
      <xdr:col>107</xdr:col>
      <xdr:colOff>50800</xdr:colOff>
      <xdr:row>39</xdr:row>
      <xdr:rowOff>98781</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628642"/>
          <a:ext cx="889000" cy="15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98781</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18656300" y="6785331"/>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47720</xdr:rowOff>
    </xdr:from>
    <xdr:to>
      <xdr:col>116</xdr:col>
      <xdr:colOff>114300</xdr:colOff>
      <xdr:row>39</xdr:row>
      <xdr:rowOff>149320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134097</xdr:rowOff>
    </xdr:from>
    <xdr:ext cx="313932"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47915</xdr:rowOff>
    </xdr:from>
    <xdr:to>
      <xdr:col>112</xdr:col>
      <xdr:colOff>38100</xdr:colOff>
      <xdr:row>39</xdr:row>
      <xdr:rowOff>149515</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140642</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62742</xdr:rowOff>
    </xdr:from>
    <xdr:to>
      <xdr:col>107</xdr:col>
      <xdr:colOff>101600</xdr:colOff>
      <xdr:row>38</xdr:row>
      <xdr:rowOff>164342</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57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9419</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635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47981</xdr:rowOff>
    </xdr:from>
    <xdr:to>
      <xdr:col>102</xdr:col>
      <xdr:colOff>165100</xdr:colOff>
      <xdr:row>39</xdr:row>
      <xdr:rowOff>149581</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140708</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115812</xdr:rowOff>
    </xdr:from>
    <xdr:to>
      <xdr:col>116</xdr:col>
      <xdr:colOff>63500</xdr:colOff>
      <xdr:row>58</xdr:row>
      <xdr:rowOff>116017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059912"/>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116017</xdr:rowOff>
    </xdr:from>
    <xdr:to>
      <xdr:col>111</xdr:col>
      <xdr:colOff>177800</xdr:colOff>
      <xdr:row>58</xdr:row>
      <xdr:rowOff>116291</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1006011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116291</xdr:rowOff>
    </xdr:from>
    <xdr:to>
      <xdr:col>107</xdr:col>
      <xdr:colOff>50800</xdr:colOff>
      <xdr:row>58</xdr:row>
      <xdr:rowOff>116497</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60391"/>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116497</xdr:rowOff>
    </xdr:from>
    <xdr:to>
      <xdr:col>102</xdr:col>
      <xdr:colOff>114300</xdr:colOff>
      <xdr:row>58</xdr:row>
      <xdr:rowOff>116680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1006059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65012</xdr:rowOff>
    </xdr:from>
    <xdr:to>
      <xdr:col>116</xdr:col>
      <xdr:colOff>114300</xdr:colOff>
      <xdr:row>58</xdr:row>
      <xdr:rowOff>166612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151389</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2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65217</xdr:rowOff>
    </xdr:from>
    <xdr:to>
      <xdr:col>112</xdr:col>
      <xdr:colOff>38100</xdr:colOff>
      <xdr:row>58</xdr:row>
      <xdr:rowOff>166817</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00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157944</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10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65491</xdr:rowOff>
    </xdr:from>
    <xdr:to>
      <xdr:col>107</xdr:col>
      <xdr:colOff>101600</xdr:colOff>
      <xdr:row>58</xdr:row>
      <xdr:rowOff>167091</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158218</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10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65697</xdr:rowOff>
    </xdr:from>
    <xdr:to>
      <xdr:col>102</xdr:col>
      <xdr:colOff>165100</xdr:colOff>
      <xdr:row>58</xdr:row>
      <xdr:rowOff>167297</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100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158424</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10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65880</xdr:rowOff>
    </xdr:from>
    <xdr:to>
      <xdr:col>98</xdr:col>
      <xdr:colOff>38100</xdr:colOff>
      <xdr:row>58</xdr:row>
      <xdr:rowOff>167480</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158607</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10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76491</xdr:rowOff>
    </xdr:from>
    <xdr:to>
      <xdr:col>116</xdr:col>
      <xdr:colOff>63500</xdr:colOff>
      <xdr:row>77</xdr:row>
      <xdr:rowOff>88559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1323300" y="13278141"/>
          <a:ext cx="838200" cy="1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76491</xdr:rowOff>
    </xdr:from>
    <xdr:to>
      <xdr:col>111</xdr:col>
      <xdr:colOff>177800</xdr:colOff>
      <xdr:row>77</xdr:row>
      <xdr:rowOff>91646</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3278141"/>
          <a:ext cx="889000" cy="1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85685</xdr:rowOff>
    </xdr:from>
    <xdr:to>
      <xdr:col>107</xdr:col>
      <xdr:colOff>50800</xdr:colOff>
      <xdr:row>77</xdr:row>
      <xdr:rowOff>91646</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3115885"/>
          <a:ext cx="889000" cy="17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85685</xdr:rowOff>
    </xdr:from>
    <xdr:to>
      <xdr:col>102</xdr:col>
      <xdr:colOff>114300</xdr:colOff>
      <xdr:row>76</xdr:row>
      <xdr:rowOff>108513</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3115885"/>
          <a:ext cx="8890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37759</xdr:rowOff>
    </xdr:from>
    <xdr:to>
      <xdr:col>116</xdr:col>
      <xdr:colOff>114300</xdr:colOff>
      <xdr:row>77</xdr:row>
      <xdr:rowOff>139359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2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16186</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2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25691</xdr:rowOff>
    </xdr:from>
    <xdr:to>
      <xdr:col>112</xdr:col>
      <xdr:colOff>38100</xdr:colOff>
      <xdr:row>77</xdr:row>
      <xdr:rowOff>127291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22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118418</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32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40846</xdr:rowOff>
    </xdr:from>
    <xdr:to>
      <xdr:col>107</xdr:col>
      <xdr:colOff>101600</xdr:colOff>
      <xdr:row>77</xdr:row>
      <xdr:rowOff>142446</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24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133573</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33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34885</xdr:rowOff>
    </xdr:from>
    <xdr:to>
      <xdr:col>102</xdr:col>
      <xdr:colOff>165100</xdr:colOff>
      <xdr:row>76</xdr:row>
      <xdr:rowOff>136485</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306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127612</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31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57713</xdr:rowOff>
    </xdr:from>
    <xdr:to>
      <xdr:col>98</xdr:col>
      <xdr:colOff>38100</xdr:colOff>
      <xdr:row>76</xdr:row>
      <xdr:rowOff>159313</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30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150440</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318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年度決算においては、普通建設事業費、扶助費の増加が著しい。</a:t>
          </a:r>
          <a:endParaRPr lang="ja-JP" altLang="ja-JP" sz="1400">
            <a:effectLst/>
          </a:endParaRPr>
        </a:p>
        <a:p>
          <a:r>
            <a:rPr kumimoji="1" lang="ja-JP" altLang="ja-JP" sz="1100">
              <a:solidFill>
                <a:schemeClr val="dk1"/>
              </a:solidFill>
              <a:effectLst/>
              <a:latin typeface="+mn-lt"/>
              <a:ea typeface="+mn-ea"/>
              <a:cs typeface="+mn-cs"/>
            </a:rPr>
            <a:t>普通建設事業費については、公営住宅建替事業の建替工事に</a:t>
          </a:r>
          <a:r>
            <a:rPr lang="ja-JP" altLang="ja-JP" sz="1100" b="0" i="0" baseline="0">
              <a:solidFill>
                <a:schemeClr val="dk1"/>
              </a:solidFill>
              <a:effectLst/>
              <a:latin typeface="+mn-lt"/>
              <a:ea typeface="+mn-ea"/>
              <a:cs typeface="+mn-cs"/>
            </a:rPr>
            <a:t>着手した</a:t>
          </a:r>
          <a:r>
            <a:rPr kumimoji="1" lang="ja-JP" altLang="ja-JP" sz="1100">
              <a:solidFill>
                <a:schemeClr val="dk1"/>
              </a:solidFill>
              <a:effectLst/>
              <a:latin typeface="+mn-lt"/>
              <a:ea typeface="+mn-ea"/>
              <a:cs typeface="+mn-cs"/>
            </a:rPr>
            <a:t>ことによるものである。</a:t>
          </a:r>
          <a:endParaRPr lang="ja-JP" altLang="ja-JP" sz="1400">
            <a:effectLst/>
          </a:endParaRPr>
        </a:p>
        <a:p>
          <a:r>
            <a:rPr kumimoji="1" lang="ja-JP" altLang="ja-JP" sz="1100">
              <a:solidFill>
                <a:schemeClr val="dk1"/>
              </a:solidFill>
              <a:effectLst/>
              <a:latin typeface="+mn-lt"/>
              <a:ea typeface="+mn-ea"/>
              <a:cs typeface="+mn-cs"/>
            </a:rPr>
            <a:t>扶助費については</a:t>
          </a:r>
          <a:r>
            <a:rPr lang="ja-JP" altLang="ja-JP" sz="1100" b="0" i="0" baseline="0">
              <a:solidFill>
                <a:schemeClr val="dk1"/>
              </a:solidFill>
              <a:effectLst/>
              <a:latin typeface="+mn-lt"/>
              <a:ea typeface="+mn-ea"/>
              <a:cs typeface="+mn-cs"/>
            </a:rPr>
            <a:t>電力・ガス・食料品等価格高騰緊急支援給付金事業の実施</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引き続き長期的な視野を持って財政運営に努める。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佐賀県神埼市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30,624
30,430
125.13
20,619,415
19,874,421
562,688
9,287,668
18,734,523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121793</xdr:rowOff>
    </xdr:from>
    <xdr:to>
      <xdr:col>24</xdr:col>
      <xdr:colOff>63500</xdr:colOff>
      <xdr:row>36</xdr:row>
      <xdr:rowOff>18542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22543"/>
          <a:ext cx="8382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121603</xdr:rowOff>
    </xdr:from>
    <xdr:to>
      <xdr:col>19</xdr:col>
      <xdr:colOff>177800</xdr:colOff>
      <xdr:row>35</xdr:row>
      <xdr:rowOff>121793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2235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97599</xdr:rowOff>
    </xdr:from>
    <xdr:to>
      <xdr:col>15</xdr:col>
      <xdr:colOff>50800</xdr:colOff>
      <xdr:row>35</xdr:row>
      <xdr:rowOff>121603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98349"/>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97599</xdr:rowOff>
    </xdr:from>
    <xdr:to>
      <xdr:col>10</xdr:col>
      <xdr:colOff>114300</xdr:colOff>
      <xdr:row>35</xdr:row>
      <xdr:rowOff>120650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98349"/>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139192</xdr:rowOff>
    </xdr:from>
    <xdr:to>
      <xdr:col>24</xdr:col>
      <xdr:colOff>114300</xdr:colOff>
      <xdr:row>36</xdr:row>
      <xdr:rowOff>69342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117619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70993</xdr:rowOff>
    </xdr:from>
    <xdr:to>
      <xdr:col>20</xdr:col>
      <xdr:colOff>38100</xdr:colOff>
      <xdr:row>36</xdr:row>
      <xdr:rowOff>1143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17670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4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70803</xdr:rowOff>
    </xdr:from>
    <xdr:to>
      <xdr:col>15</xdr:col>
      <xdr:colOff>101600</xdr:colOff>
      <xdr:row>36</xdr:row>
      <xdr:rowOff>953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17480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4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46799</xdr:rowOff>
    </xdr:from>
    <xdr:to>
      <xdr:col>10</xdr:col>
      <xdr:colOff>165100</xdr:colOff>
      <xdr:row>35</xdr:row>
      <xdr:rowOff>148399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164926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2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92700</xdr:rowOff>
    </xdr:from>
    <xdr:to>
      <xdr:col>24</xdr:col>
      <xdr:colOff>63500</xdr:colOff>
      <xdr:row>58</xdr:row>
      <xdr:rowOff>109896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36800"/>
          <a:ext cx="8382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75222</xdr:rowOff>
    </xdr:from>
    <xdr:to>
      <xdr:col>19</xdr:col>
      <xdr:colOff>177800</xdr:colOff>
      <xdr:row>58</xdr:row>
      <xdr:rowOff>109896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47872"/>
          <a:ext cx="889000" cy="20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75222</xdr:rowOff>
    </xdr:from>
    <xdr:to>
      <xdr:col>15</xdr:col>
      <xdr:colOff>50800</xdr:colOff>
      <xdr:row>58</xdr:row>
      <xdr:rowOff>108239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47872"/>
          <a:ext cx="889000" cy="20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108239</xdr:rowOff>
    </xdr:from>
    <xdr:to>
      <xdr:col>10</xdr:col>
      <xdr:colOff>114300</xdr:colOff>
      <xdr:row>58</xdr:row>
      <xdr:rowOff>138761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2339"/>
          <a:ext cx="889000" cy="3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41900</xdr:rowOff>
    </xdr:from>
    <xdr:to>
      <xdr:col>24</xdr:col>
      <xdr:colOff>114300</xdr:colOff>
      <xdr:row>58</xdr:row>
      <xdr:rowOff>143500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64777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3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59096</xdr:rowOff>
    </xdr:from>
    <xdr:to>
      <xdr:col>20</xdr:col>
      <xdr:colOff>38100</xdr:colOff>
      <xdr:row>58</xdr:row>
      <xdr:rowOff>160696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5773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7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24422</xdr:rowOff>
    </xdr:from>
    <xdr:to>
      <xdr:col>15</xdr:col>
      <xdr:colOff>101600</xdr:colOff>
      <xdr:row>57</xdr:row>
      <xdr:rowOff>126022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9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142549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7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57439</xdr:rowOff>
    </xdr:from>
    <xdr:to>
      <xdr:col>10</xdr:col>
      <xdr:colOff>165100</xdr:colOff>
      <xdr:row>58</xdr:row>
      <xdr:rowOff>159039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4116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7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87961</xdr:rowOff>
    </xdr:from>
    <xdr:to>
      <xdr:col>6</xdr:col>
      <xdr:colOff>38100</xdr:colOff>
      <xdr:row>59</xdr:row>
      <xdr:rowOff>18111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34638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0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59914</xdr:rowOff>
    </xdr:from>
    <xdr:to>
      <xdr:col>24</xdr:col>
      <xdr:colOff>63500</xdr:colOff>
      <xdr:row>76</xdr:row>
      <xdr:rowOff>100436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90114"/>
          <a:ext cx="838200" cy="4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59914</xdr:rowOff>
    </xdr:from>
    <xdr:to>
      <xdr:col>19</xdr:col>
      <xdr:colOff>177800</xdr:colOff>
      <xdr:row>76</xdr:row>
      <xdr:rowOff>170405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90114"/>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170405</xdr:rowOff>
    </xdr:from>
    <xdr:to>
      <xdr:col>15</xdr:col>
      <xdr:colOff>50800</xdr:colOff>
      <xdr:row>77</xdr:row>
      <xdr:rowOff>12726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00605"/>
          <a:ext cx="8890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12726</xdr:rowOff>
    </xdr:from>
    <xdr:to>
      <xdr:col>10</xdr:col>
      <xdr:colOff>114300</xdr:colOff>
      <xdr:row>77</xdr:row>
      <xdr:rowOff>58812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14376"/>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49636</xdr:rowOff>
    </xdr:from>
    <xdr:to>
      <xdr:col>24</xdr:col>
      <xdr:colOff>114300</xdr:colOff>
      <xdr:row>76</xdr:row>
      <xdr:rowOff>151236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28063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8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9114</xdr:rowOff>
    </xdr:from>
    <xdr:to>
      <xdr:col>20</xdr:col>
      <xdr:colOff>38100</xdr:colOff>
      <xdr:row>76</xdr:row>
      <xdr:rowOff>110714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101841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3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119605</xdr:rowOff>
    </xdr:from>
    <xdr:to>
      <xdr:col>15</xdr:col>
      <xdr:colOff>101600</xdr:colOff>
      <xdr:row>77</xdr:row>
      <xdr:rowOff>49755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40882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4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133376</xdr:rowOff>
    </xdr:from>
    <xdr:to>
      <xdr:col>10</xdr:col>
      <xdr:colOff>165100</xdr:colOff>
      <xdr:row>77</xdr:row>
      <xdr:rowOff>63526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54653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5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8012</xdr:rowOff>
    </xdr:from>
    <xdr:to>
      <xdr:col>6</xdr:col>
      <xdr:colOff>38100</xdr:colOff>
      <xdr:row>77</xdr:row>
      <xdr:rowOff>109612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100739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0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134432</xdr:rowOff>
    </xdr:from>
    <xdr:to>
      <xdr:col>24</xdr:col>
      <xdr:colOff>63500</xdr:colOff>
      <xdr:row>98</xdr:row>
      <xdr:rowOff>135612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36532"/>
          <a:ext cx="8382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135612</xdr:rowOff>
    </xdr:from>
    <xdr:to>
      <xdr:col>19</xdr:col>
      <xdr:colOff>177800</xdr:colOff>
      <xdr:row>98</xdr:row>
      <xdr:rowOff>143551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37712"/>
          <a:ext cx="889000" cy="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85319</xdr:rowOff>
    </xdr:from>
    <xdr:to>
      <xdr:col>15</xdr:col>
      <xdr:colOff>50800</xdr:colOff>
      <xdr:row>98</xdr:row>
      <xdr:rowOff>143551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87419"/>
          <a:ext cx="889000" cy="5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85319</xdr:rowOff>
    </xdr:from>
    <xdr:to>
      <xdr:col>10</xdr:col>
      <xdr:colOff>114300</xdr:colOff>
      <xdr:row>98</xdr:row>
      <xdr:rowOff>118146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87419"/>
          <a:ext cx="889000" cy="3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83632</xdr:rowOff>
    </xdr:from>
    <xdr:to>
      <xdr:col>24</xdr:col>
      <xdr:colOff>114300</xdr:colOff>
      <xdr:row>99</xdr:row>
      <xdr:rowOff>13782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8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170009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0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84812</xdr:rowOff>
    </xdr:from>
    <xdr:to>
      <xdr:col>20</xdr:col>
      <xdr:colOff>38100</xdr:colOff>
      <xdr:row>99</xdr:row>
      <xdr:rowOff>14962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6089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92751</xdr:rowOff>
    </xdr:from>
    <xdr:to>
      <xdr:col>15</xdr:col>
      <xdr:colOff>101600</xdr:colOff>
      <xdr:row>99</xdr:row>
      <xdr:rowOff>22901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14028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34519</xdr:rowOff>
    </xdr:from>
    <xdr:to>
      <xdr:col>10</xdr:col>
      <xdr:colOff>165100</xdr:colOff>
      <xdr:row>98</xdr:row>
      <xdr:rowOff>136119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152646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1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67346</xdr:rowOff>
    </xdr:from>
    <xdr:to>
      <xdr:col>6</xdr:col>
      <xdr:colOff>38100</xdr:colOff>
      <xdr:row>98</xdr:row>
      <xdr:rowOff>168946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160073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6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162234</xdr:rowOff>
    </xdr:from>
    <xdr:to>
      <xdr:col>55</xdr:col>
      <xdr:colOff>0</xdr:colOff>
      <xdr:row>38</xdr:row>
      <xdr:rowOff>163213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77334"/>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163213</xdr:rowOff>
    </xdr:from>
    <xdr:to>
      <xdr:col>50</xdr:col>
      <xdr:colOff>114300</xdr:colOff>
      <xdr:row>38</xdr:row>
      <xdr:rowOff>164519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7831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164519</xdr:rowOff>
    </xdr:from>
    <xdr:to>
      <xdr:col>45</xdr:col>
      <xdr:colOff>177800</xdr:colOff>
      <xdr:row>38</xdr:row>
      <xdr:rowOff>165173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79619"/>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165173</xdr:rowOff>
    </xdr:from>
    <xdr:to>
      <xdr:col>41</xdr:col>
      <xdr:colOff>50800</xdr:colOff>
      <xdr:row>38</xdr:row>
      <xdr:rowOff>165499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80273"/>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111434</xdr:rowOff>
    </xdr:from>
    <xdr:to>
      <xdr:col>55</xdr:col>
      <xdr:colOff>50800</xdr:colOff>
      <xdr:row>39</xdr:row>
      <xdr:rowOff>41584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26361</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41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112413</xdr:rowOff>
    </xdr:from>
    <xdr:to>
      <xdr:col>50</xdr:col>
      <xdr:colOff>165100</xdr:colOff>
      <xdr:row>39</xdr:row>
      <xdr:rowOff>42563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2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33690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2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113719</xdr:rowOff>
    </xdr:from>
    <xdr:to>
      <xdr:col>46</xdr:col>
      <xdr:colOff>38100</xdr:colOff>
      <xdr:row>39</xdr:row>
      <xdr:rowOff>43869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34996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2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114373</xdr:rowOff>
    </xdr:from>
    <xdr:to>
      <xdr:col>41</xdr:col>
      <xdr:colOff>101600</xdr:colOff>
      <xdr:row>39</xdr:row>
      <xdr:rowOff>44523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2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35650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22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114699</xdr:rowOff>
    </xdr:from>
    <xdr:to>
      <xdr:col>36</xdr:col>
      <xdr:colOff>165100</xdr:colOff>
      <xdr:row>39</xdr:row>
      <xdr:rowOff>44849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35976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2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82006</xdr:rowOff>
    </xdr:from>
    <xdr:to>
      <xdr:col>55</xdr:col>
      <xdr:colOff>0</xdr:colOff>
      <xdr:row>57</xdr:row>
      <xdr:rowOff>83638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85465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82006</xdr:rowOff>
    </xdr:from>
    <xdr:to>
      <xdr:col>50</xdr:col>
      <xdr:colOff>114300</xdr:colOff>
      <xdr:row>57</xdr:row>
      <xdr:rowOff>101546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854656"/>
          <a:ext cx="889000" cy="1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19326</xdr:rowOff>
    </xdr:from>
    <xdr:to>
      <xdr:col>45</xdr:col>
      <xdr:colOff>177800</xdr:colOff>
      <xdr:row>57</xdr:row>
      <xdr:rowOff>101546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791976"/>
          <a:ext cx="8890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140343</xdr:rowOff>
    </xdr:from>
    <xdr:to>
      <xdr:col>41</xdr:col>
      <xdr:colOff>50800</xdr:colOff>
      <xdr:row>57</xdr:row>
      <xdr:rowOff>19326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741543"/>
          <a:ext cx="889000" cy="5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32838</xdr:rowOff>
    </xdr:from>
    <xdr:to>
      <xdr:col>55</xdr:col>
      <xdr:colOff>50800</xdr:colOff>
      <xdr:row>57</xdr:row>
      <xdr:rowOff>134438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80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11265</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8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31206</xdr:rowOff>
    </xdr:from>
    <xdr:to>
      <xdr:col>50</xdr:col>
      <xdr:colOff>165100</xdr:colOff>
      <xdr:row>57</xdr:row>
      <xdr:rowOff>132806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80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123933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8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50746</xdr:rowOff>
    </xdr:from>
    <xdr:to>
      <xdr:col>46</xdr:col>
      <xdr:colOff>38100</xdr:colOff>
      <xdr:row>57</xdr:row>
      <xdr:rowOff>152346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82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143473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9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139976</xdr:rowOff>
    </xdr:from>
    <xdr:to>
      <xdr:col>41</xdr:col>
      <xdr:colOff>101600</xdr:colOff>
      <xdr:row>57</xdr:row>
      <xdr:rowOff>70126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74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86653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89543</xdr:rowOff>
    </xdr:from>
    <xdr:to>
      <xdr:col>36</xdr:col>
      <xdr:colOff>165100</xdr:colOff>
      <xdr:row>57</xdr:row>
      <xdr:rowOff>19693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6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36220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46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68312</xdr:rowOff>
    </xdr:from>
    <xdr:to>
      <xdr:col>55</xdr:col>
      <xdr:colOff>0</xdr:colOff>
      <xdr:row>78</xdr:row>
      <xdr:rowOff>110311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41412"/>
          <a:ext cx="838200" cy="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70932</xdr:rowOff>
    </xdr:from>
    <xdr:to>
      <xdr:col>50</xdr:col>
      <xdr:colOff>114300</xdr:colOff>
      <xdr:row>78</xdr:row>
      <xdr:rowOff>110311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44032"/>
          <a:ext cx="889000" cy="3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70932</xdr:rowOff>
    </xdr:from>
    <xdr:to>
      <xdr:col>45</xdr:col>
      <xdr:colOff>177800</xdr:colOff>
      <xdr:row>78</xdr:row>
      <xdr:rowOff>110923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44032"/>
          <a:ext cx="889000" cy="3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101935</xdr:rowOff>
    </xdr:from>
    <xdr:to>
      <xdr:col>41</xdr:col>
      <xdr:colOff>50800</xdr:colOff>
      <xdr:row>78</xdr:row>
      <xdr:rowOff>110923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75035"/>
          <a:ext cx="889000" cy="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17512</xdr:rowOff>
    </xdr:from>
    <xdr:to>
      <xdr:col>55</xdr:col>
      <xdr:colOff>50800</xdr:colOff>
      <xdr:row>78</xdr:row>
      <xdr:rowOff>119112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9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103889</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0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59511</xdr:rowOff>
    </xdr:from>
    <xdr:to>
      <xdr:col>50</xdr:col>
      <xdr:colOff>165100</xdr:colOff>
      <xdr:row>78</xdr:row>
      <xdr:rowOff>161111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3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152238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2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20132</xdr:rowOff>
    </xdr:from>
    <xdr:to>
      <xdr:col>46</xdr:col>
      <xdr:colOff>38100</xdr:colOff>
      <xdr:row>78</xdr:row>
      <xdr:rowOff>121732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112859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60123</xdr:rowOff>
    </xdr:from>
    <xdr:to>
      <xdr:col>41</xdr:col>
      <xdr:colOff>101600</xdr:colOff>
      <xdr:row>78</xdr:row>
      <xdr:rowOff>161723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3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152850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2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51135</xdr:rowOff>
    </xdr:from>
    <xdr:to>
      <xdr:col>36</xdr:col>
      <xdr:colOff>165100</xdr:colOff>
      <xdr:row>78</xdr:row>
      <xdr:rowOff>152735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2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143862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1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145453</xdr:rowOff>
    </xdr:from>
    <xdr:to>
      <xdr:col>55</xdr:col>
      <xdr:colOff>0</xdr:colOff>
      <xdr:row>97</xdr:row>
      <xdr:rowOff>98352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604653"/>
          <a:ext cx="838200" cy="12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73549</xdr:rowOff>
    </xdr:from>
    <xdr:to>
      <xdr:col>50</xdr:col>
      <xdr:colOff>114300</xdr:colOff>
      <xdr:row>97</xdr:row>
      <xdr:rowOff>98352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704199"/>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73549</xdr:rowOff>
    </xdr:from>
    <xdr:to>
      <xdr:col>45</xdr:col>
      <xdr:colOff>177800</xdr:colOff>
      <xdr:row>98</xdr:row>
      <xdr:rowOff>2360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704199"/>
          <a:ext cx="889000" cy="10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2360</xdr:rowOff>
    </xdr:from>
    <xdr:to>
      <xdr:col>41</xdr:col>
      <xdr:colOff>50800</xdr:colOff>
      <xdr:row>98</xdr:row>
      <xdr:rowOff>67166</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804460"/>
          <a:ext cx="889000" cy="6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94653</xdr:rowOff>
    </xdr:from>
    <xdr:to>
      <xdr:col>55</xdr:col>
      <xdr:colOff>50800</xdr:colOff>
      <xdr:row>97</xdr:row>
      <xdr:rowOff>24803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5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73080</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3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47552</xdr:rowOff>
    </xdr:from>
    <xdr:to>
      <xdr:col>50</xdr:col>
      <xdr:colOff>165100</xdr:colOff>
      <xdr:row>97</xdr:row>
      <xdr:rowOff>149152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7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140279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77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22749</xdr:rowOff>
    </xdr:from>
    <xdr:to>
      <xdr:col>46</xdr:col>
      <xdr:colOff>38100</xdr:colOff>
      <xdr:row>97</xdr:row>
      <xdr:rowOff>124349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5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115476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7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123010</xdr:rowOff>
    </xdr:from>
    <xdr:to>
      <xdr:col>41</xdr:col>
      <xdr:colOff>101600</xdr:colOff>
      <xdr:row>98</xdr:row>
      <xdr:rowOff>53160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7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44287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84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16366</xdr:rowOff>
    </xdr:from>
    <xdr:to>
      <xdr:col>36</xdr:col>
      <xdr:colOff>165100</xdr:colOff>
      <xdr:row>98</xdr:row>
      <xdr:rowOff>117966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8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109093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91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114726</xdr:rowOff>
    </xdr:from>
    <xdr:to>
      <xdr:col>85</xdr:col>
      <xdr:colOff>127000</xdr:colOff>
      <xdr:row>36</xdr:row>
      <xdr:rowOff>118993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286926"/>
          <a:ext cx="8382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114726</xdr:rowOff>
    </xdr:from>
    <xdr:to>
      <xdr:col>81</xdr:col>
      <xdr:colOff>50800</xdr:colOff>
      <xdr:row>36</xdr:row>
      <xdr:rowOff>132023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286926"/>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132023</xdr:rowOff>
    </xdr:from>
    <xdr:to>
      <xdr:col>76</xdr:col>
      <xdr:colOff>114300</xdr:colOff>
      <xdr:row>36</xdr:row>
      <xdr:rowOff>163322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304223"/>
          <a:ext cx="889000" cy="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150768</xdr:rowOff>
    </xdr:from>
    <xdr:to>
      <xdr:col>71</xdr:col>
      <xdr:colOff>177800</xdr:colOff>
      <xdr:row>36</xdr:row>
      <xdr:rowOff>163322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322968"/>
          <a:ext cx="889000" cy="1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68193</xdr:rowOff>
    </xdr:from>
    <xdr:to>
      <xdr:col>85</xdr:col>
      <xdr:colOff>177800</xdr:colOff>
      <xdr:row>36</xdr:row>
      <xdr:rowOff>169793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4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46620</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1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63926</xdr:rowOff>
    </xdr:from>
    <xdr:to>
      <xdr:col>81</xdr:col>
      <xdr:colOff>101600</xdr:colOff>
      <xdr:row>36</xdr:row>
      <xdr:rowOff>165526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3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156653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32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81223</xdr:rowOff>
    </xdr:from>
    <xdr:to>
      <xdr:col>76</xdr:col>
      <xdr:colOff>165100</xdr:colOff>
      <xdr:row>37</xdr:row>
      <xdr:rowOff>11373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5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2500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4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112522</xdr:rowOff>
    </xdr:from>
    <xdr:to>
      <xdr:col>72</xdr:col>
      <xdr:colOff>38100</xdr:colOff>
      <xdr:row>37</xdr:row>
      <xdr:rowOff>42672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2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33799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37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99968</xdr:rowOff>
    </xdr:from>
    <xdr:to>
      <xdr:col>67</xdr:col>
      <xdr:colOff>101600</xdr:colOff>
      <xdr:row>37</xdr:row>
      <xdr:rowOff>30118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7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146050</xdr:rowOff>
    </xdr:from>
    <xdr:to>
      <xdr:col>85</xdr:col>
      <xdr:colOff>127000</xdr:colOff>
      <xdr:row>58</xdr:row>
      <xdr:rowOff>138252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918700"/>
          <a:ext cx="838200" cy="1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7176</xdr:rowOff>
    </xdr:from>
    <xdr:to>
      <xdr:col>81</xdr:col>
      <xdr:colOff>50800</xdr:colOff>
      <xdr:row>58</xdr:row>
      <xdr:rowOff>138252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608376"/>
          <a:ext cx="889000" cy="47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7176</xdr:rowOff>
    </xdr:from>
    <xdr:to>
      <xdr:col>76</xdr:col>
      <xdr:colOff>114300</xdr:colOff>
      <xdr:row>58</xdr:row>
      <xdr:rowOff>38418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9608376"/>
          <a:ext cx="889000" cy="3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25324</xdr:rowOff>
    </xdr:from>
    <xdr:to>
      <xdr:col>71</xdr:col>
      <xdr:colOff>177800</xdr:colOff>
      <xdr:row>58</xdr:row>
      <xdr:rowOff>38418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969424"/>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95250</xdr:rowOff>
    </xdr:from>
    <xdr:to>
      <xdr:col>85</xdr:col>
      <xdr:colOff>177800</xdr:colOff>
      <xdr:row>58</xdr:row>
      <xdr:rowOff>25400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73677</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4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87452</xdr:rowOff>
    </xdr:from>
    <xdr:to>
      <xdr:col>81</xdr:col>
      <xdr:colOff>101600</xdr:colOff>
      <xdr:row>59</xdr:row>
      <xdr:rowOff>17602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100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8729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12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127826</xdr:rowOff>
    </xdr:from>
    <xdr:to>
      <xdr:col>76</xdr:col>
      <xdr:colOff>165100</xdr:colOff>
      <xdr:row>56</xdr:row>
      <xdr:rowOff>57976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55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74503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3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159068</xdr:rowOff>
    </xdr:from>
    <xdr:to>
      <xdr:col>72</xdr:col>
      <xdr:colOff>38100</xdr:colOff>
      <xdr:row>58</xdr:row>
      <xdr:rowOff>89218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9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80345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0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145974</xdr:rowOff>
    </xdr:from>
    <xdr:to>
      <xdr:col>67</xdr:col>
      <xdr:colOff>101600</xdr:colOff>
      <xdr:row>58</xdr:row>
      <xdr:rowOff>76124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67251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102439</xdr:rowOff>
    </xdr:from>
    <xdr:to>
      <xdr:col>85</xdr:col>
      <xdr:colOff>127000</xdr:colOff>
      <xdr:row>78</xdr:row>
      <xdr:rowOff>116677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304089"/>
          <a:ext cx="838200" cy="18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116677</xdr:rowOff>
    </xdr:from>
    <xdr:to>
      <xdr:col>81</xdr:col>
      <xdr:colOff>50800</xdr:colOff>
      <xdr:row>79</xdr:row>
      <xdr:rowOff>9740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489777"/>
          <a:ext cx="889000" cy="6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170055</xdr:rowOff>
    </xdr:from>
    <xdr:to>
      <xdr:col>76</xdr:col>
      <xdr:colOff>114300</xdr:colOff>
      <xdr:row>79</xdr:row>
      <xdr:rowOff>9740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43155"/>
          <a:ext cx="889000" cy="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170055</xdr:rowOff>
    </xdr:from>
    <xdr:to>
      <xdr:col>71</xdr:col>
      <xdr:colOff>177800</xdr:colOff>
      <xdr:row>79</xdr:row>
      <xdr:rowOff>68769</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43155"/>
          <a:ext cx="889000" cy="7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51639</xdr:rowOff>
    </xdr:from>
    <xdr:to>
      <xdr:col>85</xdr:col>
      <xdr:colOff>177800</xdr:colOff>
      <xdr:row>77</xdr:row>
      <xdr:rowOff>153239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25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74516</xdr:rowOff>
    </xdr:from>
    <xdr:ext cx="534377"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1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65877</xdr:rowOff>
    </xdr:from>
    <xdr:to>
      <xdr:col>81</xdr:col>
      <xdr:colOff>101600</xdr:colOff>
      <xdr:row>78</xdr:row>
      <xdr:rowOff>167477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43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158604</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531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130390</xdr:rowOff>
    </xdr:from>
    <xdr:to>
      <xdr:col>76</xdr:col>
      <xdr:colOff>165100</xdr:colOff>
      <xdr:row>79</xdr:row>
      <xdr:rowOff>60540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51667</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57428" y="1359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119255</xdr:rowOff>
    </xdr:from>
    <xdr:to>
      <xdr:col>72</xdr:col>
      <xdr:colOff>38100</xdr:colOff>
      <xdr:row>79</xdr:row>
      <xdr:rowOff>49405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40532</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5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17969</xdr:rowOff>
    </xdr:from>
    <xdr:to>
      <xdr:col>67</xdr:col>
      <xdr:colOff>101600</xdr:colOff>
      <xdr:row>79</xdr:row>
      <xdr:rowOff>119569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110696</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5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67273</xdr:rowOff>
    </xdr:from>
    <xdr:to>
      <xdr:col>85</xdr:col>
      <xdr:colOff>127000</xdr:colOff>
      <xdr:row>98</xdr:row>
      <xdr:rowOff>72244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6869373"/>
          <a:ext cx="838200" cy="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67273</xdr:rowOff>
    </xdr:from>
    <xdr:to>
      <xdr:col>81</xdr:col>
      <xdr:colOff>50800</xdr:colOff>
      <xdr:row>98</xdr:row>
      <xdr:rowOff>84102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869373"/>
          <a:ext cx="889000" cy="1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81218</xdr:rowOff>
    </xdr:from>
    <xdr:to>
      <xdr:col>76</xdr:col>
      <xdr:colOff>114300</xdr:colOff>
      <xdr:row>98</xdr:row>
      <xdr:rowOff>84102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883318"/>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81218</xdr:rowOff>
    </xdr:from>
    <xdr:to>
      <xdr:col>71</xdr:col>
      <xdr:colOff>177800</xdr:colOff>
      <xdr:row>98</xdr:row>
      <xdr:rowOff>82828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883318"/>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21444</xdr:rowOff>
    </xdr:from>
    <xdr:to>
      <xdr:col>85</xdr:col>
      <xdr:colOff>177800</xdr:colOff>
      <xdr:row>98</xdr:row>
      <xdr:rowOff>123044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116127</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16473</xdr:rowOff>
    </xdr:from>
    <xdr:to>
      <xdr:col>81</xdr:col>
      <xdr:colOff>101600</xdr:colOff>
      <xdr:row>98</xdr:row>
      <xdr:rowOff>118073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109200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33302</xdr:rowOff>
    </xdr:from>
    <xdr:to>
      <xdr:col>76</xdr:col>
      <xdr:colOff>165100</xdr:colOff>
      <xdr:row>98</xdr:row>
      <xdr:rowOff>134902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126029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2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30418</xdr:rowOff>
    </xdr:from>
    <xdr:to>
      <xdr:col>72</xdr:col>
      <xdr:colOff>38100</xdr:colOff>
      <xdr:row>98</xdr:row>
      <xdr:rowOff>132018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123145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2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32028</xdr:rowOff>
    </xdr:from>
    <xdr:to>
      <xdr:col>67</xdr:col>
      <xdr:colOff>101600</xdr:colOff>
      <xdr:row>98</xdr:row>
      <xdr:rowOff>133628</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3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124755</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2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商工費の増については、クーポン券支給事業の実施によるものである。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土木費の増については、公営住宅建替事業の建替工事に</a:t>
          </a:r>
          <a:r>
            <a:rPr lang="ja-JP" altLang="ja-JP" sz="1100" b="0" i="0" baseline="0">
              <a:solidFill>
                <a:schemeClr val="dk1"/>
              </a:solidFill>
              <a:effectLst/>
              <a:latin typeface="+mn-lt"/>
              <a:ea typeface="+mn-ea"/>
              <a:cs typeface="+mn-cs"/>
            </a:rPr>
            <a:t>着手した</a:t>
          </a:r>
          <a:r>
            <a:rPr kumimoji="1" lang="ja-JP" altLang="ja-JP" sz="1100">
              <a:solidFill>
                <a:schemeClr val="dk1"/>
              </a:solidFill>
              <a:effectLst/>
              <a:latin typeface="+mn-lt"/>
              <a:ea typeface="+mn-ea"/>
              <a:cs typeface="+mn-cs"/>
            </a:rPr>
            <a:t>ことによるものである。</a:t>
          </a:r>
          <a:endParaRPr lang="ja-JP" altLang="ja-JP" sz="1400">
            <a:effectLst/>
          </a:endParaRPr>
        </a:p>
        <a:p>
          <a:r>
            <a:rPr kumimoji="1" lang="ja-JP" altLang="ja-JP" sz="1100">
              <a:solidFill>
                <a:schemeClr val="dk1"/>
              </a:solidFill>
              <a:effectLst/>
              <a:latin typeface="+mn-lt"/>
              <a:ea typeface="+mn-ea"/>
              <a:cs typeface="+mn-cs"/>
            </a:rPr>
            <a:t>教育費の増については、</a:t>
          </a:r>
          <a:r>
            <a:rPr lang="ja-JP" altLang="ja-JP" sz="1100" b="0" i="0" baseline="0">
              <a:solidFill>
                <a:schemeClr val="dk1"/>
              </a:solidFill>
              <a:effectLst/>
              <a:latin typeface="+mn-lt"/>
              <a:ea typeface="+mn-ea"/>
              <a:cs typeface="+mn-cs"/>
            </a:rPr>
            <a:t>教育ＩＣＴ関連事業に係る経費の増加</a:t>
          </a:r>
          <a:r>
            <a:rPr kumimoji="1" lang="ja-JP" altLang="ja-JP" sz="1100">
              <a:solidFill>
                <a:schemeClr val="dk1"/>
              </a:solidFill>
              <a:effectLst/>
              <a:latin typeface="+mn-lt"/>
              <a:ea typeface="+mn-ea"/>
              <a:cs typeface="+mn-cs"/>
            </a:rPr>
            <a:t>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佐賀県神埼市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年度については、財政調整基金残高が増加したが標準財政規模比は減少した。</a:t>
          </a:r>
          <a:endParaRPr lang="ja-JP" altLang="ja-JP" sz="1400">
            <a:effectLst/>
          </a:endParaRPr>
        </a:p>
        <a:p>
          <a:r>
            <a:rPr lang="ja-JP" altLang="ja-JP" sz="1100" b="0" i="0" baseline="0">
              <a:solidFill>
                <a:schemeClr val="dk1"/>
              </a:solidFill>
              <a:effectLst/>
              <a:latin typeface="+mn-lt"/>
              <a:ea typeface="+mn-ea"/>
              <a:cs typeface="+mn-cs"/>
            </a:rPr>
            <a:t>実質収支については、前年度と比較して</a:t>
          </a:r>
          <a:r>
            <a:rPr lang="en-US" altLang="ja-JP" sz="1100" b="0" i="0" baseline="0">
              <a:solidFill>
                <a:schemeClr val="dk1"/>
              </a:solidFill>
              <a:effectLst/>
              <a:latin typeface="+mn-lt"/>
              <a:ea typeface="+mn-ea"/>
              <a:cs typeface="+mn-cs"/>
            </a:rPr>
            <a:t>273,328</a:t>
          </a:r>
          <a:r>
            <a:rPr lang="ja-JP" altLang="ja-JP" sz="1100" b="0" i="0" baseline="0">
              <a:solidFill>
                <a:schemeClr val="dk1"/>
              </a:solidFill>
              <a:effectLst/>
              <a:latin typeface="+mn-lt"/>
              <a:ea typeface="+mn-ea"/>
              <a:cs typeface="+mn-cs"/>
            </a:rPr>
            <a:t>千円減少し、前年度比</a:t>
          </a:r>
          <a:r>
            <a:rPr lang="en-US" altLang="ja-JP" sz="1100" b="0" i="0" baseline="0">
              <a:solidFill>
                <a:schemeClr val="dk1"/>
              </a:solidFill>
              <a:effectLst/>
              <a:latin typeface="+mn-lt"/>
              <a:ea typeface="+mn-ea"/>
              <a:cs typeface="+mn-cs"/>
            </a:rPr>
            <a:t>2.66</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6.06</a:t>
          </a:r>
          <a:r>
            <a:rPr lang="ja-JP" altLang="ja-JP" sz="1100" b="0" i="0" baseline="0">
              <a:solidFill>
                <a:schemeClr val="dk1"/>
              </a:solidFill>
              <a:effectLst/>
              <a:latin typeface="+mn-lt"/>
              <a:ea typeface="+mn-ea"/>
              <a:cs typeface="+mn-cs"/>
            </a:rPr>
            <a:t>％となった。</a:t>
          </a:r>
          <a:endParaRPr lang="ja-JP" altLang="ja-JP" sz="1400">
            <a:effectLst/>
          </a:endParaRPr>
        </a:p>
        <a:p>
          <a:r>
            <a:rPr lang="ja-JP" altLang="ja-JP" sz="1100" b="0" i="0" baseline="0">
              <a:solidFill>
                <a:schemeClr val="dk1"/>
              </a:solidFill>
              <a:effectLst/>
              <a:latin typeface="+mn-lt"/>
              <a:ea typeface="+mn-ea"/>
              <a:cs typeface="+mn-cs"/>
            </a:rPr>
            <a:t>実質単年度収支は、前年度と比較して</a:t>
          </a:r>
          <a:r>
            <a:rPr lang="en-US" altLang="ja-JP" sz="1100" b="0" i="0" baseline="0">
              <a:solidFill>
                <a:schemeClr val="dk1"/>
              </a:solidFill>
              <a:effectLst/>
              <a:latin typeface="+mn-lt"/>
              <a:ea typeface="+mn-ea"/>
              <a:cs typeface="+mn-cs"/>
            </a:rPr>
            <a:t>784,585</a:t>
          </a:r>
          <a:r>
            <a:rPr lang="ja-JP" altLang="ja-JP" sz="1100" b="0" i="0" baseline="0">
              <a:solidFill>
                <a:schemeClr val="dk1"/>
              </a:solidFill>
              <a:effectLst/>
              <a:latin typeface="+mn-lt"/>
              <a:ea typeface="+mn-ea"/>
              <a:cs typeface="+mn-cs"/>
            </a:rPr>
            <a:t>千円減少し、前年度比</a:t>
          </a:r>
          <a:r>
            <a:rPr lang="en-US" altLang="ja-JP" sz="1100" b="0" i="0" baseline="0">
              <a:solidFill>
                <a:schemeClr val="dk1"/>
              </a:solidFill>
              <a:effectLst/>
              <a:latin typeface="+mn-lt"/>
              <a:ea typeface="+mn-ea"/>
              <a:cs typeface="+mn-cs"/>
            </a:rPr>
            <a:t>7.83</a:t>
          </a:r>
          <a:r>
            <a:rPr lang="ja-JP" altLang="ja-JP" sz="1100" b="0" i="0" baseline="0">
              <a:solidFill>
                <a:schemeClr val="dk1"/>
              </a:solidFill>
              <a:effectLst/>
              <a:latin typeface="+mn-lt"/>
              <a:ea typeface="+mn-ea"/>
              <a:cs typeface="+mn-cs"/>
            </a:rPr>
            <a:t>ポイント減の▲</a:t>
          </a:r>
          <a:r>
            <a:rPr lang="en-US" altLang="ja-JP" sz="1100" b="0" i="0" baseline="0">
              <a:solidFill>
                <a:schemeClr val="dk1"/>
              </a:solidFill>
              <a:effectLst/>
              <a:latin typeface="+mn-lt"/>
              <a:ea typeface="+mn-ea"/>
              <a:cs typeface="+mn-cs"/>
            </a:rPr>
            <a:t>0.67</a:t>
          </a:r>
          <a:r>
            <a:rPr lang="ja-JP" altLang="ja-JP" sz="1100" b="0" i="0" baseline="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佐賀県神埼市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年度も前年度に引き続き、すべての会計において黒字となっている。</a:t>
          </a:r>
          <a:endParaRPr lang="ja-JP" altLang="ja-JP" sz="1400">
            <a:effectLst/>
          </a:endParaRPr>
        </a:p>
        <a:p>
          <a:r>
            <a:rPr lang="ja-JP" altLang="ja-JP" sz="1100" b="0" i="0" baseline="0">
              <a:solidFill>
                <a:schemeClr val="dk1"/>
              </a:solidFill>
              <a:effectLst/>
              <a:latin typeface="+mn-lt"/>
              <a:ea typeface="+mn-ea"/>
              <a:cs typeface="+mn-cs"/>
            </a:rPr>
            <a:t>今後も、各会計において効率的な事業運営を図り、財政の健全化に努めていく。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20619415</v>
      </c>
      <c r="BO4" s="371"/>
      <c r="BP4" s="371"/>
      <c r="BQ4" s="371"/>
      <c r="BR4" s="371"/>
      <c r="BS4" s="371"/>
      <c r="BT4" s="371"/>
      <c r="BU4" s="372"/>
      <c r="BV4" s="370">
        <v>19554179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6.1</v>
      </c>
      <c r="CU4" s="377"/>
      <c r="CV4" s="377"/>
      <c r="CW4" s="377"/>
      <c r="CX4" s="377"/>
      <c r="CY4" s="377"/>
      <c r="CZ4" s="377"/>
      <c r="DA4" s="378"/>
      <c r="DB4" s="376">
        <v>8.6999999999999993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19874421</v>
      </c>
      <c r="BO5" s="439"/>
      <c r="BP5" s="439"/>
      <c r="BQ5" s="439"/>
      <c r="BR5" s="439"/>
      <c r="BS5" s="439"/>
      <c r="BT5" s="439"/>
      <c r="BU5" s="440"/>
      <c r="BV5" s="438">
        <v>18455414</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92</v>
      </c>
      <c r="CU5" s="405"/>
      <c r="CV5" s="405"/>
      <c r="CW5" s="405"/>
      <c r="CX5" s="405"/>
      <c r="CY5" s="405"/>
      <c r="CZ5" s="405"/>
      <c r="DA5" s="406"/>
      <c r="DB5" s="404">
        <v>89.6</v>
      </c>
      <c r="DC5" s="405"/>
      <c r="DD5" s="405"/>
      <c r="DE5" s="405"/>
      <c r="DF5" s="405"/>
      <c r="DG5" s="405"/>
      <c r="DH5" s="405"/>
      <c r="DI5" s="406"/>
    </row>
    <row r="6" spans="1:119" ht="18.75" customHeight="1" x14ac:dyDescent="0.2">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744994</v>
      </c>
      <c r="BO6" s="439"/>
      <c r="BP6" s="439"/>
      <c r="BQ6" s="439"/>
      <c r="BR6" s="439"/>
      <c r="BS6" s="439"/>
      <c r="BT6" s="439"/>
      <c r="BU6" s="440"/>
      <c r="BV6" s="438">
        <v>1098765</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93.3</v>
      </c>
      <c r="CU6" s="445"/>
      <c r="CV6" s="445"/>
      <c r="CW6" s="445"/>
      <c r="CX6" s="445"/>
      <c r="CY6" s="445"/>
      <c r="CZ6" s="445"/>
      <c r="DA6" s="446"/>
      <c r="DB6" s="444">
        <v>93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96</v>
      </c>
      <c r="AV7" s="434"/>
      <c r="AW7" s="434"/>
      <c r="AX7" s="434"/>
      <c r="AY7" s="435" t="s">
        <v>108</v>
      </c>
      <c r="AZ7" s="436"/>
      <c r="BA7" s="436"/>
      <c r="BB7" s="436"/>
      <c r="BC7" s="436"/>
      <c r="BD7" s="436"/>
      <c r="BE7" s="436"/>
      <c r="BF7" s="436"/>
      <c r="BG7" s="436"/>
      <c r="BH7" s="436"/>
      <c r="BI7" s="436"/>
      <c r="BJ7" s="436"/>
      <c r="BK7" s="436"/>
      <c r="BL7" s="436"/>
      <c r="BM7" s="437"/>
      <c r="BN7" s="438">
        <v>182306</v>
      </c>
      <c r="BO7" s="439"/>
      <c r="BP7" s="439"/>
      <c r="BQ7" s="439"/>
      <c r="BR7" s="439"/>
      <c r="BS7" s="439"/>
      <c r="BT7" s="439"/>
      <c r="BU7" s="440"/>
      <c r="BV7" s="438">
        <v>262749</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9287668</v>
      </c>
      <c r="CU7" s="439"/>
      <c r="CV7" s="439"/>
      <c r="CW7" s="439"/>
      <c r="CX7" s="439"/>
      <c r="CY7" s="439"/>
      <c r="CZ7" s="439"/>
      <c r="DA7" s="440"/>
      <c r="DB7" s="438">
        <v>9588363</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562688</v>
      </c>
      <c r="BO8" s="439"/>
      <c r="BP8" s="439"/>
      <c r="BQ8" s="439"/>
      <c r="BR8" s="439"/>
      <c r="BS8" s="439"/>
      <c r="BT8" s="439"/>
      <c r="BU8" s="440"/>
      <c r="BV8" s="438">
        <v>836016</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0.44</v>
      </c>
      <c r="CU8" s="448"/>
      <c r="CV8" s="448"/>
      <c r="CW8" s="448"/>
      <c r="CX8" s="448"/>
      <c r="CY8" s="448"/>
      <c r="CZ8" s="448"/>
      <c r="DA8" s="449"/>
      <c r="DB8" s="447">
        <v>0.44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31022</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-273328</v>
      </c>
      <c r="BO9" s="439"/>
      <c r="BP9" s="439"/>
      <c r="BQ9" s="439"/>
      <c r="BR9" s="439"/>
      <c r="BS9" s="439"/>
      <c r="BT9" s="439"/>
      <c r="BU9" s="440"/>
      <c r="BV9" s="438">
        <v>511257</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15.8</v>
      </c>
      <c r="CU9" s="405"/>
      <c r="CV9" s="405"/>
      <c r="CW9" s="405"/>
      <c r="CX9" s="405"/>
      <c r="CY9" s="405"/>
      <c r="CZ9" s="405"/>
      <c r="DA9" s="406"/>
      <c r="DB9" s="404">
        <v>16.899999999999999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1"/>
      <c r="N10" s="431"/>
      <c r="O10" s="431"/>
      <c r="P10" s="431"/>
      <c r="Q10" s="432"/>
      <c r="R10" s="458">
        <v>31842</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418123</v>
      </c>
      <c r="BO10" s="439"/>
      <c r="BP10" s="439"/>
      <c r="BQ10" s="439"/>
      <c r="BR10" s="439"/>
      <c r="BS10" s="439"/>
      <c r="BT10" s="439"/>
      <c r="BU10" s="440"/>
      <c r="BV10" s="438">
        <v>174793</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129</v>
      </c>
      <c r="AV11" s="434"/>
      <c r="AW11" s="434"/>
      <c r="AX11" s="434"/>
      <c r="AY11" s="435" t="s">
        <v>130</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131</v>
      </c>
      <c r="CE11" s="442"/>
      <c r="CF11" s="442"/>
      <c r="CG11" s="442"/>
      <c r="CH11" s="442"/>
      <c r="CI11" s="442"/>
      <c r="CJ11" s="442"/>
      <c r="CK11" s="442"/>
      <c r="CL11" s="442"/>
      <c r="CM11" s="442"/>
      <c r="CN11" s="442"/>
      <c r="CO11" s="442"/>
      <c r="CP11" s="442"/>
      <c r="CQ11" s="442"/>
      <c r="CR11" s="442"/>
      <c r="CS11" s="443"/>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30624</v>
      </c>
      <c r="S12" s="480"/>
      <c r="T12" s="480"/>
      <c r="U12" s="480"/>
      <c r="V12" s="481"/>
      <c r="W12" s="482" t="s">
        <v>1</v>
      </c>
      <c r="X12" s="434"/>
      <c r="Y12" s="434"/>
      <c r="Z12" s="434"/>
      <c r="AA12" s="434"/>
      <c r="AB12" s="483"/>
      <c r="AC12" s="484" t="s">
        <v>136</v>
      </c>
      <c r="AD12" s="485"/>
      <c r="AE12" s="485"/>
      <c r="AF12" s="485"/>
      <c r="AG12" s="486"/>
      <c r="AH12" s="484" t="s">
        <v>137</v>
      </c>
      <c r="AI12" s="485"/>
      <c r="AJ12" s="485"/>
      <c r="AK12" s="485"/>
      <c r="AL12" s="487"/>
      <c r="AM12" s="430" t="s">
        <v>138</v>
      </c>
      <c r="AN12" s="431"/>
      <c r="AO12" s="431"/>
      <c r="AP12" s="431"/>
      <c r="AQ12" s="431"/>
      <c r="AR12" s="431"/>
      <c r="AS12" s="431"/>
      <c r="AT12" s="432"/>
      <c r="AU12" s="433" t="s">
        <v>139</v>
      </c>
      <c r="AV12" s="434"/>
      <c r="AW12" s="434"/>
      <c r="AX12" s="434"/>
      <c r="AY12" s="435" t="s">
        <v>140</v>
      </c>
      <c r="AZ12" s="436"/>
      <c r="BA12" s="436"/>
      <c r="BB12" s="436"/>
      <c r="BC12" s="436"/>
      <c r="BD12" s="436"/>
      <c r="BE12" s="436"/>
      <c r="BF12" s="436"/>
      <c r="BG12" s="436"/>
      <c r="BH12" s="436"/>
      <c r="BI12" s="436"/>
      <c r="BJ12" s="436"/>
      <c r="BK12" s="436"/>
      <c r="BL12" s="436"/>
      <c r="BM12" s="437"/>
      <c r="BN12" s="438">
        <v>206726</v>
      </c>
      <c r="BO12" s="439"/>
      <c r="BP12" s="439"/>
      <c r="BQ12" s="439"/>
      <c r="BR12" s="439"/>
      <c r="BS12" s="439"/>
      <c r="BT12" s="439"/>
      <c r="BU12" s="440"/>
      <c r="BV12" s="438">
        <v>0</v>
      </c>
      <c r="BW12" s="439"/>
      <c r="BX12" s="439"/>
      <c r="BY12" s="439"/>
      <c r="BZ12" s="439"/>
      <c r="CA12" s="439"/>
      <c r="CB12" s="439"/>
      <c r="CC12" s="440"/>
      <c r="CD12" s="441" t="s">
        <v>141</v>
      </c>
      <c r="CE12" s="442"/>
      <c r="CF12" s="442"/>
      <c r="CG12" s="442"/>
      <c r="CH12" s="442"/>
      <c r="CI12" s="442"/>
      <c r="CJ12" s="442"/>
      <c r="CK12" s="442"/>
      <c r="CL12" s="442"/>
      <c r="CM12" s="442"/>
      <c r="CN12" s="442"/>
      <c r="CO12" s="442"/>
      <c r="CP12" s="442"/>
      <c r="CQ12" s="442"/>
      <c r="CR12" s="442"/>
      <c r="CS12" s="443"/>
      <c r="CT12" s="447" t="s">
        <v>142</v>
      </c>
      <c r="CU12" s="448"/>
      <c r="CV12" s="448"/>
      <c r="CW12" s="448"/>
      <c r="CX12" s="448"/>
      <c r="CY12" s="448"/>
      <c r="CZ12" s="448"/>
      <c r="DA12" s="449"/>
      <c r="DB12" s="447" t="s">
        <v>142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143</v>
      </c>
      <c r="N13" s="499"/>
      <c r="O13" s="499"/>
      <c r="P13" s="499"/>
      <c r="Q13" s="500"/>
      <c r="R13" s="491">
        <v>30430</v>
      </c>
      <c r="S13" s="492"/>
      <c r="T13" s="492"/>
      <c r="U13" s="492"/>
      <c r="V13" s="493"/>
      <c r="W13" s="417" t="s">
        <v>144</v>
      </c>
      <c r="X13" s="418"/>
      <c r="Y13" s="418"/>
      <c r="Z13" s="418"/>
      <c r="AA13" s="418"/>
      <c r="AB13" s="408"/>
      <c r="AC13" s="458">
        <v>1198</v>
      </c>
      <c r="AD13" s="459"/>
      <c r="AE13" s="459"/>
      <c r="AF13" s="459"/>
      <c r="AG13" s="501"/>
      <c r="AH13" s="458">
        <v>1430</v>
      </c>
      <c r="AI13" s="459"/>
      <c r="AJ13" s="459"/>
      <c r="AK13" s="459"/>
      <c r="AL13" s="460"/>
      <c r="AM13" s="430" t="s">
        <v>145</v>
      </c>
      <c r="AN13" s="431"/>
      <c r="AO13" s="431"/>
      <c r="AP13" s="431"/>
      <c r="AQ13" s="431"/>
      <c r="AR13" s="431"/>
      <c r="AS13" s="431"/>
      <c r="AT13" s="432"/>
      <c r="AU13" s="433" t="s">
        <v>139</v>
      </c>
      <c r="AV13" s="434"/>
      <c r="AW13" s="434"/>
      <c r="AX13" s="434"/>
      <c r="AY13" s="435" t="s">
        <v>146</v>
      </c>
      <c r="AZ13" s="436"/>
      <c r="BA13" s="436"/>
      <c r="BB13" s="436"/>
      <c r="BC13" s="436"/>
      <c r="BD13" s="436"/>
      <c r="BE13" s="436"/>
      <c r="BF13" s="436"/>
      <c r="BG13" s="436"/>
      <c r="BH13" s="436"/>
      <c r="BI13" s="436"/>
      <c r="BJ13" s="436"/>
      <c r="BK13" s="436"/>
      <c r="BL13" s="436"/>
      <c r="BM13" s="437"/>
      <c r="BN13" s="438">
        <v>-61931</v>
      </c>
      <c r="BO13" s="439"/>
      <c r="BP13" s="439"/>
      <c r="BQ13" s="439"/>
      <c r="BR13" s="439"/>
      <c r="BS13" s="439"/>
      <c r="BT13" s="439"/>
      <c r="BU13" s="440"/>
      <c r="BV13" s="438">
        <v>686050</v>
      </c>
      <c r="BW13" s="439"/>
      <c r="BX13" s="439"/>
      <c r="BY13" s="439"/>
      <c r="BZ13" s="439"/>
      <c r="CA13" s="439"/>
      <c r="CB13" s="439"/>
      <c r="CC13" s="440"/>
      <c r="CD13" s="441" t="s">
        <v>147</v>
      </c>
      <c r="CE13" s="442"/>
      <c r="CF13" s="442"/>
      <c r="CG13" s="442"/>
      <c r="CH13" s="442"/>
      <c r="CI13" s="442"/>
      <c r="CJ13" s="442"/>
      <c r="CK13" s="442"/>
      <c r="CL13" s="442"/>
      <c r="CM13" s="442"/>
      <c r="CN13" s="442"/>
      <c r="CO13" s="442"/>
      <c r="CP13" s="442"/>
      <c r="CQ13" s="442"/>
      <c r="CR13" s="442"/>
      <c r="CS13" s="443"/>
      <c r="CT13" s="404">
        <v>8.8000000000000007</v>
      </c>
      <c r="CU13" s="405"/>
      <c r="CV13" s="405"/>
      <c r="CW13" s="405"/>
      <c r="CX13" s="405"/>
      <c r="CY13" s="405"/>
      <c r="CZ13" s="405"/>
      <c r="DA13" s="406"/>
      <c r="DB13" s="404">
        <v>8.8000000000000007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30891</v>
      </c>
      <c r="S14" s="492"/>
      <c r="T14" s="492"/>
      <c r="U14" s="492"/>
      <c r="V14" s="493"/>
      <c r="W14" s="397"/>
      <c r="X14" s="398"/>
      <c r="Y14" s="398"/>
      <c r="Z14" s="398"/>
      <c r="AA14" s="398"/>
      <c r="AB14" s="387"/>
      <c r="AC14" s="494">
        <v>8.1999999999999993</v>
      </c>
      <c r="AD14" s="495"/>
      <c r="AE14" s="495"/>
      <c r="AF14" s="495"/>
      <c r="AG14" s="496"/>
      <c r="AH14" s="494">
        <v>9.3000000000000007</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149</v>
      </c>
      <c r="CE14" s="503"/>
      <c r="CF14" s="503"/>
      <c r="CG14" s="503"/>
      <c r="CH14" s="503"/>
      <c r="CI14" s="503"/>
      <c r="CJ14" s="503"/>
      <c r="CK14" s="503"/>
      <c r="CL14" s="503"/>
      <c r="CM14" s="503"/>
      <c r="CN14" s="503"/>
      <c r="CO14" s="503"/>
      <c r="CP14" s="503"/>
      <c r="CQ14" s="503"/>
      <c r="CR14" s="503"/>
      <c r="CS14" s="504"/>
      <c r="CT14" s="505">
        <v>37</v>
      </c>
      <c r="CU14" s="506"/>
      <c r="CV14" s="506"/>
      <c r="CW14" s="506"/>
      <c r="CX14" s="506"/>
      <c r="CY14" s="506"/>
      <c r="CZ14" s="506"/>
      <c r="DA14" s="507"/>
      <c r="DB14" s="505">
        <v>50.6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143</v>
      </c>
      <c r="N15" s="499"/>
      <c r="O15" s="499"/>
      <c r="P15" s="499"/>
      <c r="Q15" s="500"/>
      <c r="R15" s="491">
        <v>30698</v>
      </c>
      <c r="S15" s="492"/>
      <c r="T15" s="492"/>
      <c r="U15" s="492"/>
      <c r="V15" s="493"/>
      <c r="W15" s="417" t="s">
        <v>150</v>
      </c>
      <c r="X15" s="418"/>
      <c r="Y15" s="418"/>
      <c r="Z15" s="418"/>
      <c r="AA15" s="418"/>
      <c r="AB15" s="408"/>
      <c r="AC15" s="458">
        <v>4047</v>
      </c>
      <c r="AD15" s="459"/>
      <c r="AE15" s="459"/>
      <c r="AF15" s="459"/>
      <c r="AG15" s="501"/>
      <c r="AH15" s="458">
        <v>4224</v>
      </c>
      <c r="AI15" s="459"/>
      <c r="AJ15" s="459"/>
      <c r="AK15" s="459"/>
      <c r="AL15" s="460"/>
      <c r="AM15" s="430"/>
      <c r="AN15" s="431"/>
      <c r="AO15" s="431"/>
      <c r="AP15" s="431"/>
      <c r="AQ15" s="431"/>
      <c r="AR15" s="431"/>
      <c r="AS15" s="431"/>
      <c r="AT15" s="432"/>
      <c r="AU15" s="433"/>
      <c r="AV15" s="434"/>
      <c r="AW15" s="434"/>
      <c r="AX15" s="434"/>
      <c r="AY15" s="367" t="s">
        <v>151</v>
      </c>
      <c r="AZ15" s="368"/>
      <c r="BA15" s="368"/>
      <c r="BB15" s="368"/>
      <c r="BC15" s="368"/>
      <c r="BD15" s="368"/>
      <c r="BE15" s="368"/>
      <c r="BF15" s="368"/>
      <c r="BG15" s="368"/>
      <c r="BH15" s="368"/>
      <c r="BI15" s="368"/>
      <c r="BJ15" s="368"/>
      <c r="BK15" s="368"/>
      <c r="BL15" s="368"/>
      <c r="BM15" s="369"/>
      <c r="BN15" s="370">
        <v>3632813</v>
      </c>
      <c r="BO15" s="371"/>
      <c r="BP15" s="371"/>
      <c r="BQ15" s="371"/>
      <c r="BR15" s="371"/>
      <c r="BS15" s="371"/>
      <c r="BT15" s="371"/>
      <c r="BU15" s="372"/>
      <c r="BV15" s="370">
        <v>3505667</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27.6</v>
      </c>
      <c r="AD16" s="495"/>
      <c r="AE16" s="495"/>
      <c r="AF16" s="495"/>
      <c r="AG16" s="496"/>
      <c r="AH16" s="494">
        <v>27.4</v>
      </c>
      <c r="AI16" s="495"/>
      <c r="AJ16" s="495"/>
      <c r="AK16" s="495"/>
      <c r="AL16" s="497"/>
      <c r="AM16" s="430"/>
      <c r="AN16" s="431"/>
      <c r="AO16" s="431"/>
      <c r="AP16" s="431"/>
      <c r="AQ16" s="431"/>
      <c r="AR16" s="431"/>
      <c r="AS16" s="431"/>
      <c r="AT16" s="432"/>
      <c r="AU16" s="433"/>
      <c r="AV16" s="434"/>
      <c r="AW16" s="434"/>
      <c r="AX16" s="434"/>
      <c r="AY16" s="435" t="s">
        <v>155</v>
      </c>
      <c r="AZ16" s="436"/>
      <c r="BA16" s="436"/>
      <c r="BB16" s="436"/>
      <c r="BC16" s="436"/>
      <c r="BD16" s="436"/>
      <c r="BE16" s="436"/>
      <c r="BF16" s="436"/>
      <c r="BG16" s="436"/>
      <c r="BH16" s="436"/>
      <c r="BI16" s="436"/>
      <c r="BJ16" s="436"/>
      <c r="BK16" s="436"/>
      <c r="BL16" s="436"/>
      <c r="BM16" s="437"/>
      <c r="BN16" s="438">
        <v>8242610</v>
      </c>
      <c r="BO16" s="439"/>
      <c r="BP16" s="439"/>
      <c r="BQ16" s="439"/>
      <c r="BR16" s="439"/>
      <c r="BS16" s="439"/>
      <c r="BT16" s="439"/>
      <c r="BU16" s="440"/>
      <c r="BV16" s="438">
        <v>8228016</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156</v>
      </c>
      <c r="N17" s="517"/>
      <c r="O17" s="517"/>
      <c r="P17" s="517"/>
      <c r="Q17" s="518"/>
      <c r="R17" s="513" t="s">
        <v>154</v>
      </c>
      <c r="S17" s="514"/>
      <c r="T17" s="514"/>
      <c r="U17" s="514"/>
      <c r="V17" s="515"/>
      <c r="W17" s="417" t="s">
        <v>157</v>
      </c>
      <c r="X17" s="418"/>
      <c r="Y17" s="418"/>
      <c r="Z17" s="418"/>
      <c r="AA17" s="418"/>
      <c r="AB17" s="408"/>
      <c r="AC17" s="458">
        <v>9419</v>
      </c>
      <c r="AD17" s="459"/>
      <c r="AE17" s="459"/>
      <c r="AF17" s="459"/>
      <c r="AG17" s="501"/>
      <c r="AH17" s="458">
        <v>9788</v>
      </c>
      <c r="AI17" s="459"/>
      <c r="AJ17" s="459"/>
      <c r="AK17" s="459"/>
      <c r="AL17" s="460"/>
      <c r="AM17" s="430"/>
      <c r="AN17" s="431"/>
      <c r="AO17" s="431"/>
      <c r="AP17" s="431"/>
      <c r="AQ17" s="431"/>
      <c r="AR17" s="431"/>
      <c r="AS17" s="431"/>
      <c r="AT17" s="432"/>
      <c r="AU17" s="433"/>
      <c r="AV17" s="434"/>
      <c r="AW17" s="434"/>
      <c r="AX17" s="434"/>
      <c r="AY17" s="435" t="s">
        <v>158</v>
      </c>
      <c r="AZ17" s="436"/>
      <c r="BA17" s="436"/>
      <c r="BB17" s="436"/>
      <c r="BC17" s="436"/>
      <c r="BD17" s="436"/>
      <c r="BE17" s="436"/>
      <c r="BF17" s="436"/>
      <c r="BG17" s="436"/>
      <c r="BH17" s="436"/>
      <c r="BI17" s="436"/>
      <c r="BJ17" s="436"/>
      <c r="BK17" s="436"/>
      <c r="BL17" s="436"/>
      <c r="BM17" s="437"/>
      <c r="BN17" s="438">
        <v>4544242</v>
      </c>
      <c r="BO17" s="439"/>
      <c r="BP17" s="439"/>
      <c r="BQ17" s="439"/>
      <c r="BR17" s="439"/>
      <c r="BS17" s="439"/>
      <c r="BT17" s="439"/>
      <c r="BU17" s="440"/>
      <c r="BV17" s="438">
        <v>4381323</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159</v>
      </c>
      <c r="C18" s="450"/>
      <c r="D18" s="450"/>
      <c r="E18" s="522"/>
      <c r="F18" s="522"/>
      <c r="G18" s="522"/>
      <c r="H18" s="522"/>
      <c r="I18" s="522"/>
      <c r="J18" s="522"/>
      <c r="K18" s="522"/>
      <c r="L18" s="523">
        <v>125.13</v>
      </c>
      <c r="M18" s="523"/>
      <c r="N18" s="523"/>
      <c r="O18" s="523"/>
      <c r="P18" s="523"/>
      <c r="Q18" s="523"/>
      <c r="R18" s="524"/>
      <c r="S18" s="524"/>
      <c r="T18" s="524"/>
      <c r="U18" s="524"/>
      <c r="V18" s="525"/>
      <c r="W18" s="419"/>
      <c r="X18" s="420"/>
      <c r="Y18" s="420"/>
      <c r="Z18" s="420"/>
      <c r="AA18" s="420"/>
      <c r="AB18" s="411"/>
      <c r="AC18" s="526">
        <v>64.2</v>
      </c>
      <c r="AD18" s="527"/>
      <c r="AE18" s="527"/>
      <c r="AF18" s="527"/>
      <c r="AG18" s="528"/>
      <c r="AH18" s="526">
        <v>63.4</v>
      </c>
      <c r="AI18" s="527"/>
      <c r="AJ18" s="527"/>
      <c r="AK18" s="527"/>
      <c r="AL18" s="529"/>
      <c r="AM18" s="430"/>
      <c r="AN18" s="431"/>
      <c r="AO18" s="431"/>
      <c r="AP18" s="431"/>
      <c r="AQ18" s="431"/>
      <c r="AR18" s="431"/>
      <c r="AS18" s="431"/>
      <c r="AT18" s="432"/>
      <c r="AU18" s="433"/>
      <c r="AV18" s="434"/>
      <c r="AW18" s="434"/>
      <c r="AX18" s="434"/>
      <c r="AY18" s="435" t="s">
        <v>160</v>
      </c>
      <c r="AZ18" s="436"/>
      <c r="BA18" s="436"/>
      <c r="BB18" s="436"/>
      <c r="BC18" s="436"/>
      <c r="BD18" s="436"/>
      <c r="BE18" s="436"/>
      <c r="BF18" s="436"/>
      <c r="BG18" s="436"/>
      <c r="BH18" s="436"/>
      <c r="BI18" s="436"/>
      <c r="BJ18" s="436"/>
      <c r="BK18" s="436"/>
      <c r="BL18" s="436"/>
      <c r="BM18" s="437"/>
      <c r="BN18" s="438">
        <v>8547596</v>
      </c>
      <c r="BO18" s="439"/>
      <c r="BP18" s="439"/>
      <c r="BQ18" s="439"/>
      <c r="BR18" s="439"/>
      <c r="BS18" s="439"/>
      <c r="BT18" s="439"/>
      <c r="BU18" s="440"/>
      <c r="BV18" s="438">
        <v>8608287</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161</v>
      </c>
      <c r="C19" s="450"/>
      <c r="D19" s="450"/>
      <c r="E19" s="522"/>
      <c r="F19" s="522"/>
      <c r="G19" s="522"/>
      <c r="H19" s="522"/>
      <c r="I19" s="522"/>
      <c r="J19" s="522"/>
      <c r="K19" s="522"/>
      <c r="L19" s="530">
        <v>248</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162</v>
      </c>
      <c r="AZ19" s="436"/>
      <c r="BA19" s="436"/>
      <c r="BB19" s="436"/>
      <c r="BC19" s="436"/>
      <c r="BD19" s="436"/>
      <c r="BE19" s="436"/>
      <c r="BF19" s="436"/>
      <c r="BG19" s="436"/>
      <c r="BH19" s="436"/>
      <c r="BI19" s="436"/>
      <c r="BJ19" s="436"/>
      <c r="BK19" s="436"/>
      <c r="BL19" s="436"/>
      <c r="BM19" s="437"/>
      <c r="BN19" s="438">
        <v>11726449</v>
      </c>
      <c r="BO19" s="439"/>
      <c r="BP19" s="439"/>
      <c r="BQ19" s="439"/>
      <c r="BR19" s="439"/>
      <c r="BS19" s="439"/>
      <c r="BT19" s="439"/>
      <c r="BU19" s="440"/>
      <c r="BV19" s="438">
        <v>11308937</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163</v>
      </c>
      <c r="C20" s="450"/>
      <c r="D20" s="450"/>
      <c r="E20" s="522"/>
      <c r="F20" s="522"/>
      <c r="G20" s="522"/>
      <c r="H20" s="522"/>
      <c r="I20" s="522"/>
      <c r="J20" s="522"/>
      <c r="K20" s="522"/>
      <c r="L20" s="530">
        <v>11452</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165</v>
      </c>
      <c r="C22" s="551"/>
      <c r="D22" s="552"/>
      <c r="E22" s="413" t="s">
        <v>1</v>
      </c>
      <c r="F22" s="418"/>
      <c r="G22" s="418"/>
      <c r="H22" s="418"/>
      <c r="I22" s="418"/>
      <c r="J22" s="418"/>
      <c r="K22" s="408"/>
      <c r="L22" s="413" t="s">
        <v>166</v>
      </c>
      <c r="M22" s="418"/>
      <c r="N22" s="418"/>
      <c r="O22" s="418"/>
      <c r="P22" s="408"/>
      <c r="Q22" s="559" t="s">
        <v>167</v>
      </c>
      <c r="R22" s="560"/>
      <c r="S22" s="560"/>
      <c r="T22" s="560"/>
      <c r="U22" s="560"/>
      <c r="V22" s="561"/>
      <c r="W22" s="565" t="s">
        <v>168</v>
      </c>
      <c r="X22" s="551"/>
      <c r="Y22" s="552"/>
      <c r="Z22" s="413" t="s">
        <v>1</v>
      </c>
      <c r="AA22" s="418"/>
      <c r="AB22" s="418"/>
      <c r="AC22" s="418"/>
      <c r="AD22" s="418"/>
      <c r="AE22" s="418"/>
      <c r="AF22" s="418"/>
      <c r="AG22" s="408"/>
      <c r="AH22" s="570" t="s">
        <v>169</v>
      </c>
      <c r="AI22" s="418"/>
      <c r="AJ22" s="418"/>
      <c r="AK22" s="418"/>
      <c r="AL22" s="408"/>
      <c r="AM22" s="570" t="s">
        <v>170</v>
      </c>
      <c r="AN22" s="571"/>
      <c r="AO22" s="571"/>
      <c r="AP22" s="571"/>
      <c r="AQ22" s="571"/>
      <c r="AR22" s="572"/>
      <c r="AS22" s="559" t="s">
        <v>167</v>
      </c>
      <c r="AT22" s="560"/>
      <c r="AU22" s="560"/>
      <c r="AV22" s="560"/>
      <c r="AW22" s="560"/>
      <c r="AX22" s="576"/>
      <c r="AY22" s="367" t="s">
        <v>171</v>
      </c>
      <c r="AZ22" s="368"/>
      <c r="BA22" s="368"/>
      <c r="BB22" s="368"/>
      <c r="BC22" s="368"/>
      <c r="BD22" s="368"/>
      <c r="BE22" s="368"/>
      <c r="BF22" s="368"/>
      <c r="BG22" s="368"/>
      <c r="BH22" s="368"/>
      <c r="BI22" s="368"/>
      <c r="BJ22" s="368"/>
      <c r="BK22" s="368"/>
      <c r="BL22" s="368"/>
      <c r="BM22" s="369"/>
      <c r="BN22" s="370">
        <v>18734523</v>
      </c>
      <c r="BO22" s="371"/>
      <c r="BP22" s="371"/>
      <c r="BQ22" s="371"/>
      <c r="BR22" s="371"/>
      <c r="BS22" s="371"/>
      <c r="BT22" s="371"/>
      <c r="BU22" s="372"/>
      <c r="BV22" s="370">
        <v>19663123</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172</v>
      </c>
      <c r="AZ23" s="436"/>
      <c r="BA23" s="436"/>
      <c r="BB23" s="436"/>
      <c r="BC23" s="436"/>
      <c r="BD23" s="436"/>
      <c r="BE23" s="436"/>
      <c r="BF23" s="436"/>
      <c r="BG23" s="436"/>
      <c r="BH23" s="436"/>
      <c r="BI23" s="436"/>
      <c r="BJ23" s="436"/>
      <c r="BK23" s="436"/>
      <c r="BL23" s="436"/>
      <c r="BM23" s="437"/>
      <c r="BN23" s="438">
        <v>8935197</v>
      </c>
      <c r="BO23" s="439"/>
      <c r="BP23" s="439"/>
      <c r="BQ23" s="439"/>
      <c r="BR23" s="439"/>
      <c r="BS23" s="439"/>
      <c r="BT23" s="439"/>
      <c r="BU23" s="440"/>
      <c r="BV23" s="438">
        <v>9124681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173</v>
      </c>
      <c r="F24" s="431"/>
      <c r="G24" s="431"/>
      <c r="H24" s="431"/>
      <c r="I24" s="431"/>
      <c r="J24" s="431"/>
      <c r="K24" s="432"/>
      <c r="L24" s="458">
        <v>1</v>
      </c>
      <c r="M24" s="459"/>
      <c r="N24" s="459"/>
      <c r="O24" s="459"/>
      <c r="P24" s="501"/>
      <c r="Q24" s="458">
        <v>8290</v>
      </c>
      <c r="R24" s="459"/>
      <c r="S24" s="459"/>
      <c r="T24" s="459"/>
      <c r="U24" s="459"/>
      <c r="V24" s="501"/>
      <c r="W24" s="566"/>
      <c r="X24" s="554"/>
      <c r="Y24" s="555"/>
      <c r="Z24" s="457" t="s">
        <v>174</v>
      </c>
      <c r="AA24" s="431"/>
      <c r="AB24" s="431"/>
      <c r="AC24" s="431"/>
      <c r="AD24" s="431"/>
      <c r="AE24" s="431"/>
      <c r="AF24" s="431"/>
      <c r="AG24" s="432"/>
      <c r="AH24" s="458">
        <v>245</v>
      </c>
      <c r="AI24" s="459"/>
      <c r="AJ24" s="459"/>
      <c r="AK24" s="459"/>
      <c r="AL24" s="501"/>
      <c r="AM24" s="458">
        <v>701190</v>
      </c>
      <c r="AN24" s="459"/>
      <c r="AO24" s="459"/>
      <c r="AP24" s="459"/>
      <c r="AQ24" s="459"/>
      <c r="AR24" s="501"/>
      <c r="AS24" s="458">
        <v>2862</v>
      </c>
      <c r="AT24" s="459"/>
      <c r="AU24" s="459"/>
      <c r="AV24" s="459"/>
      <c r="AW24" s="459"/>
      <c r="AX24" s="460"/>
      <c r="AY24" s="544" t="s">
        <v>175</v>
      </c>
      <c r="AZ24" s="545"/>
      <c r="BA24" s="545"/>
      <c r="BB24" s="545"/>
      <c r="BC24" s="545"/>
      <c r="BD24" s="545"/>
      <c r="BE24" s="545"/>
      <c r="BF24" s="545"/>
      <c r="BG24" s="545"/>
      <c r="BH24" s="545"/>
      <c r="BI24" s="545"/>
      <c r="BJ24" s="545"/>
      <c r="BK24" s="545"/>
      <c r="BL24" s="545"/>
      <c r="BM24" s="546"/>
      <c r="BN24" s="438">
        <v>13365893</v>
      </c>
      <c r="BO24" s="439"/>
      <c r="BP24" s="439"/>
      <c r="BQ24" s="439"/>
      <c r="BR24" s="439"/>
      <c r="BS24" s="439"/>
      <c r="BT24" s="439"/>
      <c r="BU24" s="440"/>
      <c r="BV24" s="438">
        <v>13928710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176</v>
      </c>
      <c r="F25" s="431"/>
      <c r="G25" s="431"/>
      <c r="H25" s="431"/>
      <c r="I25" s="431"/>
      <c r="J25" s="431"/>
      <c r="K25" s="432"/>
      <c r="L25" s="458">
        <v>1</v>
      </c>
      <c r="M25" s="459"/>
      <c r="N25" s="459"/>
      <c r="O25" s="459"/>
      <c r="P25" s="501"/>
      <c r="Q25" s="458">
        <v>6550</v>
      </c>
      <c r="R25" s="459"/>
      <c r="S25" s="459"/>
      <c r="T25" s="459"/>
      <c r="U25" s="459"/>
      <c r="V25" s="501"/>
      <c r="W25" s="566"/>
      <c r="X25" s="554"/>
      <c r="Y25" s="555"/>
      <c r="Z25" s="457" t="s">
        <v>177</v>
      </c>
      <c r="AA25" s="431"/>
      <c r="AB25" s="431"/>
      <c r="AC25" s="431"/>
      <c r="AD25" s="431"/>
      <c r="AE25" s="431"/>
      <c r="AF25" s="431"/>
      <c r="AG25" s="432"/>
      <c r="AH25" s="458" t="s">
        <v>178</v>
      </c>
      <c r="AI25" s="459"/>
      <c r="AJ25" s="459"/>
      <c r="AK25" s="459"/>
      <c r="AL25" s="501"/>
      <c r="AM25" s="458" t="s">
        <v>179</v>
      </c>
      <c r="AN25" s="459"/>
      <c r="AO25" s="459"/>
      <c r="AP25" s="459"/>
      <c r="AQ25" s="459"/>
      <c r="AR25" s="501"/>
      <c r="AS25" s="458" t="s">
        <v>142</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1115498</v>
      </c>
      <c r="BO25" s="371"/>
      <c r="BP25" s="371"/>
      <c r="BQ25" s="371"/>
      <c r="BR25" s="371"/>
      <c r="BS25" s="371"/>
      <c r="BT25" s="371"/>
      <c r="BU25" s="372"/>
      <c r="BV25" s="370">
        <v>829952</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181</v>
      </c>
      <c r="F26" s="431"/>
      <c r="G26" s="431"/>
      <c r="H26" s="431"/>
      <c r="I26" s="431"/>
      <c r="J26" s="431"/>
      <c r="K26" s="432"/>
      <c r="L26" s="458">
        <v>1</v>
      </c>
      <c r="M26" s="459"/>
      <c r="N26" s="459"/>
      <c r="O26" s="459"/>
      <c r="P26" s="501"/>
      <c r="Q26" s="458">
        <v>5700</v>
      </c>
      <c r="R26" s="459"/>
      <c r="S26" s="459"/>
      <c r="T26" s="459"/>
      <c r="U26" s="459"/>
      <c r="V26" s="501"/>
      <c r="W26" s="566"/>
      <c r="X26" s="554"/>
      <c r="Y26" s="555"/>
      <c r="Z26" s="457" t="s">
        <v>182</v>
      </c>
      <c r="AA26" s="578"/>
      <c r="AB26" s="578"/>
      <c r="AC26" s="578"/>
      <c r="AD26" s="578"/>
      <c r="AE26" s="578"/>
      <c r="AF26" s="578"/>
      <c r="AG26" s="579"/>
      <c r="AH26" s="458">
        <v>2</v>
      </c>
      <c r="AI26" s="459"/>
      <c r="AJ26" s="459"/>
      <c r="AK26" s="459"/>
      <c r="AL26" s="501"/>
      <c r="AM26" s="458" t="s">
        <v>183</v>
      </c>
      <c r="AN26" s="459"/>
      <c r="AO26" s="459"/>
      <c r="AP26" s="459"/>
      <c r="AQ26" s="459"/>
      <c r="AR26" s="501"/>
      <c r="AS26" s="458" t="s">
        <v>184</v>
      </c>
      <c r="AT26" s="459"/>
      <c r="AU26" s="459"/>
      <c r="AV26" s="459"/>
      <c r="AW26" s="459"/>
      <c r="AX26" s="460"/>
      <c r="AY26" s="441" t="s">
        <v>185</v>
      </c>
      <c r="AZ26" s="442"/>
      <c r="BA26" s="442"/>
      <c r="BB26" s="442"/>
      <c r="BC26" s="442"/>
      <c r="BD26" s="442"/>
      <c r="BE26" s="442"/>
      <c r="BF26" s="442"/>
      <c r="BG26" s="442"/>
      <c r="BH26" s="442"/>
      <c r="BI26" s="442"/>
      <c r="BJ26" s="442"/>
      <c r="BK26" s="442"/>
      <c r="BL26" s="442"/>
      <c r="BM26" s="443"/>
      <c r="BN26" s="438" t="s">
        <v>178</v>
      </c>
      <c r="BO26" s="439"/>
      <c r="BP26" s="439"/>
      <c r="BQ26" s="439"/>
      <c r="BR26" s="439"/>
      <c r="BS26" s="439"/>
      <c r="BT26" s="439"/>
      <c r="BU26" s="440"/>
      <c r="BV26" s="438" t="s">
        <v>178</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186</v>
      </c>
      <c r="F27" s="431"/>
      <c r="G27" s="431"/>
      <c r="H27" s="431"/>
      <c r="I27" s="431"/>
      <c r="J27" s="431"/>
      <c r="K27" s="432"/>
      <c r="L27" s="458">
        <v>1</v>
      </c>
      <c r="M27" s="459"/>
      <c r="N27" s="459"/>
      <c r="O27" s="459"/>
      <c r="P27" s="501"/>
      <c r="Q27" s="458">
        <v>4000</v>
      </c>
      <c r="R27" s="459"/>
      <c r="S27" s="459"/>
      <c r="T27" s="459"/>
      <c r="U27" s="459"/>
      <c r="V27" s="501"/>
      <c r="W27" s="566"/>
      <c r="X27" s="554"/>
      <c r="Y27" s="555"/>
      <c r="Z27" s="457" t="s">
        <v>187</v>
      </c>
      <c r="AA27" s="431"/>
      <c r="AB27" s="431"/>
      <c r="AC27" s="431"/>
      <c r="AD27" s="431"/>
      <c r="AE27" s="431"/>
      <c r="AF27" s="431"/>
      <c r="AG27" s="432"/>
      <c r="AH27" s="458">
        <v>3</v>
      </c>
      <c r="AI27" s="459"/>
      <c r="AJ27" s="459"/>
      <c r="AK27" s="459"/>
      <c r="AL27" s="501"/>
      <c r="AM27" s="458">
        <v>12171</v>
      </c>
      <c r="AN27" s="459"/>
      <c r="AO27" s="459"/>
      <c r="AP27" s="459"/>
      <c r="AQ27" s="459"/>
      <c r="AR27" s="501"/>
      <c r="AS27" s="458">
        <v>4057</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47">
        <v>488118</v>
      </c>
      <c r="BO27" s="548"/>
      <c r="BP27" s="548"/>
      <c r="BQ27" s="548"/>
      <c r="BR27" s="548"/>
      <c r="BS27" s="548"/>
      <c r="BT27" s="548"/>
      <c r="BU27" s="549"/>
      <c r="BV27" s="547">
        <v>487711</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189</v>
      </c>
      <c r="F28" s="431"/>
      <c r="G28" s="431"/>
      <c r="H28" s="431"/>
      <c r="I28" s="431"/>
      <c r="J28" s="431"/>
      <c r="K28" s="432"/>
      <c r="L28" s="458">
        <v>1</v>
      </c>
      <c r="M28" s="459"/>
      <c r="N28" s="459"/>
      <c r="O28" s="459"/>
      <c r="P28" s="501"/>
      <c r="Q28" s="458">
        <v>3320</v>
      </c>
      <c r="R28" s="459"/>
      <c r="S28" s="459"/>
      <c r="T28" s="459"/>
      <c r="U28" s="459"/>
      <c r="V28" s="501"/>
      <c r="W28" s="566"/>
      <c r="X28" s="554"/>
      <c r="Y28" s="555"/>
      <c r="Z28" s="457" t="s">
        <v>190</v>
      </c>
      <c r="AA28" s="431"/>
      <c r="AB28" s="431"/>
      <c r="AC28" s="431"/>
      <c r="AD28" s="431"/>
      <c r="AE28" s="431"/>
      <c r="AF28" s="431"/>
      <c r="AG28" s="432"/>
      <c r="AH28" s="458" t="s">
        <v>178</v>
      </c>
      <c r="AI28" s="459"/>
      <c r="AJ28" s="459"/>
      <c r="AK28" s="459"/>
      <c r="AL28" s="501"/>
      <c r="AM28" s="458" t="s">
        <v>178</v>
      </c>
      <c r="AN28" s="459"/>
      <c r="AO28" s="459"/>
      <c r="AP28" s="459"/>
      <c r="AQ28" s="459"/>
      <c r="AR28" s="501"/>
      <c r="AS28" s="458" t="s">
        <v>142</v>
      </c>
      <c r="AT28" s="459"/>
      <c r="AU28" s="459"/>
      <c r="AV28" s="459"/>
      <c r="AW28" s="459"/>
      <c r="AX28" s="460"/>
      <c r="AY28" s="580" t="s">
        <v>191</v>
      </c>
      <c r="AZ28" s="581"/>
      <c r="BA28" s="581"/>
      <c r="BB28" s="582"/>
      <c r="BC28" s="367" t="s">
        <v>50</v>
      </c>
      <c r="BD28" s="368"/>
      <c r="BE28" s="368"/>
      <c r="BF28" s="368"/>
      <c r="BG28" s="368"/>
      <c r="BH28" s="368"/>
      <c r="BI28" s="368"/>
      <c r="BJ28" s="368"/>
      <c r="BK28" s="368"/>
      <c r="BL28" s="368"/>
      <c r="BM28" s="369"/>
      <c r="BN28" s="370">
        <v>2312486</v>
      </c>
      <c r="BO28" s="371"/>
      <c r="BP28" s="371"/>
      <c r="BQ28" s="371"/>
      <c r="BR28" s="371"/>
      <c r="BS28" s="371"/>
      <c r="BT28" s="371"/>
      <c r="BU28" s="372"/>
      <c r="BV28" s="370">
        <v>2101089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192</v>
      </c>
      <c r="F29" s="431"/>
      <c r="G29" s="431"/>
      <c r="H29" s="431"/>
      <c r="I29" s="431"/>
      <c r="J29" s="431"/>
      <c r="K29" s="432"/>
      <c r="L29" s="458">
        <v>18</v>
      </c>
      <c r="M29" s="459"/>
      <c r="N29" s="459"/>
      <c r="O29" s="459"/>
      <c r="P29" s="501"/>
      <c r="Q29" s="458">
        <v>3100</v>
      </c>
      <c r="R29" s="459"/>
      <c r="S29" s="459"/>
      <c r="T29" s="459"/>
      <c r="U29" s="459"/>
      <c r="V29" s="501"/>
      <c r="W29" s="567"/>
      <c r="X29" s="568"/>
      <c r="Y29" s="569"/>
      <c r="Z29" s="457" t="s">
        <v>193</v>
      </c>
      <c r="AA29" s="431"/>
      <c r="AB29" s="431"/>
      <c r="AC29" s="431"/>
      <c r="AD29" s="431"/>
      <c r="AE29" s="431"/>
      <c r="AF29" s="431"/>
      <c r="AG29" s="432"/>
      <c r="AH29" s="458">
        <v>248</v>
      </c>
      <c r="AI29" s="459"/>
      <c r="AJ29" s="459"/>
      <c r="AK29" s="459"/>
      <c r="AL29" s="501"/>
      <c r="AM29" s="458">
        <v>713361</v>
      </c>
      <c r="AN29" s="459"/>
      <c r="AO29" s="459"/>
      <c r="AP29" s="459"/>
      <c r="AQ29" s="459"/>
      <c r="AR29" s="501"/>
      <c r="AS29" s="458">
        <v>2876</v>
      </c>
      <c r="AT29" s="459"/>
      <c r="AU29" s="459"/>
      <c r="AV29" s="459"/>
      <c r="AW29" s="459"/>
      <c r="AX29" s="460"/>
      <c r="AY29" s="583"/>
      <c r="AZ29" s="584"/>
      <c r="BA29" s="584"/>
      <c r="BB29" s="585"/>
      <c r="BC29" s="435" t="s">
        <v>194</v>
      </c>
      <c r="BD29" s="436"/>
      <c r="BE29" s="436"/>
      <c r="BF29" s="436"/>
      <c r="BG29" s="436"/>
      <c r="BH29" s="436"/>
      <c r="BI29" s="436"/>
      <c r="BJ29" s="436"/>
      <c r="BK29" s="436"/>
      <c r="BL29" s="436"/>
      <c r="BM29" s="437"/>
      <c r="BN29" s="438">
        <v>385945</v>
      </c>
      <c r="BO29" s="439"/>
      <c r="BP29" s="439"/>
      <c r="BQ29" s="439"/>
      <c r="BR29" s="439"/>
      <c r="BS29" s="439"/>
      <c r="BT29" s="439"/>
      <c r="BU29" s="440"/>
      <c r="BV29" s="438">
        <v>385722</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195</v>
      </c>
      <c r="X30" s="594"/>
      <c r="Y30" s="594"/>
      <c r="Z30" s="594"/>
      <c r="AA30" s="594"/>
      <c r="AB30" s="594"/>
      <c r="AC30" s="594"/>
      <c r="AD30" s="594"/>
      <c r="AE30" s="594"/>
      <c r="AF30" s="594"/>
      <c r="AG30" s="595"/>
      <c r="AH30" s="526">
        <v>97.3</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5207116</v>
      </c>
      <c r="BO30" s="548"/>
      <c r="BP30" s="548"/>
      <c r="BQ30" s="548"/>
      <c r="BR30" s="548"/>
      <c r="BS30" s="548"/>
      <c r="BT30" s="548"/>
      <c r="BU30" s="549"/>
      <c r="BV30" s="547">
        <v>4864189</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196</v>
      </c>
      <c r="D32" s="589"/>
      <c r="E32" s="589"/>
      <c r="F32" s="589"/>
      <c r="G32" s="589"/>
      <c r="H32" s="589"/>
      <c r="I32" s="589"/>
      <c r="J32" s="589"/>
      <c r="K32" s="589"/>
      <c r="L32" s="589"/>
      <c r="M32" s="589"/>
      <c r="N32" s="589"/>
      <c r="O32" s="589"/>
      <c r="P32" s="589"/>
      <c r="Q32" s="589"/>
      <c r="R32" s="589"/>
      <c r="S32" s="589"/>
      <c r="U32" s="442" t="s">
        <v>197</v>
      </c>
      <c r="V32" s="442"/>
      <c r="W32" s="442"/>
      <c r="X32" s="442"/>
      <c r="Y32" s="442"/>
      <c r="Z32" s="442"/>
      <c r="AA32" s="442"/>
      <c r="AB32" s="442"/>
      <c r="AC32" s="442"/>
      <c r="AD32" s="442"/>
      <c r="AE32" s="442"/>
      <c r="AF32" s="442"/>
      <c r="AG32" s="442"/>
      <c r="AH32" s="442"/>
      <c r="AI32" s="442"/>
      <c r="AJ32" s="442"/>
      <c r="AK32" s="442"/>
      <c r="AM32" s="442" t="s">
        <v>198</v>
      </c>
      <c r="AN32" s="442"/>
      <c r="AO32" s="442"/>
      <c r="AP32" s="442"/>
      <c r="AQ32" s="442"/>
      <c r="AR32" s="442"/>
      <c r="AS32" s="442"/>
      <c r="AT32" s="442"/>
      <c r="AU32" s="442"/>
      <c r="AV32" s="442"/>
      <c r="AW32" s="442"/>
      <c r="AX32" s="442"/>
      <c r="AY32" s="442"/>
      <c r="AZ32" s="442"/>
      <c r="BA32" s="442"/>
      <c r="BB32" s="442"/>
      <c r="BC32" s="442"/>
      <c r="BE32" s="442" t="s">
        <v>199</v>
      </c>
      <c r="BF32" s="442"/>
      <c r="BG32" s="442"/>
      <c r="BH32" s="442"/>
      <c r="BI32" s="442"/>
      <c r="BJ32" s="442"/>
      <c r="BK32" s="442"/>
      <c r="BL32" s="442"/>
      <c r="BM32" s="442"/>
      <c r="BN32" s="442"/>
      <c r="BO32" s="442"/>
      <c r="BP32" s="442"/>
      <c r="BQ32" s="442"/>
      <c r="BR32" s="442"/>
      <c r="BS32" s="442"/>
      <c r="BT32" s="442"/>
      <c r="BU32" s="442"/>
      <c r="BW32" s="442" t="s">
        <v>200</v>
      </c>
      <c r="BX32" s="442"/>
      <c r="BY32" s="442"/>
      <c r="BZ32" s="442"/>
      <c r="CA32" s="442"/>
      <c r="CB32" s="442"/>
      <c r="CC32" s="442"/>
      <c r="CD32" s="442"/>
      <c r="CE32" s="442"/>
      <c r="CF32" s="442"/>
      <c r="CG32" s="442"/>
      <c r="CH32" s="442"/>
      <c r="CI32" s="442"/>
      <c r="CJ32" s="442"/>
      <c r="CK32" s="442"/>
      <c r="CL32" s="442"/>
      <c r="CM32" s="442"/>
      <c r="CO32" s="442" t="s">
        <v>201</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202</v>
      </c>
      <c r="D33" s="425"/>
      <c r="E33" s="396" t="s">
        <v>203</v>
      </c>
      <c r="F33" s="396"/>
      <c r="G33" s="396"/>
      <c r="H33" s="396"/>
      <c r="I33" s="396"/>
      <c r="J33" s="396"/>
      <c r="K33" s="396"/>
      <c r="L33" s="396"/>
      <c r="M33" s="396"/>
      <c r="N33" s="396"/>
      <c r="O33" s="396"/>
      <c r="P33" s="396"/>
      <c r="Q33" s="396"/>
      <c r="R33" s="396"/>
      <c r="S33" s="396"/>
      <c r="T33" s="206"/>
      <c r="U33" s="425" t="s">
        <v>204</v>
      </c>
      <c r="V33" s="425"/>
      <c r="W33" s="396" t="s">
        <v>203</v>
      </c>
      <c r="X33" s="396"/>
      <c r="Y33" s="396"/>
      <c r="Z33" s="396"/>
      <c r="AA33" s="396"/>
      <c r="AB33" s="396"/>
      <c r="AC33" s="396"/>
      <c r="AD33" s="396"/>
      <c r="AE33" s="396"/>
      <c r="AF33" s="396"/>
      <c r="AG33" s="396"/>
      <c r="AH33" s="396"/>
      <c r="AI33" s="396"/>
      <c r="AJ33" s="396"/>
      <c r="AK33" s="396"/>
      <c r="AL33" s="206"/>
      <c r="AM33" s="425" t="s">
        <v>202</v>
      </c>
      <c r="AN33" s="425"/>
      <c r="AO33" s="396" t="s">
        <v>205</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25" t="s">
        <v>206</v>
      </c>
      <c r="BX33" s="425"/>
      <c r="BY33" s="396" t="s">
        <v>208</v>
      </c>
      <c r="BZ33" s="396"/>
      <c r="CA33" s="396"/>
      <c r="CB33" s="396"/>
      <c r="CC33" s="396"/>
      <c r="CD33" s="396"/>
      <c r="CE33" s="396"/>
      <c r="CF33" s="396"/>
      <c r="CG33" s="396"/>
      <c r="CH33" s="396"/>
      <c r="CI33" s="396"/>
      <c r="CJ33" s="396"/>
      <c r="CK33" s="396"/>
      <c r="CL33" s="396"/>
      <c r="CM33" s="396"/>
      <c r="CN33" s="206"/>
      <c r="CO33" s="425" t="s">
        <v>202</v>
      </c>
      <c r="CP33" s="425"/>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神埼市国民健康保険事業特別会計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神埼市下水道事業会計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脊振共同塵芥処理組合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神埼市土地開発公社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簡易水道特別会計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神埼市国民健康保険診療所特別会計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佐賀中部広域連合（一般会計）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神埼市後期高齢者医療特別会計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佐賀中部広域連合（特別会計）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三神地区環境事務組合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佐賀県後期高齢者医療広域連合（一般会計）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佐賀県後期高齢者医療広域連合（特別会計）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佐賀県市町総合事務組合（一般会計）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佐賀県市町総合事務組合（特別会計）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神埼市・吉野ヶ里町葬祭組合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佐賀県東部環境施設組合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55pa+8reMJu+U7Kg2jRSi/a2edNGU1R3n2an4bnfGml5ZejGJHWCBdFyFRcmwgynGOKlU9tFEv2AuTYvUN7RBA==" saltValue="wDwz7gG5SFPJL47sfVCyx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28"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51" t="s">
        <v>577</v>
      </c>
      <c r="D34" s="1151"/>
      <c r="E34" s="1152"/>
      <c r="F34" s="32" t="s">
        <v>527</v>
      </c>
      <c r="G34" s="33" t="s">
        <v>527</v>
      </c>
      <c r="H34" s="33">
        <v>3.78</v>
      </c>
      <c r="I34" s="33">
        <v>4.97</v>
      </c>
      <c r="J34" s="34">
        <v>6.57</v>
      </c>
      <c r="K34" s="22"/>
      <c r="L34" s="22"/>
      <c r="M34" s="22"/>
      <c r="N34" s="22"/>
      <c r="O34" s="22"/>
      <c r="P34" s="22"/>
    </row>
    <row r="35" spans="1:16" ht="39" customHeight="1" x14ac:dyDescent="0.2">
      <c r="A35" s="22"/>
      <c r="B35" s="35"/>
      <c r="C35" s="1145" t="s">
        <v>578</v>
      </c>
      <c r="D35" s="1146"/>
      <c r="E35" s="1147"/>
      <c r="F35" s="36">
        <v>0.01</v>
      </c>
      <c r="G35" s="37">
        <v>3.25</v>
      </c>
      <c r="H35" s="37">
        <v>3.53</v>
      </c>
      <c r="I35" s="37">
        <v>8.7100000000000009</v>
      </c>
      <c r="J35" s="38">
        <v>6.05</v>
      </c>
      <c r="K35" s="22"/>
      <c r="L35" s="22"/>
      <c r="M35" s="22"/>
      <c r="N35" s="22"/>
      <c r="O35" s="22"/>
      <c r="P35" s="22"/>
    </row>
    <row r="36" spans="1:16" ht="39" customHeight="1" x14ac:dyDescent="0.2">
      <c r="A36" s="22"/>
      <c r="B36" s="35"/>
      <c r="C36" s="1145" t="s">
        <v>579</v>
      </c>
      <c r="D36" s="1146"/>
      <c r="E36" s="1147"/>
      <c r="F36" s="36">
        <v>0.8</v>
      </c>
      <c r="G36" s="37">
        <v>0.99</v>
      </c>
      <c r="H36" s="37">
        <v>2.7</v>
      </c>
      <c r="I36" s="37">
        <v>0.44</v>
      </c>
      <c r="J36" s="38">
        <v>0.37</v>
      </c>
      <c r="K36" s="22"/>
      <c r="L36" s="22"/>
      <c r="M36" s="22"/>
      <c r="N36" s="22"/>
      <c r="O36" s="22"/>
      <c r="P36" s="22"/>
    </row>
    <row r="37" spans="1:16" ht="39" customHeight="1" x14ac:dyDescent="0.2">
      <c r="A37" s="22"/>
      <c r="B37" s="35"/>
      <c r="C37" s="1145" t="s">
        <v>580</v>
      </c>
      <c r="D37" s="1146"/>
      <c r="E37" s="1147"/>
      <c r="F37" s="36">
        <v>0.11</v>
      </c>
      <c r="G37" s="37">
        <v>0.11</v>
      </c>
      <c r="H37" s="37">
        <v>0.11</v>
      </c>
      <c r="I37" s="37">
        <v>0.12</v>
      </c>
      <c r="J37" s="38">
        <v>0.14000000000000001</v>
      </c>
      <c r="K37" s="22"/>
      <c r="L37" s="22"/>
      <c r="M37" s="22"/>
      <c r="N37" s="22"/>
      <c r="O37" s="22"/>
      <c r="P37" s="22"/>
    </row>
    <row r="38" spans="1:16" ht="39" customHeight="1" x14ac:dyDescent="0.2">
      <c r="A38" s="22"/>
      <c r="B38" s="35"/>
      <c r="C38" s="1145" t="s">
        <v>581</v>
      </c>
      <c r="D38" s="1146"/>
      <c r="E38" s="1147"/>
      <c r="F38" s="36">
        <v>0.01</v>
      </c>
      <c r="G38" s="37">
        <v>0.03</v>
      </c>
      <c r="H38" s="37">
        <v>0.05</v>
      </c>
      <c r="I38" s="37">
        <v>0.02</v>
      </c>
      <c r="J38" s="38">
        <v>0.11</v>
      </c>
      <c r="K38" s="22"/>
      <c r="L38" s="22"/>
      <c r="M38" s="22"/>
      <c r="N38" s="22"/>
      <c r="O38" s="22"/>
      <c r="P38" s="22"/>
    </row>
    <row r="39" spans="1:16" ht="39" customHeight="1" x14ac:dyDescent="0.2">
      <c r="A39" s="22"/>
      <c r="B39" s="35"/>
      <c r="C39" s="1145" t="s">
        <v>582</v>
      </c>
      <c r="D39" s="1146"/>
      <c r="E39" s="1147"/>
      <c r="F39" s="36">
        <v>0</v>
      </c>
      <c r="G39" s="37">
        <v>0</v>
      </c>
      <c r="H39" s="37">
        <v>0</v>
      </c>
      <c r="I39" s="37">
        <v>0</v>
      </c>
      <c r="J39" s="38">
        <v>0</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583</v>
      </c>
      <c r="D42" s="1146"/>
      <c r="E42" s="1147"/>
      <c r="F42" s="36" t="s">
        <v>527</v>
      </c>
      <c r="G42" s="37" t="s">
        <v>527</v>
      </c>
      <c r="H42" s="37" t="s">
        <v>527</v>
      </c>
      <c r="I42" s="37" t="s">
        <v>527</v>
      </c>
      <c r="J42" s="38" t="s">
        <v>527</v>
      </c>
      <c r="K42" s="22"/>
      <c r="L42" s="22"/>
      <c r="M42" s="22"/>
      <c r="N42" s="22"/>
      <c r="O42" s="22"/>
      <c r="P42" s="22"/>
    </row>
    <row r="43" spans="1:16" ht="39" customHeight="1" thickBot="1" x14ac:dyDescent="0.25">
      <c r="A43" s="22"/>
      <c r="B43" s="40"/>
      <c r="C43" s="1148" t="s">
        <v>584</v>
      </c>
      <c r="D43" s="1149"/>
      <c r="E43" s="1150"/>
      <c r="F43" s="41">
        <v>0.26</v>
      </c>
      <c r="G43" s="42">
        <v>0.36</v>
      </c>
      <c r="H43" s="42" t="s">
        <v>527</v>
      </c>
      <c r="I43" s="42" t="s">
        <v>527</v>
      </c>
      <c r="J43" s="43" t="s">
        <v>527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sPGFexrXBvpnciynN9E7mOO8Hbw1JwkkvNwExb5ClcVThvtJSzuwfDWq45Cwyua9+VkKiso8PLTlAR1na1yvA==" saltValue="ohiRhquwX+FIhVSYODlr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M37"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1825</v>
      </c>
      <c r="L45" s="60">
        <v>1824</v>
      </c>
      <c r="M45" s="60">
        <v>1815</v>
      </c>
      <c r="N45" s="60">
        <v>1953</v>
      </c>
      <c r="O45" s="61">
        <v>1890</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527</v>
      </c>
      <c r="L46" s="64" t="s">
        <v>527</v>
      </c>
      <c r="M46" s="64" t="s">
        <v>527</v>
      </c>
      <c r="N46" s="64" t="s">
        <v>527</v>
      </c>
      <c r="O46" s="65" t="s">
        <v>527</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527</v>
      </c>
      <c r="L47" s="64" t="s">
        <v>527</v>
      </c>
      <c r="M47" s="64" t="s">
        <v>527</v>
      </c>
      <c r="N47" s="64" t="s">
        <v>527</v>
      </c>
      <c r="O47" s="65" t="s">
        <v>527</v>
      </c>
      <c r="P47" s="48"/>
      <c r="Q47" s="48"/>
      <c r="R47" s="48"/>
      <c r="S47" s="48"/>
      <c r="T47" s="48"/>
      <c r="U47" s="48"/>
    </row>
    <row r="48" spans="1:21" ht="30.75" customHeight="1" x14ac:dyDescent="0.2">
      <c r="A48" s="48"/>
      <c r="B48" s="1155"/>
      <c r="C48" s="1156"/>
      <c r="D48" s="62"/>
      <c r="E48" s="1161" t="s">
        <v>15</v>
      </c>
      <c r="F48" s="1161"/>
      <c r="G48" s="1161"/>
      <c r="H48" s="1161"/>
      <c r="I48" s="1161"/>
      <c r="J48" s="1162"/>
      <c r="K48" s="63">
        <v>240</v>
      </c>
      <c r="L48" s="64">
        <v>262</v>
      </c>
      <c r="M48" s="64">
        <v>269</v>
      </c>
      <c r="N48" s="64">
        <v>279</v>
      </c>
      <c r="O48" s="65">
        <v>287</v>
      </c>
      <c r="P48" s="48"/>
      <c r="Q48" s="48"/>
      <c r="R48" s="48"/>
      <c r="S48" s="48"/>
      <c r="T48" s="48"/>
      <c r="U48" s="48"/>
    </row>
    <row r="49" spans="1:21" ht="30.75" customHeight="1" x14ac:dyDescent="0.2">
      <c r="A49" s="48"/>
      <c r="B49" s="1155"/>
      <c r="C49" s="1156"/>
      <c r="D49" s="62"/>
      <c r="E49" s="1161" t="s">
        <v>16</v>
      </c>
      <c r="F49" s="1161"/>
      <c r="G49" s="1161"/>
      <c r="H49" s="1161"/>
      <c r="I49" s="1161"/>
      <c r="J49" s="1162"/>
      <c r="K49" s="63">
        <v>91</v>
      </c>
      <c r="L49" s="64">
        <v>95</v>
      </c>
      <c r="M49" s="64">
        <v>89</v>
      </c>
      <c r="N49" s="64">
        <v>93</v>
      </c>
      <c r="O49" s="65">
        <v>79</v>
      </c>
      <c r="P49" s="48"/>
      <c r="Q49" s="48"/>
      <c r="R49" s="48"/>
      <c r="S49" s="48"/>
      <c r="T49" s="48"/>
      <c r="U49" s="48"/>
    </row>
    <row r="50" spans="1:21" ht="30.75" customHeight="1" x14ac:dyDescent="0.2">
      <c r="A50" s="48"/>
      <c r="B50" s="1155"/>
      <c r="C50" s="1156"/>
      <c r="D50" s="62"/>
      <c r="E50" s="1161" t="s">
        <v>17</v>
      </c>
      <c r="F50" s="1161"/>
      <c r="G50" s="1161"/>
      <c r="H50" s="1161"/>
      <c r="I50" s="1161"/>
      <c r="J50" s="1162"/>
      <c r="K50" s="63">
        <v>142</v>
      </c>
      <c r="L50" s="64">
        <v>121</v>
      </c>
      <c r="M50" s="64">
        <v>100</v>
      </c>
      <c r="N50" s="64">
        <v>74</v>
      </c>
      <c r="O50" s="65">
        <v>55</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527</v>
      </c>
      <c r="L51" s="64" t="s">
        <v>527</v>
      </c>
      <c r="M51" s="64" t="s">
        <v>527</v>
      </c>
      <c r="N51" s="64" t="s">
        <v>527</v>
      </c>
      <c r="O51" s="65" t="s">
        <v>527</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1626</v>
      </c>
      <c r="L52" s="64">
        <v>1629</v>
      </c>
      <c r="M52" s="64">
        <v>1637</v>
      </c>
      <c r="N52" s="64">
        <v>1693</v>
      </c>
      <c r="O52" s="65">
        <v>1600</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672</v>
      </c>
      <c r="L53" s="69">
        <v>673</v>
      </c>
      <c r="M53" s="69">
        <v>636</v>
      </c>
      <c r="N53" s="69">
        <v>706</v>
      </c>
      <c r="O53" s="70">
        <v>711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5">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bwi7+5+u/Y/ccd1iserBskAaoAd2vdhuB/48HJj0U8VVoXWTPkZ3BWTyDQVNRG0cGcEorld80VQsQdj+X/2DQ==" saltValue="R6OrHO9XZYZD5cJ60nYEM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L31"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568</v>
      </c>
      <c r="J40" s="103" t="s">
        <v>569</v>
      </c>
      <c r="K40" s="103" t="s">
        <v>570</v>
      </c>
      <c r="L40" s="103" t="s">
        <v>571</v>
      </c>
      <c r="M40" s="104" t="s">
        <v>572</v>
      </c>
    </row>
    <row r="41" spans="2:13" ht="27.75" customHeight="1" x14ac:dyDescent="0.2">
      <c r="B41" s="1184" t="s">
        <v>32</v>
      </c>
      <c r="C41" s="1185"/>
      <c r="D41" s="105"/>
      <c r="E41" s="1190" t="s">
        <v>33</v>
      </c>
      <c r="F41" s="1190"/>
      <c r="G41" s="1190"/>
      <c r="H41" s="1191"/>
      <c r="I41" s="355">
        <v>17213</v>
      </c>
      <c r="J41" s="356">
        <v>18383</v>
      </c>
      <c r="K41" s="356">
        <v>20880</v>
      </c>
      <c r="L41" s="356">
        <v>19829</v>
      </c>
      <c r="M41" s="357">
        <v>18872</v>
      </c>
    </row>
    <row r="42" spans="2:13" ht="27.75" customHeight="1" x14ac:dyDescent="0.2">
      <c r="B42" s="1186"/>
      <c r="C42" s="1187"/>
      <c r="D42" s="106"/>
      <c r="E42" s="1192" t="s">
        <v>34</v>
      </c>
      <c r="F42" s="1192"/>
      <c r="G42" s="1192"/>
      <c r="H42" s="1193"/>
      <c r="I42" s="358">
        <v>414</v>
      </c>
      <c r="J42" s="359">
        <v>312</v>
      </c>
      <c r="K42" s="359">
        <v>189</v>
      </c>
      <c r="L42" s="359">
        <v>118</v>
      </c>
      <c r="M42" s="360">
        <v>64</v>
      </c>
    </row>
    <row r="43" spans="2:13" ht="27.75" customHeight="1" x14ac:dyDescent="0.2">
      <c r="B43" s="1186"/>
      <c r="C43" s="1187"/>
      <c r="D43" s="106"/>
      <c r="E43" s="1192" t="s">
        <v>35</v>
      </c>
      <c r="F43" s="1192"/>
      <c r="G43" s="1192"/>
      <c r="H43" s="1193"/>
      <c r="I43" s="358">
        <v>4877</v>
      </c>
      <c r="J43" s="359">
        <v>5536</v>
      </c>
      <c r="K43" s="359">
        <v>5838</v>
      </c>
      <c r="L43" s="359">
        <v>6414</v>
      </c>
      <c r="M43" s="360">
        <v>6800</v>
      </c>
    </row>
    <row r="44" spans="2:13" ht="27.75" customHeight="1" x14ac:dyDescent="0.2">
      <c r="B44" s="1186"/>
      <c r="C44" s="1187"/>
      <c r="D44" s="106"/>
      <c r="E44" s="1192" t="s">
        <v>36</v>
      </c>
      <c r="F44" s="1192"/>
      <c r="G44" s="1192"/>
      <c r="H44" s="1193"/>
      <c r="I44" s="358">
        <v>316</v>
      </c>
      <c r="J44" s="359">
        <v>364</v>
      </c>
      <c r="K44" s="359">
        <v>510</v>
      </c>
      <c r="L44" s="359">
        <v>447</v>
      </c>
      <c r="M44" s="360">
        <v>360</v>
      </c>
    </row>
    <row r="45" spans="2:13" ht="27.75" customHeight="1" x14ac:dyDescent="0.2">
      <c r="B45" s="1186"/>
      <c r="C45" s="1187"/>
      <c r="D45" s="106"/>
      <c r="E45" s="1192" t="s">
        <v>37</v>
      </c>
      <c r="F45" s="1192"/>
      <c r="G45" s="1192"/>
      <c r="H45" s="1193"/>
      <c r="I45" s="358">
        <v>2131</v>
      </c>
      <c r="J45" s="359">
        <v>1963</v>
      </c>
      <c r="K45" s="359">
        <v>1819</v>
      </c>
      <c r="L45" s="359">
        <v>1809</v>
      </c>
      <c r="M45" s="360">
        <v>1627</v>
      </c>
    </row>
    <row r="46" spans="2:13" ht="27.75" customHeight="1" x14ac:dyDescent="0.2">
      <c r="B46" s="1186"/>
      <c r="C46" s="1187"/>
      <c r="D46" s="107"/>
      <c r="E46" s="1192" t="s">
        <v>38</v>
      </c>
      <c r="F46" s="1192"/>
      <c r="G46" s="1192"/>
      <c r="H46" s="1193"/>
      <c r="I46" s="358" t="s">
        <v>527</v>
      </c>
      <c r="J46" s="359" t="s">
        <v>527</v>
      </c>
      <c r="K46" s="359" t="s">
        <v>527</v>
      </c>
      <c r="L46" s="359" t="s">
        <v>527</v>
      </c>
      <c r="M46" s="360" t="s">
        <v>527</v>
      </c>
    </row>
    <row r="47" spans="2:13" ht="27.75" customHeight="1" x14ac:dyDescent="0.2">
      <c r="B47" s="1186"/>
      <c r="C47" s="1187"/>
      <c r="D47" s="108"/>
      <c r="E47" s="1194" t="s">
        <v>39</v>
      </c>
      <c r="F47" s="1195"/>
      <c r="G47" s="1195"/>
      <c r="H47" s="1196"/>
      <c r="I47" s="358" t="s">
        <v>527</v>
      </c>
      <c r="J47" s="359" t="s">
        <v>527</v>
      </c>
      <c r="K47" s="359" t="s">
        <v>527</v>
      </c>
      <c r="L47" s="359" t="s">
        <v>527</v>
      </c>
      <c r="M47" s="360" t="s">
        <v>527</v>
      </c>
    </row>
    <row r="48" spans="2:13" ht="27.75" customHeight="1" x14ac:dyDescent="0.2">
      <c r="B48" s="1186"/>
      <c r="C48" s="1187"/>
      <c r="D48" s="106"/>
      <c r="E48" s="1192" t="s">
        <v>40</v>
      </c>
      <c r="F48" s="1192"/>
      <c r="G48" s="1192"/>
      <c r="H48" s="1193"/>
      <c r="I48" s="358" t="s">
        <v>527</v>
      </c>
      <c r="J48" s="359" t="s">
        <v>527</v>
      </c>
      <c r="K48" s="359" t="s">
        <v>527</v>
      </c>
      <c r="L48" s="359" t="s">
        <v>527</v>
      </c>
      <c r="M48" s="360" t="s">
        <v>527</v>
      </c>
    </row>
    <row r="49" spans="2:13" ht="27.75" customHeight="1" x14ac:dyDescent="0.2">
      <c r="B49" s="1188"/>
      <c r="C49" s="1189"/>
      <c r="D49" s="106"/>
      <c r="E49" s="1192" t="s">
        <v>41</v>
      </c>
      <c r="F49" s="1192"/>
      <c r="G49" s="1192"/>
      <c r="H49" s="1193"/>
      <c r="I49" s="358" t="s">
        <v>527</v>
      </c>
      <c r="J49" s="359" t="s">
        <v>527</v>
      </c>
      <c r="K49" s="359" t="s">
        <v>527</v>
      </c>
      <c r="L49" s="359" t="s">
        <v>527</v>
      </c>
      <c r="M49" s="360" t="s">
        <v>527</v>
      </c>
    </row>
    <row r="50" spans="2:13" ht="27.75" customHeight="1" x14ac:dyDescent="0.2">
      <c r="B50" s="1197" t="s">
        <v>42</v>
      </c>
      <c r="C50" s="1198"/>
      <c r="D50" s="109"/>
      <c r="E50" s="1192" t="s">
        <v>43</v>
      </c>
      <c r="F50" s="1192"/>
      <c r="G50" s="1192"/>
      <c r="H50" s="1193"/>
      <c r="I50" s="358">
        <v>5149</v>
      </c>
      <c r="J50" s="359">
        <v>4735</v>
      </c>
      <c r="K50" s="359">
        <v>5055</v>
      </c>
      <c r="L50" s="359">
        <v>5619</v>
      </c>
      <c r="M50" s="360">
        <v>6129</v>
      </c>
    </row>
    <row r="51" spans="2:13" ht="27.75" customHeight="1" x14ac:dyDescent="0.2">
      <c r="B51" s="1186"/>
      <c r="C51" s="1187"/>
      <c r="D51" s="106"/>
      <c r="E51" s="1192" t="s">
        <v>44</v>
      </c>
      <c r="F51" s="1192"/>
      <c r="G51" s="1192"/>
      <c r="H51" s="1193"/>
      <c r="I51" s="358">
        <v>70</v>
      </c>
      <c r="J51" s="359">
        <v>60</v>
      </c>
      <c r="K51" s="359">
        <v>18</v>
      </c>
      <c r="L51" s="359">
        <v>10</v>
      </c>
      <c r="M51" s="360">
        <v>208</v>
      </c>
    </row>
    <row r="52" spans="2:13" ht="27.75" customHeight="1" x14ac:dyDescent="0.2">
      <c r="B52" s="1188"/>
      <c r="C52" s="1189"/>
      <c r="D52" s="106"/>
      <c r="E52" s="1192" t="s">
        <v>45</v>
      </c>
      <c r="F52" s="1192"/>
      <c r="G52" s="1192"/>
      <c r="H52" s="1193"/>
      <c r="I52" s="358">
        <v>17190</v>
      </c>
      <c r="J52" s="359">
        <v>18349</v>
      </c>
      <c r="K52" s="359">
        <v>19772</v>
      </c>
      <c r="L52" s="359">
        <v>18988</v>
      </c>
      <c r="M52" s="360">
        <v>18536</v>
      </c>
    </row>
    <row r="53" spans="2:13" ht="27.75" customHeight="1" thickBot="1" x14ac:dyDescent="0.25">
      <c r="B53" s="1199" t="s">
        <v>46</v>
      </c>
      <c r="C53" s="1200"/>
      <c r="D53" s="110"/>
      <c r="E53" s="1201" t="s">
        <v>47</v>
      </c>
      <c r="F53" s="1201"/>
      <c r="G53" s="1201"/>
      <c r="H53" s="1202"/>
      <c r="I53" s="361">
        <v>2541</v>
      </c>
      <c r="J53" s="362">
        <v>3413</v>
      </c>
      <c r="K53" s="362">
        <v>4391</v>
      </c>
      <c r="L53" s="362">
        <v>4001</v>
      </c>
      <c r="M53" s="363">
        <v>2849</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bMBQ7X0lmDWo3WavjPfJR5IW+umgPERgN8LpY4LmyPBDBvW/t9iMOc3B3ruhPb8GLa2R2q5jT1MKnxRYLl9WGw==" saltValue="e31vyopquVIJGduPwKUS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H37" zoomScale="70" zoomScaleNormal="70" zoomScaleSheetLayoutView="100" workbookViewId="0">
      <selection activeCell="C60" sqref="C60:E6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570</v>
      </c>
      <c r="G54" s="119" t="s">
        <v>571</v>
      </c>
      <c r="H54" s="120" t="s">
        <v>572</v>
      </c>
    </row>
    <row r="55" spans="2:8" ht="52.5" customHeight="1" x14ac:dyDescent="0.2">
      <c r="B55" s="121"/>
      <c r="C55" s="1211" t="s">
        <v>50</v>
      </c>
      <c r="D55" s="1211"/>
      <c r="E55" s="1212"/>
      <c r="F55" s="122">
        <v>1926</v>
      </c>
      <c r="G55" s="122">
        <v>2101</v>
      </c>
      <c r="H55" s="123">
        <v>2312</v>
      </c>
    </row>
    <row r="56" spans="2:8" ht="52.5" customHeight="1" x14ac:dyDescent="0.2">
      <c r="B56" s="124"/>
      <c r="C56" s="1213" t="s">
        <v>51</v>
      </c>
      <c r="D56" s="1213"/>
      <c r="E56" s="1214"/>
      <c r="F56" s="125">
        <v>485</v>
      </c>
      <c r="G56" s="125">
        <v>386</v>
      </c>
      <c r="H56" s="126">
        <v>386</v>
      </c>
    </row>
    <row r="57" spans="2:8" ht="53.25" customHeight="1" x14ac:dyDescent="0.2">
      <c r="B57" s="124"/>
      <c r="C57" s="1215" t="s">
        <v>52</v>
      </c>
      <c r="D57" s="1215"/>
      <c r="E57" s="1216"/>
      <c r="F57" s="127">
        <v>4396</v>
      </c>
      <c r="G57" s="127">
        <v>4864</v>
      </c>
      <c r="H57" s="128">
        <v>5207</v>
      </c>
    </row>
    <row r="58" spans="2:8" ht="45.75" customHeight="1" x14ac:dyDescent="0.2">
      <c r="B58" s="129"/>
      <c r="C58" s="1203" t="s">
        <v>604</v>
      </c>
      <c r="D58" s="1204"/>
      <c r="E58" s="1205"/>
      <c r="F58" s="130">
        <v>1344</v>
      </c>
      <c r="G58" s="130">
        <v>1789</v>
      </c>
      <c r="H58" s="131">
        <v>2147</v>
      </c>
    </row>
    <row r="59" spans="2:8" ht="45.75" customHeight="1" x14ac:dyDescent="0.2">
      <c r="B59" s="129"/>
      <c r="C59" s="1203" t="s">
        <v>605</v>
      </c>
      <c r="D59" s="1204"/>
      <c r="E59" s="1205"/>
      <c r="F59" s="130">
        <v>1839</v>
      </c>
      <c r="G59" s="130">
        <v>1839</v>
      </c>
      <c r="H59" s="131">
        <v>1839</v>
      </c>
    </row>
    <row r="60" spans="2:8" ht="45.75" customHeight="1" x14ac:dyDescent="0.2">
      <c r="B60" s="129"/>
      <c r="C60" s="1203" t="s">
        <v>606</v>
      </c>
      <c r="D60" s="1204"/>
      <c r="E60" s="1205"/>
      <c r="F60" s="130">
        <v>519</v>
      </c>
      <c r="G60" s="130">
        <v>519</v>
      </c>
      <c r="H60" s="131">
        <v>519</v>
      </c>
    </row>
    <row r="61" spans="2:8" ht="45.75" customHeight="1" x14ac:dyDescent="0.2">
      <c r="B61" s="129"/>
      <c r="C61" s="1203" t="s">
        <v>607</v>
      </c>
      <c r="D61" s="1204"/>
      <c r="E61" s="1205"/>
      <c r="F61" s="130">
        <v>375</v>
      </c>
      <c r="G61" s="130">
        <v>352</v>
      </c>
      <c r="H61" s="131">
        <v>296</v>
      </c>
    </row>
    <row r="62" spans="2:8" ht="45.75" customHeight="1" thickBot="1" x14ac:dyDescent="0.25">
      <c r="B62" s="132"/>
      <c r="C62" s="1206" t="s">
        <v>608</v>
      </c>
      <c r="D62" s="1207"/>
      <c r="E62" s="1208"/>
      <c r="F62" s="133">
        <v>214</v>
      </c>
      <c r="G62" s="133">
        <v>244</v>
      </c>
      <c r="H62" s="134">
        <v>274</v>
      </c>
    </row>
    <row r="63" spans="2:8" ht="52.5" customHeight="1" thickBot="1" x14ac:dyDescent="0.25">
      <c r="B63" s="135"/>
      <c r="C63" s="1209" t="s">
        <v>53</v>
      </c>
      <c r="D63" s="1209"/>
      <c r="E63" s="1210"/>
      <c r="F63" s="136">
        <v>6808</v>
      </c>
      <c r="G63" s="136">
        <v>7351</v>
      </c>
      <c r="H63" s="137">
        <v>7906</v>
      </c>
    </row>
    <row r="64" spans="2:8" ht="13.2" x14ac:dyDescent="0.2"/>
  </sheetData>
  <sheetProtection algorithmName="SHA-512" hashValue="UDTzJIIlo/pS/1w4soM/zaKr5Xqh83Shg4SgFScEv083i5qqw5nFq2Nv+oDqYFg4cAGmdRxtXfsc2QSAn77lLg==" saltValue="jtGx7RpibSko561dq7l3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565</v>
      </c>
      <c r="G2" s="151"/>
      <c r="H2" s="152"/>
    </row>
    <row r="3" spans="1:8" x14ac:dyDescent="0.2">
      <c r="A3" s="148" t="s">
        <v>558</v>
      </c>
      <c r="B3" s="153"/>
      <c r="C3" s="154"/>
      <c r="D3" s="155">
        <v>117959</v>
      </c>
      <c r="E3" s="156"/>
      <c r="F3" s="157">
        <v>85173</v>
      </c>
      <c r="G3" s="158"/>
      <c r="H3" s="159"/>
    </row>
    <row r="4" spans="1:8" x14ac:dyDescent="0.2">
      <c r="A4" s="160"/>
      <c r="B4" s="161"/>
      <c r="C4" s="162"/>
      <c r="D4" s="163">
        <v>87962</v>
      </c>
      <c r="E4" s="164"/>
      <c r="F4" s="165">
        <v>43913</v>
      </c>
      <c r="G4" s="166"/>
      <c r="H4" s="167"/>
    </row>
    <row r="5" spans="1:8" x14ac:dyDescent="0.2">
      <c r="A5" s="148" t="s">
        <v>560</v>
      </c>
      <c r="B5" s="153"/>
      <c r="C5" s="154"/>
      <c r="D5" s="155">
        <v>96375</v>
      </c>
      <c r="E5" s="156"/>
      <c r="F5" s="157">
        <v>94081</v>
      </c>
      <c r="G5" s="158"/>
      <c r="H5" s="159"/>
    </row>
    <row r="6" spans="1:8" x14ac:dyDescent="0.2">
      <c r="A6" s="160"/>
      <c r="B6" s="161"/>
      <c r="C6" s="162"/>
      <c r="D6" s="163">
        <v>62012</v>
      </c>
      <c r="E6" s="164"/>
      <c r="F6" s="165">
        <v>48949</v>
      </c>
      <c r="G6" s="166"/>
      <c r="H6" s="167"/>
    </row>
    <row r="7" spans="1:8" x14ac:dyDescent="0.2">
      <c r="A7" s="148" t="s">
        <v>561</v>
      </c>
      <c r="B7" s="153"/>
      <c r="C7" s="154"/>
      <c r="D7" s="155">
        <v>159421</v>
      </c>
      <c r="E7" s="156"/>
      <c r="F7" s="157">
        <v>92632</v>
      </c>
      <c r="G7" s="158"/>
      <c r="H7" s="159"/>
    </row>
    <row r="8" spans="1:8" x14ac:dyDescent="0.2">
      <c r="A8" s="160"/>
      <c r="B8" s="161"/>
      <c r="C8" s="162"/>
      <c r="D8" s="163">
        <v>138325</v>
      </c>
      <c r="E8" s="164"/>
      <c r="F8" s="165">
        <v>47978</v>
      </c>
      <c r="G8" s="166"/>
      <c r="H8" s="167"/>
    </row>
    <row r="9" spans="1:8" x14ac:dyDescent="0.2">
      <c r="A9" s="148" t="s">
        <v>562</v>
      </c>
      <c r="B9" s="153"/>
      <c r="C9" s="154"/>
      <c r="D9" s="155">
        <v>38303</v>
      </c>
      <c r="E9" s="156"/>
      <c r="F9" s="157">
        <v>96469</v>
      </c>
      <c r="G9" s="158"/>
      <c r="H9" s="159"/>
    </row>
    <row r="10" spans="1:8" x14ac:dyDescent="0.2">
      <c r="A10" s="160"/>
      <c r="B10" s="161"/>
      <c r="C10" s="162"/>
      <c r="D10" s="163">
        <v>22120</v>
      </c>
      <c r="E10" s="164"/>
      <c r="F10" s="165">
        <v>49775</v>
      </c>
      <c r="G10" s="166"/>
      <c r="H10" s="167"/>
    </row>
    <row r="11" spans="1:8" x14ac:dyDescent="0.2">
      <c r="A11" s="148" t="s">
        <v>563</v>
      </c>
      <c r="B11" s="153"/>
      <c r="C11" s="154"/>
      <c r="D11" s="155">
        <v>58665</v>
      </c>
      <c r="E11" s="156"/>
      <c r="F11" s="157">
        <v>85743</v>
      </c>
      <c r="G11" s="158"/>
      <c r="H11" s="159"/>
    </row>
    <row r="12" spans="1:8" x14ac:dyDescent="0.2">
      <c r="A12" s="160"/>
      <c r="B12" s="161"/>
      <c r="C12" s="168"/>
      <c r="D12" s="163">
        <v>28831</v>
      </c>
      <c r="E12" s="164"/>
      <c r="F12" s="165">
        <v>45231</v>
      </c>
      <c r="G12" s="166"/>
      <c r="H12" s="167"/>
    </row>
    <row r="13" spans="1:8" x14ac:dyDescent="0.2">
      <c r="A13" s="148"/>
      <c r="B13" s="153"/>
      <c r="C13" s="169"/>
      <c r="D13" s="170">
        <v>94145</v>
      </c>
      <c r="E13" s="171"/>
      <c r="F13" s="172">
        <v>90820</v>
      </c>
      <c r="G13" s="173"/>
      <c r="H13" s="159"/>
    </row>
    <row r="14" spans="1:8" x14ac:dyDescent="0.2">
      <c r="A14" s="160"/>
      <c r="B14" s="161"/>
      <c r="C14" s="162"/>
      <c r="D14" s="163">
        <v>67850</v>
      </c>
      <c r="E14" s="164"/>
      <c r="F14" s="165">
        <v>47169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0.01</v>
      </c>
      <c r="C19" s="174">
        <f>ROUND(VALUE(SUBSTITUTE(実質収支比率等に係る経年分析!G$48,"▲","-")),2)</f>
        <v>3.26</v>
      </c>
      <c r="D19" s="174">
        <f>ROUND(VALUE(SUBSTITUTE(実質収支比率等に係る経年分析!H$48,"▲","-")),2)</f>
        <v>3.54</v>
      </c>
      <c r="E19" s="174">
        <f>ROUND(VALUE(SUBSTITUTE(実質収支比率等に係る経年分析!I$48,"▲","-")),2)</f>
        <v>8.7200000000000006</v>
      </c>
      <c r="F19" s="174">
        <f>ROUND(VALUE(SUBSTITUTE(実質収支比率等に係る経年分析!J$48,"▲","-")),2)</f>
        <v>6.06</v>
      </c>
    </row>
    <row r="20" spans="1:11" x14ac:dyDescent="0.2">
      <c r="A20" s="174" t="s">
        <v>57</v>
      </c>
      <c r="B20" s="174">
        <f>ROUND(VALUE(SUBSTITUTE(実質収支比率等に係る経年分析!F$47,"▲","-")),2)</f>
        <v>31.06</v>
      </c>
      <c r="C20" s="174">
        <f>ROUND(VALUE(SUBSTITUTE(実質収支比率等に係る経年分析!G$47,"▲","-")),2)</f>
        <v>26.14</v>
      </c>
      <c r="D20" s="174">
        <f>ROUND(VALUE(SUBSTITUTE(実質収支比率等に係る経年分析!H$47,"▲","-")),2)</f>
        <v>21</v>
      </c>
      <c r="E20" s="174">
        <f>ROUND(VALUE(SUBSTITUTE(実質収支比率等に係る経年分析!I$47,"▲","-")),2)</f>
        <v>21.91</v>
      </c>
      <c r="F20" s="174">
        <f>ROUND(VALUE(SUBSTITUTE(実質収支比率等に係る経年分析!J$47,"▲","-")),2)</f>
        <v>24.9</v>
      </c>
    </row>
    <row r="21" spans="1:11" x14ac:dyDescent="0.2">
      <c r="A21" s="174" t="s">
        <v>58</v>
      </c>
      <c r="B21" s="174">
        <f>IF(ISNUMBER(VALUE(SUBSTITUTE(実質収支比率等に係る経年分析!F$49,"▲","-"))),ROUND(VALUE(SUBSTITUTE(実質収支比率等に係る経年分析!F$49,"▲","-")),2),NA())</f>
        <v>-2.0699999999999998</v>
      </c>
      <c r="C21" s="174">
        <f>IF(ISNUMBER(VALUE(SUBSTITUTE(実質収支比率等に係る経年分析!G$49,"▲","-"))),ROUND(VALUE(SUBSTITUTE(実質収支比率等に係る経年分析!G$49,"▲","-")),2),NA())</f>
        <v>-1.63</v>
      </c>
      <c r="D21" s="174">
        <f>IF(ISNUMBER(VALUE(SUBSTITUTE(実質収支比率等に係る経年分析!H$49,"▲","-"))),ROUND(VALUE(SUBSTITUTE(実質収支比率等に係る経年分析!H$49,"▲","-")),2),NA())</f>
        <v>-3.79</v>
      </c>
      <c r="E21" s="174">
        <f>IF(ISNUMBER(VALUE(SUBSTITUTE(実質収支比率等に係る経年分析!I$49,"▲","-"))),ROUND(VALUE(SUBSTITUTE(実質収支比率等に係る経年分析!I$49,"▲","-")),2),NA())</f>
        <v>7.16</v>
      </c>
      <c r="F21" s="174">
        <f>IF(ISNUMBER(VALUE(SUBSTITUTE(実質収支比率等に係る経年分析!J$49,"▲","-"))),ROUND(VALUE(SUBSTITUTE(実質収支比率等に係る経年分析!J$49,"▲","-")),2),NA())</f>
        <v>-0.67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簡易水道特別会計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神埼市国民健康保険診療所特別会計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x14ac:dyDescent="0.2">
      <c r="A33" s="175" t="str">
        <f>IF(連結実質赤字比率に係る赤字・黒字の構成分析!C$37="",NA(),連結実質赤字比率に係る赤字・黒字の構成分析!C$37)</f>
        <v>神埼市後期高齢者医療特別会計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0.14000000000000001</v>
      </c>
    </row>
    <row r="34" spans="1:16" x14ac:dyDescent="0.2">
      <c r="A34" s="175" t="str">
        <f>IF(連結実質赤字比率に係る赤字・黒字の構成分析!C$36="",NA(),連結実質赤字比率に係る赤字・黒字の構成分析!C$36)</f>
        <v>神埼市国民健康保険事業特別会計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0.37</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3.25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3.53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8.7100000000000009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6.05</v>
      </c>
    </row>
    <row r="36" spans="1:16" x14ac:dyDescent="0.2">
      <c r="A36" s="175" t="str">
        <f>IF(連結実質赤字比率に係る赤字・黒字の構成分析!C$34="",NA(),連結実質赤字比率に係る赤字・黒字の構成分析!C$34)</f>
        <v>神埼市下水道事業会計</v>
      </c>
      <c r="B36" s="175" t="e">
        <f>IF(ROUND(VALUE(SUBSTITUTE(連結実質赤字比率に係る赤字・黒字の構成分析!F$34,"▲", "-")), 2) &lt; 0, ABS(ROUND(VALUE(SUBSTITUTE(連結実質赤字比率に係る赤字・黒字の構成分析!F$34,"▲", "-")), 2)), NA())</f>
        <v>#VALUE!</v>
      </c>
      <c r="C36" s="175" t="e">
        <f>IF(ROUND(VALUE(SUBSTITUTE(連結実質赤字比率に係る赤字・黒字の構成分析!F$34,"▲", "-")), 2) &gt;= 0, ABS(ROUND(VALUE(SUBSTITUTE(連結実質赤字比率に係る赤字・黒字の構成分析!F$34,"▲", "-")), 2)), NA())</f>
        <v>#VALUE!</v>
      </c>
      <c r="D36" s="175" t="e">
        <f>IF(ROUND(VALUE(SUBSTITUTE(連結実質赤字比率に係る赤字・黒字の構成分析!G$34,"▲", "-")), 2) &lt; 0, ABS(ROUND(VALUE(SUBSTITUTE(連結実質赤字比率に係る赤字・黒字の構成分析!G$34,"▲", "-")), 2)), NA())</f>
        <v>#VALUE!</v>
      </c>
      <c r="E36" s="175" t="e">
        <f>IF(ROUND(VALUE(SUBSTITUTE(連結実質赤字比率に係る赤字・黒字の構成分析!G$34,"▲", "-")), 2) &gt;= 0, ABS(ROUND(VALUE(SUBSTITUTE(連結実質赤字比率に係る赤字・黒字の構成分析!G$34,"▲", "-")), 2)), NA())</f>
        <v>#VALUE!</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3.78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4.97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6.57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1626</v>
      </c>
      <c r="E42" s="176"/>
      <c r="F42" s="176"/>
      <c r="G42" s="176">
        <f>'実質公債費比率（分子）の構造'!L$52</f>
        <v>1629</v>
      </c>
      <c r="H42" s="176"/>
      <c r="I42" s="176"/>
      <c r="J42" s="176">
        <f>'実質公債費比率（分子）の構造'!M$52</f>
        <v>1637</v>
      </c>
      <c r="K42" s="176"/>
      <c r="L42" s="176"/>
      <c r="M42" s="176">
        <f>'実質公債費比率（分子）の構造'!N$52</f>
        <v>1693</v>
      </c>
      <c r="N42" s="176"/>
      <c r="O42" s="176"/>
      <c r="P42" s="176">
        <f>'実質公債費比率（分子）の構造'!O$52</f>
        <v>1600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142</v>
      </c>
      <c r="C44" s="176"/>
      <c r="D44" s="176"/>
      <c r="E44" s="176">
        <f>'実質公債費比率（分子）の構造'!L$50</f>
        <v>121</v>
      </c>
      <c r="F44" s="176"/>
      <c r="G44" s="176"/>
      <c r="H44" s="176">
        <f>'実質公債費比率（分子）の構造'!M$50</f>
        <v>100</v>
      </c>
      <c r="I44" s="176"/>
      <c r="J44" s="176"/>
      <c r="K44" s="176">
        <f>'実質公債費比率（分子）の構造'!N$50</f>
        <v>74</v>
      </c>
      <c r="L44" s="176"/>
      <c r="M44" s="176"/>
      <c r="N44" s="176">
        <f>'実質公債費比率（分子）の構造'!O$50</f>
        <v>55</v>
      </c>
      <c r="O44" s="176"/>
      <c r="P44" s="176"/>
    </row>
    <row r="45" spans="1:16" x14ac:dyDescent="0.2">
      <c r="A45" s="176" t="s">
        <v>68</v>
      </c>
      <c r="B45" s="176">
        <f>'実質公債費比率（分子）の構造'!K$49</f>
        <v>91</v>
      </c>
      <c r="C45" s="176"/>
      <c r="D45" s="176"/>
      <c r="E45" s="176">
        <f>'実質公債費比率（分子）の構造'!L$49</f>
        <v>95</v>
      </c>
      <c r="F45" s="176"/>
      <c r="G45" s="176"/>
      <c r="H45" s="176">
        <f>'実質公債費比率（分子）の構造'!M$49</f>
        <v>89</v>
      </c>
      <c r="I45" s="176"/>
      <c r="J45" s="176"/>
      <c r="K45" s="176">
        <f>'実質公債費比率（分子）の構造'!N$49</f>
        <v>93</v>
      </c>
      <c r="L45" s="176"/>
      <c r="M45" s="176"/>
      <c r="N45" s="176">
        <f>'実質公債費比率（分子）の構造'!O$49</f>
        <v>79</v>
      </c>
      <c r="O45" s="176"/>
      <c r="P45" s="176"/>
    </row>
    <row r="46" spans="1:16" x14ac:dyDescent="0.2">
      <c r="A46" s="176" t="s">
        <v>69</v>
      </c>
      <c r="B46" s="176">
        <f>'実質公債費比率（分子）の構造'!K$48</f>
        <v>240</v>
      </c>
      <c r="C46" s="176"/>
      <c r="D46" s="176"/>
      <c r="E46" s="176">
        <f>'実質公債費比率（分子）の構造'!L$48</f>
        <v>262</v>
      </c>
      <c r="F46" s="176"/>
      <c r="G46" s="176"/>
      <c r="H46" s="176">
        <f>'実質公債費比率（分子）の構造'!M$48</f>
        <v>269</v>
      </c>
      <c r="I46" s="176"/>
      <c r="J46" s="176"/>
      <c r="K46" s="176">
        <f>'実質公債費比率（分子）の構造'!N$48</f>
        <v>279</v>
      </c>
      <c r="L46" s="176"/>
      <c r="M46" s="176"/>
      <c r="N46" s="176">
        <f>'実質公債費比率（分子）の構造'!O$48</f>
        <v>287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1825</v>
      </c>
      <c r="C49" s="176"/>
      <c r="D49" s="176"/>
      <c r="E49" s="176">
        <f>'実質公債費比率（分子）の構造'!L$45</f>
        <v>1824</v>
      </c>
      <c r="F49" s="176"/>
      <c r="G49" s="176"/>
      <c r="H49" s="176">
        <f>'実質公債費比率（分子）の構造'!M$45</f>
        <v>1815</v>
      </c>
      <c r="I49" s="176"/>
      <c r="J49" s="176"/>
      <c r="K49" s="176">
        <f>'実質公債費比率（分子）の構造'!N$45</f>
        <v>1953</v>
      </c>
      <c r="L49" s="176"/>
      <c r="M49" s="176"/>
      <c r="N49" s="176">
        <f>'実質公債費比率（分子）の構造'!O$45</f>
        <v>1890</v>
      </c>
      <c r="O49" s="176"/>
      <c r="P49" s="176"/>
    </row>
    <row r="50" spans="1:16" x14ac:dyDescent="0.2">
      <c r="A50" s="176" t="s">
        <v>73</v>
      </c>
      <c r="B50" s="176" t="e">
        <f>NA()</f>
        <v>#N/A</v>
      </c>
      <c r="C50" s="176">
        <f>IF(ISNUMBER('実質公債費比率（分子）の構造'!K$53),'実質公債費比率（分子）の構造'!K$53,NA())</f>
        <v>672</v>
      </c>
      <c r="D50" s="176" t="e">
        <f>NA()</f>
        <v>#N/A</v>
      </c>
      <c r="E50" s="176" t="e">
        <f>NA()</f>
        <v>#N/A</v>
      </c>
      <c r="F50" s="176">
        <f>IF(ISNUMBER('実質公債費比率（分子）の構造'!L$53),'実質公債費比率（分子）の構造'!L$53,NA())</f>
        <v>673</v>
      </c>
      <c r="G50" s="176" t="e">
        <f>NA()</f>
        <v>#N/A</v>
      </c>
      <c r="H50" s="176" t="e">
        <f>NA()</f>
        <v>#N/A</v>
      </c>
      <c r="I50" s="176">
        <f>IF(ISNUMBER('実質公債費比率（分子）の構造'!M$53),'実質公債費比率（分子）の構造'!M$53,NA())</f>
        <v>636</v>
      </c>
      <c r="J50" s="176" t="e">
        <f>NA()</f>
        <v>#N/A</v>
      </c>
      <c r="K50" s="176" t="e">
        <f>NA()</f>
        <v>#N/A</v>
      </c>
      <c r="L50" s="176">
        <f>IF(ISNUMBER('実質公債費比率（分子）の構造'!N$53),'実質公債費比率（分子）の構造'!N$53,NA())</f>
        <v>706</v>
      </c>
      <c r="M50" s="176" t="e">
        <f>NA()</f>
        <v>#N/A</v>
      </c>
      <c r="N50" s="176" t="e">
        <f>NA()</f>
        <v>#N/A</v>
      </c>
      <c r="O50" s="176">
        <f>IF(ISNUMBER('実質公債費比率（分子）の構造'!O$53),'実質公債費比率（分子）の構造'!O$53,NA())</f>
        <v>711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17190</v>
      </c>
      <c r="E56" s="175"/>
      <c r="F56" s="175"/>
      <c r="G56" s="175">
        <f>'将来負担比率（分子）の構造'!J$52</f>
        <v>18349</v>
      </c>
      <c r="H56" s="175"/>
      <c r="I56" s="175"/>
      <c r="J56" s="175">
        <f>'将来負担比率（分子）の構造'!K$52</f>
        <v>19772</v>
      </c>
      <c r="K56" s="175"/>
      <c r="L56" s="175"/>
      <c r="M56" s="175">
        <f>'将来負担比率（分子）の構造'!L$52</f>
        <v>18988</v>
      </c>
      <c r="N56" s="175"/>
      <c r="O56" s="175"/>
      <c r="P56" s="175">
        <f>'将来負担比率（分子）の構造'!M$52</f>
        <v>18536</v>
      </c>
    </row>
    <row r="57" spans="1:16" x14ac:dyDescent="0.2">
      <c r="A57" s="175" t="s">
        <v>44</v>
      </c>
      <c r="B57" s="175"/>
      <c r="C57" s="175"/>
      <c r="D57" s="175">
        <f>'将来負担比率（分子）の構造'!I$51</f>
        <v>70</v>
      </c>
      <c r="E57" s="175"/>
      <c r="F57" s="175"/>
      <c r="G57" s="175">
        <f>'将来負担比率（分子）の構造'!J$51</f>
        <v>60</v>
      </c>
      <c r="H57" s="175"/>
      <c r="I57" s="175"/>
      <c r="J57" s="175">
        <f>'将来負担比率（分子）の構造'!K$51</f>
        <v>18</v>
      </c>
      <c r="K57" s="175"/>
      <c r="L57" s="175"/>
      <c r="M57" s="175">
        <f>'将来負担比率（分子）の構造'!L$51</f>
        <v>10</v>
      </c>
      <c r="N57" s="175"/>
      <c r="O57" s="175"/>
      <c r="P57" s="175">
        <f>'将来負担比率（分子）の構造'!M$51</f>
        <v>208</v>
      </c>
    </row>
    <row r="58" spans="1:16" x14ac:dyDescent="0.2">
      <c r="A58" s="175" t="s">
        <v>43</v>
      </c>
      <c r="B58" s="175"/>
      <c r="C58" s="175"/>
      <c r="D58" s="175">
        <f>'将来負担比率（分子）の構造'!I$50</f>
        <v>5149</v>
      </c>
      <c r="E58" s="175"/>
      <c r="F58" s="175"/>
      <c r="G58" s="175">
        <f>'将来負担比率（分子）の構造'!J$50</f>
        <v>4735</v>
      </c>
      <c r="H58" s="175"/>
      <c r="I58" s="175"/>
      <c r="J58" s="175">
        <f>'将来負担比率（分子）の構造'!K$50</f>
        <v>5055</v>
      </c>
      <c r="K58" s="175"/>
      <c r="L58" s="175"/>
      <c r="M58" s="175">
        <f>'将来負担比率（分子）の構造'!L$50</f>
        <v>5619</v>
      </c>
      <c r="N58" s="175"/>
      <c r="O58" s="175"/>
      <c r="P58" s="175">
        <f>'将来負担比率（分子）の構造'!M$50</f>
        <v>6129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2131</v>
      </c>
      <c r="C62" s="175"/>
      <c r="D62" s="175"/>
      <c r="E62" s="175">
        <f>'将来負担比率（分子）の構造'!J$45</f>
        <v>1963</v>
      </c>
      <c r="F62" s="175"/>
      <c r="G62" s="175"/>
      <c r="H62" s="175">
        <f>'将来負担比率（分子）の構造'!K$45</f>
        <v>1819</v>
      </c>
      <c r="I62" s="175"/>
      <c r="J62" s="175"/>
      <c r="K62" s="175">
        <f>'将来負担比率（分子）の構造'!L$45</f>
        <v>1809</v>
      </c>
      <c r="L62" s="175"/>
      <c r="M62" s="175"/>
      <c r="N62" s="175">
        <f>'将来負担比率（分子）の構造'!M$45</f>
        <v>1627</v>
      </c>
      <c r="O62" s="175"/>
      <c r="P62" s="175"/>
    </row>
    <row r="63" spans="1:16" x14ac:dyDescent="0.2">
      <c r="A63" s="175" t="s">
        <v>36</v>
      </c>
      <c r="B63" s="175">
        <f>'将来負担比率（分子）の構造'!I$44</f>
        <v>316</v>
      </c>
      <c r="C63" s="175"/>
      <c r="D63" s="175"/>
      <c r="E63" s="175">
        <f>'将来負担比率（分子）の構造'!J$44</f>
        <v>364</v>
      </c>
      <c r="F63" s="175"/>
      <c r="G63" s="175"/>
      <c r="H63" s="175">
        <f>'将来負担比率（分子）の構造'!K$44</f>
        <v>510</v>
      </c>
      <c r="I63" s="175"/>
      <c r="J63" s="175"/>
      <c r="K63" s="175">
        <f>'将来負担比率（分子）の構造'!L$44</f>
        <v>447</v>
      </c>
      <c r="L63" s="175"/>
      <c r="M63" s="175"/>
      <c r="N63" s="175">
        <f>'将来負担比率（分子）の構造'!M$44</f>
        <v>360</v>
      </c>
      <c r="O63" s="175"/>
      <c r="P63" s="175"/>
    </row>
    <row r="64" spans="1:16" x14ac:dyDescent="0.2">
      <c r="A64" s="175" t="s">
        <v>35</v>
      </c>
      <c r="B64" s="175">
        <f>'将来負担比率（分子）の構造'!I$43</f>
        <v>4877</v>
      </c>
      <c r="C64" s="175"/>
      <c r="D64" s="175"/>
      <c r="E64" s="175">
        <f>'将来負担比率（分子）の構造'!J$43</f>
        <v>5536</v>
      </c>
      <c r="F64" s="175"/>
      <c r="G64" s="175"/>
      <c r="H64" s="175">
        <f>'将来負担比率（分子）の構造'!K$43</f>
        <v>5838</v>
      </c>
      <c r="I64" s="175"/>
      <c r="J64" s="175"/>
      <c r="K64" s="175">
        <f>'将来負担比率（分子）の構造'!L$43</f>
        <v>6414</v>
      </c>
      <c r="L64" s="175"/>
      <c r="M64" s="175"/>
      <c r="N64" s="175">
        <f>'将来負担比率（分子）の構造'!M$43</f>
        <v>6800</v>
      </c>
      <c r="O64" s="175"/>
      <c r="P64" s="175"/>
    </row>
    <row r="65" spans="1:16" x14ac:dyDescent="0.2">
      <c r="A65" s="175" t="s">
        <v>34</v>
      </c>
      <c r="B65" s="175">
        <f>'将来負担比率（分子）の構造'!I$42</f>
        <v>414</v>
      </c>
      <c r="C65" s="175"/>
      <c r="D65" s="175"/>
      <c r="E65" s="175">
        <f>'将来負担比率（分子）の構造'!J$42</f>
        <v>312</v>
      </c>
      <c r="F65" s="175"/>
      <c r="G65" s="175"/>
      <c r="H65" s="175">
        <f>'将来負担比率（分子）の構造'!K$42</f>
        <v>189</v>
      </c>
      <c r="I65" s="175"/>
      <c r="J65" s="175"/>
      <c r="K65" s="175">
        <f>'将来負担比率（分子）の構造'!L$42</f>
        <v>118</v>
      </c>
      <c r="L65" s="175"/>
      <c r="M65" s="175"/>
      <c r="N65" s="175">
        <f>'将来負担比率（分子）の構造'!M$42</f>
        <v>64</v>
      </c>
      <c r="O65" s="175"/>
      <c r="P65" s="175"/>
    </row>
    <row r="66" spans="1:16" x14ac:dyDescent="0.2">
      <c r="A66" s="175" t="s">
        <v>33</v>
      </c>
      <c r="B66" s="175">
        <f>'将来負担比率（分子）の構造'!I$41</f>
        <v>17213</v>
      </c>
      <c r="C66" s="175"/>
      <c r="D66" s="175"/>
      <c r="E66" s="175">
        <f>'将来負担比率（分子）の構造'!J$41</f>
        <v>18383</v>
      </c>
      <c r="F66" s="175"/>
      <c r="G66" s="175"/>
      <c r="H66" s="175">
        <f>'将来負担比率（分子）の構造'!K$41</f>
        <v>20880</v>
      </c>
      <c r="I66" s="175"/>
      <c r="J66" s="175"/>
      <c r="K66" s="175">
        <f>'将来負担比率（分子）の構造'!L$41</f>
        <v>19829</v>
      </c>
      <c r="L66" s="175"/>
      <c r="M66" s="175"/>
      <c r="N66" s="175">
        <f>'将来負担比率（分子）の構造'!M$41</f>
        <v>18872</v>
      </c>
      <c r="O66" s="175"/>
      <c r="P66" s="175"/>
    </row>
    <row r="67" spans="1:16" x14ac:dyDescent="0.2">
      <c r="A67" s="175" t="s">
        <v>77</v>
      </c>
      <c r="B67" s="175" t="e">
        <f>NA()</f>
        <v>#N/A</v>
      </c>
      <c r="C67" s="175">
        <f>IF(ISNUMBER('将来負担比率（分子）の構造'!I$53), IF('将来負担比率（分子）の構造'!I$53 &lt; 0, 0, '将来負担比率（分子）の構造'!I$53), NA())</f>
        <v>2541</v>
      </c>
      <c r="D67" s="175" t="e">
        <f>NA()</f>
        <v>#N/A</v>
      </c>
      <c r="E67" s="175" t="e">
        <f>NA()</f>
        <v>#N/A</v>
      </c>
      <c r="F67" s="175">
        <f>IF(ISNUMBER('将来負担比率（分子）の構造'!J$53), IF('将来負担比率（分子）の構造'!J$53 &lt; 0, 0, '将来負担比率（分子）の構造'!J$53), NA())</f>
        <v>3413</v>
      </c>
      <c r="G67" s="175" t="e">
        <f>NA()</f>
        <v>#N/A</v>
      </c>
      <c r="H67" s="175" t="e">
        <f>NA()</f>
        <v>#N/A</v>
      </c>
      <c r="I67" s="175">
        <f>IF(ISNUMBER('将来負担比率（分子）の構造'!K$53), IF('将来負担比率（分子）の構造'!K$53 &lt; 0, 0, '将来負担比率（分子）の構造'!K$53), NA())</f>
        <v>4391</v>
      </c>
      <c r="J67" s="175" t="e">
        <f>NA()</f>
        <v>#N/A</v>
      </c>
      <c r="K67" s="175" t="e">
        <f>NA()</f>
        <v>#N/A</v>
      </c>
      <c r="L67" s="175">
        <f>IF(ISNUMBER('将来負担比率（分子）の構造'!L$53), IF('将来負担比率（分子）の構造'!L$53 &lt; 0, 0, '将来負担比率（分子）の構造'!L$53), NA())</f>
        <v>4001</v>
      </c>
      <c r="M67" s="175" t="e">
        <f>NA()</f>
        <v>#N/A</v>
      </c>
      <c r="N67" s="175" t="e">
        <f>NA()</f>
        <v>#N/A</v>
      </c>
      <c r="O67" s="175">
        <f>IF(ISNUMBER('将来負担比率（分子）の構造'!M$53), IF('将来負担比率（分子）の構造'!M$53 &lt; 0, 0, '将来負担比率（分子）の構造'!M$53), NA())</f>
        <v>2849</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1926</v>
      </c>
      <c r="C72" s="179">
        <f>基金残高に係る経年分析!G55</f>
        <v>2101</v>
      </c>
      <c r="D72" s="179">
        <f>基金残高に係る経年分析!H55</f>
        <v>2312</v>
      </c>
    </row>
    <row r="73" spans="1:16" x14ac:dyDescent="0.2">
      <c r="A73" s="178" t="s">
        <v>80</v>
      </c>
      <c r="B73" s="179">
        <f>基金残高に係る経年分析!F56</f>
        <v>485</v>
      </c>
      <c r="C73" s="179">
        <f>基金残高に係る経年分析!G56</f>
        <v>386</v>
      </c>
      <c r="D73" s="179">
        <f>基金残高に係る経年分析!H56</f>
        <v>386</v>
      </c>
    </row>
    <row r="74" spans="1:16" x14ac:dyDescent="0.2">
      <c r="A74" s="178" t="s">
        <v>81</v>
      </c>
      <c r="B74" s="179">
        <f>基金残高に係る経年分析!F57</f>
        <v>4396</v>
      </c>
      <c r="C74" s="179">
        <f>基金残高に係る経年分析!G57</f>
        <v>4864</v>
      </c>
      <c r="D74" s="179">
        <f>基金残高に係る経年分析!H57</f>
        <v>5207</v>
      </c>
    </row>
  </sheetData>
  <sheetProtection algorithmName="SHA-512" hashValue="K+9qXky6X6TzxpF8Tp7z4/R7H7MBqwtOavbOkdlZ4G5pos3WKDUo7SNmDHvnmx16cOoAQk1UdFce2gtsKe9TEg==" saltValue="IfPFQQuiY4LNHg+wTpPC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233</v>
      </c>
      <c r="C5" s="610"/>
      <c r="D5" s="610"/>
      <c r="E5" s="610"/>
      <c r="F5" s="610"/>
      <c r="G5" s="610"/>
      <c r="H5" s="610"/>
      <c r="I5" s="610"/>
      <c r="J5" s="610"/>
      <c r="K5" s="610"/>
      <c r="L5" s="610"/>
      <c r="M5" s="610"/>
      <c r="N5" s="610"/>
      <c r="O5" s="610"/>
      <c r="P5" s="610"/>
      <c r="Q5" s="611"/>
      <c r="R5" s="612">
        <v>3487992</v>
      </c>
      <c r="S5" s="613"/>
      <c r="T5" s="613"/>
      <c r="U5" s="613"/>
      <c r="V5" s="613"/>
      <c r="W5" s="613"/>
      <c r="X5" s="613"/>
      <c r="Y5" s="614"/>
      <c r="Z5" s="615">
        <v>16.899999999999999</v>
      </c>
      <c r="AA5" s="615"/>
      <c r="AB5" s="615"/>
      <c r="AC5" s="615"/>
      <c r="AD5" s="616">
        <v>3487992</v>
      </c>
      <c r="AE5" s="616"/>
      <c r="AF5" s="616"/>
      <c r="AG5" s="616"/>
      <c r="AH5" s="616"/>
      <c r="AI5" s="616"/>
      <c r="AJ5" s="616"/>
      <c r="AK5" s="616"/>
      <c r="AL5" s="617">
        <v>38.1</v>
      </c>
      <c r="AM5" s="618"/>
      <c r="AN5" s="618"/>
      <c r="AO5" s="619"/>
      <c r="AP5" s="609" t="s">
        <v>234</v>
      </c>
      <c r="AQ5" s="610"/>
      <c r="AR5" s="610"/>
      <c r="AS5" s="610"/>
      <c r="AT5" s="610"/>
      <c r="AU5" s="610"/>
      <c r="AV5" s="610"/>
      <c r="AW5" s="610"/>
      <c r="AX5" s="610"/>
      <c r="AY5" s="610"/>
      <c r="AZ5" s="610"/>
      <c r="BA5" s="610"/>
      <c r="BB5" s="610"/>
      <c r="BC5" s="610"/>
      <c r="BD5" s="610"/>
      <c r="BE5" s="610"/>
      <c r="BF5" s="611"/>
      <c r="BG5" s="623">
        <v>3487992</v>
      </c>
      <c r="BH5" s="624"/>
      <c r="BI5" s="624"/>
      <c r="BJ5" s="624"/>
      <c r="BK5" s="624"/>
      <c r="BL5" s="624"/>
      <c r="BM5" s="624"/>
      <c r="BN5" s="625"/>
      <c r="BO5" s="626">
        <v>100</v>
      </c>
      <c r="BP5" s="626"/>
      <c r="BQ5" s="626"/>
      <c r="BR5" s="626"/>
      <c r="BS5" s="627">
        <v>37467</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2">
      <c r="B6" s="620" t="s">
        <v>238</v>
      </c>
      <c r="C6" s="621"/>
      <c r="D6" s="621"/>
      <c r="E6" s="621"/>
      <c r="F6" s="621"/>
      <c r="G6" s="621"/>
      <c r="H6" s="621"/>
      <c r="I6" s="621"/>
      <c r="J6" s="621"/>
      <c r="K6" s="621"/>
      <c r="L6" s="621"/>
      <c r="M6" s="621"/>
      <c r="N6" s="621"/>
      <c r="O6" s="621"/>
      <c r="P6" s="621"/>
      <c r="Q6" s="622"/>
      <c r="R6" s="623">
        <v>168733</v>
      </c>
      <c r="S6" s="624"/>
      <c r="T6" s="624"/>
      <c r="U6" s="624"/>
      <c r="V6" s="624"/>
      <c r="W6" s="624"/>
      <c r="X6" s="624"/>
      <c r="Y6" s="625"/>
      <c r="Z6" s="626">
        <v>0.8</v>
      </c>
      <c r="AA6" s="626"/>
      <c r="AB6" s="626"/>
      <c r="AC6" s="626"/>
      <c r="AD6" s="627">
        <v>168733</v>
      </c>
      <c r="AE6" s="627"/>
      <c r="AF6" s="627"/>
      <c r="AG6" s="627"/>
      <c r="AH6" s="627"/>
      <c r="AI6" s="627"/>
      <c r="AJ6" s="627"/>
      <c r="AK6" s="627"/>
      <c r="AL6" s="628">
        <v>1.8</v>
      </c>
      <c r="AM6" s="629"/>
      <c r="AN6" s="629"/>
      <c r="AO6" s="630"/>
      <c r="AP6" s="620" t="s">
        <v>239</v>
      </c>
      <c r="AQ6" s="621"/>
      <c r="AR6" s="621"/>
      <c r="AS6" s="621"/>
      <c r="AT6" s="621"/>
      <c r="AU6" s="621"/>
      <c r="AV6" s="621"/>
      <c r="AW6" s="621"/>
      <c r="AX6" s="621"/>
      <c r="AY6" s="621"/>
      <c r="AZ6" s="621"/>
      <c r="BA6" s="621"/>
      <c r="BB6" s="621"/>
      <c r="BC6" s="621"/>
      <c r="BD6" s="621"/>
      <c r="BE6" s="621"/>
      <c r="BF6" s="622"/>
      <c r="BG6" s="623">
        <v>3487992</v>
      </c>
      <c r="BH6" s="624"/>
      <c r="BI6" s="624"/>
      <c r="BJ6" s="624"/>
      <c r="BK6" s="624"/>
      <c r="BL6" s="624"/>
      <c r="BM6" s="624"/>
      <c r="BN6" s="625"/>
      <c r="BO6" s="626">
        <v>100</v>
      </c>
      <c r="BP6" s="626"/>
      <c r="BQ6" s="626"/>
      <c r="BR6" s="626"/>
      <c r="BS6" s="627">
        <v>37467</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148098</v>
      </c>
      <c r="CS6" s="624"/>
      <c r="CT6" s="624"/>
      <c r="CU6" s="624"/>
      <c r="CV6" s="624"/>
      <c r="CW6" s="624"/>
      <c r="CX6" s="624"/>
      <c r="CY6" s="625"/>
      <c r="CZ6" s="617">
        <v>0.7</v>
      </c>
      <c r="DA6" s="618"/>
      <c r="DB6" s="618"/>
      <c r="DC6" s="634"/>
      <c r="DD6" s="632" t="s">
        <v>241</v>
      </c>
      <c r="DE6" s="624"/>
      <c r="DF6" s="624"/>
      <c r="DG6" s="624"/>
      <c r="DH6" s="624"/>
      <c r="DI6" s="624"/>
      <c r="DJ6" s="624"/>
      <c r="DK6" s="624"/>
      <c r="DL6" s="624"/>
      <c r="DM6" s="624"/>
      <c r="DN6" s="624"/>
      <c r="DO6" s="624"/>
      <c r="DP6" s="625"/>
      <c r="DQ6" s="632">
        <v>148098</v>
      </c>
      <c r="DR6" s="624"/>
      <c r="DS6" s="624"/>
      <c r="DT6" s="624"/>
      <c r="DU6" s="624"/>
      <c r="DV6" s="624"/>
      <c r="DW6" s="624"/>
      <c r="DX6" s="624"/>
      <c r="DY6" s="624"/>
      <c r="DZ6" s="624"/>
      <c r="EA6" s="624"/>
      <c r="EB6" s="624"/>
      <c r="EC6" s="633"/>
    </row>
    <row r="7" spans="2:143" ht="11.25" customHeight="1" x14ac:dyDescent="0.2">
      <c r="B7" s="620" t="s">
        <v>242</v>
      </c>
      <c r="C7" s="621"/>
      <c r="D7" s="621"/>
      <c r="E7" s="621"/>
      <c r="F7" s="621"/>
      <c r="G7" s="621"/>
      <c r="H7" s="621"/>
      <c r="I7" s="621"/>
      <c r="J7" s="621"/>
      <c r="K7" s="621"/>
      <c r="L7" s="621"/>
      <c r="M7" s="621"/>
      <c r="N7" s="621"/>
      <c r="O7" s="621"/>
      <c r="P7" s="621"/>
      <c r="Q7" s="622"/>
      <c r="R7" s="623">
        <v>1441</v>
      </c>
      <c r="S7" s="624"/>
      <c r="T7" s="624"/>
      <c r="U7" s="624"/>
      <c r="V7" s="624"/>
      <c r="W7" s="624"/>
      <c r="X7" s="624"/>
      <c r="Y7" s="625"/>
      <c r="Z7" s="626">
        <v>0</v>
      </c>
      <c r="AA7" s="626"/>
      <c r="AB7" s="626"/>
      <c r="AC7" s="626"/>
      <c r="AD7" s="627">
        <v>1441</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1554779</v>
      </c>
      <c r="BH7" s="624"/>
      <c r="BI7" s="624"/>
      <c r="BJ7" s="624"/>
      <c r="BK7" s="624"/>
      <c r="BL7" s="624"/>
      <c r="BM7" s="624"/>
      <c r="BN7" s="625"/>
      <c r="BO7" s="626">
        <v>44.6</v>
      </c>
      <c r="BP7" s="626"/>
      <c r="BQ7" s="626"/>
      <c r="BR7" s="626"/>
      <c r="BS7" s="627">
        <v>37467</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4997104</v>
      </c>
      <c r="CS7" s="624"/>
      <c r="CT7" s="624"/>
      <c r="CU7" s="624"/>
      <c r="CV7" s="624"/>
      <c r="CW7" s="624"/>
      <c r="CX7" s="624"/>
      <c r="CY7" s="625"/>
      <c r="CZ7" s="626">
        <v>25.1</v>
      </c>
      <c r="DA7" s="626"/>
      <c r="DB7" s="626"/>
      <c r="DC7" s="626"/>
      <c r="DD7" s="632">
        <v>117478</v>
      </c>
      <c r="DE7" s="624"/>
      <c r="DF7" s="624"/>
      <c r="DG7" s="624"/>
      <c r="DH7" s="624"/>
      <c r="DI7" s="624"/>
      <c r="DJ7" s="624"/>
      <c r="DK7" s="624"/>
      <c r="DL7" s="624"/>
      <c r="DM7" s="624"/>
      <c r="DN7" s="624"/>
      <c r="DO7" s="624"/>
      <c r="DP7" s="625"/>
      <c r="DQ7" s="632">
        <v>1827682</v>
      </c>
      <c r="DR7" s="624"/>
      <c r="DS7" s="624"/>
      <c r="DT7" s="624"/>
      <c r="DU7" s="624"/>
      <c r="DV7" s="624"/>
      <c r="DW7" s="624"/>
      <c r="DX7" s="624"/>
      <c r="DY7" s="624"/>
      <c r="DZ7" s="624"/>
      <c r="EA7" s="624"/>
      <c r="EB7" s="624"/>
      <c r="EC7" s="633"/>
    </row>
    <row r="8" spans="2:143" ht="11.25" customHeight="1" x14ac:dyDescent="0.2">
      <c r="B8" s="620" t="s">
        <v>245</v>
      </c>
      <c r="C8" s="621"/>
      <c r="D8" s="621"/>
      <c r="E8" s="621"/>
      <c r="F8" s="621"/>
      <c r="G8" s="621"/>
      <c r="H8" s="621"/>
      <c r="I8" s="621"/>
      <c r="J8" s="621"/>
      <c r="K8" s="621"/>
      <c r="L8" s="621"/>
      <c r="M8" s="621"/>
      <c r="N8" s="621"/>
      <c r="O8" s="621"/>
      <c r="P8" s="621"/>
      <c r="Q8" s="622"/>
      <c r="R8" s="623">
        <v>11614</v>
      </c>
      <c r="S8" s="624"/>
      <c r="T8" s="624"/>
      <c r="U8" s="624"/>
      <c r="V8" s="624"/>
      <c r="W8" s="624"/>
      <c r="X8" s="624"/>
      <c r="Y8" s="625"/>
      <c r="Z8" s="626">
        <v>0.1</v>
      </c>
      <c r="AA8" s="626"/>
      <c r="AB8" s="626"/>
      <c r="AC8" s="626"/>
      <c r="AD8" s="627">
        <v>11614</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55997</v>
      </c>
      <c r="BH8" s="624"/>
      <c r="BI8" s="624"/>
      <c r="BJ8" s="624"/>
      <c r="BK8" s="624"/>
      <c r="BL8" s="624"/>
      <c r="BM8" s="624"/>
      <c r="BN8" s="625"/>
      <c r="BO8" s="626">
        <v>1.6</v>
      </c>
      <c r="BP8" s="626"/>
      <c r="BQ8" s="626"/>
      <c r="BR8" s="626"/>
      <c r="BS8" s="627" t="s">
        <v>178</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5622208</v>
      </c>
      <c r="CS8" s="624"/>
      <c r="CT8" s="624"/>
      <c r="CU8" s="624"/>
      <c r="CV8" s="624"/>
      <c r="CW8" s="624"/>
      <c r="CX8" s="624"/>
      <c r="CY8" s="625"/>
      <c r="CZ8" s="626">
        <v>28.3</v>
      </c>
      <c r="DA8" s="626"/>
      <c r="DB8" s="626"/>
      <c r="DC8" s="626"/>
      <c r="DD8" s="632">
        <v>59298</v>
      </c>
      <c r="DE8" s="624"/>
      <c r="DF8" s="624"/>
      <c r="DG8" s="624"/>
      <c r="DH8" s="624"/>
      <c r="DI8" s="624"/>
      <c r="DJ8" s="624"/>
      <c r="DK8" s="624"/>
      <c r="DL8" s="624"/>
      <c r="DM8" s="624"/>
      <c r="DN8" s="624"/>
      <c r="DO8" s="624"/>
      <c r="DP8" s="625"/>
      <c r="DQ8" s="632">
        <v>2648716</v>
      </c>
      <c r="DR8" s="624"/>
      <c r="DS8" s="624"/>
      <c r="DT8" s="624"/>
      <c r="DU8" s="624"/>
      <c r="DV8" s="624"/>
      <c r="DW8" s="624"/>
      <c r="DX8" s="624"/>
      <c r="DY8" s="624"/>
      <c r="DZ8" s="624"/>
      <c r="EA8" s="624"/>
      <c r="EB8" s="624"/>
      <c r="EC8" s="633"/>
    </row>
    <row r="9" spans="2:143" ht="11.25" customHeight="1" x14ac:dyDescent="0.2">
      <c r="B9" s="620" t="s">
        <v>248</v>
      </c>
      <c r="C9" s="621"/>
      <c r="D9" s="621"/>
      <c r="E9" s="621"/>
      <c r="F9" s="621"/>
      <c r="G9" s="621"/>
      <c r="H9" s="621"/>
      <c r="I9" s="621"/>
      <c r="J9" s="621"/>
      <c r="K9" s="621"/>
      <c r="L9" s="621"/>
      <c r="M9" s="621"/>
      <c r="N9" s="621"/>
      <c r="O9" s="621"/>
      <c r="P9" s="621"/>
      <c r="Q9" s="622"/>
      <c r="R9" s="623">
        <v>9942</v>
      </c>
      <c r="S9" s="624"/>
      <c r="T9" s="624"/>
      <c r="U9" s="624"/>
      <c r="V9" s="624"/>
      <c r="W9" s="624"/>
      <c r="X9" s="624"/>
      <c r="Y9" s="625"/>
      <c r="Z9" s="626">
        <v>0</v>
      </c>
      <c r="AA9" s="626"/>
      <c r="AB9" s="626"/>
      <c r="AC9" s="626"/>
      <c r="AD9" s="627">
        <v>9942</v>
      </c>
      <c r="AE9" s="627"/>
      <c r="AF9" s="627"/>
      <c r="AG9" s="627"/>
      <c r="AH9" s="627"/>
      <c r="AI9" s="627"/>
      <c r="AJ9" s="627"/>
      <c r="AK9" s="627"/>
      <c r="AL9" s="628">
        <v>0.1</v>
      </c>
      <c r="AM9" s="629"/>
      <c r="AN9" s="629"/>
      <c r="AO9" s="630"/>
      <c r="AP9" s="620" t="s">
        <v>249</v>
      </c>
      <c r="AQ9" s="621"/>
      <c r="AR9" s="621"/>
      <c r="AS9" s="621"/>
      <c r="AT9" s="621"/>
      <c r="AU9" s="621"/>
      <c r="AV9" s="621"/>
      <c r="AW9" s="621"/>
      <c r="AX9" s="621"/>
      <c r="AY9" s="621"/>
      <c r="AZ9" s="621"/>
      <c r="BA9" s="621"/>
      <c r="BB9" s="621"/>
      <c r="BC9" s="621"/>
      <c r="BD9" s="621"/>
      <c r="BE9" s="621"/>
      <c r="BF9" s="622"/>
      <c r="BG9" s="623">
        <v>1297322</v>
      </c>
      <c r="BH9" s="624"/>
      <c r="BI9" s="624"/>
      <c r="BJ9" s="624"/>
      <c r="BK9" s="624"/>
      <c r="BL9" s="624"/>
      <c r="BM9" s="624"/>
      <c r="BN9" s="625"/>
      <c r="BO9" s="626">
        <v>37.200000000000003</v>
      </c>
      <c r="BP9" s="626"/>
      <c r="BQ9" s="626"/>
      <c r="BR9" s="626"/>
      <c r="BS9" s="627" t="s">
        <v>178</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1274367</v>
      </c>
      <c r="CS9" s="624"/>
      <c r="CT9" s="624"/>
      <c r="CU9" s="624"/>
      <c r="CV9" s="624"/>
      <c r="CW9" s="624"/>
      <c r="CX9" s="624"/>
      <c r="CY9" s="625"/>
      <c r="CZ9" s="626">
        <v>6.4</v>
      </c>
      <c r="DA9" s="626"/>
      <c r="DB9" s="626"/>
      <c r="DC9" s="626"/>
      <c r="DD9" s="632">
        <v>17563</v>
      </c>
      <c r="DE9" s="624"/>
      <c r="DF9" s="624"/>
      <c r="DG9" s="624"/>
      <c r="DH9" s="624"/>
      <c r="DI9" s="624"/>
      <c r="DJ9" s="624"/>
      <c r="DK9" s="624"/>
      <c r="DL9" s="624"/>
      <c r="DM9" s="624"/>
      <c r="DN9" s="624"/>
      <c r="DO9" s="624"/>
      <c r="DP9" s="625"/>
      <c r="DQ9" s="632">
        <v>1019625</v>
      </c>
      <c r="DR9" s="624"/>
      <c r="DS9" s="624"/>
      <c r="DT9" s="624"/>
      <c r="DU9" s="624"/>
      <c r="DV9" s="624"/>
      <c r="DW9" s="624"/>
      <c r="DX9" s="624"/>
      <c r="DY9" s="624"/>
      <c r="DZ9" s="624"/>
      <c r="EA9" s="624"/>
      <c r="EB9" s="624"/>
      <c r="EC9" s="633"/>
    </row>
    <row r="10" spans="2:143" ht="11.25" customHeight="1" x14ac:dyDescent="0.2">
      <c r="B10" s="620" t="s">
        <v>251</v>
      </c>
      <c r="C10" s="621"/>
      <c r="D10" s="621"/>
      <c r="E10" s="621"/>
      <c r="F10" s="621"/>
      <c r="G10" s="621"/>
      <c r="H10" s="621"/>
      <c r="I10" s="621"/>
      <c r="J10" s="621"/>
      <c r="K10" s="621"/>
      <c r="L10" s="621"/>
      <c r="M10" s="621"/>
      <c r="N10" s="621"/>
      <c r="O10" s="621"/>
      <c r="P10" s="621"/>
      <c r="Q10" s="622"/>
      <c r="R10" s="623" t="s">
        <v>178</v>
      </c>
      <c r="S10" s="624"/>
      <c r="T10" s="624"/>
      <c r="U10" s="624"/>
      <c r="V10" s="624"/>
      <c r="W10" s="624"/>
      <c r="X10" s="624"/>
      <c r="Y10" s="625"/>
      <c r="Z10" s="626" t="s">
        <v>241</v>
      </c>
      <c r="AA10" s="626"/>
      <c r="AB10" s="626"/>
      <c r="AC10" s="626"/>
      <c r="AD10" s="627" t="s">
        <v>178</v>
      </c>
      <c r="AE10" s="627"/>
      <c r="AF10" s="627"/>
      <c r="AG10" s="627"/>
      <c r="AH10" s="627"/>
      <c r="AI10" s="627"/>
      <c r="AJ10" s="627"/>
      <c r="AK10" s="627"/>
      <c r="AL10" s="628" t="s">
        <v>178</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70226</v>
      </c>
      <c r="BH10" s="624"/>
      <c r="BI10" s="624"/>
      <c r="BJ10" s="624"/>
      <c r="BK10" s="624"/>
      <c r="BL10" s="624"/>
      <c r="BM10" s="624"/>
      <c r="BN10" s="625"/>
      <c r="BO10" s="626">
        <v>2</v>
      </c>
      <c r="BP10" s="626"/>
      <c r="BQ10" s="626"/>
      <c r="BR10" s="626"/>
      <c r="BS10" s="627" t="s">
        <v>178</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10143</v>
      </c>
      <c r="CS10" s="624"/>
      <c r="CT10" s="624"/>
      <c r="CU10" s="624"/>
      <c r="CV10" s="624"/>
      <c r="CW10" s="624"/>
      <c r="CX10" s="624"/>
      <c r="CY10" s="625"/>
      <c r="CZ10" s="626">
        <v>0.1</v>
      </c>
      <c r="DA10" s="626"/>
      <c r="DB10" s="626"/>
      <c r="DC10" s="626"/>
      <c r="DD10" s="632" t="s">
        <v>178</v>
      </c>
      <c r="DE10" s="624"/>
      <c r="DF10" s="624"/>
      <c r="DG10" s="624"/>
      <c r="DH10" s="624"/>
      <c r="DI10" s="624"/>
      <c r="DJ10" s="624"/>
      <c r="DK10" s="624"/>
      <c r="DL10" s="624"/>
      <c r="DM10" s="624"/>
      <c r="DN10" s="624"/>
      <c r="DO10" s="624"/>
      <c r="DP10" s="625"/>
      <c r="DQ10" s="632">
        <v>143</v>
      </c>
      <c r="DR10" s="624"/>
      <c r="DS10" s="624"/>
      <c r="DT10" s="624"/>
      <c r="DU10" s="624"/>
      <c r="DV10" s="624"/>
      <c r="DW10" s="624"/>
      <c r="DX10" s="624"/>
      <c r="DY10" s="624"/>
      <c r="DZ10" s="624"/>
      <c r="EA10" s="624"/>
      <c r="EB10" s="624"/>
      <c r="EC10" s="633"/>
    </row>
    <row r="11" spans="2:143" ht="11.25" customHeight="1" x14ac:dyDescent="0.2">
      <c r="B11" s="620" t="s">
        <v>254</v>
      </c>
      <c r="C11" s="621"/>
      <c r="D11" s="621"/>
      <c r="E11" s="621"/>
      <c r="F11" s="621"/>
      <c r="G11" s="621"/>
      <c r="H11" s="621"/>
      <c r="I11" s="621"/>
      <c r="J11" s="621"/>
      <c r="K11" s="621"/>
      <c r="L11" s="621"/>
      <c r="M11" s="621"/>
      <c r="N11" s="621"/>
      <c r="O11" s="621"/>
      <c r="P11" s="621"/>
      <c r="Q11" s="622"/>
      <c r="R11" s="623">
        <v>727879</v>
      </c>
      <c r="S11" s="624"/>
      <c r="T11" s="624"/>
      <c r="U11" s="624"/>
      <c r="V11" s="624"/>
      <c r="W11" s="624"/>
      <c r="X11" s="624"/>
      <c r="Y11" s="625"/>
      <c r="Z11" s="628">
        <v>3.5</v>
      </c>
      <c r="AA11" s="629"/>
      <c r="AB11" s="629"/>
      <c r="AC11" s="635"/>
      <c r="AD11" s="632">
        <v>727879</v>
      </c>
      <c r="AE11" s="624"/>
      <c r="AF11" s="624"/>
      <c r="AG11" s="624"/>
      <c r="AH11" s="624"/>
      <c r="AI11" s="624"/>
      <c r="AJ11" s="624"/>
      <c r="AK11" s="625"/>
      <c r="AL11" s="628">
        <v>7.9</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131234</v>
      </c>
      <c r="BH11" s="624"/>
      <c r="BI11" s="624"/>
      <c r="BJ11" s="624"/>
      <c r="BK11" s="624"/>
      <c r="BL11" s="624"/>
      <c r="BM11" s="624"/>
      <c r="BN11" s="625"/>
      <c r="BO11" s="626">
        <v>3.8</v>
      </c>
      <c r="BP11" s="626"/>
      <c r="BQ11" s="626"/>
      <c r="BR11" s="626"/>
      <c r="BS11" s="627">
        <v>37467</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1007541</v>
      </c>
      <c r="CS11" s="624"/>
      <c r="CT11" s="624"/>
      <c r="CU11" s="624"/>
      <c r="CV11" s="624"/>
      <c r="CW11" s="624"/>
      <c r="CX11" s="624"/>
      <c r="CY11" s="625"/>
      <c r="CZ11" s="626">
        <v>5.0999999999999996</v>
      </c>
      <c r="DA11" s="626"/>
      <c r="DB11" s="626"/>
      <c r="DC11" s="626"/>
      <c r="DD11" s="632">
        <v>385824</v>
      </c>
      <c r="DE11" s="624"/>
      <c r="DF11" s="624"/>
      <c r="DG11" s="624"/>
      <c r="DH11" s="624"/>
      <c r="DI11" s="624"/>
      <c r="DJ11" s="624"/>
      <c r="DK11" s="624"/>
      <c r="DL11" s="624"/>
      <c r="DM11" s="624"/>
      <c r="DN11" s="624"/>
      <c r="DO11" s="624"/>
      <c r="DP11" s="625"/>
      <c r="DQ11" s="632">
        <v>498578</v>
      </c>
      <c r="DR11" s="624"/>
      <c r="DS11" s="624"/>
      <c r="DT11" s="624"/>
      <c r="DU11" s="624"/>
      <c r="DV11" s="624"/>
      <c r="DW11" s="624"/>
      <c r="DX11" s="624"/>
      <c r="DY11" s="624"/>
      <c r="DZ11" s="624"/>
      <c r="EA11" s="624"/>
      <c r="EB11" s="624"/>
      <c r="EC11" s="633"/>
    </row>
    <row r="12" spans="2:143" ht="11.25" customHeight="1" x14ac:dyDescent="0.2">
      <c r="B12" s="620" t="s">
        <v>257</v>
      </c>
      <c r="C12" s="621"/>
      <c r="D12" s="621"/>
      <c r="E12" s="621"/>
      <c r="F12" s="621"/>
      <c r="G12" s="621"/>
      <c r="H12" s="621"/>
      <c r="I12" s="621"/>
      <c r="J12" s="621"/>
      <c r="K12" s="621"/>
      <c r="L12" s="621"/>
      <c r="M12" s="621"/>
      <c r="N12" s="621"/>
      <c r="O12" s="621"/>
      <c r="P12" s="621"/>
      <c r="Q12" s="622"/>
      <c r="R12" s="623">
        <v>13118</v>
      </c>
      <c r="S12" s="624"/>
      <c r="T12" s="624"/>
      <c r="U12" s="624"/>
      <c r="V12" s="624"/>
      <c r="W12" s="624"/>
      <c r="X12" s="624"/>
      <c r="Y12" s="625"/>
      <c r="Z12" s="626">
        <v>0.1</v>
      </c>
      <c r="AA12" s="626"/>
      <c r="AB12" s="626"/>
      <c r="AC12" s="626"/>
      <c r="AD12" s="627">
        <v>13118</v>
      </c>
      <c r="AE12" s="627"/>
      <c r="AF12" s="627"/>
      <c r="AG12" s="627"/>
      <c r="AH12" s="627"/>
      <c r="AI12" s="627"/>
      <c r="AJ12" s="627"/>
      <c r="AK12" s="627"/>
      <c r="AL12" s="628">
        <v>0.1</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1586020</v>
      </c>
      <c r="BH12" s="624"/>
      <c r="BI12" s="624"/>
      <c r="BJ12" s="624"/>
      <c r="BK12" s="624"/>
      <c r="BL12" s="624"/>
      <c r="BM12" s="624"/>
      <c r="BN12" s="625"/>
      <c r="BO12" s="626">
        <v>45.5</v>
      </c>
      <c r="BP12" s="626"/>
      <c r="BQ12" s="626"/>
      <c r="BR12" s="626"/>
      <c r="BS12" s="627" t="s">
        <v>178</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478169</v>
      </c>
      <c r="CS12" s="624"/>
      <c r="CT12" s="624"/>
      <c r="CU12" s="624"/>
      <c r="CV12" s="624"/>
      <c r="CW12" s="624"/>
      <c r="CX12" s="624"/>
      <c r="CY12" s="625"/>
      <c r="CZ12" s="626">
        <v>2.4</v>
      </c>
      <c r="DA12" s="626"/>
      <c r="DB12" s="626"/>
      <c r="DC12" s="626"/>
      <c r="DD12" s="632">
        <v>39423</v>
      </c>
      <c r="DE12" s="624"/>
      <c r="DF12" s="624"/>
      <c r="DG12" s="624"/>
      <c r="DH12" s="624"/>
      <c r="DI12" s="624"/>
      <c r="DJ12" s="624"/>
      <c r="DK12" s="624"/>
      <c r="DL12" s="624"/>
      <c r="DM12" s="624"/>
      <c r="DN12" s="624"/>
      <c r="DO12" s="624"/>
      <c r="DP12" s="625"/>
      <c r="DQ12" s="632">
        <v>412600</v>
      </c>
      <c r="DR12" s="624"/>
      <c r="DS12" s="624"/>
      <c r="DT12" s="624"/>
      <c r="DU12" s="624"/>
      <c r="DV12" s="624"/>
      <c r="DW12" s="624"/>
      <c r="DX12" s="624"/>
      <c r="DY12" s="624"/>
      <c r="DZ12" s="624"/>
      <c r="EA12" s="624"/>
      <c r="EB12" s="624"/>
      <c r="EC12" s="633"/>
    </row>
    <row r="13" spans="2:143" ht="11.25" customHeight="1" x14ac:dyDescent="0.2">
      <c r="B13" s="620" t="s">
        <v>260</v>
      </c>
      <c r="C13" s="621"/>
      <c r="D13" s="621"/>
      <c r="E13" s="621"/>
      <c r="F13" s="621"/>
      <c r="G13" s="621"/>
      <c r="H13" s="621"/>
      <c r="I13" s="621"/>
      <c r="J13" s="621"/>
      <c r="K13" s="621"/>
      <c r="L13" s="621"/>
      <c r="M13" s="621"/>
      <c r="N13" s="621"/>
      <c r="O13" s="621"/>
      <c r="P13" s="621"/>
      <c r="Q13" s="622"/>
      <c r="R13" s="623" t="s">
        <v>178</v>
      </c>
      <c r="S13" s="624"/>
      <c r="T13" s="624"/>
      <c r="U13" s="624"/>
      <c r="V13" s="624"/>
      <c r="W13" s="624"/>
      <c r="X13" s="624"/>
      <c r="Y13" s="625"/>
      <c r="Z13" s="626" t="s">
        <v>178</v>
      </c>
      <c r="AA13" s="626"/>
      <c r="AB13" s="626"/>
      <c r="AC13" s="626"/>
      <c r="AD13" s="627" t="s">
        <v>178</v>
      </c>
      <c r="AE13" s="627"/>
      <c r="AF13" s="627"/>
      <c r="AG13" s="627"/>
      <c r="AH13" s="627"/>
      <c r="AI13" s="627"/>
      <c r="AJ13" s="627"/>
      <c r="AK13" s="627"/>
      <c r="AL13" s="628" t="s">
        <v>178</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1573018</v>
      </c>
      <c r="BH13" s="624"/>
      <c r="BI13" s="624"/>
      <c r="BJ13" s="624"/>
      <c r="BK13" s="624"/>
      <c r="BL13" s="624"/>
      <c r="BM13" s="624"/>
      <c r="BN13" s="625"/>
      <c r="BO13" s="626">
        <v>45.1</v>
      </c>
      <c r="BP13" s="626"/>
      <c r="BQ13" s="626"/>
      <c r="BR13" s="626"/>
      <c r="BS13" s="627" t="s">
        <v>178</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1635212</v>
      </c>
      <c r="CS13" s="624"/>
      <c r="CT13" s="624"/>
      <c r="CU13" s="624"/>
      <c r="CV13" s="624"/>
      <c r="CW13" s="624"/>
      <c r="CX13" s="624"/>
      <c r="CY13" s="625"/>
      <c r="CZ13" s="626">
        <v>8.1999999999999993</v>
      </c>
      <c r="DA13" s="626"/>
      <c r="DB13" s="626"/>
      <c r="DC13" s="626"/>
      <c r="DD13" s="632">
        <v>869964</v>
      </c>
      <c r="DE13" s="624"/>
      <c r="DF13" s="624"/>
      <c r="DG13" s="624"/>
      <c r="DH13" s="624"/>
      <c r="DI13" s="624"/>
      <c r="DJ13" s="624"/>
      <c r="DK13" s="624"/>
      <c r="DL13" s="624"/>
      <c r="DM13" s="624"/>
      <c r="DN13" s="624"/>
      <c r="DO13" s="624"/>
      <c r="DP13" s="625"/>
      <c r="DQ13" s="632">
        <v>836690</v>
      </c>
      <c r="DR13" s="624"/>
      <c r="DS13" s="624"/>
      <c r="DT13" s="624"/>
      <c r="DU13" s="624"/>
      <c r="DV13" s="624"/>
      <c r="DW13" s="624"/>
      <c r="DX13" s="624"/>
      <c r="DY13" s="624"/>
      <c r="DZ13" s="624"/>
      <c r="EA13" s="624"/>
      <c r="EB13" s="624"/>
      <c r="EC13" s="633"/>
    </row>
    <row r="14" spans="2:143" ht="11.25" customHeight="1" x14ac:dyDescent="0.2">
      <c r="B14" s="620" t="s">
        <v>263</v>
      </c>
      <c r="C14" s="621"/>
      <c r="D14" s="621"/>
      <c r="E14" s="621"/>
      <c r="F14" s="621"/>
      <c r="G14" s="621"/>
      <c r="H14" s="621"/>
      <c r="I14" s="621"/>
      <c r="J14" s="621"/>
      <c r="K14" s="621"/>
      <c r="L14" s="621"/>
      <c r="M14" s="621"/>
      <c r="N14" s="621"/>
      <c r="O14" s="621"/>
      <c r="P14" s="621"/>
      <c r="Q14" s="622"/>
      <c r="R14" s="623">
        <v>310</v>
      </c>
      <c r="S14" s="624"/>
      <c r="T14" s="624"/>
      <c r="U14" s="624"/>
      <c r="V14" s="624"/>
      <c r="W14" s="624"/>
      <c r="X14" s="624"/>
      <c r="Y14" s="625"/>
      <c r="Z14" s="626">
        <v>0</v>
      </c>
      <c r="AA14" s="626"/>
      <c r="AB14" s="626"/>
      <c r="AC14" s="626"/>
      <c r="AD14" s="627">
        <v>310</v>
      </c>
      <c r="AE14" s="627"/>
      <c r="AF14" s="627"/>
      <c r="AG14" s="627"/>
      <c r="AH14" s="627"/>
      <c r="AI14" s="627"/>
      <c r="AJ14" s="627"/>
      <c r="AK14" s="627"/>
      <c r="AL14" s="628">
        <v>0</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133609</v>
      </c>
      <c r="BH14" s="624"/>
      <c r="BI14" s="624"/>
      <c r="BJ14" s="624"/>
      <c r="BK14" s="624"/>
      <c r="BL14" s="624"/>
      <c r="BM14" s="624"/>
      <c r="BN14" s="625"/>
      <c r="BO14" s="626">
        <v>3.8</v>
      </c>
      <c r="BP14" s="626"/>
      <c r="BQ14" s="626"/>
      <c r="BR14" s="626"/>
      <c r="BS14" s="627" t="s">
        <v>178</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707029</v>
      </c>
      <c r="CS14" s="624"/>
      <c r="CT14" s="624"/>
      <c r="CU14" s="624"/>
      <c r="CV14" s="624"/>
      <c r="CW14" s="624"/>
      <c r="CX14" s="624"/>
      <c r="CY14" s="625"/>
      <c r="CZ14" s="626">
        <v>3.6</v>
      </c>
      <c r="DA14" s="626"/>
      <c r="DB14" s="626"/>
      <c r="DC14" s="626"/>
      <c r="DD14" s="632">
        <v>63883</v>
      </c>
      <c r="DE14" s="624"/>
      <c r="DF14" s="624"/>
      <c r="DG14" s="624"/>
      <c r="DH14" s="624"/>
      <c r="DI14" s="624"/>
      <c r="DJ14" s="624"/>
      <c r="DK14" s="624"/>
      <c r="DL14" s="624"/>
      <c r="DM14" s="624"/>
      <c r="DN14" s="624"/>
      <c r="DO14" s="624"/>
      <c r="DP14" s="625"/>
      <c r="DQ14" s="632">
        <v>639753</v>
      </c>
      <c r="DR14" s="624"/>
      <c r="DS14" s="624"/>
      <c r="DT14" s="624"/>
      <c r="DU14" s="624"/>
      <c r="DV14" s="624"/>
      <c r="DW14" s="624"/>
      <c r="DX14" s="624"/>
      <c r="DY14" s="624"/>
      <c r="DZ14" s="624"/>
      <c r="EA14" s="624"/>
      <c r="EB14" s="624"/>
      <c r="EC14" s="633"/>
    </row>
    <row r="15" spans="2:143" ht="11.25" customHeight="1" x14ac:dyDescent="0.2">
      <c r="B15" s="620" t="s">
        <v>266</v>
      </c>
      <c r="C15" s="621"/>
      <c r="D15" s="621"/>
      <c r="E15" s="621"/>
      <c r="F15" s="621"/>
      <c r="G15" s="621"/>
      <c r="H15" s="621"/>
      <c r="I15" s="621"/>
      <c r="J15" s="621"/>
      <c r="K15" s="621"/>
      <c r="L15" s="621"/>
      <c r="M15" s="621"/>
      <c r="N15" s="621"/>
      <c r="O15" s="621"/>
      <c r="P15" s="621"/>
      <c r="Q15" s="622"/>
      <c r="R15" s="623" t="s">
        <v>178</v>
      </c>
      <c r="S15" s="624"/>
      <c r="T15" s="624"/>
      <c r="U15" s="624"/>
      <c r="V15" s="624"/>
      <c r="W15" s="624"/>
      <c r="X15" s="624"/>
      <c r="Y15" s="625"/>
      <c r="Z15" s="626" t="s">
        <v>178</v>
      </c>
      <c r="AA15" s="626"/>
      <c r="AB15" s="626"/>
      <c r="AC15" s="626"/>
      <c r="AD15" s="627" t="s">
        <v>178</v>
      </c>
      <c r="AE15" s="627"/>
      <c r="AF15" s="627"/>
      <c r="AG15" s="627"/>
      <c r="AH15" s="627"/>
      <c r="AI15" s="627"/>
      <c r="AJ15" s="627"/>
      <c r="AK15" s="627"/>
      <c r="AL15" s="628" t="s">
        <v>178</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213584</v>
      </c>
      <c r="BH15" s="624"/>
      <c r="BI15" s="624"/>
      <c r="BJ15" s="624"/>
      <c r="BK15" s="624"/>
      <c r="BL15" s="624"/>
      <c r="BM15" s="624"/>
      <c r="BN15" s="625"/>
      <c r="BO15" s="626">
        <v>6.1</v>
      </c>
      <c r="BP15" s="626"/>
      <c r="BQ15" s="626"/>
      <c r="BR15" s="626"/>
      <c r="BS15" s="627" t="s">
        <v>241</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1500588</v>
      </c>
      <c r="CS15" s="624"/>
      <c r="CT15" s="624"/>
      <c r="CU15" s="624"/>
      <c r="CV15" s="624"/>
      <c r="CW15" s="624"/>
      <c r="CX15" s="624"/>
      <c r="CY15" s="625"/>
      <c r="CZ15" s="626">
        <v>7.6</v>
      </c>
      <c r="DA15" s="626"/>
      <c r="DB15" s="626"/>
      <c r="DC15" s="626"/>
      <c r="DD15" s="632">
        <v>243124</v>
      </c>
      <c r="DE15" s="624"/>
      <c r="DF15" s="624"/>
      <c r="DG15" s="624"/>
      <c r="DH15" s="624"/>
      <c r="DI15" s="624"/>
      <c r="DJ15" s="624"/>
      <c r="DK15" s="624"/>
      <c r="DL15" s="624"/>
      <c r="DM15" s="624"/>
      <c r="DN15" s="624"/>
      <c r="DO15" s="624"/>
      <c r="DP15" s="625"/>
      <c r="DQ15" s="632">
        <v>1040366</v>
      </c>
      <c r="DR15" s="624"/>
      <c r="DS15" s="624"/>
      <c r="DT15" s="624"/>
      <c r="DU15" s="624"/>
      <c r="DV15" s="624"/>
      <c r="DW15" s="624"/>
      <c r="DX15" s="624"/>
      <c r="DY15" s="624"/>
      <c r="DZ15" s="624"/>
      <c r="EA15" s="624"/>
      <c r="EB15" s="624"/>
      <c r="EC15" s="633"/>
    </row>
    <row r="16" spans="2:143" ht="11.25" customHeight="1" x14ac:dyDescent="0.2">
      <c r="B16" s="620" t="s">
        <v>269</v>
      </c>
      <c r="C16" s="621"/>
      <c r="D16" s="621"/>
      <c r="E16" s="621"/>
      <c r="F16" s="621"/>
      <c r="G16" s="621"/>
      <c r="H16" s="621"/>
      <c r="I16" s="621"/>
      <c r="J16" s="621"/>
      <c r="K16" s="621"/>
      <c r="L16" s="621"/>
      <c r="M16" s="621"/>
      <c r="N16" s="621"/>
      <c r="O16" s="621"/>
      <c r="P16" s="621"/>
      <c r="Q16" s="622"/>
      <c r="R16" s="623">
        <v>11947</v>
      </c>
      <c r="S16" s="624"/>
      <c r="T16" s="624"/>
      <c r="U16" s="624"/>
      <c r="V16" s="624"/>
      <c r="W16" s="624"/>
      <c r="X16" s="624"/>
      <c r="Y16" s="625"/>
      <c r="Z16" s="626">
        <v>0.1</v>
      </c>
      <c r="AA16" s="626"/>
      <c r="AB16" s="626"/>
      <c r="AC16" s="626"/>
      <c r="AD16" s="627">
        <v>11947</v>
      </c>
      <c r="AE16" s="627"/>
      <c r="AF16" s="627"/>
      <c r="AG16" s="627"/>
      <c r="AH16" s="627"/>
      <c r="AI16" s="627"/>
      <c r="AJ16" s="627"/>
      <c r="AK16" s="627"/>
      <c r="AL16" s="628">
        <v>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178</v>
      </c>
      <c r="BH16" s="624"/>
      <c r="BI16" s="624"/>
      <c r="BJ16" s="624"/>
      <c r="BK16" s="624"/>
      <c r="BL16" s="624"/>
      <c r="BM16" s="624"/>
      <c r="BN16" s="625"/>
      <c r="BO16" s="626" t="s">
        <v>178</v>
      </c>
      <c r="BP16" s="626"/>
      <c r="BQ16" s="626"/>
      <c r="BR16" s="626"/>
      <c r="BS16" s="627" t="s">
        <v>178</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636431</v>
      </c>
      <c r="CS16" s="624"/>
      <c r="CT16" s="624"/>
      <c r="CU16" s="624"/>
      <c r="CV16" s="624"/>
      <c r="CW16" s="624"/>
      <c r="CX16" s="624"/>
      <c r="CY16" s="625"/>
      <c r="CZ16" s="626">
        <v>3.2</v>
      </c>
      <c r="DA16" s="626"/>
      <c r="DB16" s="626"/>
      <c r="DC16" s="626"/>
      <c r="DD16" s="632" t="s">
        <v>178</v>
      </c>
      <c r="DE16" s="624"/>
      <c r="DF16" s="624"/>
      <c r="DG16" s="624"/>
      <c r="DH16" s="624"/>
      <c r="DI16" s="624"/>
      <c r="DJ16" s="624"/>
      <c r="DK16" s="624"/>
      <c r="DL16" s="624"/>
      <c r="DM16" s="624"/>
      <c r="DN16" s="624"/>
      <c r="DO16" s="624"/>
      <c r="DP16" s="625"/>
      <c r="DQ16" s="632">
        <v>59139</v>
      </c>
      <c r="DR16" s="624"/>
      <c r="DS16" s="624"/>
      <c r="DT16" s="624"/>
      <c r="DU16" s="624"/>
      <c r="DV16" s="624"/>
      <c r="DW16" s="624"/>
      <c r="DX16" s="624"/>
      <c r="DY16" s="624"/>
      <c r="DZ16" s="624"/>
      <c r="EA16" s="624"/>
      <c r="EB16" s="624"/>
      <c r="EC16" s="633"/>
    </row>
    <row r="17" spans="2:133" ht="11.25" customHeight="1" x14ac:dyDescent="0.2">
      <c r="B17" s="620" t="s">
        <v>272</v>
      </c>
      <c r="C17" s="621"/>
      <c r="D17" s="621"/>
      <c r="E17" s="621"/>
      <c r="F17" s="621"/>
      <c r="G17" s="621"/>
      <c r="H17" s="621"/>
      <c r="I17" s="621"/>
      <c r="J17" s="621"/>
      <c r="K17" s="621"/>
      <c r="L17" s="621"/>
      <c r="M17" s="621"/>
      <c r="N17" s="621"/>
      <c r="O17" s="621"/>
      <c r="P17" s="621"/>
      <c r="Q17" s="622"/>
      <c r="R17" s="623">
        <v>51128</v>
      </c>
      <c r="S17" s="624"/>
      <c r="T17" s="624"/>
      <c r="U17" s="624"/>
      <c r="V17" s="624"/>
      <c r="W17" s="624"/>
      <c r="X17" s="624"/>
      <c r="Y17" s="625"/>
      <c r="Z17" s="626">
        <v>0.2</v>
      </c>
      <c r="AA17" s="626"/>
      <c r="AB17" s="626"/>
      <c r="AC17" s="626"/>
      <c r="AD17" s="627">
        <v>51128</v>
      </c>
      <c r="AE17" s="627"/>
      <c r="AF17" s="627"/>
      <c r="AG17" s="627"/>
      <c r="AH17" s="627"/>
      <c r="AI17" s="627"/>
      <c r="AJ17" s="627"/>
      <c r="AK17" s="627"/>
      <c r="AL17" s="628">
        <v>0.6</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178</v>
      </c>
      <c r="BH17" s="624"/>
      <c r="BI17" s="624"/>
      <c r="BJ17" s="624"/>
      <c r="BK17" s="624"/>
      <c r="BL17" s="624"/>
      <c r="BM17" s="624"/>
      <c r="BN17" s="625"/>
      <c r="BO17" s="626" t="s">
        <v>241</v>
      </c>
      <c r="BP17" s="626"/>
      <c r="BQ17" s="626"/>
      <c r="BR17" s="626"/>
      <c r="BS17" s="627" t="s">
        <v>178</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1857531</v>
      </c>
      <c r="CS17" s="624"/>
      <c r="CT17" s="624"/>
      <c r="CU17" s="624"/>
      <c r="CV17" s="624"/>
      <c r="CW17" s="624"/>
      <c r="CX17" s="624"/>
      <c r="CY17" s="625"/>
      <c r="CZ17" s="626">
        <v>9.3000000000000007</v>
      </c>
      <c r="DA17" s="626"/>
      <c r="DB17" s="626"/>
      <c r="DC17" s="626"/>
      <c r="DD17" s="632" t="s">
        <v>178</v>
      </c>
      <c r="DE17" s="624"/>
      <c r="DF17" s="624"/>
      <c r="DG17" s="624"/>
      <c r="DH17" s="624"/>
      <c r="DI17" s="624"/>
      <c r="DJ17" s="624"/>
      <c r="DK17" s="624"/>
      <c r="DL17" s="624"/>
      <c r="DM17" s="624"/>
      <c r="DN17" s="624"/>
      <c r="DO17" s="624"/>
      <c r="DP17" s="625"/>
      <c r="DQ17" s="632">
        <v>1850065</v>
      </c>
      <c r="DR17" s="624"/>
      <c r="DS17" s="624"/>
      <c r="DT17" s="624"/>
      <c r="DU17" s="624"/>
      <c r="DV17" s="624"/>
      <c r="DW17" s="624"/>
      <c r="DX17" s="624"/>
      <c r="DY17" s="624"/>
      <c r="DZ17" s="624"/>
      <c r="EA17" s="624"/>
      <c r="EB17" s="624"/>
      <c r="EC17" s="633"/>
    </row>
    <row r="18" spans="2:133" ht="11.25" customHeight="1" x14ac:dyDescent="0.2">
      <c r="B18" s="620" t="s">
        <v>275</v>
      </c>
      <c r="C18" s="621"/>
      <c r="D18" s="621"/>
      <c r="E18" s="621"/>
      <c r="F18" s="621"/>
      <c r="G18" s="621"/>
      <c r="H18" s="621"/>
      <c r="I18" s="621"/>
      <c r="J18" s="621"/>
      <c r="K18" s="621"/>
      <c r="L18" s="621"/>
      <c r="M18" s="621"/>
      <c r="N18" s="621"/>
      <c r="O18" s="621"/>
      <c r="P18" s="621"/>
      <c r="Q18" s="622"/>
      <c r="R18" s="623">
        <v>28938</v>
      </c>
      <c r="S18" s="624"/>
      <c r="T18" s="624"/>
      <c r="U18" s="624"/>
      <c r="V18" s="624"/>
      <c r="W18" s="624"/>
      <c r="X18" s="624"/>
      <c r="Y18" s="625"/>
      <c r="Z18" s="626">
        <v>0.1</v>
      </c>
      <c r="AA18" s="626"/>
      <c r="AB18" s="626"/>
      <c r="AC18" s="626"/>
      <c r="AD18" s="627">
        <v>28938</v>
      </c>
      <c r="AE18" s="627"/>
      <c r="AF18" s="627"/>
      <c r="AG18" s="627"/>
      <c r="AH18" s="627"/>
      <c r="AI18" s="627"/>
      <c r="AJ18" s="627"/>
      <c r="AK18" s="627"/>
      <c r="AL18" s="628">
        <v>0.3</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178</v>
      </c>
      <c r="BH18" s="624"/>
      <c r="BI18" s="624"/>
      <c r="BJ18" s="624"/>
      <c r="BK18" s="624"/>
      <c r="BL18" s="624"/>
      <c r="BM18" s="624"/>
      <c r="BN18" s="625"/>
      <c r="BO18" s="626" t="s">
        <v>178</v>
      </c>
      <c r="BP18" s="626"/>
      <c r="BQ18" s="626"/>
      <c r="BR18" s="626"/>
      <c r="BS18" s="627" t="s">
        <v>241</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178</v>
      </c>
      <c r="CS18" s="624"/>
      <c r="CT18" s="624"/>
      <c r="CU18" s="624"/>
      <c r="CV18" s="624"/>
      <c r="CW18" s="624"/>
      <c r="CX18" s="624"/>
      <c r="CY18" s="625"/>
      <c r="CZ18" s="626" t="s">
        <v>241</v>
      </c>
      <c r="DA18" s="626"/>
      <c r="DB18" s="626"/>
      <c r="DC18" s="626"/>
      <c r="DD18" s="632" t="s">
        <v>178</v>
      </c>
      <c r="DE18" s="624"/>
      <c r="DF18" s="624"/>
      <c r="DG18" s="624"/>
      <c r="DH18" s="624"/>
      <c r="DI18" s="624"/>
      <c r="DJ18" s="624"/>
      <c r="DK18" s="624"/>
      <c r="DL18" s="624"/>
      <c r="DM18" s="624"/>
      <c r="DN18" s="624"/>
      <c r="DO18" s="624"/>
      <c r="DP18" s="625"/>
      <c r="DQ18" s="632" t="s">
        <v>178</v>
      </c>
      <c r="DR18" s="624"/>
      <c r="DS18" s="624"/>
      <c r="DT18" s="624"/>
      <c r="DU18" s="624"/>
      <c r="DV18" s="624"/>
      <c r="DW18" s="624"/>
      <c r="DX18" s="624"/>
      <c r="DY18" s="624"/>
      <c r="DZ18" s="624"/>
      <c r="EA18" s="624"/>
      <c r="EB18" s="624"/>
      <c r="EC18" s="633"/>
    </row>
    <row r="19" spans="2:133" ht="11.25" customHeight="1" x14ac:dyDescent="0.2">
      <c r="B19" s="620" t="s">
        <v>278</v>
      </c>
      <c r="C19" s="621"/>
      <c r="D19" s="621"/>
      <c r="E19" s="621"/>
      <c r="F19" s="621"/>
      <c r="G19" s="621"/>
      <c r="H19" s="621"/>
      <c r="I19" s="621"/>
      <c r="J19" s="621"/>
      <c r="K19" s="621"/>
      <c r="L19" s="621"/>
      <c r="M19" s="621"/>
      <c r="N19" s="621"/>
      <c r="O19" s="621"/>
      <c r="P19" s="621"/>
      <c r="Q19" s="622"/>
      <c r="R19" s="623">
        <v>28717</v>
      </c>
      <c r="S19" s="624"/>
      <c r="T19" s="624"/>
      <c r="U19" s="624"/>
      <c r="V19" s="624"/>
      <c r="W19" s="624"/>
      <c r="X19" s="624"/>
      <c r="Y19" s="625"/>
      <c r="Z19" s="626">
        <v>0.1</v>
      </c>
      <c r="AA19" s="626"/>
      <c r="AB19" s="626"/>
      <c r="AC19" s="626"/>
      <c r="AD19" s="627">
        <v>28717</v>
      </c>
      <c r="AE19" s="627"/>
      <c r="AF19" s="627"/>
      <c r="AG19" s="627"/>
      <c r="AH19" s="627"/>
      <c r="AI19" s="627"/>
      <c r="AJ19" s="627"/>
      <c r="AK19" s="627"/>
      <c r="AL19" s="628">
        <v>0.3</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t="s">
        <v>178</v>
      </c>
      <c r="BH19" s="624"/>
      <c r="BI19" s="624"/>
      <c r="BJ19" s="624"/>
      <c r="BK19" s="624"/>
      <c r="BL19" s="624"/>
      <c r="BM19" s="624"/>
      <c r="BN19" s="625"/>
      <c r="BO19" s="626" t="s">
        <v>178</v>
      </c>
      <c r="BP19" s="626"/>
      <c r="BQ19" s="626"/>
      <c r="BR19" s="626"/>
      <c r="BS19" s="627" t="s">
        <v>241</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178</v>
      </c>
      <c r="CS19" s="624"/>
      <c r="CT19" s="624"/>
      <c r="CU19" s="624"/>
      <c r="CV19" s="624"/>
      <c r="CW19" s="624"/>
      <c r="CX19" s="624"/>
      <c r="CY19" s="625"/>
      <c r="CZ19" s="626" t="s">
        <v>178</v>
      </c>
      <c r="DA19" s="626"/>
      <c r="DB19" s="626"/>
      <c r="DC19" s="626"/>
      <c r="DD19" s="632" t="s">
        <v>241</v>
      </c>
      <c r="DE19" s="624"/>
      <c r="DF19" s="624"/>
      <c r="DG19" s="624"/>
      <c r="DH19" s="624"/>
      <c r="DI19" s="624"/>
      <c r="DJ19" s="624"/>
      <c r="DK19" s="624"/>
      <c r="DL19" s="624"/>
      <c r="DM19" s="624"/>
      <c r="DN19" s="624"/>
      <c r="DO19" s="624"/>
      <c r="DP19" s="625"/>
      <c r="DQ19" s="632" t="s">
        <v>178</v>
      </c>
      <c r="DR19" s="624"/>
      <c r="DS19" s="624"/>
      <c r="DT19" s="624"/>
      <c r="DU19" s="624"/>
      <c r="DV19" s="624"/>
      <c r="DW19" s="624"/>
      <c r="DX19" s="624"/>
      <c r="DY19" s="624"/>
      <c r="DZ19" s="624"/>
      <c r="EA19" s="624"/>
      <c r="EB19" s="624"/>
      <c r="EC19" s="633"/>
    </row>
    <row r="20" spans="2:133" ht="11.25" customHeight="1" x14ac:dyDescent="0.2">
      <c r="B20" s="636" t="s">
        <v>281</v>
      </c>
      <c r="C20" s="637"/>
      <c r="D20" s="637"/>
      <c r="E20" s="637"/>
      <c r="F20" s="637"/>
      <c r="G20" s="637"/>
      <c r="H20" s="637"/>
      <c r="I20" s="637"/>
      <c r="J20" s="637"/>
      <c r="K20" s="637"/>
      <c r="L20" s="637"/>
      <c r="M20" s="637"/>
      <c r="N20" s="637"/>
      <c r="O20" s="637"/>
      <c r="P20" s="637"/>
      <c r="Q20" s="638"/>
      <c r="R20" s="623">
        <v>221</v>
      </c>
      <c r="S20" s="624"/>
      <c r="T20" s="624"/>
      <c r="U20" s="624"/>
      <c r="V20" s="624"/>
      <c r="W20" s="624"/>
      <c r="X20" s="624"/>
      <c r="Y20" s="625"/>
      <c r="Z20" s="626">
        <v>0</v>
      </c>
      <c r="AA20" s="626"/>
      <c r="AB20" s="626"/>
      <c r="AC20" s="626"/>
      <c r="AD20" s="627">
        <v>221</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t="s">
        <v>178</v>
      </c>
      <c r="BH20" s="624"/>
      <c r="BI20" s="624"/>
      <c r="BJ20" s="624"/>
      <c r="BK20" s="624"/>
      <c r="BL20" s="624"/>
      <c r="BM20" s="624"/>
      <c r="BN20" s="625"/>
      <c r="BO20" s="626" t="s">
        <v>178</v>
      </c>
      <c r="BP20" s="626"/>
      <c r="BQ20" s="626"/>
      <c r="BR20" s="626"/>
      <c r="BS20" s="627" t="s">
        <v>241</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19874421</v>
      </c>
      <c r="CS20" s="624"/>
      <c r="CT20" s="624"/>
      <c r="CU20" s="624"/>
      <c r="CV20" s="624"/>
      <c r="CW20" s="624"/>
      <c r="CX20" s="624"/>
      <c r="CY20" s="625"/>
      <c r="CZ20" s="626">
        <v>100</v>
      </c>
      <c r="DA20" s="626"/>
      <c r="DB20" s="626"/>
      <c r="DC20" s="626"/>
      <c r="DD20" s="632">
        <v>1796557</v>
      </c>
      <c r="DE20" s="624"/>
      <c r="DF20" s="624"/>
      <c r="DG20" s="624"/>
      <c r="DH20" s="624"/>
      <c r="DI20" s="624"/>
      <c r="DJ20" s="624"/>
      <c r="DK20" s="624"/>
      <c r="DL20" s="624"/>
      <c r="DM20" s="624"/>
      <c r="DN20" s="624"/>
      <c r="DO20" s="624"/>
      <c r="DP20" s="625"/>
      <c r="DQ20" s="632">
        <v>10981455</v>
      </c>
      <c r="DR20" s="624"/>
      <c r="DS20" s="624"/>
      <c r="DT20" s="624"/>
      <c r="DU20" s="624"/>
      <c r="DV20" s="624"/>
      <c r="DW20" s="624"/>
      <c r="DX20" s="624"/>
      <c r="DY20" s="624"/>
      <c r="DZ20" s="624"/>
      <c r="EA20" s="624"/>
      <c r="EB20" s="624"/>
      <c r="EC20" s="633"/>
    </row>
    <row r="21" spans="2:133" ht="11.25" customHeight="1" x14ac:dyDescent="0.2">
      <c r="B21" s="620" t="s">
        <v>284</v>
      </c>
      <c r="C21" s="621"/>
      <c r="D21" s="621"/>
      <c r="E21" s="621"/>
      <c r="F21" s="621"/>
      <c r="G21" s="621"/>
      <c r="H21" s="621"/>
      <c r="I21" s="621"/>
      <c r="J21" s="621"/>
      <c r="K21" s="621"/>
      <c r="L21" s="621"/>
      <c r="M21" s="621"/>
      <c r="N21" s="621"/>
      <c r="O21" s="621"/>
      <c r="P21" s="621"/>
      <c r="Q21" s="622"/>
      <c r="R21" s="623">
        <v>5207379</v>
      </c>
      <c r="S21" s="624"/>
      <c r="T21" s="624"/>
      <c r="U21" s="624"/>
      <c r="V21" s="624"/>
      <c r="W21" s="624"/>
      <c r="X21" s="624"/>
      <c r="Y21" s="625"/>
      <c r="Z21" s="626">
        <v>25.3</v>
      </c>
      <c r="AA21" s="626"/>
      <c r="AB21" s="626"/>
      <c r="AC21" s="626"/>
      <c r="AD21" s="627">
        <v>4614507</v>
      </c>
      <c r="AE21" s="627"/>
      <c r="AF21" s="627"/>
      <c r="AG21" s="627"/>
      <c r="AH21" s="627"/>
      <c r="AI21" s="627"/>
      <c r="AJ21" s="627"/>
      <c r="AK21" s="627"/>
      <c r="AL21" s="628">
        <v>50.4</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t="s">
        <v>178</v>
      </c>
      <c r="BH21" s="624"/>
      <c r="BI21" s="624"/>
      <c r="BJ21" s="624"/>
      <c r="BK21" s="624"/>
      <c r="BL21" s="624"/>
      <c r="BM21" s="624"/>
      <c r="BN21" s="625"/>
      <c r="BO21" s="626" t="s">
        <v>178</v>
      </c>
      <c r="BP21" s="626"/>
      <c r="BQ21" s="626"/>
      <c r="BR21" s="626"/>
      <c r="BS21" s="627" t="s">
        <v>178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286</v>
      </c>
      <c r="C22" s="621"/>
      <c r="D22" s="621"/>
      <c r="E22" s="621"/>
      <c r="F22" s="621"/>
      <c r="G22" s="621"/>
      <c r="H22" s="621"/>
      <c r="I22" s="621"/>
      <c r="J22" s="621"/>
      <c r="K22" s="621"/>
      <c r="L22" s="621"/>
      <c r="M22" s="621"/>
      <c r="N22" s="621"/>
      <c r="O22" s="621"/>
      <c r="P22" s="621"/>
      <c r="Q22" s="622"/>
      <c r="R22" s="623">
        <v>4614507</v>
      </c>
      <c r="S22" s="624"/>
      <c r="T22" s="624"/>
      <c r="U22" s="624"/>
      <c r="V22" s="624"/>
      <c r="W22" s="624"/>
      <c r="X22" s="624"/>
      <c r="Y22" s="625"/>
      <c r="Z22" s="626">
        <v>22.4</v>
      </c>
      <c r="AA22" s="626"/>
      <c r="AB22" s="626"/>
      <c r="AC22" s="626"/>
      <c r="AD22" s="627">
        <v>4614507</v>
      </c>
      <c r="AE22" s="627"/>
      <c r="AF22" s="627"/>
      <c r="AG22" s="627"/>
      <c r="AH22" s="627"/>
      <c r="AI22" s="627"/>
      <c r="AJ22" s="627"/>
      <c r="AK22" s="627"/>
      <c r="AL22" s="628">
        <v>50.4</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241</v>
      </c>
      <c r="BH22" s="624"/>
      <c r="BI22" s="624"/>
      <c r="BJ22" s="624"/>
      <c r="BK22" s="624"/>
      <c r="BL22" s="624"/>
      <c r="BM22" s="624"/>
      <c r="BN22" s="625"/>
      <c r="BO22" s="626" t="s">
        <v>178</v>
      </c>
      <c r="BP22" s="626"/>
      <c r="BQ22" s="626"/>
      <c r="BR22" s="626"/>
      <c r="BS22" s="627" t="s">
        <v>178</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289</v>
      </c>
      <c r="C23" s="621"/>
      <c r="D23" s="621"/>
      <c r="E23" s="621"/>
      <c r="F23" s="621"/>
      <c r="G23" s="621"/>
      <c r="H23" s="621"/>
      <c r="I23" s="621"/>
      <c r="J23" s="621"/>
      <c r="K23" s="621"/>
      <c r="L23" s="621"/>
      <c r="M23" s="621"/>
      <c r="N23" s="621"/>
      <c r="O23" s="621"/>
      <c r="P23" s="621"/>
      <c r="Q23" s="622"/>
      <c r="R23" s="623">
        <v>592872</v>
      </c>
      <c r="S23" s="624"/>
      <c r="T23" s="624"/>
      <c r="U23" s="624"/>
      <c r="V23" s="624"/>
      <c r="W23" s="624"/>
      <c r="X23" s="624"/>
      <c r="Y23" s="625"/>
      <c r="Z23" s="626">
        <v>2.9</v>
      </c>
      <c r="AA23" s="626"/>
      <c r="AB23" s="626"/>
      <c r="AC23" s="626"/>
      <c r="AD23" s="627" t="s">
        <v>178</v>
      </c>
      <c r="AE23" s="627"/>
      <c r="AF23" s="627"/>
      <c r="AG23" s="627"/>
      <c r="AH23" s="627"/>
      <c r="AI23" s="627"/>
      <c r="AJ23" s="627"/>
      <c r="AK23" s="627"/>
      <c r="AL23" s="628" t="s">
        <v>178</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t="s">
        <v>178</v>
      </c>
      <c r="BH23" s="624"/>
      <c r="BI23" s="624"/>
      <c r="BJ23" s="624"/>
      <c r="BK23" s="624"/>
      <c r="BL23" s="624"/>
      <c r="BM23" s="624"/>
      <c r="BN23" s="625"/>
      <c r="BO23" s="626" t="s">
        <v>178</v>
      </c>
      <c r="BP23" s="626"/>
      <c r="BQ23" s="626"/>
      <c r="BR23" s="626"/>
      <c r="BS23" s="627" t="s">
        <v>178</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0" t="s">
        <v>294</v>
      </c>
      <c r="DM23" s="651"/>
      <c r="DN23" s="651"/>
      <c r="DO23" s="651"/>
      <c r="DP23" s="651"/>
      <c r="DQ23" s="651"/>
      <c r="DR23" s="651"/>
      <c r="DS23" s="651"/>
      <c r="DT23" s="651"/>
      <c r="DU23" s="651"/>
      <c r="DV23" s="652"/>
      <c r="DW23" s="605" t="s">
        <v>295</v>
      </c>
      <c r="DX23" s="606"/>
      <c r="DY23" s="606"/>
      <c r="DZ23" s="606"/>
      <c r="EA23" s="606"/>
      <c r="EB23" s="606"/>
      <c r="EC23" s="607"/>
    </row>
    <row r="24" spans="2:133" ht="11.25" customHeight="1" x14ac:dyDescent="0.2">
      <c r="B24" s="620" t="s">
        <v>296</v>
      </c>
      <c r="C24" s="621"/>
      <c r="D24" s="621"/>
      <c r="E24" s="621"/>
      <c r="F24" s="621"/>
      <c r="G24" s="621"/>
      <c r="H24" s="621"/>
      <c r="I24" s="621"/>
      <c r="J24" s="621"/>
      <c r="K24" s="621"/>
      <c r="L24" s="621"/>
      <c r="M24" s="621"/>
      <c r="N24" s="621"/>
      <c r="O24" s="621"/>
      <c r="P24" s="621"/>
      <c r="Q24" s="622"/>
      <c r="R24" s="623" t="s">
        <v>178</v>
      </c>
      <c r="S24" s="624"/>
      <c r="T24" s="624"/>
      <c r="U24" s="624"/>
      <c r="V24" s="624"/>
      <c r="W24" s="624"/>
      <c r="X24" s="624"/>
      <c r="Y24" s="625"/>
      <c r="Z24" s="626" t="s">
        <v>178</v>
      </c>
      <c r="AA24" s="626"/>
      <c r="AB24" s="626"/>
      <c r="AC24" s="626"/>
      <c r="AD24" s="627" t="s">
        <v>241</v>
      </c>
      <c r="AE24" s="627"/>
      <c r="AF24" s="627"/>
      <c r="AG24" s="627"/>
      <c r="AH24" s="627"/>
      <c r="AI24" s="627"/>
      <c r="AJ24" s="627"/>
      <c r="AK24" s="627"/>
      <c r="AL24" s="628" t="s">
        <v>178</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178</v>
      </c>
      <c r="BH24" s="624"/>
      <c r="BI24" s="624"/>
      <c r="BJ24" s="624"/>
      <c r="BK24" s="624"/>
      <c r="BL24" s="624"/>
      <c r="BM24" s="624"/>
      <c r="BN24" s="625"/>
      <c r="BO24" s="626" t="s">
        <v>241</v>
      </c>
      <c r="BP24" s="626"/>
      <c r="BQ24" s="626"/>
      <c r="BR24" s="626"/>
      <c r="BS24" s="627" t="s">
        <v>178</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7717266</v>
      </c>
      <c r="CS24" s="613"/>
      <c r="CT24" s="613"/>
      <c r="CU24" s="613"/>
      <c r="CV24" s="613"/>
      <c r="CW24" s="613"/>
      <c r="CX24" s="613"/>
      <c r="CY24" s="614"/>
      <c r="CZ24" s="617">
        <v>38.799999999999997</v>
      </c>
      <c r="DA24" s="618"/>
      <c r="DB24" s="618"/>
      <c r="DC24" s="634"/>
      <c r="DD24" s="653">
        <v>4931483</v>
      </c>
      <c r="DE24" s="613"/>
      <c r="DF24" s="613"/>
      <c r="DG24" s="613"/>
      <c r="DH24" s="613"/>
      <c r="DI24" s="613"/>
      <c r="DJ24" s="613"/>
      <c r="DK24" s="614"/>
      <c r="DL24" s="653">
        <v>4896961</v>
      </c>
      <c r="DM24" s="613"/>
      <c r="DN24" s="613"/>
      <c r="DO24" s="613"/>
      <c r="DP24" s="613"/>
      <c r="DQ24" s="613"/>
      <c r="DR24" s="613"/>
      <c r="DS24" s="613"/>
      <c r="DT24" s="613"/>
      <c r="DU24" s="613"/>
      <c r="DV24" s="614"/>
      <c r="DW24" s="617">
        <v>52.7</v>
      </c>
      <c r="DX24" s="618"/>
      <c r="DY24" s="618"/>
      <c r="DZ24" s="618"/>
      <c r="EA24" s="618"/>
      <c r="EB24" s="618"/>
      <c r="EC24" s="619"/>
    </row>
    <row r="25" spans="2:133" ht="11.25" customHeight="1" x14ac:dyDescent="0.2">
      <c r="B25" s="620" t="s">
        <v>299</v>
      </c>
      <c r="C25" s="621"/>
      <c r="D25" s="621"/>
      <c r="E25" s="621"/>
      <c r="F25" s="621"/>
      <c r="G25" s="621"/>
      <c r="H25" s="621"/>
      <c r="I25" s="621"/>
      <c r="J25" s="621"/>
      <c r="K25" s="621"/>
      <c r="L25" s="621"/>
      <c r="M25" s="621"/>
      <c r="N25" s="621"/>
      <c r="O25" s="621"/>
      <c r="P25" s="621"/>
      <c r="Q25" s="622"/>
      <c r="R25" s="623">
        <v>9720421</v>
      </c>
      <c r="S25" s="624"/>
      <c r="T25" s="624"/>
      <c r="U25" s="624"/>
      <c r="V25" s="624"/>
      <c r="W25" s="624"/>
      <c r="X25" s="624"/>
      <c r="Y25" s="625"/>
      <c r="Z25" s="626">
        <v>47.1</v>
      </c>
      <c r="AA25" s="626"/>
      <c r="AB25" s="626"/>
      <c r="AC25" s="626"/>
      <c r="AD25" s="627">
        <v>9127549</v>
      </c>
      <c r="AE25" s="627"/>
      <c r="AF25" s="627"/>
      <c r="AG25" s="627"/>
      <c r="AH25" s="627"/>
      <c r="AI25" s="627"/>
      <c r="AJ25" s="627"/>
      <c r="AK25" s="627"/>
      <c r="AL25" s="628">
        <v>99.6</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241</v>
      </c>
      <c r="BH25" s="624"/>
      <c r="BI25" s="624"/>
      <c r="BJ25" s="624"/>
      <c r="BK25" s="624"/>
      <c r="BL25" s="624"/>
      <c r="BM25" s="624"/>
      <c r="BN25" s="625"/>
      <c r="BO25" s="626" t="s">
        <v>178</v>
      </c>
      <c r="BP25" s="626"/>
      <c r="BQ25" s="626"/>
      <c r="BR25" s="626"/>
      <c r="BS25" s="627" t="s">
        <v>241</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2511794</v>
      </c>
      <c r="CS25" s="654"/>
      <c r="CT25" s="654"/>
      <c r="CU25" s="654"/>
      <c r="CV25" s="654"/>
      <c r="CW25" s="654"/>
      <c r="CX25" s="654"/>
      <c r="CY25" s="655"/>
      <c r="CZ25" s="628">
        <v>12.6</v>
      </c>
      <c r="DA25" s="656"/>
      <c r="DB25" s="656"/>
      <c r="DC25" s="658"/>
      <c r="DD25" s="632">
        <v>2201191</v>
      </c>
      <c r="DE25" s="654"/>
      <c r="DF25" s="654"/>
      <c r="DG25" s="654"/>
      <c r="DH25" s="654"/>
      <c r="DI25" s="654"/>
      <c r="DJ25" s="654"/>
      <c r="DK25" s="655"/>
      <c r="DL25" s="632">
        <v>2174094</v>
      </c>
      <c r="DM25" s="654"/>
      <c r="DN25" s="654"/>
      <c r="DO25" s="654"/>
      <c r="DP25" s="654"/>
      <c r="DQ25" s="654"/>
      <c r="DR25" s="654"/>
      <c r="DS25" s="654"/>
      <c r="DT25" s="654"/>
      <c r="DU25" s="654"/>
      <c r="DV25" s="655"/>
      <c r="DW25" s="628">
        <v>23.4</v>
      </c>
      <c r="DX25" s="656"/>
      <c r="DY25" s="656"/>
      <c r="DZ25" s="656"/>
      <c r="EA25" s="656"/>
      <c r="EB25" s="656"/>
      <c r="EC25" s="657"/>
    </row>
    <row r="26" spans="2:133" ht="11.25" customHeight="1" x14ac:dyDescent="0.2">
      <c r="B26" s="620" t="s">
        <v>302</v>
      </c>
      <c r="C26" s="621"/>
      <c r="D26" s="621"/>
      <c r="E26" s="621"/>
      <c r="F26" s="621"/>
      <c r="G26" s="621"/>
      <c r="H26" s="621"/>
      <c r="I26" s="621"/>
      <c r="J26" s="621"/>
      <c r="K26" s="621"/>
      <c r="L26" s="621"/>
      <c r="M26" s="621"/>
      <c r="N26" s="621"/>
      <c r="O26" s="621"/>
      <c r="P26" s="621"/>
      <c r="Q26" s="622"/>
      <c r="R26" s="623">
        <v>6595</v>
      </c>
      <c r="S26" s="624"/>
      <c r="T26" s="624"/>
      <c r="U26" s="624"/>
      <c r="V26" s="624"/>
      <c r="W26" s="624"/>
      <c r="X26" s="624"/>
      <c r="Y26" s="625"/>
      <c r="Z26" s="626">
        <v>0</v>
      </c>
      <c r="AA26" s="626"/>
      <c r="AB26" s="626"/>
      <c r="AC26" s="626"/>
      <c r="AD26" s="627">
        <v>6595</v>
      </c>
      <c r="AE26" s="627"/>
      <c r="AF26" s="627"/>
      <c r="AG26" s="627"/>
      <c r="AH26" s="627"/>
      <c r="AI26" s="627"/>
      <c r="AJ26" s="627"/>
      <c r="AK26" s="627"/>
      <c r="AL26" s="628">
        <v>0.1</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178</v>
      </c>
      <c r="BH26" s="624"/>
      <c r="BI26" s="624"/>
      <c r="BJ26" s="624"/>
      <c r="BK26" s="624"/>
      <c r="BL26" s="624"/>
      <c r="BM26" s="624"/>
      <c r="BN26" s="625"/>
      <c r="BO26" s="626" t="s">
        <v>178</v>
      </c>
      <c r="BP26" s="626"/>
      <c r="BQ26" s="626"/>
      <c r="BR26" s="626"/>
      <c r="BS26" s="627" t="s">
        <v>178</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1392089</v>
      </c>
      <c r="CS26" s="624"/>
      <c r="CT26" s="624"/>
      <c r="CU26" s="624"/>
      <c r="CV26" s="624"/>
      <c r="CW26" s="624"/>
      <c r="CX26" s="624"/>
      <c r="CY26" s="625"/>
      <c r="CZ26" s="628">
        <v>7</v>
      </c>
      <c r="DA26" s="656"/>
      <c r="DB26" s="656"/>
      <c r="DC26" s="658"/>
      <c r="DD26" s="632">
        <v>1241738</v>
      </c>
      <c r="DE26" s="624"/>
      <c r="DF26" s="624"/>
      <c r="DG26" s="624"/>
      <c r="DH26" s="624"/>
      <c r="DI26" s="624"/>
      <c r="DJ26" s="624"/>
      <c r="DK26" s="625"/>
      <c r="DL26" s="632" t="s">
        <v>178</v>
      </c>
      <c r="DM26" s="624"/>
      <c r="DN26" s="624"/>
      <c r="DO26" s="624"/>
      <c r="DP26" s="624"/>
      <c r="DQ26" s="624"/>
      <c r="DR26" s="624"/>
      <c r="DS26" s="624"/>
      <c r="DT26" s="624"/>
      <c r="DU26" s="624"/>
      <c r="DV26" s="625"/>
      <c r="DW26" s="628" t="s">
        <v>178</v>
      </c>
      <c r="DX26" s="656"/>
      <c r="DY26" s="656"/>
      <c r="DZ26" s="656"/>
      <c r="EA26" s="656"/>
      <c r="EB26" s="656"/>
      <c r="EC26" s="657"/>
    </row>
    <row r="27" spans="2:133" ht="11.25" customHeight="1" x14ac:dyDescent="0.2">
      <c r="B27" s="620" t="s">
        <v>305</v>
      </c>
      <c r="C27" s="621"/>
      <c r="D27" s="621"/>
      <c r="E27" s="621"/>
      <c r="F27" s="621"/>
      <c r="G27" s="621"/>
      <c r="H27" s="621"/>
      <c r="I27" s="621"/>
      <c r="J27" s="621"/>
      <c r="K27" s="621"/>
      <c r="L27" s="621"/>
      <c r="M27" s="621"/>
      <c r="N27" s="621"/>
      <c r="O27" s="621"/>
      <c r="P27" s="621"/>
      <c r="Q27" s="622"/>
      <c r="R27" s="623">
        <v>165863</v>
      </c>
      <c r="S27" s="624"/>
      <c r="T27" s="624"/>
      <c r="U27" s="624"/>
      <c r="V27" s="624"/>
      <c r="W27" s="624"/>
      <c r="X27" s="624"/>
      <c r="Y27" s="625"/>
      <c r="Z27" s="626">
        <v>0.8</v>
      </c>
      <c r="AA27" s="626"/>
      <c r="AB27" s="626"/>
      <c r="AC27" s="626"/>
      <c r="AD27" s="627" t="s">
        <v>178</v>
      </c>
      <c r="AE27" s="627"/>
      <c r="AF27" s="627"/>
      <c r="AG27" s="627"/>
      <c r="AH27" s="627"/>
      <c r="AI27" s="627"/>
      <c r="AJ27" s="627"/>
      <c r="AK27" s="627"/>
      <c r="AL27" s="628" t="s">
        <v>178</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3487992</v>
      </c>
      <c r="BH27" s="624"/>
      <c r="BI27" s="624"/>
      <c r="BJ27" s="624"/>
      <c r="BK27" s="624"/>
      <c r="BL27" s="624"/>
      <c r="BM27" s="624"/>
      <c r="BN27" s="625"/>
      <c r="BO27" s="626">
        <v>100</v>
      </c>
      <c r="BP27" s="626"/>
      <c r="BQ27" s="626"/>
      <c r="BR27" s="626"/>
      <c r="BS27" s="627">
        <v>37467</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3347941</v>
      </c>
      <c r="CS27" s="654"/>
      <c r="CT27" s="654"/>
      <c r="CU27" s="654"/>
      <c r="CV27" s="654"/>
      <c r="CW27" s="654"/>
      <c r="CX27" s="654"/>
      <c r="CY27" s="655"/>
      <c r="CZ27" s="628">
        <v>16.8</v>
      </c>
      <c r="DA27" s="656"/>
      <c r="DB27" s="656"/>
      <c r="DC27" s="658"/>
      <c r="DD27" s="632">
        <v>880227</v>
      </c>
      <c r="DE27" s="654"/>
      <c r="DF27" s="654"/>
      <c r="DG27" s="654"/>
      <c r="DH27" s="654"/>
      <c r="DI27" s="654"/>
      <c r="DJ27" s="654"/>
      <c r="DK27" s="655"/>
      <c r="DL27" s="632">
        <v>872802</v>
      </c>
      <c r="DM27" s="654"/>
      <c r="DN27" s="654"/>
      <c r="DO27" s="654"/>
      <c r="DP27" s="654"/>
      <c r="DQ27" s="654"/>
      <c r="DR27" s="654"/>
      <c r="DS27" s="654"/>
      <c r="DT27" s="654"/>
      <c r="DU27" s="654"/>
      <c r="DV27" s="655"/>
      <c r="DW27" s="628">
        <v>9.4</v>
      </c>
      <c r="DX27" s="656"/>
      <c r="DY27" s="656"/>
      <c r="DZ27" s="656"/>
      <c r="EA27" s="656"/>
      <c r="EB27" s="656"/>
      <c r="EC27" s="657"/>
    </row>
    <row r="28" spans="2:133" ht="11.25" customHeight="1" x14ac:dyDescent="0.2">
      <c r="B28" s="620" t="s">
        <v>308</v>
      </c>
      <c r="C28" s="621"/>
      <c r="D28" s="621"/>
      <c r="E28" s="621"/>
      <c r="F28" s="621"/>
      <c r="G28" s="621"/>
      <c r="H28" s="621"/>
      <c r="I28" s="621"/>
      <c r="J28" s="621"/>
      <c r="K28" s="621"/>
      <c r="L28" s="621"/>
      <c r="M28" s="621"/>
      <c r="N28" s="621"/>
      <c r="O28" s="621"/>
      <c r="P28" s="621"/>
      <c r="Q28" s="622"/>
      <c r="R28" s="623">
        <v>155008</v>
      </c>
      <c r="S28" s="624"/>
      <c r="T28" s="624"/>
      <c r="U28" s="624"/>
      <c r="V28" s="624"/>
      <c r="W28" s="624"/>
      <c r="X28" s="624"/>
      <c r="Y28" s="625"/>
      <c r="Z28" s="626">
        <v>0.8</v>
      </c>
      <c r="AA28" s="626"/>
      <c r="AB28" s="626"/>
      <c r="AC28" s="626"/>
      <c r="AD28" s="627">
        <v>7271</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1857531</v>
      </c>
      <c r="CS28" s="624"/>
      <c r="CT28" s="624"/>
      <c r="CU28" s="624"/>
      <c r="CV28" s="624"/>
      <c r="CW28" s="624"/>
      <c r="CX28" s="624"/>
      <c r="CY28" s="625"/>
      <c r="CZ28" s="628">
        <v>9.3000000000000007</v>
      </c>
      <c r="DA28" s="656"/>
      <c r="DB28" s="656"/>
      <c r="DC28" s="658"/>
      <c r="DD28" s="632">
        <v>1850065</v>
      </c>
      <c r="DE28" s="624"/>
      <c r="DF28" s="624"/>
      <c r="DG28" s="624"/>
      <c r="DH28" s="624"/>
      <c r="DI28" s="624"/>
      <c r="DJ28" s="624"/>
      <c r="DK28" s="625"/>
      <c r="DL28" s="632">
        <v>1850065</v>
      </c>
      <c r="DM28" s="624"/>
      <c r="DN28" s="624"/>
      <c r="DO28" s="624"/>
      <c r="DP28" s="624"/>
      <c r="DQ28" s="624"/>
      <c r="DR28" s="624"/>
      <c r="DS28" s="624"/>
      <c r="DT28" s="624"/>
      <c r="DU28" s="624"/>
      <c r="DV28" s="625"/>
      <c r="DW28" s="628">
        <v>19.899999999999999</v>
      </c>
      <c r="DX28" s="656"/>
      <c r="DY28" s="656"/>
      <c r="DZ28" s="656"/>
      <c r="EA28" s="656"/>
      <c r="EB28" s="656"/>
      <c r="EC28" s="657"/>
    </row>
    <row r="29" spans="2:133" ht="11.25" customHeight="1" x14ac:dyDescent="0.2">
      <c r="B29" s="620" t="s">
        <v>310</v>
      </c>
      <c r="C29" s="621"/>
      <c r="D29" s="621"/>
      <c r="E29" s="621"/>
      <c r="F29" s="621"/>
      <c r="G29" s="621"/>
      <c r="H29" s="621"/>
      <c r="I29" s="621"/>
      <c r="J29" s="621"/>
      <c r="K29" s="621"/>
      <c r="L29" s="621"/>
      <c r="M29" s="621"/>
      <c r="N29" s="621"/>
      <c r="O29" s="621"/>
      <c r="P29" s="621"/>
      <c r="Q29" s="622"/>
      <c r="R29" s="623">
        <v>66958</v>
      </c>
      <c r="S29" s="624"/>
      <c r="T29" s="624"/>
      <c r="U29" s="624"/>
      <c r="V29" s="624"/>
      <c r="W29" s="624"/>
      <c r="X29" s="624"/>
      <c r="Y29" s="625"/>
      <c r="Z29" s="626">
        <v>0.3</v>
      </c>
      <c r="AA29" s="626"/>
      <c r="AB29" s="626"/>
      <c r="AC29" s="626"/>
      <c r="AD29" s="627" t="s">
        <v>178</v>
      </c>
      <c r="AE29" s="627"/>
      <c r="AF29" s="627"/>
      <c r="AG29" s="627"/>
      <c r="AH29" s="627"/>
      <c r="AI29" s="627"/>
      <c r="AJ29" s="627"/>
      <c r="AK29" s="627"/>
      <c r="AL29" s="628" t="s">
        <v>178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312</v>
      </c>
      <c r="CG29" s="621"/>
      <c r="CH29" s="621"/>
      <c r="CI29" s="621"/>
      <c r="CJ29" s="621"/>
      <c r="CK29" s="621"/>
      <c r="CL29" s="621"/>
      <c r="CM29" s="621"/>
      <c r="CN29" s="621"/>
      <c r="CO29" s="621"/>
      <c r="CP29" s="621"/>
      <c r="CQ29" s="622"/>
      <c r="CR29" s="623">
        <v>1857531</v>
      </c>
      <c r="CS29" s="654"/>
      <c r="CT29" s="654"/>
      <c r="CU29" s="654"/>
      <c r="CV29" s="654"/>
      <c r="CW29" s="654"/>
      <c r="CX29" s="654"/>
      <c r="CY29" s="655"/>
      <c r="CZ29" s="628">
        <v>9.3000000000000007</v>
      </c>
      <c r="DA29" s="656"/>
      <c r="DB29" s="656"/>
      <c r="DC29" s="658"/>
      <c r="DD29" s="632">
        <v>1850065</v>
      </c>
      <c r="DE29" s="654"/>
      <c r="DF29" s="654"/>
      <c r="DG29" s="654"/>
      <c r="DH29" s="654"/>
      <c r="DI29" s="654"/>
      <c r="DJ29" s="654"/>
      <c r="DK29" s="655"/>
      <c r="DL29" s="632">
        <v>1850065</v>
      </c>
      <c r="DM29" s="654"/>
      <c r="DN29" s="654"/>
      <c r="DO29" s="654"/>
      <c r="DP29" s="654"/>
      <c r="DQ29" s="654"/>
      <c r="DR29" s="654"/>
      <c r="DS29" s="654"/>
      <c r="DT29" s="654"/>
      <c r="DU29" s="654"/>
      <c r="DV29" s="655"/>
      <c r="DW29" s="628">
        <v>19.899999999999999</v>
      </c>
      <c r="DX29" s="656"/>
      <c r="DY29" s="656"/>
      <c r="DZ29" s="656"/>
      <c r="EA29" s="656"/>
      <c r="EB29" s="656"/>
      <c r="EC29" s="657"/>
    </row>
    <row r="30" spans="2:133" ht="11.25" customHeight="1" x14ac:dyDescent="0.2">
      <c r="B30" s="620" t="s">
        <v>313</v>
      </c>
      <c r="C30" s="621"/>
      <c r="D30" s="621"/>
      <c r="E30" s="621"/>
      <c r="F30" s="621"/>
      <c r="G30" s="621"/>
      <c r="H30" s="621"/>
      <c r="I30" s="621"/>
      <c r="J30" s="621"/>
      <c r="K30" s="621"/>
      <c r="L30" s="621"/>
      <c r="M30" s="621"/>
      <c r="N30" s="621"/>
      <c r="O30" s="621"/>
      <c r="P30" s="621"/>
      <c r="Q30" s="622"/>
      <c r="R30" s="623">
        <v>3071481</v>
      </c>
      <c r="S30" s="624"/>
      <c r="T30" s="624"/>
      <c r="U30" s="624"/>
      <c r="V30" s="624"/>
      <c r="W30" s="624"/>
      <c r="X30" s="624"/>
      <c r="Y30" s="625"/>
      <c r="Z30" s="626">
        <v>14.9</v>
      </c>
      <c r="AA30" s="626"/>
      <c r="AB30" s="626"/>
      <c r="AC30" s="626"/>
      <c r="AD30" s="627" t="s">
        <v>178</v>
      </c>
      <c r="AE30" s="627"/>
      <c r="AF30" s="627"/>
      <c r="AG30" s="627"/>
      <c r="AH30" s="627"/>
      <c r="AI30" s="627"/>
      <c r="AJ30" s="627"/>
      <c r="AK30" s="627"/>
      <c r="AL30" s="628" t="s">
        <v>178</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314</v>
      </c>
      <c r="BH30" s="659"/>
      <c r="BI30" s="659"/>
      <c r="BJ30" s="659"/>
      <c r="BK30" s="659"/>
      <c r="BL30" s="659"/>
      <c r="BM30" s="659"/>
      <c r="BN30" s="659"/>
      <c r="BO30" s="659"/>
      <c r="BP30" s="659"/>
      <c r="BQ30" s="660"/>
      <c r="BR30" s="605" t="s">
        <v>315</v>
      </c>
      <c r="BS30" s="659"/>
      <c r="BT30" s="659"/>
      <c r="BU30" s="659"/>
      <c r="BV30" s="659"/>
      <c r="BW30" s="659"/>
      <c r="BX30" s="659"/>
      <c r="BY30" s="659"/>
      <c r="BZ30" s="659"/>
      <c r="CA30" s="659"/>
      <c r="CB30" s="660"/>
      <c r="CD30" s="663"/>
      <c r="CE30" s="664"/>
      <c r="CF30" s="620" t="s">
        <v>316</v>
      </c>
      <c r="CG30" s="621"/>
      <c r="CH30" s="621"/>
      <c r="CI30" s="621"/>
      <c r="CJ30" s="621"/>
      <c r="CK30" s="621"/>
      <c r="CL30" s="621"/>
      <c r="CM30" s="621"/>
      <c r="CN30" s="621"/>
      <c r="CO30" s="621"/>
      <c r="CP30" s="621"/>
      <c r="CQ30" s="622"/>
      <c r="CR30" s="623">
        <v>1801000</v>
      </c>
      <c r="CS30" s="624"/>
      <c r="CT30" s="624"/>
      <c r="CU30" s="624"/>
      <c r="CV30" s="624"/>
      <c r="CW30" s="624"/>
      <c r="CX30" s="624"/>
      <c r="CY30" s="625"/>
      <c r="CZ30" s="628">
        <v>9.1</v>
      </c>
      <c r="DA30" s="656"/>
      <c r="DB30" s="656"/>
      <c r="DC30" s="658"/>
      <c r="DD30" s="632">
        <v>1793669</v>
      </c>
      <c r="DE30" s="624"/>
      <c r="DF30" s="624"/>
      <c r="DG30" s="624"/>
      <c r="DH30" s="624"/>
      <c r="DI30" s="624"/>
      <c r="DJ30" s="624"/>
      <c r="DK30" s="625"/>
      <c r="DL30" s="632">
        <v>1793669</v>
      </c>
      <c r="DM30" s="624"/>
      <c r="DN30" s="624"/>
      <c r="DO30" s="624"/>
      <c r="DP30" s="624"/>
      <c r="DQ30" s="624"/>
      <c r="DR30" s="624"/>
      <c r="DS30" s="624"/>
      <c r="DT30" s="624"/>
      <c r="DU30" s="624"/>
      <c r="DV30" s="625"/>
      <c r="DW30" s="628">
        <v>19.3</v>
      </c>
      <c r="DX30" s="656"/>
      <c r="DY30" s="656"/>
      <c r="DZ30" s="656"/>
      <c r="EA30" s="656"/>
      <c r="EB30" s="656"/>
      <c r="EC30" s="657"/>
    </row>
    <row r="31" spans="2:133" ht="11.25" customHeight="1" x14ac:dyDescent="0.2">
      <c r="B31" s="636" t="s">
        <v>317</v>
      </c>
      <c r="C31" s="637"/>
      <c r="D31" s="637"/>
      <c r="E31" s="637"/>
      <c r="F31" s="637"/>
      <c r="G31" s="637"/>
      <c r="H31" s="637"/>
      <c r="I31" s="637"/>
      <c r="J31" s="637"/>
      <c r="K31" s="637"/>
      <c r="L31" s="637"/>
      <c r="M31" s="637"/>
      <c r="N31" s="637"/>
      <c r="O31" s="637"/>
      <c r="P31" s="637"/>
      <c r="Q31" s="638"/>
      <c r="R31" s="623">
        <v>8907</v>
      </c>
      <c r="S31" s="624"/>
      <c r="T31" s="624"/>
      <c r="U31" s="624"/>
      <c r="V31" s="624"/>
      <c r="W31" s="624"/>
      <c r="X31" s="624"/>
      <c r="Y31" s="625"/>
      <c r="Z31" s="626">
        <v>0</v>
      </c>
      <c r="AA31" s="626"/>
      <c r="AB31" s="626"/>
      <c r="AC31" s="626"/>
      <c r="AD31" s="627">
        <v>8907</v>
      </c>
      <c r="AE31" s="627"/>
      <c r="AF31" s="627"/>
      <c r="AG31" s="627"/>
      <c r="AH31" s="627"/>
      <c r="AI31" s="627"/>
      <c r="AJ31" s="627"/>
      <c r="AK31" s="627"/>
      <c r="AL31" s="628">
        <v>0.1</v>
      </c>
      <c r="AM31" s="629"/>
      <c r="AN31" s="629"/>
      <c r="AO31" s="630"/>
      <c r="AP31" s="667" t="s">
        <v>318</v>
      </c>
      <c r="AQ31" s="668"/>
      <c r="AR31" s="668"/>
      <c r="AS31" s="668"/>
      <c r="AT31" s="673" t="s">
        <v>319</v>
      </c>
      <c r="AU31" s="218"/>
      <c r="AV31" s="218"/>
      <c r="AW31" s="218"/>
      <c r="AX31" s="609" t="s">
        <v>193</v>
      </c>
      <c r="AY31" s="610"/>
      <c r="AZ31" s="610"/>
      <c r="BA31" s="610"/>
      <c r="BB31" s="610"/>
      <c r="BC31" s="610"/>
      <c r="BD31" s="610"/>
      <c r="BE31" s="610"/>
      <c r="BF31" s="611"/>
      <c r="BG31" s="676">
        <v>99.1</v>
      </c>
      <c r="BH31" s="677"/>
      <c r="BI31" s="677"/>
      <c r="BJ31" s="677"/>
      <c r="BK31" s="677"/>
      <c r="BL31" s="677"/>
      <c r="BM31" s="618">
        <v>97.8</v>
      </c>
      <c r="BN31" s="677"/>
      <c r="BO31" s="677"/>
      <c r="BP31" s="677"/>
      <c r="BQ31" s="678"/>
      <c r="BR31" s="676">
        <v>99.1</v>
      </c>
      <c r="BS31" s="677"/>
      <c r="BT31" s="677"/>
      <c r="BU31" s="677"/>
      <c r="BV31" s="677"/>
      <c r="BW31" s="677"/>
      <c r="BX31" s="618">
        <v>97.5</v>
      </c>
      <c r="BY31" s="677"/>
      <c r="BZ31" s="677"/>
      <c r="CA31" s="677"/>
      <c r="CB31" s="678"/>
      <c r="CD31" s="663"/>
      <c r="CE31" s="664"/>
      <c r="CF31" s="620" t="s">
        <v>320</v>
      </c>
      <c r="CG31" s="621"/>
      <c r="CH31" s="621"/>
      <c r="CI31" s="621"/>
      <c r="CJ31" s="621"/>
      <c r="CK31" s="621"/>
      <c r="CL31" s="621"/>
      <c r="CM31" s="621"/>
      <c r="CN31" s="621"/>
      <c r="CO31" s="621"/>
      <c r="CP31" s="621"/>
      <c r="CQ31" s="622"/>
      <c r="CR31" s="623">
        <v>56531</v>
      </c>
      <c r="CS31" s="654"/>
      <c r="CT31" s="654"/>
      <c r="CU31" s="654"/>
      <c r="CV31" s="654"/>
      <c r="CW31" s="654"/>
      <c r="CX31" s="654"/>
      <c r="CY31" s="655"/>
      <c r="CZ31" s="628">
        <v>0.3</v>
      </c>
      <c r="DA31" s="656"/>
      <c r="DB31" s="656"/>
      <c r="DC31" s="658"/>
      <c r="DD31" s="632">
        <v>56396</v>
      </c>
      <c r="DE31" s="654"/>
      <c r="DF31" s="654"/>
      <c r="DG31" s="654"/>
      <c r="DH31" s="654"/>
      <c r="DI31" s="654"/>
      <c r="DJ31" s="654"/>
      <c r="DK31" s="655"/>
      <c r="DL31" s="632">
        <v>56396</v>
      </c>
      <c r="DM31" s="654"/>
      <c r="DN31" s="654"/>
      <c r="DO31" s="654"/>
      <c r="DP31" s="654"/>
      <c r="DQ31" s="654"/>
      <c r="DR31" s="654"/>
      <c r="DS31" s="654"/>
      <c r="DT31" s="654"/>
      <c r="DU31" s="654"/>
      <c r="DV31" s="655"/>
      <c r="DW31" s="628">
        <v>0.6</v>
      </c>
      <c r="DX31" s="656"/>
      <c r="DY31" s="656"/>
      <c r="DZ31" s="656"/>
      <c r="EA31" s="656"/>
      <c r="EB31" s="656"/>
      <c r="EC31" s="657"/>
    </row>
    <row r="32" spans="2:133" ht="11.25" customHeight="1" x14ac:dyDescent="0.2">
      <c r="B32" s="620" t="s">
        <v>321</v>
      </c>
      <c r="C32" s="621"/>
      <c r="D32" s="621"/>
      <c r="E32" s="621"/>
      <c r="F32" s="621"/>
      <c r="G32" s="621"/>
      <c r="H32" s="621"/>
      <c r="I32" s="621"/>
      <c r="J32" s="621"/>
      <c r="K32" s="621"/>
      <c r="L32" s="621"/>
      <c r="M32" s="621"/>
      <c r="N32" s="621"/>
      <c r="O32" s="621"/>
      <c r="P32" s="621"/>
      <c r="Q32" s="622"/>
      <c r="R32" s="623">
        <v>1743580</v>
      </c>
      <c r="S32" s="624"/>
      <c r="T32" s="624"/>
      <c r="U32" s="624"/>
      <c r="V32" s="624"/>
      <c r="W32" s="624"/>
      <c r="X32" s="624"/>
      <c r="Y32" s="625"/>
      <c r="Z32" s="626">
        <v>8.5</v>
      </c>
      <c r="AA32" s="626"/>
      <c r="AB32" s="626"/>
      <c r="AC32" s="626"/>
      <c r="AD32" s="627" t="s">
        <v>178</v>
      </c>
      <c r="AE32" s="627"/>
      <c r="AF32" s="627"/>
      <c r="AG32" s="627"/>
      <c r="AH32" s="627"/>
      <c r="AI32" s="627"/>
      <c r="AJ32" s="627"/>
      <c r="AK32" s="627"/>
      <c r="AL32" s="628" t="s">
        <v>178</v>
      </c>
      <c r="AM32" s="629"/>
      <c r="AN32" s="629"/>
      <c r="AO32" s="630"/>
      <c r="AP32" s="669"/>
      <c r="AQ32" s="670"/>
      <c r="AR32" s="670"/>
      <c r="AS32" s="670"/>
      <c r="AT32" s="674"/>
      <c r="AU32" s="214" t="s">
        <v>322</v>
      </c>
      <c r="AX32" s="620" t="s">
        <v>323</v>
      </c>
      <c r="AY32" s="621"/>
      <c r="AZ32" s="621"/>
      <c r="BA32" s="621"/>
      <c r="BB32" s="621"/>
      <c r="BC32" s="621"/>
      <c r="BD32" s="621"/>
      <c r="BE32" s="621"/>
      <c r="BF32" s="622"/>
      <c r="BG32" s="679">
        <v>99.1</v>
      </c>
      <c r="BH32" s="654"/>
      <c r="BI32" s="654"/>
      <c r="BJ32" s="654"/>
      <c r="BK32" s="654"/>
      <c r="BL32" s="654"/>
      <c r="BM32" s="629">
        <v>97.9</v>
      </c>
      <c r="BN32" s="654"/>
      <c r="BO32" s="654"/>
      <c r="BP32" s="654"/>
      <c r="BQ32" s="680"/>
      <c r="BR32" s="679">
        <v>98.9</v>
      </c>
      <c r="BS32" s="654"/>
      <c r="BT32" s="654"/>
      <c r="BU32" s="654"/>
      <c r="BV32" s="654"/>
      <c r="BW32" s="654"/>
      <c r="BX32" s="629">
        <v>97.8</v>
      </c>
      <c r="BY32" s="654"/>
      <c r="BZ32" s="654"/>
      <c r="CA32" s="654"/>
      <c r="CB32" s="680"/>
      <c r="CD32" s="665"/>
      <c r="CE32" s="666"/>
      <c r="CF32" s="620" t="s">
        <v>324</v>
      </c>
      <c r="CG32" s="621"/>
      <c r="CH32" s="621"/>
      <c r="CI32" s="621"/>
      <c r="CJ32" s="621"/>
      <c r="CK32" s="621"/>
      <c r="CL32" s="621"/>
      <c r="CM32" s="621"/>
      <c r="CN32" s="621"/>
      <c r="CO32" s="621"/>
      <c r="CP32" s="621"/>
      <c r="CQ32" s="622"/>
      <c r="CR32" s="623" t="s">
        <v>178</v>
      </c>
      <c r="CS32" s="624"/>
      <c r="CT32" s="624"/>
      <c r="CU32" s="624"/>
      <c r="CV32" s="624"/>
      <c r="CW32" s="624"/>
      <c r="CX32" s="624"/>
      <c r="CY32" s="625"/>
      <c r="CZ32" s="628" t="s">
        <v>178</v>
      </c>
      <c r="DA32" s="656"/>
      <c r="DB32" s="656"/>
      <c r="DC32" s="658"/>
      <c r="DD32" s="632" t="s">
        <v>178</v>
      </c>
      <c r="DE32" s="624"/>
      <c r="DF32" s="624"/>
      <c r="DG32" s="624"/>
      <c r="DH32" s="624"/>
      <c r="DI32" s="624"/>
      <c r="DJ32" s="624"/>
      <c r="DK32" s="625"/>
      <c r="DL32" s="632" t="s">
        <v>178</v>
      </c>
      <c r="DM32" s="624"/>
      <c r="DN32" s="624"/>
      <c r="DO32" s="624"/>
      <c r="DP32" s="624"/>
      <c r="DQ32" s="624"/>
      <c r="DR32" s="624"/>
      <c r="DS32" s="624"/>
      <c r="DT32" s="624"/>
      <c r="DU32" s="624"/>
      <c r="DV32" s="625"/>
      <c r="DW32" s="628" t="s">
        <v>241</v>
      </c>
      <c r="DX32" s="656"/>
      <c r="DY32" s="656"/>
      <c r="DZ32" s="656"/>
      <c r="EA32" s="656"/>
      <c r="EB32" s="656"/>
      <c r="EC32" s="657"/>
    </row>
    <row r="33" spans="2:133" ht="11.25" customHeight="1" x14ac:dyDescent="0.2">
      <c r="B33" s="620" t="s">
        <v>325</v>
      </c>
      <c r="C33" s="621"/>
      <c r="D33" s="621"/>
      <c r="E33" s="621"/>
      <c r="F33" s="621"/>
      <c r="G33" s="621"/>
      <c r="H33" s="621"/>
      <c r="I33" s="621"/>
      <c r="J33" s="621"/>
      <c r="K33" s="621"/>
      <c r="L33" s="621"/>
      <c r="M33" s="621"/>
      <c r="N33" s="621"/>
      <c r="O33" s="621"/>
      <c r="P33" s="621"/>
      <c r="Q33" s="622"/>
      <c r="R33" s="623">
        <v>40928</v>
      </c>
      <c r="S33" s="624"/>
      <c r="T33" s="624"/>
      <c r="U33" s="624"/>
      <c r="V33" s="624"/>
      <c r="W33" s="624"/>
      <c r="X33" s="624"/>
      <c r="Y33" s="625"/>
      <c r="Z33" s="626">
        <v>0.2</v>
      </c>
      <c r="AA33" s="626"/>
      <c r="AB33" s="626"/>
      <c r="AC33" s="626"/>
      <c r="AD33" s="627">
        <v>10889</v>
      </c>
      <c r="AE33" s="627"/>
      <c r="AF33" s="627"/>
      <c r="AG33" s="627"/>
      <c r="AH33" s="627"/>
      <c r="AI33" s="627"/>
      <c r="AJ33" s="627"/>
      <c r="AK33" s="627"/>
      <c r="AL33" s="628">
        <v>0.1</v>
      </c>
      <c r="AM33" s="629"/>
      <c r="AN33" s="629"/>
      <c r="AO33" s="630"/>
      <c r="AP33" s="671"/>
      <c r="AQ33" s="672"/>
      <c r="AR33" s="672"/>
      <c r="AS33" s="672"/>
      <c r="AT33" s="675"/>
      <c r="AU33" s="219"/>
      <c r="AV33" s="219"/>
      <c r="AW33" s="219"/>
      <c r="AX33" s="644" t="s">
        <v>326</v>
      </c>
      <c r="AY33" s="645"/>
      <c r="AZ33" s="645"/>
      <c r="BA33" s="645"/>
      <c r="BB33" s="645"/>
      <c r="BC33" s="645"/>
      <c r="BD33" s="645"/>
      <c r="BE33" s="645"/>
      <c r="BF33" s="646"/>
      <c r="BG33" s="681">
        <v>99.1</v>
      </c>
      <c r="BH33" s="682"/>
      <c r="BI33" s="682"/>
      <c r="BJ33" s="682"/>
      <c r="BK33" s="682"/>
      <c r="BL33" s="682"/>
      <c r="BM33" s="683">
        <v>97.4</v>
      </c>
      <c r="BN33" s="682"/>
      <c r="BO33" s="682"/>
      <c r="BP33" s="682"/>
      <c r="BQ33" s="684"/>
      <c r="BR33" s="681">
        <v>99.1</v>
      </c>
      <c r="BS33" s="682"/>
      <c r="BT33" s="682"/>
      <c r="BU33" s="682"/>
      <c r="BV33" s="682"/>
      <c r="BW33" s="682"/>
      <c r="BX33" s="683">
        <v>96.9</v>
      </c>
      <c r="BY33" s="682"/>
      <c r="BZ33" s="682"/>
      <c r="CA33" s="682"/>
      <c r="CB33" s="684"/>
      <c r="CD33" s="620" t="s">
        <v>327</v>
      </c>
      <c r="CE33" s="621"/>
      <c r="CF33" s="621"/>
      <c r="CG33" s="621"/>
      <c r="CH33" s="621"/>
      <c r="CI33" s="621"/>
      <c r="CJ33" s="621"/>
      <c r="CK33" s="621"/>
      <c r="CL33" s="621"/>
      <c r="CM33" s="621"/>
      <c r="CN33" s="621"/>
      <c r="CO33" s="621"/>
      <c r="CP33" s="621"/>
      <c r="CQ33" s="622"/>
      <c r="CR33" s="623">
        <v>9724167</v>
      </c>
      <c r="CS33" s="654"/>
      <c r="CT33" s="654"/>
      <c r="CU33" s="654"/>
      <c r="CV33" s="654"/>
      <c r="CW33" s="654"/>
      <c r="CX33" s="654"/>
      <c r="CY33" s="655"/>
      <c r="CZ33" s="628">
        <v>48.9</v>
      </c>
      <c r="DA33" s="656"/>
      <c r="DB33" s="656"/>
      <c r="DC33" s="658"/>
      <c r="DD33" s="632">
        <v>5621905</v>
      </c>
      <c r="DE33" s="654"/>
      <c r="DF33" s="654"/>
      <c r="DG33" s="654"/>
      <c r="DH33" s="654"/>
      <c r="DI33" s="654"/>
      <c r="DJ33" s="654"/>
      <c r="DK33" s="655"/>
      <c r="DL33" s="632">
        <v>3650635</v>
      </c>
      <c r="DM33" s="654"/>
      <c r="DN33" s="654"/>
      <c r="DO33" s="654"/>
      <c r="DP33" s="654"/>
      <c r="DQ33" s="654"/>
      <c r="DR33" s="654"/>
      <c r="DS33" s="654"/>
      <c r="DT33" s="654"/>
      <c r="DU33" s="654"/>
      <c r="DV33" s="655"/>
      <c r="DW33" s="628">
        <v>39.299999999999997</v>
      </c>
      <c r="DX33" s="656"/>
      <c r="DY33" s="656"/>
      <c r="DZ33" s="656"/>
      <c r="EA33" s="656"/>
      <c r="EB33" s="656"/>
      <c r="EC33" s="657"/>
    </row>
    <row r="34" spans="2:133" ht="11.25" customHeight="1" x14ac:dyDescent="0.2">
      <c r="B34" s="620" t="s">
        <v>328</v>
      </c>
      <c r="C34" s="621"/>
      <c r="D34" s="621"/>
      <c r="E34" s="621"/>
      <c r="F34" s="621"/>
      <c r="G34" s="621"/>
      <c r="H34" s="621"/>
      <c r="I34" s="621"/>
      <c r="J34" s="621"/>
      <c r="K34" s="621"/>
      <c r="L34" s="621"/>
      <c r="M34" s="621"/>
      <c r="N34" s="621"/>
      <c r="O34" s="621"/>
      <c r="P34" s="621"/>
      <c r="Q34" s="622"/>
      <c r="R34" s="623">
        <v>1791636</v>
      </c>
      <c r="S34" s="624"/>
      <c r="T34" s="624"/>
      <c r="U34" s="624"/>
      <c r="V34" s="624"/>
      <c r="W34" s="624"/>
      <c r="X34" s="624"/>
      <c r="Y34" s="625"/>
      <c r="Z34" s="626">
        <v>8.6999999999999993</v>
      </c>
      <c r="AA34" s="626"/>
      <c r="AB34" s="626"/>
      <c r="AC34" s="626"/>
      <c r="AD34" s="627" t="s">
        <v>178</v>
      </c>
      <c r="AE34" s="627"/>
      <c r="AF34" s="627"/>
      <c r="AG34" s="627"/>
      <c r="AH34" s="627"/>
      <c r="AI34" s="627"/>
      <c r="AJ34" s="627"/>
      <c r="AK34" s="627"/>
      <c r="AL34" s="628" t="s">
        <v>178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2309034</v>
      </c>
      <c r="CS34" s="624"/>
      <c r="CT34" s="624"/>
      <c r="CU34" s="624"/>
      <c r="CV34" s="624"/>
      <c r="CW34" s="624"/>
      <c r="CX34" s="624"/>
      <c r="CY34" s="625"/>
      <c r="CZ34" s="628">
        <v>11.6</v>
      </c>
      <c r="DA34" s="656"/>
      <c r="DB34" s="656"/>
      <c r="DC34" s="658"/>
      <c r="DD34" s="632">
        <v>1283516</v>
      </c>
      <c r="DE34" s="624"/>
      <c r="DF34" s="624"/>
      <c r="DG34" s="624"/>
      <c r="DH34" s="624"/>
      <c r="DI34" s="624"/>
      <c r="DJ34" s="624"/>
      <c r="DK34" s="625"/>
      <c r="DL34" s="632">
        <v>974422</v>
      </c>
      <c r="DM34" s="624"/>
      <c r="DN34" s="624"/>
      <c r="DO34" s="624"/>
      <c r="DP34" s="624"/>
      <c r="DQ34" s="624"/>
      <c r="DR34" s="624"/>
      <c r="DS34" s="624"/>
      <c r="DT34" s="624"/>
      <c r="DU34" s="624"/>
      <c r="DV34" s="625"/>
      <c r="DW34" s="628">
        <v>10.5</v>
      </c>
      <c r="DX34" s="656"/>
      <c r="DY34" s="656"/>
      <c r="DZ34" s="656"/>
      <c r="EA34" s="656"/>
      <c r="EB34" s="656"/>
      <c r="EC34" s="657"/>
    </row>
    <row r="35" spans="2:133" ht="11.25" customHeight="1" x14ac:dyDescent="0.2">
      <c r="B35" s="620" t="s">
        <v>330</v>
      </c>
      <c r="C35" s="621"/>
      <c r="D35" s="621"/>
      <c r="E35" s="621"/>
      <c r="F35" s="621"/>
      <c r="G35" s="621"/>
      <c r="H35" s="621"/>
      <c r="I35" s="621"/>
      <c r="J35" s="621"/>
      <c r="K35" s="621"/>
      <c r="L35" s="621"/>
      <c r="M35" s="621"/>
      <c r="N35" s="621"/>
      <c r="O35" s="621"/>
      <c r="P35" s="621"/>
      <c r="Q35" s="622"/>
      <c r="R35" s="623">
        <v>1714230</v>
      </c>
      <c r="S35" s="624"/>
      <c r="T35" s="624"/>
      <c r="U35" s="624"/>
      <c r="V35" s="624"/>
      <c r="W35" s="624"/>
      <c r="X35" s="624"/>
      <c r="Y35" s="625"/>
      <c r="Z35" s="626">
        <v>8.3000000000000007</v>
      </c>
      <c r="AA35" s="626"/>
      <c r="AB35" s="626"/>
      <c r="AC35" s="626"/>
      <c r="AD35" s="627" t="s">
        <v>178</v>
      </c>
      <c r="AE35" s="627"/>
      <c r="AF35" s="627"/>
      <c r="AG35" s="627"/>
      <c r="AH35" s="627"/>
      <c r="AI35" s="627"/>
      <c r="AJ35" s="627"/>
      <c r="AK35" s="627"/>
      <c r="AL35" s="628" t="s">
        <v>178</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125411</v>
      </c>
      <c r="CS35" s="654"/>
      <c r="CT35" s="654"/>
      <c r="CU35" s="654"/>
      <c r="CV35" s="654"/>
      <c r="CW35" s="654"/>
      <c r="CX35" s="654"/>
      <c r="CY35" s="655"/>
      <c r="CZ35" s="628">
        <v>0.6</v>
      </c>
      <c r="DA35" s="656"/>
      <c r="DB35" s="656"/>
      <c r="DC35" s="658"/>
      <c r="DD35" s="632">
        <v>115693</v>
      </c>
      <c r="DE35" s="654"/>
      <c r="DF35" s="654"/>
      <c r="DG35" s="654"/>
      <c r="DH35" s="654"/>
      <c r="DI35" s="654"/>
      <c r="DJ35" s="654"/>
      <c r="DK35" s="655"/>
      <c r="DL35" s="632">
        <v>114467</v>
      </c>
      <c r="DM35" s="654"/>
      <c r="DN35" s="654"/>
      <c r="DO35" s="654"/>
      <c r="DP35" s="654"/>
      <c r="DQ35" s="654"/>
      <c r="DR35" s="654"/>
      <c r="DS35" s="654"/>
      <c r="DT35" s="654"/>
      <c r="DU35" s="654"/>
      <c r="DV35" s="655"/>
      <c r="DW35" s="628">
        <v>1.2</v>
      </c>
      <c r="DX35" s="656"/>
      <c r="DY35" s="656"/>
      <c r="DZ35" s="656"/>
      <c r="EA35" s="656"/>
      <c r="EB35" s="656"/>
      <c r="EC35" s="657"/>
    </row>
    <row r="36" spans="2:133" ht="11.25" customHeight="1" x14ac:dyDescent="0.2">
      <c r="B36" s="620" t="s">
        <v>334</v>
      </c>
      <c r="C36" s="621"/>
      <c r="D36" s="621"/>
      <c r="E36" s="621"/>
      <c r="F36" s="621"/>
      <c r="G36" s="621"/>
      <c r="H36" s="621"/>
      <c r="I36" s="621"/>
      <c r="J36" s="621"/>
      <c r="K36" s="621"/>
      <c r="L36" s="621"/>
      <c r="M36" s="621"/>
      <c r="N36" s="621"/>
      <c r="O36" s="621"/>
      <c r="P36" s="621"/>
      <c r="Q36" s="622"/>
      <c r="R36" s="623">
        <v>1098743</v>
      </c>
      <c r="S36" s="624"/>
      <c r="T36" s="624"/>
      <c r="U36" s="624"/>
      <c r="V36" s="624"/>
      <c r="W36" s="624"/>
      <c r="X36" s="624"/>
      <c r="Y36" s="625"/>
      <c r="Z36" s="626">
        <v>5.3</v>
      </c>
      <c r="AA36" s="626"/>
      <c r="AB36" s="626"/>
      <c r="AC36" s="626"/>
      <c r="AD36" s="627" t="s">
        <v>178</v>
      </c>
      <c r="AE36" s="627"/>
      <c r="AF36" s="627"/>
      <c r="AG36" s="627"/>
      <c r="AH36" s="627"/>
      <c r="AI36" s="627"/>
      <c r="AJ36" s="627"/>
      <c r="AK36" s="627"/>
      <c r="AL36" s="628" t="s">
        <v>178</v>
      </c>
      <c r="AM36" s="629"/>
      <c r="AN36" s="629"/>
      <c r="AO36" s="630"/>
      <c r="AP36" s="222"/>
      <c r="AQ36" s="685" t="s">
        <v>335</v>
      </c>
      <c r="AR36" s="686"/>
      <c r="AS36" s="686"/>
      <c r="AT36" s="686"/>
      <c r="AU36" s="686"/>
      <c r="AV36" s="686"/>
      <c r="AW36" s="686"/>
      <c r="AX36" s="686"/>
      <c r="AY36" s="687"/>
      <c r="AZ36" s="612">
        <v>1696657</v>
      </c>
      <c r="BA36" s="613"/>
      <c r="BB36" s="613"/>
      <c r="BC36" s="613"/>
      <c r="BD36" s="613"/>
      <c r="BE36" s="613"/>
      <c r="BF36" s="688"/>
      <c r="BG36" s="609" t="s">
        <v>336</v>
      </c>
      <c r="BH36" s="610"/>
      <c r="BI36" s="610"/>
      <c r="BJ36" s="610"/>
      <c r="BK36" s="610"/>
      <c r="BL36" s="610"/>
      <c r="BM36" s="610"/>
      <c r="BN36" s="610"/>
      <c r="BO36" s="610"/>
      <c r="BP36" s="610"/>
      <c r="BQ36" s="610"/>
      <c r="BR36" s="610"/>
      <c r="BS36" s="610"/>
      <c r="BT36" s="610"/>
      <c r="BU36" s="611"/>
      <c r="BV36" s="612">
        <v>34765</v>
      </c>
      <c r="BW36" s="613"/>
      <c r="BX36" s="613"/>
      <c r="BY36" s="613"/>
      <c r="BZ36" s="613"/>
      <c r="CA36" s="613"/>
      <c r="CB36" s="688"/>
      <c r="CD36" s="620" t="s">
        <v>337</v>
      </c>
      <c r="CE36" s="621"/>
      <c r="CF36" s="621"/>
      <c r="CG36" s="621"/>
      <c r="CH36" s="621"/>
      <c r="CI36" s="621"/>
      <c r="CJ36" s="621"/>
      <c r="CK36" s="621"/>
      <c r="CL36" s="621"/>
      <c r="CM36" s="621"/>
      <c r="CN36" s="621"/>
      <c r="CO36" s="621"/>
      <c r="CP36" s="621"/>
      <c r="CQ36" s="622"/>
      <c r="CR36" s="623">
        <v>3717205</v>
      </c>
      <c r="CS36" s="624"/>
      <c r="CT36" s="624"/>
      <c r="CU36" s="624"/>
      <c r="CV36" s="624"/>
      <c r="CW36" s="624"/>
      <c r="CX36" s="624"/>
      <c r="CY36" s="625"/>
      <c r="CZ36" s="628">
        <v>18.7</v>
      </c>
      <c r="DA36" s="656"/>
      <c r="DB36" s="656"/>
      <c r="DC36" s="658"/>
      <c r="DD36" s="632">
        <v>2688032</v>
      </c>
      <c r="DE36" s="624"/>
      <c r="DF36" s="624"/>
      <c r="DG36" s="624"/>
      <c r="DH36" s="624"/>
      <c r="DI36" s="624"/>
      <c r="DJ36" s="624"/>
      <c r="DK36" s="625"/>
      <c r="DL36" s="632">
        <v>1552602</v>
      </c>
      <c r="DM36" s="624"/>
      <c r="DN36" s="624"/>
      <c r="DO36" s="624"/>
      <c r="DP36" s="624"/>
      <c r="DQ36" s="624"/>
      <c r="DR36" s="624"/>
      <c r="DS36" s="624"/>
      <c r="DT36" s="624"/>
      <c r="DU36" s="624"/>
      <c r="DV36" s="625"/>
      <c r="DW36" s="628">
        <v>16.7</v>
      </c>
      <c r="DX36" s="656"/>
      <c r="DY36" s="656"/>
      <c r="DZ36" s="656"/>
      <c r="EA36" s="656"/>
      <c r="EB36" s="656"/>
      <c r="EC36" s="657"/>
    </row>
    <row r="37" spans="2:133" ht="11.25" customHeight="1" x14ac:dyDescent="0.2">
      <c r="B37" s="620" t="s">
        <v>338</v>
      </c>
      <c r="C37" s="621"/>
      <c r="D37" s="621"/>
      <c r="E37" s="621"/>
      <c r="F37" s="621"/>
      <c r="G37" s="621"/>
      <c r="H37" s="621"/>
      <c r="I37" s="621"/>
      <c r="J37" s="621"/>
      <c r="K37" s="621"/>
      <c r="L37" s="621"/>
      <c r="M37" s="621"/>
      <c r="N37" s="621"/>
      <c r="O37" s="621"/>
      <c r="P37" s="621"/>
      <c r="Q37" s="622"/>
      <c r="R37" s="623">
        <v>201465</v>
      </c>
      <c r="S37" s="624"/>
      <c r="T37" s="624"/>
      <c r="U37" s="624"/>
      <c r="V37" s="624"/>
      <c r="W37" s="624"/>
      <c r="X37" s="624"/>
      <c r="Y37" s="625"/>
      <c r="Z37" s="626">
        <v>1</v>
      </c>
      <c r="AA37" s="626"/>
      <c r="AB37" s="626"/>
      <c r="AC37" s="626"/>
      <c r="AD37" s="627">
        <v>66</v>
      </c>
      <c r="AE37" s="627"/>
      <c r="AF37" s="627"/>
      <c r="AG37" s="627"/>
      <c r="AH37" s="627"/>
      <c r="AI37" s="627"/>
      <c r="AJ37" s="627"/>
      <c r="AK37" s="627"/>
      <c r="AL37" s="628">
        <v>0</v>
      </c>
      <c r="AM37" s="629"/>
      <c r="AN37" s="629"/>
      <c r="AO37" s="630"/>
      <c r="AQ37" s="689" t="s">
        <v>339</v>
      </c>
      <c r="AR37" s="690"/>
      <c r="AS37" s="690"/>
      <c r="AT37" s="690"/>
      <c r="AU37" s="690"/>
      <c r="AV37" s="690"/>
      <c r="AW37" s="690"/>
      <c r="AX37" s="690"/>
      <c r="AY37" s="691"/>
      <c r="AZ37" s="623">
        <v>411166</v>
      </c>
      <c r="BA37" s="624"/>
      <c r="BB37" s="624"/>
      <c r="BC37" s="624"/>
      <c r="BD37" s="654"/>
      <c r="BE37" s="654"/>
      <c r="BF37" s="680"/>
      <c r="BG37" s="620" t="s">
        <v>340</v>
      </c>
      <c r="BH37" s="621"/>
      <c r="BI37" s="621"/>
      <c r="BJ37" s="621"/>
      <c r="BK37" s="621"/>
      <c r="BL37" s="621"/>
      <c r="BM37" s="621"/>
      <c r="BN37" s="621"/>
      <c r="BO37" s="621"/>
      <c r="BP37" s="621"/>
      <c r="BQ37" s="621"/>
      <c r="BR37" s="621"/>
      <c r="BS37" s="621"/>
      <c r="BT37" s="621"/>
      <c r="BU37" s="622"/>
      <c r="BV37" s="623">
        <v>24194</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1105172</v>
      </c>
      <c r="CS37" s="654"/>
      <c r="CT37" s="654"/>
      <c r="CU37" s="654"/>
      <c r="CV37" s="654"/>
      <c r="CW37" s="654"/>
      <c r="CX37" s="654"/>
      <c r="CY37" s="655"/>
      <c r="CZ37" s="628">
        <v>5.6</v>
      </c>
      <c r="DA37" s="656"/>
      <c r="DB37" s="656"/>
      <c r="DC37" s="658"/>
      <c r="DD37" s="632">
        <v>1055467</v>
      </c>
      <c r="DE37" s="654"/>
      <c r="DF37" s="654"/>
      <c r="DG37" s="654"/>
      <c r="DH37" s="654"/>
      <c r="DI37" s="654"/>
      <c r="DJ37" s="654"/>
      <c r="DK37" s="655"/>
      <c r="DL37" s="632">
        <v>956259</v>
      </c>
      <c r="DM37" s="654"/>
      <c r="DN37" s="654"/>
      <c r="DO37" s="654"/>
      <c r="DP37" s="654"/>
      <c r="DQ37" s="654"/>
      <c r="DR37" s="654"/>
      <c r="DS37" s="654"/>
      <c r="DT37" s="654"/>
      <c r="DU37" s="654"/>
      <c r="DV37" s="655"/>
      <c r="DW37" s="628">
        <v>10.3</v>
      </c>
      <c r="DX37" s="656"/>
      <c r="DY37" s="656"/>
      <c r="DZ37" s="656"/>
      <c r="EA37" s="656"/>
      <c r="EB37" s="656"/>
      <c r="EC37" s="657"/>
    </row>
    <row r="38" spans="2:133" ht="11.25" customHeight="1" x14ac:dyDescent="0.2">
      <c r="B38" s="620" t="s">
        <v>342</v>
      </c>
      <c r="C38" s="621"/>
      <c r="D38" s="621"/>
      <c r="E38" s="621"/>
      <c r="F38" s="621"/>
      <c r="G38" s="621"/>
      <c r="H38" s="621"/>
      <c r="I38" s="621"/>
      <c r="J38" s="621"/>
      <c r="K38" s="621"/>
      <c r="L38" s="621"/>
      <c r="M38" s="621"/>
      <c r="N38" s="621"/>
      <c r="O38" s="621"/>
      <c r="P38" s="621"/>
      <c r="Q38" s="622"/>
      <c r="R38" s="623">
        <v>833600</v>
      </c>
      <c r="S38" s="624"/>
      <c r="T38" s="624"/>
      <c r="U38" s="624"/>
      <c r="V38" s="624"/>
      <c r="W38" s="624"/>
      <c r="X38" s="624"/>
      <c r="Y38" s="625"/>
      <c r="Z38" s="626">
        <v>4</v>
      </c>
      <c r="AA38" s="626"/>
      <c r="AB38" s="626"/>
      <c r="AC38" s="626"/>
      <c r="AD38" s="627" t="s">
        <v>241</v>
      </c>
      <c r="AE38" s="627"/>
      <c r="AF38" s="627"/>
      <c r="AG38" s="627"/>
      <c r="AH38" s="627"/>
      <c r="AI38" s="627"/>
      <c r="AJ38" s="627"/>
      <c r="AK38" s="627"/>
      <c r="AL38" s="628" t="s">
        <v>178</v>
      </c>
      <c r="AM38" s="629"/>
      <c r="AN38" s="629"/>
      <c r="AO38" s="630"/>
      <c r="AQ38" s="689" t="s">
        <v>343</v>
      </c>
      <c r="AR38" s="690"/>
      <c r="AS38" s="690"/>
      <c r="AT38" s="690"/>
      <c r="AU38" s="690"/>
      <c r="AV38" s="690"/>
      <c r="AW38" s="690"/>
      <c r="AX38" s="690"/>
      <c r="AY38" s="691"/>
      <c r="AZ38" s="623">
        <v>32210</v>
      </c>
      <c r="BA38" s="624"/>
      <c r="BB38" s="624"/>
      <c r="BC38" s="624"/>
      <c r="BD38" s="654"/>
      <c r="BE38" s="654"/>
      <c r="BF38" s="680"/>
      <c r="BG38" s="620" t="s">
        <v>344</v>
      </c>
      <c r="BH38" s="621"/>
      <c r="BI38" s="621"/>
      <c r="BJ38" s="621"/>
      <c r="BK38" s="621"/>
      <c r="BL38" s="621"/>
      <c r="BM38" s="621"/>
      <c r="BN38" s="621"/>
      <c r="BO38" s="621"/>
      <c r="BP38" s="621"/>
      <c r="BQ38" s="621"/>
      <c r="BR38" s="621"/>
      <c r="BS38" s="621"/>
      <c r="BT38" s="621"/>
      <c r="BU38" s="622"/>
      <c r="BV38" s="623">
        <v>3680</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1274930</v>
      </c>
      <c r="CS38" s="624"/>
      <c r="CT38" s="624"/>
      <c r="CU38" s="624"/>
      <c r="CV38" s="624"/>
      <c r="CW38" s="624"/>
      <c r="CX38" s="624"/>
      <c r="CY38" s="625"/>
      <c r="CZ38" s="628">
        <v>6.4</v>
      </c>
      <c r="DA38" s="656"/>
      <c r="DB38" s="656"/>
      <c r="DC38" s="658"/>
      <c r="DD38" s="632">
        <v>1071996</v>
      </c>
      <c r="DE38" s="624"/>
      <c r="DF38" s="624"/>
      <c r="DG38" s="624"/>
      <c r="DH38" s="624"/>
      <c r="DI38" s="624"/>
      <c r="DJ38" s="624"/>
      <c r="DK38" s="625"/>
      <c r="DL38" s="632">
        <v>1009144</v>
      </c>
      <c r="DM38" s="624"/>
      <c r="DN38" s="624"/>
      <c r="DO38" s="624"/>
      <c r="DP38" s="624"/>
      <c r="DQ38" s="624"/>
      <c r="DR38" s="624"/>
      <c r="DS38" s="624"/>
      <c r="DT38" s="624"/>
      <c r="DU38" s="624"/>
      <c r="DV38" s="625"/>
      <c r="DW38" s="628">
        <v>10.9</v>
      </c>
      <c r="DX38" s="656"/>
      <c r="DY38" s="656"/>
      <c r="DZ38" s="656"/>
      <c r="EA38" s="656"/>
      <c r="EB38" s="656"/>
      <c r="EC38" s="657"/>
    </row>
    <row r="39" spans="2:133" ht="11.25" customHeight="1" x14ac:dyDescent="0.2">
      <c r="B39" s="620" t="s">
        <v>346</v>
      </c>
      <c r="C39" s="621"/>
      <c r="D39" s="621"/>
      <c r="E39" s="621"/>
      <c r="F39" s="621"/>
      <c r="G39" s="621"/>
      <c r="H39" s="621"/>
      <c r="I39" s="621"/>
      <c r="J39" s="621"/>
      <c r="K39" s="621"/>
      <c r="L39" s="621"/>
      <c r="M39" s="621"/>
      <c r="N39" s="621"/>
      <c r="O39" s="621"/>
      <c r="P39" s="621"/>
      <c r="Q39" s="622"/>
      <c r="R39" s="623" t="s">
        <v>178</v>
      </c>
      <c r="S39" s="624"/>
      <c r="T39" s="624"/>
      <c r="U39" s="624"/>
      <c r="V39" s="624"/>
      <c r="W39" s="624"/>
      <c r="X39" s="624"/>
      <c r="Y39" s="625"/>
      <c r="Z39" s="626" t="s">
        <v>178</v>
      </c>
      <c r="AA39" s="626"/>
      <c r="AB39" s="626"/>
      <c r="AC39" s="626"/>
      <c r="AD39" s="627" t="s">
        <v>178</v>
      </c>
      <c r="AE39" s="627"/>
      <c r="AF39" s="627"/>
      <c r="AG39" s="627"/>
      <c r="AH39" s="627"/>
      <c r="AI39" s="627"/>
      <c r="AJ39" s="627"/>
      <c r="AK39" s="627"/>
      <c r="AL39" s="628" t="s">
        <v>178</v>
      </c>
      <c r="AM39" s="629"/>
      <c r="AN39" s="629"/>
      <c r="AO39" s="630"/>
      <c r="AQ39" s="689" t="s">
        <v>347</v>
      </c>
      <c r="AR39" s="690"/>
      <c r="AS39" s="690"/>
      <c r="AT39" s="690"/>
      <c r="AU39" s="690"/>
      <c r="AV39" s="690"/>
      <c r="AW39" s="690"/>
      <c r="AX39" s="690"/>
      <c r="AY39" s="691"/>
      <c r="AZ39" s="623">
        <v>10561</v>
      </c>
      <c r="BA39" s="624"/>
      <c r="BB39" s="624"/>
      <c r="BC39" s="624"/>
      <c r="BD39" s="654"/>
      <c r="BE39" s="654"/>
      <c r="BF39" s="680"/>
      <c r="BG39" s="620" t="s">
        <v>348</v>
      </c>
      <c r="BH39" s="621"/>
      <c r="BI39" s="621"/>
      <c r="BJ39" s="621"/>
      <c r="BK39" s="621"/>
      <c r="BL39" s="621"/>
      <c r="BM39" s="621"/>
      <c r="BN39" s="621"/>
      <c r="BO39" s="621"/>
      <c r="BP39" s="621"/>
      <c r="BQ39" s="621"/>
      <c r="BR39" s="621"/>
      <c r="BS39" s="621"/>
      <c r="BT39" s="621"/>
      <c r="BU39" s="622"/>
      <c r="BV39" s="623">
        <v>5834</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2265259</v>
      </c>
      <c r="CS39" s="654"/>
      <c r="CT39" s="654"/>
      <c r="CU39" s="654"/>
      <c r="CV39" s="654"/>
      <c r="CW39" s="654"/>
      <c r="CX39" s="654"/>
      <c r="CY39" s="655"/>
      <c r="CZ39" s="628">
        <v>11.4</v>
      </c>
      <c r="DA39" s="656"/>
      <c r="DB39" s="656"/>
      <c r="DC39" s="658"/>
      <c r="DD39" s="632">
        <v>462340</v>
      </c>
      <c r="DE39" s="654"/>
      <c r="DF39" s="654"/>
      <c r="DG39" s="654"/>
      <c r="DH39" s="654"/>
      <c r="DI39" s="654"/>
      <c r="DJ39" s="654"/>
      <c r="DK39" s="655"/>
      <c r="DL39" s="632" t="s">
        <v>178</v>
      </c>
      <c r="DM39" s="654"/>
      <c r="DN39" s="654"/>
      <c r="DO39" s="654"/>
      <c r="DP39" s="654"/>
      <c r="DQ39" s="654"/>
      <c r="DR39" s="654"/>
      <c r="DS39" s="654"/>
      <c r="DT39" s="654"/>
      <c r="DU39" s="654"/>
      <c r="DV39" s="655"/>
      <c r="DW39" s="628" t="s">
        <v>241</v>
      </c>
      <c r="DX39" s="656"/>
      <c r="DY39" s="656"/>
      <c r="DZ39" s="656"/>
      <c r="EA39" s="656"/>
      <c r="EB39" s="656"/>
      <c r="EC39" s="657"/>
    </row>
    <row r="40" spans="2:133" ht="11.25" customHeight="1" x14ac:dyDescent="0.2">
      <c r="B40" s="620" t="s">
        <v>350</v>
      </c>
      <c r="C40" s="621"/>
      <c r="D40" s="621"/>
      <c r="E40" s="621"/>
      <c r="F40" s="621"/>
      <c r="G40" s="621"/>
      <c r="H40" s="621"/>
      <c r="I40" s="621"/>
      <c r="J40" s="621"/>
      <c r="K40" s="621"/>
      <c r="L40" s="621"/>
      <c r="M40" s="621"/>
      <c r="N40" s="621"/>
      <c r="O40" s="621"/>
      <c r="P40" s="621"/>
      <c r="Q40" s="622"/>
      <c r="R40" s="623">
        <v>128900</v>
      </c>
      <c r="S40" s="624"/>
      <c r="T40" s="624"/>
      <c r="U40" s="624"/>
      <c r="V40" s="624"/>
      <c r="W40" s="624"/>
      <c r="X40" s="624"/>
      <c r="Y40" s="625"/>
      <c r="Z40" s="626">
        <v>0.6</v>
      </c>
      <c r="AA40" s="626"/>
      <c r="AB40" s="626"/>
      <c r="AC40" s="626"/>
      <c r="AD40" s="627" t="s">
        <v>178</v>
      </c>
      <c r="AE40" s="627"/>
      <c r="AF40" s="627"/>
      <c r="AG40" s="627"/>
      <c r="AH40" s="627"/>
      <c r="AI40" s="627"/>
      <c r="AJ40" s="627"/>
      <c r="AK40" s="627"/>
      <c r="AL40" s="628" t="s">
        <v>178</v>
      </c>
      <c r="AM40" s="629"/>
      <c r="AN40" s="629"/>
      <c r="AO40" s="630"/>
      <c r="AQ40" s="689" t="s">
        <v>351</v>
      </c>
      <c r="AR40" s="690"/>
      <c r="AS40" s="690"/>
      <c r="AT40" s="690"/>
      <c r="AU40" s="690"/>
      <c r="AV40" s="690"/>
      <c r="AW40" s="690"/>
      <c r="AX40" s="690"/>
      <c r="AY40" s="691"/>
      <c r="AZ40" s="623" t="s">
        <v>178</v>
      </c>
      <c r="BA40" s="624"/>
      <c r="BB40" s="624"/>
      <c r="BC40" s="624"/>
      <c r="BD40" s="654"/>
      <c r="BE40" s="654"/>
      <c r="BF40" s="680"/>
      <c r="BG40" s="669" t="s">
        <v>352</v>
      </c>
      <c r="BH40" s="670"/>
      <c r="BI40" s="670"/>
      <c r="BJ40" s="670"/>
      <c r="BK40" s="670"/>
      <c r="BL40" s="223"/>
      <c r="BM40" s="621" t="s">
        <v>353</v>
      </c>
      <c r="BN40" s="621"/>
      <c r="BO40" s="621"/>
      <c r="BP40" s="621"/>
      <c r="BQ40" s="621"/>
      <c r="BR40" s="621"/>
      <c r="BS40" s="621"/>
      <c r="BT40" s="621"/>
      <c r="BU40" s="622"/>
      <c r="BV40" s="623">
        <v>111</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32328</v>
      </c>
      <c r="CS40" s="624"/>
      <c r="CT40" s="624"/>
      <c r="CU40" s="624"/>
      <c r="CV40" s="624"/>
      <c r="CW40" s="624"/>
      <c r="CX40" s="624"/>
      <c r="CY40" s="625"/>
      <c r="CZ40" s="628">
        <v>0.2</v>
      </c>
      <c r="DA40" s="656"/>
      <c r="DB40" s="656"/>
      <c r="DC40" s="658"/>
      <c r="DD40" s="632">
        <v>328</v>
      </c>
      <c r="DE40" s="624"/>
      <c r="DF40" s="624"/>
      <c r="DG40" s="624"/>
      <c r="DH40" s="624"/>
      <c r="DI40" s="624"/>
      <c r="DJ40" s="624"/>
      <c r="DK40" s="625"/>
      <c r="DL40" s="632" t="s">
        <v>178</v>
      </c>
      <c r="DM40" s="624"/>
      <c r="DN40" s="624"/>
      <c r="DO40" s="624"/>
      <c r="DP40" s="624"/>
      <c r="DQ40" s="624"/>
      <c r="DR40" s="624"/>
      <c r="DS40" s="624"/>
      <c r="DT40" s="624"/>
      <c r="DU40" s="624"/>
      <c r="DV40" s="625"/>
      <c r="DW40" s="628" t="s">
        <v>178</v>
      </c>
      <c r="DX40" s="656"/>
      <c r="DY40" s="656"/>
      <c r="DZ40" s="656"/>
      <c r="EA40" s="656"/>
      <c r="EB40" s="656"/>
      <c r="EC40" s="657"/>
    </row>
    <row r="41" spans="2:133" ht="11.25" customHeight="1" x14ac:dyDescent="0.2">
      <c r="B41" s="644" t="s">
        <v>355</v>
      </c>
      <c r="C41" s="645"/>
      <c r="D41" s="645"/>
      <c r="E41" s="645"/>
      <c r="F41" s="645"/>
      <c r="G41" s="645"/>
      <c r="H41" s="645"/>
      <c r="I41" s="645"/>
      <c r="J41" s="645"/>
      <c r="K41" s="645"/>
      <c r="L41" s="645"/>
      <c r="M41" s="645"/>
      <c r="N41" s="645"/>
      <c r="O41" s="645"/>
      <c r="P41" s="645"/>
      <c r="Q41" s="646"/>
      <c r="R41" s="698">
        <v>20619415</v>
      </c>
      <c r="S41" s="699"/>
      <c r="T41" s="699"/>
      <c r="U41" s="699"/>
      <c r="V41" s="699"/>
      <c r="W41" s="699"/>
      <c r="X41" s="699"/>
      <c r="Y41" s="700"/>
      <c r="Z41" s="701">
        <v>100</v>
      </c>
      <c r="AA41" s="701"/>
      <c r="AB41" s="701"/>
      <c r="AC41" s="701"/>
      <c r="AD41" s="702">
        <v>9161277</v>
      </c>
      <c r="AE41" s="702"/>
      <c r="AF41" s="702"/>
      <c r="AG41" s="702"/>
      <c r="AH41" s="702"/>
      <c r="AI41" s="702"/>
      <c r="AJ41" s="702"/>
      <c r="AK41" s="702"/>
      <c r="AL41" s="703">
        <v>100</v>
      </c>
      <c r="AM41" s="683"/>
      <c r="AN41" s="683"/>
      <c r="AO41" s="704"/>
      <c r="AQ41" s="689" t="s">
        <v>356</v>
      </c>
      <c r="AR41" s="690"/>
      <c r="AS41" s="690"/>
      <c r="AT41" s="690"/>
      <c r="AU41" s="690"/>
      <c r="AV41" s="690"/>
      <c r="AW41" s="690"/>
      <c r="AX41" s="690"/>
      <c r="AY41" s="691"/>
      <c r="AZ41" s="623">
        <v>262606</v>
      </c>
      <c r="BA41" s="624"/>
      <c r="BB41" s="624"/>
      <c r="BC41" s="624"/>
      <c r="BD41" s="654"/>
      <c r="BE41" s="654"/>
      <c r="BF41" s="680"/>
      <c r="BG41" s="669"/>
      <c r="BH41" s="670"/>
      <c r="BI41" s="670"/>
      <c r="BJ41" s="670"/>
      <c r="BK41" s="670"/>
      <c r="BL41" s="223"/>
      <c r="BM41" s="621" t="s">
        <v>357</v>
      </c>
      <c r="BN41" s="621"/>
      <c r="BO41" s="621"/>
      <c r="BP41" s="621"/>
      <c r="BQ41" s="621"/>
      <c r="BR41" s="621"/>
      <c r="BS41" s="621"/>
      <c r="BT41" s="621"/>
      <c r="BU41" s="622"/>
      <c r="BV41" s="623" t="s">
        <v>178</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178</v>
      </c>
      <c r="CS41" s="654"/>
      <c r="CT41" s="654"/>
      <c r="CU41" s="654"/>
      <c r="CV41" s="654"/>
      <c r="CW41" s="654"/>
      <c r="CX41" s="654"/>
      <c r="CY41" s="655"/>
      <c r="CZ41" s="628" t="s">
        <v>178</v>
      </c>
      <c r="DA41" s="656"/>
      <c r="DB41" s="656"/>
      <c r="DC41" s="658"/>
      <c r="DD41" s="632" t="s">
        <v>241</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343</v>
      </c>
      <c r="AR42" s="706"/>
      <c r="AS42" s="706"/>
      <c r="AT42" s="706"/>
      <c r="AU42" s="706"/>
      <c r="AV42" s="706"/>
      <c r="AW42" s="706"/>
      <c r="AX42" s="706"/>
      <c r="AY42" s="707"/>
      <c r="AZ42" s="698">
        <v>980114</v>
      </c>
      <c r="BA42" s="699"/>
      <c r="BB42" s="699"/>
      <c r="BC42" s="699"/>
      <c r="BD42" s="682"/>
      <c r="BE42" s="682"/>
      <c r="BF42" s="684"/>
      <c r="BG42" s="671"/>
      <c r="BH42" s="672"/>
      <c r="BI42" s="672"/>
      <c r="BJ42" s="672"/>
      <c r="BK42" s="672"/>
      <c r="BL42" s="224"/>
      <c r="BM42" s="645" t="s">
        <v>359</v>
      </c>
      <c r="BN42" s="645"/>
      <c r="BO42" s="645"/>
      <c r="BP42" s="645"/>
      <c r="BQ42" s="645"/>
      <c r="BR42" s="645"/>
      <c r="BS42" s="645"/>
      <c r="BT42" s="645"/>
      <c r="BU42" s="646"/>
      <c r="BV42" s="698">
        <v>475</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2432988</v>
      </c>
      <c r="CS42" s="654"/>
      <c r="CT42" s="654"/>
      <c r="CU42" s="654"/>
      <c r="CV42" s="654"/>
      <c r="CW42" s="654"/>
      <c r="CX42" s="654"/>
      <c r="CY42" s="655"/>
      <c r="CZ42" s="628">
        <v>12.2</v>
      </c>
      <c r="DA42" s="656"/>
      <c r="DB42" s="656"/>
      <c r="DC42" s="658"/>
      <c r="DD42" s="632">
        <v>428067</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v>73930</v>
      </c>
      <c r="CS43" s="654"/>
      <c r="CT43" s="654"/>
      <c r="CU43" s="654"/>
      <c r="CV43" s="654"/>
      <c r="CW43" s="654"/>
      <c r="CX43" s="654"/>
      <c r="CY43" s="655"/>
      <c r="CZ43" s="628">
        <v>0.4</v>
      </c>
      <c r="DA43" s="656"/>
      <c r="DB43" s="656"/>
      <c r="DC43" s="658"/>
      <c r="DD43" s="632">
        <v>73930</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364</v>
      </c>
      <c r="CG44" s="621"/>
      <c r="CH44" s="621"/>
      <c r="CI44" s="621"/>
      <c r="CJ44" s="621"/>
      <c r="CK44" s="621"/>
      <c r="CL44" s="621"/>
      <c r="CM44" s="621"/>
      <c r="CN44" s="621"/>
      <c r="CO44" s="621"/>
      <c r="CP44" s="621"/>
      <c r="CQ44" s="622"/>
      <c r="CR44" s="623">
        <v>1796557</v>
      </c>
      <c r="CS44" s="624"/>
      <c r="CT44" s="624"/>
      <c r="CU44" s="624"/>
      <c r="CV44" s="624"/>
      <c r="CW44" s="624"/>
      <c r="CX44" s="624"/>
      <c r="CY44" s="625"/>
      <c r="CZ44" s="628">
        <v>9</v>
      </c>
      <c r="DA44" s="629"/>
      <c r="DB44" s="629"/>
      <c r="DC44" s="635"/>
      <c r="DD44" s="632">
        <v>368928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846867</v>
      </c>
      <c r="CS45" s="654"/>
      <c r="CT45" s="654"/>
      <c r="CU45" s="654"/>
      <c r="CV45" s="654"/>
      <c r="CW45" s="654"/>
      <c r="CX45" s="654"/>
      <c r="CY45" s="655"/>
      <c r="CZ45" s="628">
        <v>4.3</v>
      </c>
      <c r="DA45" s="656"/>
      <c r="DB45" s="656"/>
      <c r="DC45" s="658"/>
      <c r="DD45" s="632">
        <v>58760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367</v>
      </c>
      <c r="CG46" s="621"/>
      <c r="CH46" s="621"/>
      <c r="CI46" s="621"/>
      <c r="CJ46" s="621"/>
      <c r="CK46" s="621"/>
      <c r="CL46" s="621"/>
      <c r="CM46" s="621"/>
      <c r="CN46" s="621"/>
      <c r="CO46" s="621"/>
      <c r="CP46" s="621"/>
      <c r="CQ46" s="622"/>
      <c r="CR46" s="623">
        <v>882919</v>
      </c>
      <c r="CS46" s="624"/>
      <c r="CT46" s="624"/>
      <c r="CU46" s="624"/>
      <c r="CV46" s="624"/>
      <c r="CW46" s="624"/>
      <c r="CX46" s="624"/>
      <c r="CY46" s="625"/>
      <c r="CZ46" s="628">
        <v>4.4000000000000004</v>
      </c>
      <c r="DA46" s="629"/>
      <c r="DB46" s="629"/>
      <c r="DC46" s="635"/>
      <c r="DD46" s="632">
        <v>298000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368</v>
      </c>
      <c r="CG47" s="621"/>
      <c r="CH47" s="621"/>
      <c r="CI47" s="621"/>
      <c r="CJ47" s="621"/>
      <c r="CK47" s="621"/>
      <c r="CL47" s="621"/>
      <c r="CM47" s="621"/>
      <c r="CN47" s="621"/>
      <c r="CO47" s="621"/>
      <c r="CP47" s="621"/>
      <c r="CQ47" s="622"/>
      <c r="CR47" s="623">
        <v>636431</v>
      </c>
      <c r="CS47" s="654"/>
      <c r="CT47" s="654"/>
      <c r="CU47" s="654"/>
      <c r="CV47" s="654"/>
      <c r="CW47" s="654"/>
      <c r="CX47" s="654"/>
      <c r="CY47" s="655"/>
      <c r="CZ47" s="628">
        <v>3.2</v>
      </c>
      <c r="DA47" s="656"/>
      <c r="DB47" s="656"/>
      <c r="DC47" s="658"/>
      <c r="DD47" s="632">
        <v>59139</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369</v>
      </c>
      <c r="CG48" s="621"/>
      <c r="CH48" s="621"/>
      <c r="CI48" s="621"/>
      <c r="CJ48" s="621"/>
      <c r="CK48" s="621"/>
      <c r="CL48" s="621"/>
      <c r="CM48" s="621"/>
      <c r="CN48" s="621"/>
      <c r="CO48" s="621"/>
      <c r="CP48" s="621"/>
      <c r="CQ48" s="622"/>
      <c r="CR48" s="623" t="s">
        <v>178</v>
      </c>
      <c r="CS48" s="624"/>
      <c r="CT48" s="624"/>
      <c r="CU48" s="624"/>
      <c r="CV48" s="624"/>
      <c r="CW48" s="624"/>
      <c r="CX48" s="624"/>
      <c r="CY48" s="625"/>
      <c r="CZ48" s="628" t="s">
        <v>178</v>
      </c>
      <c r="DA48" s="629"/>
      <c r="DB48" s="629"/>
      <c r="DC48" s="635"/>
      <c r="DD48" s="632" t="s">
        <v>178</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370</v>
      </c>
      <c r="CE49" s="645"/>
      <c r="CF49" s="645"/>
      <c r="CG49" s="645"/>
      <c r="CH49" s="645"/>
      <c r="CI49" s="645"/>
      <c r="CJ49" s="645"/>
      <c r="CK49" s="645"/>
      <c r="CL49" s="645"/>
      <c r="CM49" s="645"/>
      <c r="CN49" s="645"/>
      <c r="CO49" s="645"/>
      <c r="CP49" s="645"/>
      <c r="CQ49" s="646"/>
      <c r="CR49" s="698">
        <v>19874421</v>
      </c>
      <c r="CS49" s="682"/>
      <c r="CT49" s="682"/>
      <c r="CU49" s="682"/>
      <c r="CV49" s="682"/>
      <c r="CW49" s="682"/>
      <c r="CX49" s="682"/>
      <c r="CY49" s="711"/>
      <c r="CZ49" s="703">
        <v>100</v>
      </c>
      <c r="DA49" s="712"/>
      <c r="DB49" s="712"/>
      <c r="DC49" s="713"/>
      <c r="DD49" s="714">
        <v>10981455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kJuv1Yy2uljYCdtM0amsGmMiRf43d3elEQ0tMZLG/n8z/vmf6qB39KzTKhuJ1dbvUg8n6fwtLB6IvTlmsVvRpQ==" saltValue="c90oIsCxRe59Cb5PdTFSx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BP70" zoomScale="70" zoomScaleNormal="25" zoomScaleSheetLayoutView="70" workbookViewId="0">
      <selection activeCell="BR102" sqref="BR102:DZ102"/>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371</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372</v>
      </c>
      <c r="DK2" s="737"/>
      <c r="DL2" s="737"/>
      <c r="DM2" s="737"/>
      <c r="DN2" s="737"/>
      <c r="DO2" s="738"/>
      <c r="DP2" s="228"/>
      <c r="DQ2" s="736" t="s">
        <v>373</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374</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375</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376</v>
      </c>
      <c r="B5" s="730"/>
      <c r="C5" s="730"/>
      <c r="D5" s="730"/>
      <c r="E5" s="730"/>
      <c r="F5" s="730"/>
      <c r="G5" s="730"/>
      <c r="H5" s="730"/>
      <c r="I5" s="730"/>
      <c r="J5" s="730"/>
      <c r="K5" s="730"/>
      <c r="L5" s="730"/>
      <c r="M5" s="730"/>
      <c r="N5" s="730"/>
      <c r="O5" s="730"/>
      <c r="P5" s="731"/>
      <c r="Q5" s="725" t="s">
        <v>377</v>
      </c>
      <c r="R5" s="721"/>
      <c r="S5" s="721"/>
      <c r="T5" s="721"/>
      <c r="U5" s="722"/>
      <c r="V5" s="725" t="s">
        <v>378</v>
      </c>
      <c r="W5" s="721"/>
      <c r="X5" s="721"/>
      <c r="Y5" s="721"/>
      <c r="Z5" s="722"/>
      <c r="AA5" s="725" t="s">
        <v>379</v>
      </c>
      <c r="AB5" s="721"/>
      <c r="AC5" s="721"/>
      <c r="AD5" s="721"/>
      <c r="AE5" s="721"/>
      <c r="AF5" s="741" t="s">
        <v>380</v>
      </c>
      <c r="AG5" s="721"/>
      <c r="AH5" s="721"/>
      <c r="AI5" s="721"/>
      <c r="AJ5" s="727"/>
      <c r="AK5" s="721" t="s">
        <v>381</v>
      </c>
      <c r="AL5" s="721"/>
      <c r="AM5" s="721"/>
      <c r="AN5" s="721"/>
      <c r="AO5" s="722"/>
      <c r="AP5" s="725" t="s">
        <v>382</v>
      </c>
      <c r="AQ5" s="721"/>
      <c r="AR5" s="721"/>
      <c r="AS5" s="721"/>
      <c r="AT5" s="722"/>
      <c r="AU5" s="725" t="s">
        <v>383</v>
      </c>
      <c r="AV5" s="721"/>
      <c r="AW5" s="721"/>
      <c r="AX5" s="721"/>
      <c r="AY5" s="727"/>
      <c r="AZ5" s="232"/>
      <c r="BA5" s="232"/>
      <c r="BB5" s="232"/>
      <c r="BC5" s="232"/>
      <c r="BD5" s="232"/>
      <c r="BE5" s="233"/>
      <c r="BF5" s="233"/>
      <c r="BG5" s="233"/>
      <c r="BH5" s="233"/>
      <c r="BI5" s="233"/>
      <c r="BJ5" s="233"/>
      <c r="BK5" s="233"/>
      <c r="BL5" s="233"/>
      <c r="BM5" s="233"/>
      <c r="BN5" s="233"/>
      <c r="BO5" s="233"/>
      <c r="BP5" s="233"/>
      <c r="BQ5" s="729" t="s">
        <v>384</v>
      </c>
      <c r="BR5" s="730"/>
      <c r="BS5" s="730"/>
      <c r="BT5" s="730"/>
      <c r="BU5" s="730"/>
      <c r="BV5" s="730"/>
      <c r="BW5" s="730"/>
      <c r="BX5" s="730"/>
      <c r="BY5" s="730"/>
      <c r="BZ5" s="730"/>
      <c r="CA5" s="730"/>
      <c r="CB5" s="730"/>
      <c r="CC5" s="730"/>
      <c r="CD5" s="730"/>
      <c r="CE5" s="730"/>
      <c r="CF5" s="730"/>
      <c r="CG5" s="731"/>
      <c r="CH5" s="725" t="s">
        <v>385</v>
      </c>
      <c r="CI5" s="721"/>
      <c r="CJ5" s="721"/>
      <c r="CK5" s="721"/>
      <c r="CL5" s="722"/>
      <c r="CM5" s="725" t="s">
        <v>386</v>
      </c>
      <c r="CN5" s="721"/>
      <c r="CO5" s="721"/>
      <c r="CP5" s="721"/>
      <c r="CQ5" s="722"/>
      <c r="CR5" s="725" t="s">
        <v>387</v>
      </c>
      <c r="CS5" s="721"/>
      <c r="CT5" s="721"/>
      <c r="CU5" s="721"/>
      <c r="CV5" s="722"/>
      <c r="CW5" s="725" t="s">
        <v>388</v>
      </c>
      <c r="CX5" s="721"/>
      <c r="CY5" s="721"/>
      <c r="CZ5" s="721"/>
      <c r="DA5" s="722"/>
      <c r="DB5" s="725" t="s">
        <v>389</v>
      </c>
      <c r="DC5" s="721"/>
      <c r="DD5" s="721"/>
      <c r="DE5" s="721"/>
      <c r="DF5" s="722"/>
      <c r="DG5" s="774" t="s">
        <v>390</v>
      </c>
      <c r="DH5" s="775"/>
      <c r="DI5" s="775"/>
      <c r="DJ5" s="775"/>
      <c r="DK5" s="776"/>
      <c r="DL5" s="774" t="s">
        <v>391</v>
      </c>
      <c r="DM5" s="775"/>
      <c r="DN5" s="775"/>
      <c r="DO5" s="775"/>
      <c r="DP5" s="776"/>
      <c r="DQ5" s="725" t="s">
        <v>392</v>
      </c>
      <c r="DR5" s="721"/>
      <c r="DS5" s="721"/>
      <c r="DT5" s="721"/>
      <c r="DU5" s="722"/>
      <c r="DV5" s="725" t="s">
        <v>383</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393</v>
      </c>
      <c r="C7" s="761"/>
      <c r="D7" s="761"/>
      <c r="E7" s="761"/>
      <c r="F7" s="761"/>
      <c r="G7" s="761"/>
      <c r="H7" s="761"/>
      <c r="I7" s="761"/>
      <c r="J7" s="761"/>
      <c r="K7" s="761"/>
      <c r="L7" s="761"/>
      <c r="M7" s="761"/>
      <c r="N7" s="761"/>
      <c r="O7" s="761"/>
      <c r="P7" s="762"/>
      <c r="Q7" s="763">
        <v>20612</v>
      </c>
      <c r="R7" s="764"/>
      <c r="S7" s="764"/>
      <c r="T7" s="764"/>
      <c r="U7" s="764"/>
      <c r="V7" s="764">
        <v>19865</v>
      </c>
      <c r="W7" s="764"/>
      <c r="X7" s="764"/>
      <c r="Y7" s="764"/>
      <c r="Z7" s="764"/>
      <c r="AA7" s="764">
        <v>747</v>
      </c>
      <c r="AB7" s="764"/>
      <c r="AC7" s="764"/>
      <c r="AD7" s="764"/>
      <c r="AE7" s="765"/>
      <c r="AF7" s="766">
        <v>563</v>
      </c>
      <c r="AG7" s="767"/>
      <c r="AH7" s="767"/>
      <c r="AI7" s="767"/>
      <c r="AJ7" s="768"/>
      <c r="AK7" s="769">
        <v>4</v>
      </c>
      <c r="AL7" s="770"/>
      <c r="AM7" s="770"/>
      <c r="AN7" s="770"/>
      <c r="AO7" s="770"/>
      <c r="AP7" s="770">
        <v>18871</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t="s">
        <v>602</v>
      </c>
      <c r="BS7" s="746" t="s">
        <v>603</v>
      </c>
      <c r="BT7" s="747"/>
      <c r="BU7" s="747"/>
      <c r="BV7" s="747"/>
      <c r="BW7" s="747"/>
      <c r="BX7" s="747"/>
      <c r="BY7" s="747"/>
      <c r="BZ7" s="747"/>
      <c r="CA7" s="747"/>
      <c r="CB7" s="747"/>
      <c r="CC7" s="747"/>
      <c r="CD7" s="747"/>
      <c r="CE7" s="747"/>
      <c r="CF7" s="747"/>
      <c r="CG7" s="773"/>
      <c r="CH7" s="743">
        <v>0</v>
      </c>
      <c r="CI7" s="744"/>
      <c r="CJ7" s="744"/>
      <c r="CK7" s="744"/>
      <c r="CL7" s="745"/>
      <c r="CM7" s="743">
        <v>18</v>
      </c>
      <c r="CN7" s="744"/>
      <c r="CO7" s="744"/>
      <c r="CP7" s="744"/>
      <c r="CQ7" s="745"/>
      <c r="CR7" s="743">
        <v>7</v>
      </c>
      <c r="CS7" s="744"/>
      <c r="CT7" s="744"/>
      <c r="CU7" s="744"/>
      <c r="CV7" s="745"/>
      <c r="CW7" s="743">
        <v>0</v>
      </c>
      <c r="CX7" s="744"/>
      <c r="CY7" s="744"/>
      <c r="CZ7" s="744"/>
      <c r="DA7" s="745"/>
      <c r="DB7" s="743">
        <v>0</v>
      </c>
      <c r="DC7" s="744"/>
      <c r="DD7" s="744"/>
      <c r="DE7" s="744"/>
      <c r="DF7" s="745"/>
      <c r="DG7" s="743">
        <v>0</v>
      </c>
      <c r="DH7" s="744"/>
      <c r="DI7" s="744"/>
      <c r="DJ7" s="744"/>
      <c r="DK7" s="745"/>
      <c r="DL7" s="743">
        <v>0</v>
      </c>
      <c r="DM7" s="744"/>
      <c r="DN7" s="744"/>
      <c r="DO7" s="744"/>
      <c r="DP7" s="745"/>
      <c r="DQ7" s="743">
        <v>0</v>
      </c>
      <c r="DR7" s="744"/>
      <c r="DS7" s="744"/>
      <c r="DT7" s="744"/>
      <c r="DU7" s="745"/>
      <c r="DV7" s="746"/>
      <c r="DW7" s="747"/>
      <c r="DX7" s="747"/>
      <c r="DY7" s="747"/>
      <c r="DZ7" s="748"/>
      <c r="EA7" s="234"/>
    </row>
    <row r="8" spans="1:131" s="235" customFormat="1" ht="26.25" customHeight="1" x14ac:dyDescent="0.2">
      <c r="A8" s="238">
        <v>2</v>
      </c>
      <c r="B8" s="749" t="s">
        <v>394</v>
      </c>
      <c r="C8" s="750"/>
      <c r="D8" s="750"/>
      <c r="E8" s="750"/>
      <c r="F8" s="750"/>
      <c r="G8" s="750"/>
      <c r="H8" s="750"/>
      <c r="I8" s="750"/>
      <c r="J8" s="750"/>
      <c r="K8" s="750"/>
      <c r="L8" s="750"/>
      <c r="M8" s="750"/>
      <c r="N8" s="750"/>
      <c r="O8" s="750"/>
      <c r="P8" s="751"/>
      <c r="Q8" s="752">
        <v>7</v>
      </c>
      <c r="R8" s="753"/>
      <c r="S8" s="753"/>
      <c r="T8" s="753"/>
      <c r="U8" s="753"/>
      <c r="V8" s="753">
        <v>9</v>
      </c>
      <c r="W8" s="753"/>
      <c r="X8" s="753"/>
      <c r="Y8" s="753"/>
      <c r="Z8" s="753"/>
      <c r="AA8" s="753">
        <v>-2</v>
      </c>
      <c r="AB8" s="753"/>
      <c r="AC8" s="753"/>
      <c r="AD8" s="753"/>
      <c r="AE8" s="754"/>
      <c r="AF8" s="755">
        <v>0</v>
      </c>
      <c r="AG8" s="756"/>
      <c r="AH8" s="756"/>
      <c r="AI8" s="756"/>
      <c r="AJ8" s="757"/>
      <c r="AK8" s="758">
        <v>2</v>
      </c>
      <c r="AL8" s="759"/>
      <c r="AM8" s="759"/>
      <c r="AN8" s="759"/>
      <c r="AO8" s="759"/>
      <c r="AP8" s="759">
        <v>1</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2">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f>SUM(Q7:U22)</f>
        <v>20619</v>
      </c>
      <c r="R23" s="793"/>
      <c r="S23" s="793"/>
      <c r="T23" s="793"/>
      <c r="U23" s="793"/>
      <c r="V23" s="793">
        <f>SUM(V7:Z22)</f>
        <v>19874</v>
      </c>
      <c r="W23" s="793"/>
      <c r="X23" s="793"/>
      <c r="Y23" s="793"/>
      <c r="Z23" s="793"/>
      <c r="AA23" s="793">
        <f>SUM(AA7:AE22)</f>
        <v>745</v>
      </c>
      <c r="AB23" s="793"/>
      <c r="AC23" s="793"/>
      <c r="AD23" s="793"/>
      <c r="AE23" s="794"/>
      <c r="AF23" s="795">
        <v>563</v>
      </c>
      <c r="AG23" s="793"/>
      <c r="AH23" s="793"/>
      <c r="AI23" s="793"/>
      <c r="AJ23" s="796"/>
      <c r="AK23" s="797"/>
      <c r="AL23" s="798"/>
      <c r="AM23" s="798"/>
      <c r="AN23" s="798"/>
      <c r="AO23" s="798"/>
      <c r="AP23" s="793">
        <f>SUM(AP7:AT22)</f>
        <v>18872</v>
      </c>
      <c r="AQ23" s="793"/>
      <c r="AR23" s="793"/>
      <c r="AS23" s="793"/>
      <c r="AT23" s="793"/>
      <c r="AU23" s="809"/>
      <c r="AV23" s="809"/>
      <c r="AW23" s="809"/>
      <c r="AX23" s="809"/>
      <c r="AY23" s="810"/>
      <c r="AZ23" s="811" t="s">
        <v>178</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398</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399</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376</v>
      </c>
      <c r="B26" s="730"/>
      <c r="C26" s="730"/>
      <c r="D26" s="730"/>
      <c r="E26" s="730"/>
      <c r="F26" s="730"/>
      <c r="G26" s="730"/>
      <c r="H26" s="730"/>
      <c r="I26" s="730"/>
      <c r="J26" s="730"/>
      <c r="K26" s="730"/>
      <c r="L26" s="730"/>
      <c r="M26" s="730"/>
      <c r="N26" s="730"/>
      <c r="O26" s="730"/>
      <c r="P26" s="731"/>
      <c r="Q26" s="725" t="s">
        <v>400</v>
      </c>
      <c r="R26" s="721"/>
      <c r="S26" s="721"/>
      <c r="T26" s="721"/>
      <c r="U26" s="722"/>
      <c r="V26" s="725" t="s">
        <v>401</v>
      </c>
      <c r="W26" s="721"/>
      <c r="X26" s="721"/>
      <c r="Y26" s="721"/>
      <c r="Z26" s="722"/>
      <c r="AA26" s="725" t="s">
        <v>402</v>
      </c>
      <c r="AB26" s="721"/>
      <c r="AC26" s="721"/>
      <c r="AD26" s="721"/>
      <c r="AE26" s="721"/>
      <c r="AF26" s="814" t="s">
        <v>403</v>
      </c>
      <c r="AG26" s="815"/>
      <c r="AH26" s="815"/>
      <c r="AI26" s="815"/>
      <c r="AJ26" s="816"/>
      <c r="AK26" s="721" t="s">
        <v>404</v>
      </c>
      <c r="AL26" s="721"/>
      <c r="AM26" s="721"/>
      <c r="AN26" s="721"/>
      <c r="AO26" s="722"/>
      <c r="AP26" s="725" t="s">
        <v>405</v>
      </c>
      <c r="AQ26" s="721"/>
      <c r="AR26" s="721"/>
      <c r="AS26" s="721"/>
      <c r="AT26" s="722"/>
      <c r="AU26" s="725" t="s">
        <v>406</v>
      </c>
      <c r="AV26" s="721"/>
      <c r="AW26" s="721"/>
      <c r="AX26" s="721"/>
      <c r="AY26" s="722"/>
      <c r="AZ26" s="725" t="s">
        <v>407</v>
      </c>
      <c r="BA26" s="721"/>
      <c r="BB26" s="721"/>
      <c r="BC26" s="721"/>
      <c r="BD26" s="722"/>
      <c r="BE26" s="725" t="s">
        <v>383</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408</v>
      </c>
      <c r="C28" s="761"/>
      <c r="D28" s="761"/>
      <c r="E28" s="761"/>
      <c r="F28" s="761"/>
      <c r="G28" s="761"/>
      <c r="H28" s="761"/>
      <c r="I28" s="761"/>
      <c r="J28" s="761"/>
      <c r="K28" s="761"/>
      <c r="L28" s="761"/>
      <c r="M28" s="761"/>
      <c r="N28" s="761"/>
      <c r="O28" s="761"/>
      <c r="P28" s="762"/>
      <c r="Q28" s="822">
        <v>3882</v>
      </c>
      <c r="R28" s="823"/>
      <c r="S28" s="823"/>
      <c r="T28" s="823"/>
      <c r="U28" s="823"/>
      <c r="V28" s="823">
        <v>3847</v>
      </c>
      <c r="W28" s="823"/>
      <c r="X28" s="823"/>
      <c r="Y28" s="823"/>
      <c r="Z28" s="823"/>
      <c r="AA28" s="823">
        <v>35</v>
      </c>
      <c r="AB28" s="823"/>
      <c r="AC28" s="823"/>
      <c r="AD28" s="823"/>
      <c r="AE28" s="824"/>
      <c r="AF28" s="825">
        <v>35</v>
      </c>
      <c r="AG28" s="823"/>
      <c r="AH28" s="823"/>
      <c r="AI28" s="823"/>
      <c r="AJ28" s="826"/>
      <c r="AK28" s="827">
        <v>196</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409</v>
      </c>
      <c r="C29" s="750"/>
      <c r="D29" s="750"/>
      <c r="E29" s="750"/>
      <c r="F29" s="750"/>
      <c r="G29" s="750"/>
      <c r="H29" s="750"/>
      <c r="I29" s="750"/>
      <c r="J29" s="750"/>
      <c r="K29" s="750"/>
      <c r="L29" s="750"/>
      <c r="M29" s="750"/>
      <c r="N29" s="750"/>
      <c r="O29" s="750"/>
      <c r="P29" s="751"/>
      <c r="Q29" s="752">
        <v>104</v>
      </c>
      <c r="R29" s="753"/>
      <c r="S29" s="753"/>
      <c r="T29" s="753"/>
      <c r="U29" s="753"/>
      <c r="V29" s="753">
        <v>93</v>
      </c>
      <c r="W29" s="753"/>
      <c r="X29" s="753"/>
      <c r="Y29" s="753"/>
      <c r="Z29" s="753"/>
      <c r="AA29" s="753">
        <v>11</v>
      </c>
      <c r="AB29" s="753"/>
      <c r="AC29" s="753"/>
      <c r="AD29" s="753"/>
      <c r="AE29" s="754"/>
      <c r="AF29" s="755">
        <v>11</v>
      </c>
      <c r="AG29" s="756"/>
      <c r="AH29" s="756"/>
      <c r="AI29" s="756"/>
      <c r="AJ29" s="757"/>
      <c r="AK29" s="834">
        <v>61</v>
      </c>
      <c r="AL29" s="830"/>
      <c r="AM29" s="830"/>
      <c r="AN29" s="830"/>
      <c r="AO29" s="830"/>
      <c r="AP29" s="830">
        <v>342</v>
      </c>
      <c r="AQ29" s="830"/>
      <c r="AR29" s="830"/>
      <c r="AS29" s="830"/>
      <c r="AT29" s="830"/>
      <c r="AU29" s="830">
        <v>6661</v>
      </c>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410</v>
      </c>
      <c r="C30" s="750"/>
      <c r="D30" s="750"/>
      <c r="E30" s="750"/>
      <c r="F30" s="750"/>
      <c r="G30" s="750"/>
      <c r="H30" s="750"/>
      <c r="I30" s="750"/>
      <c r="J30" s="750"/>
      <c r="K30" s="750"/>
      <c r="L30" s="750"/>
      <c r="M30" s="750"/>
      <c r="N30" s="750"/>
      <c r="O30" s="750"/>
      <c r="P30" s="751"/>
      <c r="Q30" s="752">
        <v>518</v>
      </c>
      <c r="R30" s="753"/>
      <c r="S30" s="753"/>
      <c r="T30" s="753"/>
      <c r="U30" s="753"/>
      <c r="V30" s="753">
        <v>505</v>
      </c>
      <c r="W30" s="753"/>
      <c r="X30" s="753"/>
      <c r="Y30" s="753"/>
      <c r="Z30" s="753"/>
      <c r="AA30" s="753">
        <v>13</v>
      </c>
      <c r="AB30" s="753"/>
      <c r="AC30" s="753"/>
      <c r="AD30" s="753"/>
      <c r="AE30" s="754"/>
      <c r="AF30" s="755">
        <v>13</v>
      </c>
      <c r="AG30" s="756"/>
      <c r="AH30" s="756"/>
      <c r="AI30" s="756"/>
      <c r="AJ30" s="757"/>
      <c r="AK30" s="834">
        <v>121</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411</v>
      </c>
      <c r="C31" s="750"/>
      <c r="D31" s="750"/>
      <c r="E31" s="750"/>
      <c r="F31" s="750"/>
      <c r="G31" s="750"/>
      <c r="H31" s="750"/>
      <c r="I31" s="750"/>
      <c r="J31" s="750"/>
      <c r="K31" s="750"/>
      <c r="L31" s="750"/>
      <c r="M31" s="750"/>
      <c r="N31" s="750"/>
      <c r="O31" s="750"/>
      <c r="P31" s="751"/>
      <c r="Q31" s="752">
        <v>996</v>
      </c>
      <c r="R31" s="753"/>
      <c r="S31" s="753"/>
      <c r="T31" s="753"/>
      <c r="U31" s="753"/>
      <c r="V31" s="753">
        <v>872</v>
      </c>
      <c r="W31" s="753"/>
      <c r="X31" s="753"/>
      <c r="Y31" s="753"/>
      <c r="Z31" s="753"/>
      <c r="AA31" s="753">
        <v>124</v>
      </c>
      <c r="AB31" s="753"/>
      <c r="AC31" s="753"/>
      <c r="AD31" s="753"/>
      <c r="AE31" s="754"/>
      <c r="AF31" s="755">
        <v>610</v>
      </c>
      <c r="AG31" s="756"/>
      <c r="AH31" s="756"/>
      <c r="AI31" s="756"/>
      <c r="AJ31" s="757"/>
      <c r="AK31" s="834">
        <v>411</v>
      </c>
      <c r="AL31" s="830"/>
      <c r="AM31" s="830"/>
      <c r="AN31" s="830"/>
      <c r="AO31" s="830"/>
      <c r="AP31" s="830">
        <v>8306</v>
      </c>
      <c r="AQ31" s="830"/>
      <c r="AR31" s="830"/>
      <c r="AS31" s="830"/>
      <c r="AT31" s="830"/>
      <c r="AU31" s="830">
        <v>138</v>
      </c>
      <c r="AV31" s="830"/>
      <c r="AW31" s="830"/>
      <c r="AX31" s="830"/>
      <c r="AY31" s="830"/>
      <c r="AZ31" s="831"/>
      <c r="BA31" s="831"/>
      <c r="BB31" s="831"/>
      <c r="BC31" s="831"/>
      <c r="BD31" s="831"/>
      <c r="BE31" s="832" t="s">
        <v>412</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c r="C32" s="750"/>
      <c r="D32" s="750"/>
      <c r="E32" s="750"/>
      <c r="F32" s="750"/>
      <c r="G32" s="750"/>
      <c r="H32" s="750"/>
      <c r="I32" s="750"/>
      <c r="J32" s="750"/>
      <c r="K32" s="750"/>
      <c r="L32" s="750"/>
      <c r="M32" s="750"/>
      <c r="N32" s="750"/>
      <c r="O32" s="750"/>
      <c r="P32" s="751"/>
      <c r="Q32" s="752"/>
      <c r="R32" s="753"/>
      <c r="S32" s="753"/>
      <c r="T32" s="753"/>
      <c r="U32" s="753"/>
      <c r="V32" s="753"/>
      <c r="W32" s="753"/>
      <c r="X32" s="753"/>
      <c r="Y32" s="753"/>
      <c r="Z32" s="753"/>
      <c r="AA32" s="753"/>
      <c r="AB32" s="753"/>
      <c r="AC32" s="753"/>
      <c r="AD32" s="753"/>
      <c r="AE32" s="754"/>
      <c r="AF32" s="755"/>
      <c r="AG32" s="756"/>
      <c r="AH32" s="756"/>
      <c r="AI32" s="756"/>
      <c r="AJ32" s="757"/>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396</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669</v>
      </c>
      <c r="AG63" s="844"/>
      <c r="AH63" s="844"/>
      <c r="AI63" s="844"/>
      <c r="AJ63" s="845"/>
      <c r="AK63" s="846"/>
      <c r="AL63" s="841"/>
      <c r="AM63" s="841"/>
      <c r="AN63" s="841"/>
      <c r="AO63" s="841"/>
      <c r="AP63" s="844">
        <f>SUM(AP28:AT62)</f>
        <v>8648</v>
      </c>
      <c r="AQ63" s="844"/>
      <c r="AR63" s="844"/>
      <c r="AS63" s="844"/>
      <c r="AT63" s="844"/>
      <c r="AU63" s="844">
        <f>SUM(AU28:AY62)</f>
        <v>6799</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417</v>
      </c>
      <c r="B66" s="730"/>
      <c r="C66" s="730"/>
      <c r="D66" s="730"/>
      <c r="E66" s="730"/>
      <c r="F66" s="730"/>
      <c r="G66" s="730"/>
      <c r="H66" s="730"/>
      <c r="I66" s="730"/>
      <c r="J66" s="730"/>
      <c r="K66" s="730"/>
      <c r="L66" s="730"/>
      <c r="M66" s="730"/>
      <c r="N66" s="730"/>
      <c r="O66" s="730"/>
      <c r="P66" s="731"/>
      <c r="Q66" s="725" t="s">
        <v>418</v>
      </c>
      <c r="R66" s="721"/>
      <c r="S66" s="721"/>
      <c r="T66" s="721"/>
      <c r="U66" s="722"/>
      <c r="V66" s="725" t="s">
        <v>419</v>
      </c>
      <c r="W66" s="721"/>
      <c r="X66" s="721"/>
      <c r="Y66" s="721"/>
      <c r="Z66" s="722"/>
      <c r="AA66" s="725" t="s">
        <v>420</v>
      </c>
      <c r="AB66" s="721"/>
      <c r="AC66" s="721"/>
      <c r="AD66" s="721"/>
      <c r="AE66" s="722"/>
      <c r="AF66" s="854" t="s">
        <v>421</v>
      </c>
      <c r="AG66" s="815"/>
      <c r="AH66" s="815"/>
      <c r="AI66" s="815"/>
      <c r="AJ66" s="855"/>
      <c r="AK66" s="725" t="s">
        <v>422</v>
      </c>
      <c r="AL66" s="730"/>
      <c r="AM66" s="730"/>
      <c r="AN66" s="730"/>
      <c r="AO66" s="731"/>
      <c r="AP66" s="725" t="s">
        <v>423</v>
      </c>
      <c r="AQ66" s="721"/>
      <c r="AR66" s="721"/>
      <c r="AS66" s="721"/>
      <c r="AT66" s="722"/>
      <c r="AU66" s="725" t="s">
        <v>424</v>
      </c>
      <c r="AV66" s="721"/>
      <c r="AW66" s="721"/>
      <c r="AX66" s="721"/>
      <c r="AY66" s="722"/>
      <c r="AZ66" s="725" t="s">
        <v>383</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591</v>
      </c>
      <c r="C68" s="870"/>
      <c r="D68" s="870"/>
      <c r="E68" s="870"/>
      <c r="F68" s="870"/>
      <c r="G68" s="870"/>
      <c r="H68" s="870"/>
      <c r="I68" s="870"/>
      <c r="J68" s="870"/>
      <c r="K68" s="870"/>
      <c r="L68" s="870"/>
      <c r="M68" s="870"/>
      <c r="N68" s="870"/>
      <c r="O68" s="870"/>
      <c r="P68" s="871"/>
      <c r="Q68" s="872">
        <v>802</v>
      </c>
      <c r="R68" s="866"/>
      <c r="S68" s="866"/>
      <c r="T68" s="866"/>
      <c r="U68" s="866"/>
      <c r="V68" s="866">
        <v>776</v>
      </c>
      <c r="W68" s="866"/>
      <c r="X68" s="866"/>
      <c r="Y68" s="866"/>
      <c r="Z68" s="866"/>
      <c r="AA68" s="866">
        <v>27</v>
      </c>
      <c r="AB68" s="866"/>
      <c r="AC68" s="866"/>
      <c r="AD68" s="866"/>
      <c r="AE68" s="866"/>
      <c r="AF68" s="866">
        <v>27</v>
      </c>
      <c r="AG68" s="866"/>
      <c r="AH68" s="866"/>
      <c r="AI68" s="866"/>
      <c r="AJ68" s="866"/>
      <c r="AK68" s="866">
        <v>0</v>
      </c>
      <c r="AL68" s="866"/>
      <c r="AM68" s="866"/>
      <c r="AN68" s="866"/>
      <c r="AO68" s="866"/>
      <c r="AP68" s="866">
        <v>0</v>
      </c>
      <c r="AQ68" s="866"/>
      <c r="AR68" s="866"/>
      <c r="AS68" s="866"/>
      <c r="AT68" s="866"/>
      <c r="AU68" s="866">
        <v>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592</v>
      </c>
      <c r="C69" s="874"/>
      <c r="D69" s="874"/>
      <c r="E69" s="874"/>
      <c r="F69" s="874"/>
      <c r="G69" s="874"/>
      <c r="H69" s="874"/>
      <c r="I69" s="874"/>
      <c r="J69" s="874"/>
      <c r="K69" s="874"/>
      <c r="L69" s="874"/>
      <c r="M69" s="874"/>
      <c r="N69" s="874"/>
      <c r="O69" s="874"/>
      <c r="P69" s="875"/>
      <c r="Q69" s="876">
        <v>5365</v>
      </c>
      <c r="R69" s="830"/>
      <c r="S69" s="830"/>
      <c r="T69" s="830"/>
      <c r="U69" s="830"/>
      <c r="V69" s="830">
        <v>5277</v>
      </c>
      <c r="W69" s="830"/>
      <c r="X69" s="830"/>
      <c r="Y69" s="830"/>
      <c r="Z69" s="830"/>
      <c r="AA69" s="830">
        <v>88</v>
      </c>
      <c r="AB69" s="830"/>
      <c r="AC69" s="830"/>
      <c r="AD69" s="830"/>
      <c r="AE69" s="830"/>
      <c r="AF69" s="830">
        <v>122</v>
      </c>
      <c r="AG69" s="830"/>
      <c r="AH69" s="830"/>
      <c r="AI69" s="830"/>
      <c r="AJ69" s="830"/>
      <c r="AK69" s="830">
        <v>100</v>
      </c>
      <c r="AL69" s="830"/>
      <c r="AM69" s="830"/>
      <c r="AN69" s="830"/>
      <c r="AO69" s="830"/>
      <c r="AP69" s="830">
        <v>4232</v>
      </c>
      <c r="AQ69" s="830"/>
      <c r="AR69" s="830"/>
      <c r="AS69" s="830"/>
      <c r="AT69" s="830"/>
      <c r="AU69" s="830">
        <v>360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593</v>
      </c>
      <c r="C70" s="874"/>
      <c r="D70" s="874"/>
      <c r="E70" s="874"/>
      <c r="F70" s="874"/>
      <c r="G70" s="874"/>
      <c r="H70" s="874"/>
      <c r="I70" s="874"/>
      <c r="J70" s="874"/>
      <c r="K70" s="874"/>
      <c r="L70" s="874"/>
      <c r="M70" s="874"/>
      <c r="N70" s="874"/>
      <c r="O70" s="874"/>
      <c r="P70" s="875"/>
      <c r="Q70" s="876">
        <v>33485</v>
      </c>
      <c r="R70" s="830"/>
      <c r="S70" s="830"/>
      <c r="T70" s="830"/>
      <c r="U70" s="830"/>
      <c r="V70" s="830">
        <v>32302</v>
      </c>
      <c r="W70" s="830"/>
      <c r="X70" s="830"/>
      <c r="Y70" s="830"/>
      <c r="Z70" s="830"/>
      <c r="AA70" s="830">
        <v>1182</v>
      </c>
      <c r="AB70" s="830"/>
      <c r="AC70" s="830"/>
      <c r="AD70" s="830"/>
      <c r="AE70" s="830"/>
      <c r="AF70" s="830">
        <v>1143</v>
      </c>
      <c r="AG70" s="830"/>
      <c r="AH70" s="830"/>
      <c r="AI70" s="830"/>
      <c r="AJ70" s="830"/>
      <c r="AK70" s="830">
        <v>5176</v>
      </c>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594</v>
      </c>
      <c r="C71" s="874"/>
      <c r="D71" s="874"/>
      <c r="E71" s="874"/>
      <c r="F71" s="874"/>
      <c r="G71" s="874"/>
      <c r="H71" s="874"/>
      <c r="I71" s="874"/>
      <c r="J71" s="874"/>
      <c r="K71" s="874"/>
      <c r="L71" s="874"/>
      <c r="M71" s="874"/>
      <c r="N71" s="874"/>
      <c r="O71" s="874"/>
      <c r="P71" s="875"/>
      <c r="Q71" s="876">
        <v>414</v>
      </c>
      <c r="R71" s="830"/>
      <c r="S71" s="830"/>
      <c r="T71" s="830"/>
      <c r="U71" s="830"/>
      <c r="V71" s="830">
        <v>387</v>
      </c>
      <c r="W71" s="830"/>
      <c r="X71" s="830"/>
      <c r="Y71" s="830"/>
      <c r="Z71" s="830"/>
      <c r="AA71" s="830">
        <v>27</v>
      </c>
      <c r="AB71" s="830"/>
      <c r="AC71" s="830"/>
      <c r="AD71" s="830"/>
      <c r="AE71" s="830"/>
      <c r="AF71" s="830">
        <v>22</v>
      </c>
      <c r="AG71" s="830"/>
      <c r="AH71" s="830"/>
      <c r="AI71" s="830"/>
      <c r="AJ71" s="830"/>
      <c r="AK71" s="830">
        <v>12</v>
      </c>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595</v>
      </c>
      <c r="C72" s="874"/>
      <c r="D72" s="874"/>
      <c r="E72" s="874"/>
      <c r="F72" s="874"/>
      <c r="G72" s="874"/>
      <c r="H72" s="874"/>
      <c r="I72" s="874"/>
      <c r="J72" s="874"/>
      <c r="K72" s="874"/>
      <c r="L72" s="874"/>
      <c r="M72" s="874"/>
      <c r="N72" s="874"/>
      <c r="O72" s="874"/>
      <c r="P72" s="875"/>
      <c r="Q72" s="876">
        <v>120</v>
      </c>
      <c r="R72" s="830"/>
      <c r="S72" s="830"/>
      <c r="T72" s="830"/>
      <c r="U72" s="830"/>
      <c r="V72" s="830">
        <v>117</v>
      </c>
      <c r="W72" s="830"/>
      <c r="X72" s="830"/>
      <c r="Y72" s="830"/>
      <c r="Z72" s="830"/>
      <c r="AA72" s="830">
        <v>3</v>
      </c>
      <c r="AB72" s="830"/>
      <c r="AC72" s="830"/>
      <c r="AD72" s="830"/>
      <c r="AE72" s="830"/>
      <c r="AF72" s="830">
        <v>3</v>
      </c>
      <c r="AG72" s="830"/>
      <c r="AH72" s="830"/>
      <c r="AI72" s="830"/>
      <c r="AJ72" s="830"/>
      <c r="AK72" s="830">
        <v>40</v>
      </c>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596</v>
      </c>
      <c r="C73" s="874"/>
      <c r="D73" s="874"/>
      <c r="E73" s="874"/>
      <c r="F73" s="874"/>
      <c r="G73" s="874"/>
      <c r="H73" s="874"/>
      <c r="I73" s="874"/>
      <c r="J73" s="874"/>
      <c r="K73" s="874"/>
      <c r="L73" s="874"/>
      <c r="M73" s="874"/>
      <c r="N73" s="874"/>
      <c r="O73" s="874"/>
      <c r="P73" s="875"/>
      <c r="Q73" s="876">
        <v>136135</v>
      </c>
      <c r="R73" s="830"/>
      <c r="S73" s="830"/>
      <c r="T73" s="830"/>
      <c r="U73" s="830"/>
      <c r="V73" s="830">
        <v>134116</v>
      </c>
      <c r="W73" s="830"/>
      <c r="X73" s="830"/>
      <c r="Y73" s="830"/>
      <c r="Z73" s="830"/>
      <c r="AA73" s="830">
        <v>2019</v>
      </c>
      <c r="AB73" s="830"/>
      <c r="AC73" s="830"/>
      <c r="AD73" s="830"/>
      <c r="AE73" s="830"/>
      <c r="AF73" s="830">
        <v>2019</v>
      </c>
      <c r="AG73" s="830"/>
      <c r="AH73" s="830"/>
      <c r="AI73" s="830"/>
      <c r="AJ73" s="830"/>
      <c r="AK73" s="830">
        <v>1629</v>
      </c>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597</v>
      </c>
      <c r="C74" s="874"/>
      <c r="D74" s="874"/>
      <c r="E74" s="874"/>
      <c r="F74" s="874"/>
      <c r="G74" s="874"/>
      <c r="H74" s="874"/>
      <c r="I74" s="874"/>
      <c r="J74" s="874"/>
      <c r="K74" s="874"/>
      <c r="L74" s="874"/>
      <c r="M74" s="874"/>
      <c r="N74" s="874"/>
      <c r="O74" s="874"/>
      <c r="P74" s="875"/>
      <c r="Q74" s="876">
        <v>2843</v>
      </c>
      <c r="R74" s="830"/>
      <c r="S74" s="830"/>
      <c r="T74" s="830"/>
      <c r="U74" s="830"/>
      <c r="V74" s="830">
        <v>2688</v>
      </c>
      <c r="W74" s="830"/>
      <c r="X74" s="830"/>
      <c r="Y74" s="830"/>
      <c r="Z74" s="830"/>
      <c r="AA74" s="830">
        <v>155</v>
      </c>
      <c r="AB74" s="830"/>
      <c r="AC74" s="830"/>
      <c r="AD74" s="830"/>
      <c r="AE74" s="830"/>
      <c r="AF74" s="830">
        <v>155</v>
      </c>
      <c r="AG74" s="830"/>
      <c r="AH74" s="830"/>
      <c r="AI74" s="830"/>
      <c r="AJ74" s="830"/>
      <c r="AK74" s="830">
        <v>13</v>
      </c>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598</v>
      </c>
      <c r="C75" s="874"/>
      <c r="D75" s="874"/>
      <c r="E75" s="874"/>
      <c r="F75" s="874"/>
      <c r="G75" s="874"/>
      <c r="H75" s="874"/>
      <c r="I75" s="874"/>
      <c r="J75" s="874"/>
      <c r="K75" s="874"/>
      <c r="L75" s="874"/>
      <c r="M75" s="874"/>
      <c r="N75" s="874"/>
      <c r="O75" s="874"/>
      <c r="P75" s="875"/>
      <c r="Q75" s="877">
        <v>28</v>
      </c>
      <c r="R75" s="878"/>
      <c r="S75" s="878"/>
      <c r="T75" s="878"/>
      <c r="U75" s="834"/>
      <c r="V75" s="879">
        <v>26</v>
      </c>
      <c r="W75" s="878"/>
      <c r="X75" s="878"/>
      <c r="Y75" s="878"/>
      <c r="Z75" s="834"/>
      <c r="AA75" s="879">
        <v>2</v>
      </c>
      <c r="AB75" s="878"/>
      <c r="AC75" s="878"/>
      <c r="AD75" s="878"/>
      <c r="AE75" s="834"/>
      <c r="AF75" s="879">
        <v>2</v>
      </c>
      <c r="AG75" s="878"/>
      <c r="AH75" s="878"/>
      <c r="AI75" s="878"/>
      <c r="AJ75" s="834"/>
      <c r="AK75" s="879">
        <v>4</v>
      </c>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599</v>
      </c>
      <c r="C76" s="874"/>
      <c r="D76" s="874"/>
      <c r="E76" s="874"/>
      <c r="F76" s="874"/>
      <c r="G76" s="874"/>
      <c r="H76" s="874"/>
      <c r="I76" s="874"/>
      <c r="J76" s="874"/>
      <c r="K76" s="874"/>
      <c r="L76" s="874"/>
      <c r="M76" s="874"/>
      <c r="N76" s="874"/>
      <c r="O76" s="874"/>
      <c r="P76" s="875"/>
      <c r="Q76" s="877">
        <v>58</v>
      </c>
      <c r="R76" s="878"/>
      <c r="S76" s="878"/>
      <c r="T76" s="878"/>
      <c r="U76" s="834"/>
      <c r="V76" s="879">
        <v>48</v>
      </c>
      <c r="W76" s="878"/>
      <c r="X76" s="878"/>
      <c r="Y76" s="878"/>
      <c r="Z76" s="834"/>
      <c r="AA76" s="879">
        <v>10</v>
      </c>
      <c r="AB76" s="878"/>
      <c r="AC76" s="878"/>
      <c r="AD76" s="878"/>
      <c r="AE76" s="834"/>
      <c r="AF76" s="879">
        <v>10</v>
      </c>
      <c r="AG76" s="878"/>
      <c r="AH76" s="878"/>
      <c r="AI76" s="878"/>
      <c r="AJ76" s="834"/>
      <c r="AK76" s="879">
        <v>0</v>
      </c>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600</v>
      </c>
      <c r="C77" s="874"/>
      <c r="D77" s="874"/>
      <c r="E77" s="874"/>
      <c r="F77" s="874"/>
      <c r="G77" s="874"/>
      <c r="H77" s="874"/>
      <c r="I77" s="874"/>
      <c r="J77" s="874"/>
      <c r="K77" s="874"/>
      <c r="L77" s="874"/>
      <c r="M77" s="874"/>
      <c r="N77" s="874"/>
      <c r="O77" s="874"/>
      <c r="P77" s="875"/>
      <c r="Q77" s="877">
        <v>4882</v>
      </c>
      <c r="R77" s="878"/>
      <c r="S77" s="878"/>
      <c r="T77" s="878"/>
      <c r="U77" s="834"/>
      <c r="V77" s="879">
        <v>4842</v>
      </c>
      <c r="W77" s="878"/>
      <c r="X77" s="878"/>
      <c r="Y77" s="878"/>
      <c r="Z77" s="834"/>
      <c r="AA77" s="879">
        <v>40</v>
      </c>
      <c r="AB77" s="878"/>
      <c r="AC77" s="878"/>
      <c r="AD77" s="878"/>
      <c r="AE77" s="834"/>
      <c r="AF77" s="879">
        <v>18</v>
      </c>
      <c r="AG77" s="878"/>
      <c r="AH77" s="878"/>
      <c r="AI77" s="878"/>
      <c r="AJ77" s="834"/>
      <c r="AK77" s="879">
        <v>0</v>
      </c>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601</v>
      </c>
      <c r="C78" s="874"/>
      <c r="D78" s="874"/>
      <c r="E78" s="874"/>
      <c r="F78" s="874"/>
      <c r="G78" s="874"/>
      <c r="H78" s="874"/>
      <c r="I78" s="874"/>
      <c r="J78" s="874"/>
      <c r="K78" s="874"/>
      <c r="L78" s="874"/>
      <c r="M78" s="874"/>
      <c r="N78" s="874"/>
      <c r="O78" s="874"/>
      <c r="P78" s="875"/>
      <c r="Q78" s="876">
        <v>4751</v>
      </c>
      <c r="R78" s="830"/>
      <c r="S78" s="830"/>
      <c r="T78" s="830"/>
      <c r="U78" s="830"/>
      <c r="V78" s="830">
        <v>4439</v>
      </c>
      <c r="W78" s="830"/>
      <c r="X78" s="830"/>
      <c r="Y78" s="830"/>
      <c r="Z78" s="830"/>
      <c r="AA78" s="830">
        <v>312</v>
      </c>
      <c r="AB78" s="830"/>
      <c r="AC78" s="830"/>
      <c r="AD78" s="830"/>
      <c r="AE78" s="830"/>
      <c r="AF78" s="830">
        <v>5440</v>
      </c>
      <c r="AG78" s="830"/>
      <c r="AH78" s="830"/>
      <c r="AI78" s="830"/>
      <c r="AJ78" s="830"/>
      <c r="AK78" s="830">
        <v>42</v>
      </c>
      <c r="AL78" s="830"/>
      <c r="AM78" s="830"/>
      <c r="AN78" s="830"/>
      <c r="AO78" s="830"/>
      <c r="AP78" s="830">
        <v>5517</v>
      </c>
      <c r="AQ78" s="830"/>
      <c r="AR78" s="830"/>
      <c r="AS78" s="830"/>
      <c r="AT78" s="830"/>
      <c r="AU78" s="830">
        <v>0</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396</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SUM(AF68:AJ87)</f>
        <v>8961</v>
      </c>
      <c r="AG88" s="844"/>
      <c r="AH88" s="844"/>
      <c r="AI88" s="844"/>
      <c r="AJ88" s="844"/>
      <c r="AK88" s="841"/>
      <c r="AL88" s="841"/>
      <c r="AM88" s="841"/>
      <c r="AN88" s="841"/>
      <c r="AO88" s="841"/>
      <c r="AP88" s="844">
        <f>SUM(AP68:AT87)</f>
        <v>9749</v>
      </c>
      <c r="AQ88" s="844"/>
      <c r="AR88" s="844"/>
      <c r="AS88" s="844"/>
      <c r="AT88" s="844"/>
      <c r="AU88" s="844">
        <f>SUM(AU68:AY87)</f>
        <v>360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SUM(CR7:CV88)</f>
        <v>7</v>
      </c>
      <c r="CS102" s="852"/>
      <c r="CT102" s="852"/>
      <c r="CU102" s="852"/>
      <c r="CV102" s="891"/>
      <c r="CW102" s="890">
        <f t="shared" ref="CW102" si="0">SUM(CW7:DA88)</f>
        <v>0</v>
      </c>
      <c r="CX102" s="852"/>
      <c r="CY102" s="852"/>
      <c r="CZ102" s="852"/>
      <c r="DA102" s="891"/>
      <c r="DB102" s="890">
        <f t="shared" ref="DB102" si="1">SUM(DB7:DF88)</f>
        <v>0</v>
      </c>
      <c r="DC102" s="852"/>
      <c r="DD102" s="852"/>
      <c r="DE102" s="852"/>
      <c r="DF102" s="891"/>
      <c r="DG102" s="890">
        <f t="shared" ref="DG102" si="2">SUM(DG7:DK88)</f>
        <v>0</v>
      </c>
      <c r="DH102" s="852"/>
      <c r="DI102" s="852"/>
      <c r="DJ102" s="852"/>
      <c r="DK102" s="891"/>
      <c r="DL102" s="890">
        <f t="shared" ref="DL102" si="3">SUM(DL7:DP88)</f>
        <v>0</v>
      </c>
      <c r="DM102" s="852"/>
      <c r="DN102" s="852"/>
      <c r="DO102" s="852"/>
      <c r="DP102" s="891"/>
      <c r="DQ102" s="890">
        <f t="shared" ref="DQ102" si="4">SUM(DQ7:DU88)</f>
        <v>0</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314</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314</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314</v>
      </c>
      <c r="DR109" s="893"/>
      <c r="DS109" s="893"/>
      <c r="DT109" s="893"/>
      <c r="DU109" s="894"/>
      <c r="DV109" s="892" t="s">
        <v>436</v>
      </c>
      <c r="DW109" s="893"/>
      <c r="DX109" s="893"/>
      <c r="DY109" s="893"/>
      <c r="DZ109" s="895"/>
    </row>
    <row r="110" spans="1:131" s="230" customFormat="1" ht="26.25" customHeight="1" x14ac:dyDescent="0.2">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1814655</v>
      </c>
      <c r="AB110" s="900"/>
      <c r="AC110" s="900"/>
      <c r="AD110" s="900"/>
      <c r="AE110" s="901"/>
      <c r="AF110" s="902">
        <v>1952965</v>
      </c>
      <c r="AG110" s="900"/>
      <c r="AH110" s="900"/>
      <c r="AI110" s="900"/>
      <c r="AJ110" s="901"/>
      <c r="AK110" s="902">
        <v>1889741</v>
      </c>
      <c r="AL110" s="900"/>
      <c r="AM110" s="900"/>
      <c r="AN110" s="900"/>
      <c r="AO110" s="901"/>
      <c r="AP110" s="903">
        <v>24.6</v>
      </c>
      <c r="AQ110" s="904"/>
      <c r="AR110" s="904"/>
      <c r="AS110" s="904"/>
      <c r="AT110" s="905"/>
      <c r="AU110" s="906" t="s">
        <v>75</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20879928</v>
      </c>
      <c r="BR110" s="931"/>
      <c r="BS110" s="931"/>
      <c r="BT110" s="931"/>
      <c r="BU110" s="931"/>
      <c r="BV110" s="931">
        <v>19829408</v>
      </c>
      <c r="BW110" s="931"/>
      <c r="BX110" s="931"/>
      <c r="BY110" s="931"/>
      <c r="BZ110" s="931"/>
      <c r="CA110" s="931">
        <v>18871939</v>
      </c>
      <c r="CB110" s="931"/>
      <c r="CC110" s="931"/>
      <c r="CD110" s="931"/>
      <c r="CE110" s="931"/>
      <c r="CF110" s="944">
        <v>245.3</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442</v>
      </c>
      <c r="DH110" s="931"/>
      <c r="DI110" s="931"/>
      <c r="DJ110" s="931"/>
      <c r="DK110" s="931"/>
      <c r="DL110" s="931" t="s">
        <v>443</v>
      </c>
      <c r="DM110" s="931"/>
      <c r="DN110" s="931"/>
      <c r="DO110" s="931"/>
      <c r="DP110" s="931"/>
      <c r="DQ110" s="931" t="s">
        <v>444</v>
      </c>
      <c r="DR110" s="931"/>
      <c r="DS110" s="931"/>
      <c r="DT110" s="931"/>
      <c r="DU110" s="931"/>
      <c r="DV110" s="932" t="s">
        <v>445</v>
      </c>
      <c r="DW110" s="932"/>
      <c r="DX110" s="932"/>
      <c r="DY110" s="932"/>
      <c r="DZ110" s="933"/>
    </row>
    <row r="111" spans="1:131" s="230" customFormat="1" ht="26.25" customHeight="1" x14ac:dyDescent="0.2">
      <c r="A111" s="934" t="s">
        <v>446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445</v>
      </c>
      <c r="AB111" s="938"/>
      <c r="AC111" s="938"/>
      <c r="AD111" s="938"/>
      <c r="AE111" s="939"/>
      <c r="AF111" s="940" t="s">
        <v>443</v>
      </c>
      <c r="AG111" s="938"/>
      <c r="AH111" s="938"/>
      <c r="AI111" s="938"/>
      <c r="AJ111" s="939"/>
      <c r="AK111" s="940" t="s">
        <v>447</v>
      </c>
      <c r="AL111" s="938"/>
      <c r="AM111" s="938"/>
      <c r="AN111" s="938"/>
      <c r="AO111" s="939"/>
      <c r="AP111" s="941" t="s">
        <v>448</v>
      </c>
      <c r="AQ111" s="942"/>
      <c r="AR111" s="942"/>
      <c r="AS111" s="942"/>
      <c r="AT111" s="943"/>
      <c r="AU111" s="908"/>
      <c r="AV111" s="909"/>
      <c r="AW111" s="909"/>
      <c r="AX111" s="909"/>
      <c r="AY111" s="909"/>
      <c r="AZ111" s="922" t="s">
        <v>449</v>
      </c>
      <c r="BA111" s="923"/>
      <c r="BB111" s="923"/>
      <c r="BC111" s="923"/>
      <c r="BD111" s="923"/>
      <c r="BE111" s="923"/>
      <c r="BF111" s="923"/>
      <c r="BG111" s="923"/>
      <c r="BH111" s="923"/>
      <c r="BI111" s="923"/>
      <c r="BJ111" s="923"/>
      <c r="BK111" s="923"/>
      <c r="BL111" s="923"/>
      <c r="BM111" s="923"/>
      <c r="BN111" s="923"/>
      <c r="BO111" s="923"/>
      <c r="BP111" s="924"/>
      <c r="BQ111" s="925">
        <v>188924</v>
      </c>
      <c r="BR111" s="926"/>
      <c r="BS111" s="926"/>
      <c r="BT111" s="926"/>
      <c r="BU111" s="926"/>
      <c r="BV111" s="926">
        <v>117922</v>
      </c>
      <c r="BW111" s="926"/>
      <c r="BX111" s="926"/>
      <c r="BY111" s="926"/>
      <c r="BZ111" s="926"/>
      <c r="CA111" s="926">
        <v>63729</v>
      </c>
      <c r="CB111" s="926"/>
      <c r="CC111" s="926"/>
      <c r="CD111" s="926"/>
      <c r="CE111" s="926"/>
      <c r="CF111" s="920">
        <v>0.8</v>
      </c>
      <c r="CG111" s="921"/>
      <c r="CH111" s="921"/>
      <c r="CI111" s="921"/>
      <c r="CJ111" s="921"/>
      <c r="CK111" s="948"/>
      <c r="CL111" s="949"/>
      <c r="CM111" s="922" t="s">
        <v>450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443</v>
      </c>
      <c r="DH111" s="926"/>
      <c r="DI111" s="926"/>
      <c r="DJ111" s="926"/>
      <c r="DK111" s="926"/>
      <c r="DL111" s="926" t="s">
        <v>451</v>
      </c>
      <c r="DM111" s="926"/>
      <c r="DN111" s="926"/>
      <c r="DO111" s="926"/>
      <c r="DP111" s="926"/>
      <c r="DQ111" s="926" t="s">
        <v>442</v>
      </c>
      <c r="DR111" s="926"/>
      <c r="DS111" s="926"/>
      <c r="DT111" s="926"/>
      <c r="DU111" s="926"/>
      <c r="DV111" s="927" t="s">
        <v>445</v>
      </c>
      <c r="DW111" s="927"/>
      <c r="DX111" s="927"/>
      <c r="DY111" s="927"/>
      <c r="DZ111" s="928"/>
    </row>
    <row r="112" spans="1:131" s="230" customFormat="1" ht="26.25" customHeight="1" x14ac:dyDescent="0.2">
      <c r="A112" s="952" t="s">
        <v>452</v>
      </c>
      <c r="B112" s="953"/>
      <c r="C112" s="923" t="s">
        <v>453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454</v>
      </c>
      <c r="AB112" s="959"/>
      <c r="AC112" s="959"/>
      <c r="AD112" s="959"/>
      <c r="AE112" s="960"/>
      <c r="AF112" s="961" t="s">
        <v>455</v>
      </c>
      <c r="AG112" s="959"/>
      <c r="AH112" s="959"/>
      <c r="AI112" s="959"/>
      <c r="AJ112" s="960"/>
      <c r="AK112" s="961" t="s">
        <v>442</v>
      </c>
      <c r="AL112" s="959"/>
      <c r="AM112" s="959"/>
      <c r="AN112" s="959"/>
      <c r="AO112" s="960"/>
      <c r="AP112" s="962" t="s">
        <v>442</v>
      </c>
      <c r="AQ112" s="963"/>
      <c r="AR112" s="963"/>
      <c r="AS112" s="963"/>
      <c r="AT112" s="964"/>
      <c r="AU112" s="908"/>
      <c r="AV112" s="909"/>
      <c r="AW112" s="909"/>
      <c r="AX112" s="909"/>
      <c r="AY112" s="909"/>
      <c r="AZ112" s="922" t="s">
        <v>456</v>
      </c>
      <c r="BA112" s="923"/>
      <c r="BB112" s="923"/>
      <c r="BC112" s="923"/>
      <c r="BD112" s="923"/>
      <c r="BE112" s="923"/>
      <c r="BF112" s="923"/>
      <c r="BG112" s="923"/>
      <c r="BH112" s="923"/>
      <c r="BI112" s="923"/>
      <c r="BJ112" s="923"/>
      <c r="BK112" s="923"/>
      <c r="BL112" s="923"/>
      <c r="BM112" s="923"/>
      <c r="BN112" s="923"/>
      <c r="BO112" s="923"/>
      <c r="BP112" s="924"/>
      <c r="BQ112" s="925">
        <v>5837981</v>
      </c>
      <c r="BR112" s="926"/>
      <c r="BS112" s="926"/>
      <c r="BT112" s="926"/>
      <c r="BU112" s="926"/>
      <c r="BV112" s="926">
        <v>6414147</v>
      </c>
      <c r="BW112" s="926"/>
      <c r="BX112" s="926"/>
      <c r="BY112" s="926"/>
      <c r="BZ112" s="926"/>
      <c r="CA112" s="926">
        <v>6799629</v>
      </c>
      <c r="CB112" s="926"/>
      <c r="CC112" s="926"/>
      <c r="CD112" s="926"/>
      <c r="CE112" s="926"/>
      <c r="CF112" s="920">
        <v>88.4</v>
      </c>
      <c r="CG112" s="921"/>
      <c r="CH112" s="921"/>
      <c r="CI112" s="921"/>
      <c r="CJ112" s="921"/>
      <c r="CK112" s="948"/>
      <c r="CL112" s="949"/>
      <c r="CM112" s="922" t="s">
        <v>457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26931</v>
      </c>
      <c r="DH112" s="926"/>
      <c r="DI112" s="926"/>
      <c r="DJ112" s="926"/>
      <c r="DK112" s="926"/>
      <c r="DL112" s="926">
        <v>9353</v>
      </c>
      <c r="DM112" s="926"/>
      <c r="DN112" s="926"/>
      <c r="DO112" s="926"/>
      <c r="DP112" s="926"/>
      <c r="DQ112" s="926" t="s">
        <v>442</v>
      </c>
      <c r="DR112" s="926"/>
      <c r="DS112" s="926"/>
      <c r="DT112" s="926"/>
      <c r="DU112" s="926"/>
      <c r="DV112" s="927" t="s">
        <v>455</v>
      </c>
      <c r="DW112" s="927"/>
      <c r="DX112" s="927"/>
      <c r="DY112" s="927"/>
      <c r="DZ112" s="928"/>
    </row>
    <row r="113" spans="1:130" s="230" customFormat="1" ht="26.25" customHeight="1" x14ac:dyDescent="0.2">
      <c r="A113" s="954"/>
      <c r="B113" s="955"/>
      <c r="C113" s="923" t="s">
        <v>458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269277</v>
      </c>
      <c r="AB113" s="938"/>
      <c r="AC113" s="938"/>
      <c r="AD113" s="938"/>
      <c r="AE113" s="939"/>
      <c r="AF113" s="940">
        <v>279301</v>
      </c>
      <c r="AG113" s="938"/>
      <c r="AH113" s="938"/>
      <c r="AI113" s="938"/>
      <c r="AJ113" s="939"/>
      <c r="AK113" s="940">
        <v>287165</v>
      </c>
      <c r="AL113" s="938"/>
      <c r="AM113" s="938"/>
      <c r="AN113" s="938"/>
      <c r="AO113" s="939"/>
      <c r="AP113" s="941">
        <v>3.7</v>
      </c>
      <c r="AQ113" s="942"/>
      <c r="AR113" s="942"/>
      <c r="AS113" s="942"/>
      <c r="AT113" s="943"/>
      <c r="AU113" s="908"/>
      <c r="AV113" s="909"/>
      <c r="AW113" s="909"/>
      <c r="AX113" s="909"/>
      <c r="AY113" s="909"/>
      <c r="AZ113" s="922" t="s">
        <v>459</v>
      </c>
      <c r="BA113" s="923"/>
      <c r="BB113" s="923"/>
      <c r="BC113" s="923"/>
      <c r="BD113" s="923"/>
      <c r="BE113" s="923"/>
      <c r="BF113" s="923"/>
      <c r="BG113" s="923"/>
      <c r="BH113" s="923"/>
      <c r="BI113" s="923"/>
      <c r="BJ113" s="923"/>
      <c r="BK113" s="923"/>
      <c r="BL113" s="923"/>
      <c r="BM113" s="923"/>
      <c r="BN113" s="923"/>
      <c r="BO113" s="923"/>
      <c r="BP113" s="924"/>
      <c r="BQ113" s="925">
        <v>510211</v>
      </c>
      <c r="BR113" s="926"/>
      <c r="BS113" s="926"/>
      <c r="BT113" s="926"/>
      <c r="BU113" s="926"/>
      <c r="BV113" s="926">
        <v>447457</v>
      </c>
      <c r="BW113" s="926"/>
      <c r="BX113" s="926"/>
      <c r="BY113" s="926"/>
      <c r="BZ113" s="926"/>
      <c r="CA113" s="926">
        <v>360065</v>
      </c>
      <c r="CB113" s="926"/>
      <c r="CC113" s="926"/>
      <c r="CD113" s="926"/>
      <c r="CE113" s="926"/>
      <c r="CF113" s="920">
        <v>4.7</v>
      </c>
      <c r="CG113" s="921"/>
      <c r="CH113" s="921"/>
      <c r="CI113" s="921"/>
      <c r="CJ113" s="921"/>
      <c r="CK113" s="948"/>
      <c r="CL113" s="949"/>
      <c r="CM113" s="922" t="s">
        <v>460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455</v>
      </c>
      <c r="DH113" s="959"/>
      <c r="DI113" s="959"/>
      <c r="DJ113" s="959"/>
      <c r="DK113" s="960"/>
      <c r="DL113" s="961" t="s">
        <v>442</v>
      </c>
      <c r="DM113" s="959"/>
      <c r="DN113" s="959"/>
      <c r="DO113" s="959"/>
      <c r="DP113" s="960"/>
      <c r="DQ113" s="961" t="s">
        <v>442</v>
      </c>
      <c r="DR113" s="959"/>
      <c r="DS113" s="959"/>
      <c r="DT113" s="959"/>
      <c r="DU113" s="960"/>
      <c r="DV113" s="962" t="s">
        <v>461</v>
      </c>
      <c r="DW113" s="963"/>
      <c r="DX113" s="963"/>
      <c r="DY113" s="963"/>
      <c r="DZ113" s="964"/>
    </row>
    <row r="114" spans="1:130" s="230" customFormat="1" ht="26.25" customHeight="1" x14ac:dyDescent="0.2">
      <c r="A114" s="954"/>
      <c r="B114" s="955"/>
      <c r="C114" s="923" t="s">
        <v>462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89295</v>
      </c>
      <c r="AB114" s="959"/>
      <c r="AC114" s="959"/>
      <c r="AD114" s="959"/>
      <c r="AE114" s="960"/>
      <c r="AF114" s="961">
        <v>92617</v>
      </c>
      <c r="AG114" s="959"/>
      <c r="AH114" s="959"/>
      <c r="AI114" s="959"/>
      <c r="AJ114" s="960"/>
      <c r="AK114" s="961">
        <v>78950</v>
      </c>
      <c r="AL114" s="959"/>
      <c r="AM114" s="959"/>
      <c r="AN114" s="959"/>
      <c r="AO114" s="960"/>
      <c r="AP114" s="962">
        <v>1</v>
      </c>
      <c r="AQ114" s="963"/>
      <c r="AR114" s="963"/>
      <c r="AS114" s="963"/>
      <c r="AT114" s="964"/>
      <c r="AU114" s="908"/>
      <c r="AV114" s="909"/>
      <c r="AW114" s="909"/>
      <c r="AX114" s="909"/>
      <c r="AY114" s="909"/>
      <c r="AZ114" s="922" t="s">
        <v>463</v>
      </c>
      <c r="BA114" s="923"/>
      <c r="BB114" s="923"/>
      <c r="BC114" s="923"/>
      <c r="BD114" s="923"/>
      <c r="BE114" s="923"/>
      <c r="BF114" s="923"/>
      <c r="BG114" s="923"/>
      <c r="BH114" s="923"/>
      <c r="BI114" s="923"/>
      <c r="BJ114" s="923"/>
      <c r="BK114" s="923"/>
      <c r="BL114" s="923"/>
      <c r="BM114" s="923"/>
      <c r="BN114" s="923"/>
      <c r="BO114" s="923"/>
      <c r="BP114" s="924"/>
      <c r="BQ114" s="925">
        <v>1818923</v>
      </c>
      <c r="BR114" s="926"/>
      <c r="BS114" s="926"/>
      <c r="BT114" s="926"/>
      <c r="BU114" s="926"/>
      <c r="BV114" s="926">
        <v>1809243</v>
      </c>
      <c r="BW114" s="926"/>
      <c r="BX114" s="926"/>
      <c r="BY114" s="926"/>
      <c r="BZ114" s="926"/>
      <c r="CA114" s="926">
        <v>1626775</v>
      </c>
      <c r="CB114" s="926"/>
      <c r="CC114" s="926"/>
      <c r="CD114" s="926"/>
      <c r="CE114" s="926"/>
      <c r="CF114" s="920">
        <v>21.1</v>
      </c>
      <c r="CG114" s="921"/>
      <c r="CH114" s="921"/>
      <c r="CI114" s="921"/>
      <c r="CJ114" s="921"/>
      <c r="CK114" s="948"/>
      <c r="CL114" s="949"/>
      <c r="CM114" s="922" t="s">
        <v>464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443</v>
      </c>
      <c r="DH114" s="959"/>
      <c r="DI114" s="959"/>
      <c r="DJ114" s="959"/>
      <c r="DK114" s="960"/>
      <c r="DL114" s="961" t="s">
        <v>443</v>
      </c>
      <c r="DM114" s="959"/>
      <c r="DN114" s="959"/>
      <c r="DO114" s="959"/>
      <c r="DP114" s="960"/>
      <c r="DQ114" s="961" t="s">
        <v>442</v>
      </c>
      <c r="DR114" s="959"/>
      <c r="DS114" s="959"/>
      <c r="DT114" s="959"/>
      <c r="DU114" s="960"/>
      <c r="DV114" s="962" t="s">
        <v>448</v>
      </c>
      <c r="DW114" s="963"/>
      <c r="DX114" s="963"/>
      <c r="DY114" s="963"/>
      <c r="DZ114" s="964"/>
    </row>
    <row r="115" spans="1:130" s="230" customFormat="1" ht="26.25" customHeight="1" x14ac:dyDescent="0.2">
      <c r="A115" s="954"/>
      <c r="B115" s="955"/>
      <c r="C115" s="923" t="s">
        <v>465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99584</v>
      </c>
      <c r="AB115" s="938"/>
      <c r="AC115" s="938"/>
      <c r="AD115" s="938"/>
      <c r="AE115" s="939"/>
      <c r="AF115" s="940">
        <v>73534</v>
      </c>
      <c r="AG115" s="938"/>
      <c r="AH115" s="938"/>
      <c r="AI115" s="938"/>
      <c r="AJ115" s="939"/>
      <c r="AK115" s="940">
        <v>55113</v>
      </c>
      <c r="AL115" s="938"/>
      <c r="AM115" s="938"/>
      <c r="AN115" s="938"/>
      <c r="AO115" s="939"/>
      <c r="AP115" s="941">
        <v>0.7</v>
      </c>
      <c r="AQ115" s="942"/>
      <c r="AR115" s="942"/>
      <c r="AS115" s="942"/>
      <c r="AT115" s="943"/>
      <c r="AU115" s="908"/>
      <c r="AV115" s="909"/>
      <c r="AW115" s="909"/>
      <c r="AX115" s="909"/>
      <c r="AY115" s="909"/>
      <c r="AZ115" s="922" t="s">
        <v>466</v>
      </c>
      <c r="BA115" s="923"/>
      <c r="BB115" s="923"/>
      <c r="BC115" s="923"/>
      <c r="BD115" s="923"/>
      <c r="BE115" s="923"/>
      <c r="BF115" s="923"/>
      <c r="BG115" s="923"/>
      <c r="BH115" s="923"/>
      <c r="BI115" s="923"/>
      <c r="BJ115" s="923"/>
      <c r="BK115" s="923"/>
      <c r="BL115" s="923"/>
      <c r="BM115" s="923"/>
      <c r="BN115" s="923"/>
      <c r="BO115" s="923"/>
      <c r="BP115" s="924"/>
      <c r="BQ115" s="925" t="s">
        <v>447</v>
      </c>
      <c r="BR115" s="926"/>
      <c r="BS115" s="926"/>
      <c r="BT115" s="926"/>
      <c r="BU115" s="926"/>
      <c r="BV115" s="926" t="s">
        <v>442</v>
      </c>
      <c r="BW115" s="926"/>
      <c r="BX115" s="926"/>
      <c r="BY115" s="926"/>
      <c r="BZ115" s="926"/>
      <c r="CA115" s="926" t="s">
        <v>443</v>
      </c>
      <c r="CB115" s="926"/>
      <c r="CC115" s="926"/>
      <c r="CD115" s="926"/>
      <c r="CE115" s="926"/>
      <c r="CF115" s="920" t="s">
        <v>443</v>
      </c>
      <c r="CG115" s="921"/>
      <c r="CH115" s="921"/>
      <c r="CI115" s="921"/>
      <c r="CJ115" s="921"/>
      <c r="CK115" s="948"/>
      <c r="CL115" s="949"/>
      <c r="CM115" s="922" t="s">
        <v>467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461</v>
      </c>
      <c r="DH115" s="959"/>
      <c r="DI115" s="959"/>
      <c r="DJ115" s="959"/>
      <c r="DK115" s="960"/>
      <c r="DL115" s="961" t="s">
        <v>445</v>
      </c>
      <c r="DM115" s="959"/>
      <c r="DN115" s="959"/>
      <c r="DO115" s="959"/>
      <c r="DP115" s="960"/>
      <c r="DQ115" s="961" t="s">
        <v>447</v>
      </c>
      <c r="DR115" s="959"/>
      <c r="DS115" s="959"/>
      <c r="DT115" s="959"/>
      <c r="DU115" s="960"/>
      <c r="DV115" s="962" t="s">
        <v>451</v>
      </c>
      <c r="DW115" s="963"/>
      <c r="DX115" s="963"/>
      <c r="DY115" s="963"/>
      <c r="DZ115" s="964"/>
    </row>
    <row r="116" spans="1:130" s="230" customFormat="1" ht="26.25" customHeight="1" x14ac:dyDescent="0.2">
      <c r="A116" s="956"/>
      <c r="B116" s="957"/>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455</v>
      </c>
      <c r="AB116" s="959"/>
      <c r="AC116" s="959"/>
      <c r="AD116" s="959"/>
      <c r="AE116" s="960"/>
      <c r="AF116" s="961" t="s">
        <v>451</v>
      </c>
      <c r="AG116" s="959"/>
      <c r="AH116" s="959"/>
      <c r="AI116" s="959"/>
      <c r="AJ116" s="960"/>
      <c r="AK116" s="961" t="s">
        <v>445</v>
      </c>
      <c r="AL116" s="959"/>
      <c r="AM116" s="959"/>
      <c r="AN116" s="959"/>
      <c r="AO116" s="960"/>
      <c r="AP116" s="962" t="s">
        <v>448</v>
      </c>
      <c r="AQ116" s="963"/>
      <c r="AR116" s="963"/>
      <c r="AS116" s="963"/>
      <c r="AT116" s="964"/>
      <c r="AU116" s="908"/>
      <c r="AV116" s="909"/>
      <c r="AW116" s="909"/>
      <c r="AX116" s="909"/>
      <c r="AY116" s="909"/>
      <c r="AZ116" s="967" t="s">
        <v>469</v>
      </c>
      <c r="BA116" s="968"/>
      <c r="BB116" s="968"/>
      <c r="BC116" s="968"/>
      <c r="BD116" s="968"/>
      <c r="BE116" s="968"/>
      <c r="BF116" s="968"/>
      <c r="BG116" s="968"/>
      <c r="BH116" s="968"/>
      <c r="BI116" s="968"/>
      <c r="BJ116" s="968"/>
      <c r="BK116" s="968"/>
      <c r="BL116" s="968"/>
      <c r="BM116" s="968"/>
      <c r="BN116" s="968"/>
      <c r="BO116" s="968"/>
      <c r="BP116" s="969"/>
      <c r="BQ116" s="925" t="s">
        <v>445</v>
      </c>
      <c r="BR116" s="926"/>
      <c r="BS116" s="926"/>
      <c r="BT116" s="926"/>
      <c r="BU116" s="926"/>
      <c r="BV116" s="926" t="s">
        <v>443</v>
      </c>
      <c r="BW116" s="926"/>
      <c r="BX116" s="926"/>
      <c r="BY116" s="926"/>
      <c r="BZ116" s="926"/>
      <c r="CA116" s="926" t="s">
        <v>447</v>
      </c>
      <c r="CB116" s="926"/>
      <c r="CC116" s="926"/>
      <c r="CD116" s="926"/>
      <c r="CE116" s="926"/>
      <c r="CF116" s="920" t="s">
        <v>442</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454</v>
      </c>
      <c r="DH116" s="959"/>
      <c r="DI116" s="959"/>
      <c r="DJ116" s="959"/>
      <c r="DK116" s="960"/>
      <c r="DL116" s="961" t="s">
        <v>444</v>
      </c>
      <c r="DM116" s="959"/>
      <c r="DN116" s="959"/>
      <c r="DO116" s="959"/>
      <c r="DP116" s="960"/>
      <c r="DQ116" s="961" t="s">
        <v>443</v>
      </c>
      <c r="DR116" s="959"/>
      <c r="DS116" s="959"/>
      <c r="DT116" s="959"/>
      <c r="DU116" s="960"/>
      <c r="DV116" s="962" t="s">
        <v>443</v>
      </c>
      <c r="DW116" s="963"/>
      <c r="DX116" s="963"/>
      <c r="DY116" s="963"/>
      <c r="DZ116" s="964"/>
    </row>
    <row r="117" spans="1:130" s="230" customFormat="1" ht="26.25" customHeight="1" x14ac:dyDescent="0.2">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2272811</v>
      </c>
      <c r="AB117" s="979"/>
      <c r="AC117" s="979"/>
      <c r="AD117" s="979"/>
      <c r="AE117" s="980"/>
      <c r="AF117" s="981">
        <v>2398417</v>
      </c>
      <c r="AG117" s="979"/>
      <c r="AH117" s="979"/>
      <c r="AI117" s="979"/>
      <c r="AJ117" s="980"/>
      <c r="AK117" s="981">
        <v>2310969</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454</v>
      </c>
      <c r="BR117" s="926"/>
      <c r="BS117" s="926"/>
      <c r="BT117" s="926"/>
      <c r="BU117" s="926"/>
      <c r="BV117" s="926" t="s">
        <v>445</v>
      </c>
      <c r="BW117" s="926"/>
      <c r="BX117" s="926"/>
      <c r="BY117" s="926"/>
      <c r="BZ117" s="926"/>
      <c r="CA117" s="926" t="s">
        <v>455</v>
      </c>
      <c r="CB117" s="926"/>
      <c r="CC117" s="926"/>
      <c r="CD117" s="926"/>
      <c r="CE117" s="926"/>
      <c r="CF117" s="920" t="s">
        <v>445</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445</v>
      </c>
      <c r="DH117" s="959"/>
      <c r="DI117" s="959"/>
      <c r="DJ117" s="959"/>
      <c r="DK117" s="960"/>
      <c r="DL117" s="961" t="s">
        <v>451</v>
      </c>
      <c r="DM117" s="959"/>
      <c r="DN117" s="959"/>
      <c r="DO117" s="959"/>
      <c r="DP117" s="960"/>
      <c r="DQ117" s="961" t="s">
        <v>445</v>
      </c>
      <c r="DR117" s="959"/>
      <c r="DS117" s="959"/>
      <c r="DT117" s="959"/>
      <c r="DU117" s="960"/>
      <c r="DV117" s="962" t="s">
        <v>444</v>
      </c>
      <c r="DW117" s="963"/>
      <c r="DX117" s="963"/>
      <c r="DY117" s="963"/>
      <c r="DZ117" s="964"/>
    </row>
    <row r="118" spans="1:130" s="230" customFormat="1" ht="26.25" customHeight="1" x14ac:dyDescent="0.2">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314</v>
      </c>
      <c r="AL118" s="893"/>
      <c r="AM118" s="893"/>
      <c r="AN118" s="893"/>
      <c r="AO118" s="894"/>
      <c r="AP118" s="970" t="s">
        <v>436</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442</v>
      </c>
      <c r="BR118" s="1000"/>
      <c r="BS118" s="1000"/>
      <c r="BT118" s="1000"/>
      <c r="BU118" s="1000"/>
      <c r="BV118" s="1000" t="s">
        <v>454</v>
      </c>
      <c r="BW118" s="1000"/>
      <c r="BX118" s="1000"/>
      <c r="BY118" s="1000"/>
      <c r="BZ118" s="1000"/>
      <c r="CA118" s="1000" t="s">
        <v>445</v>
      </c>
      <c r="CB118" s="1000"/>
      <c r="CC118" s="1000"/>
      <c r="CD118" s="1000"/>
      <c r="CE118" s="1000"/>
      <c r="CF118" s="920" t="s">
        <v>445</v>
      </c>
      <c r="CG118" s="921"/>
      <c r="CH118" s="921"/>
      <c r="CI118" s="921"/>
      <c r="CJ118" s="921"/>
      <c r="CK118" s="948"/>
      <c r="CL118" s="949"/>
      <c r="CM118" s="922" t="s">
        <v>475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442</v>
      </c>
      <c r="DH118" s="959"/>
      <c r="DI118" s="959"/>
      <c r="DJ118" s="959"/>
      <c r="DK118" s="960"/>
      <c r="DL118" s="961" t="s">
        <v>445</v>
      </c>
      <c r="DM118" s="959"/>
      <c r="DN118" s="959"/>
      <c r="DO118" s="959"/>
      <c r="DP118" s="960"/>
      <c r="DQ118" s="961" t="s">
        <v>443</v>
      </c>
      <c r="DR118" s="959"/>
      <c r="DS118" s="959"/>
      <c r="DT118" s="959"/>
      <c r="DU118" s="960"/>
      <c r="DV118" s="962" t="s">
        <v>444</v>
      </c>
      <c r="DW118" s="963"/>
      <c r="DX118" s="963"/>
      <c r="DY118" s="963"/>
      <c r="DZ118" s="964"/>
    </row>
    <row r="119" spans="1:130" s="230" customFormat="1" ht="26.25" customHeight="1" x14ac:dyDescent="0.2">
      <c r="A119" s="1062"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445</v>
      </c>
      <c r="AB119" s="900"/>
      <c r="AC119" s="900"/>
      <c r="AD119" s="900"/>
      <c r="AE119" s="901"/>
      <c r="AF119" s="902" t="s">
        <v>455</v>
      </c>
      <c r="AG119" s="900"/>
      <c r="AH119" s="900"/>
      <c r="AI119" s="900"/>
      <c r="AJ119" s="901"/>
      <c r="AK119" s="902" t="s">
        <v>444</v>
      </c>
      <c r="AL119" s="900"/>
      <c r="AM119" s="900"/>
      <c r="AN119" s="900"/>
      <c r="AO119" s="901"/>
      <c r="AP119" s="903" t="s">
        <v>455</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476</v>
      </c>
      <c r="BP119" s="1005"/>
      <c r="BQ119" s="999">
        <v>29235967</v>
      </c>
      <c r="BR119" s="1000"/>
      <c r="BS119" s="1000"/>
      <c r="BT119" s="1000"/>
      <c r="BU119" s="1000"/>
      <c r="BV119" s="1000">
        <v>28618177</v>
      </c>
      <c r="BW119" s="1000"/>
      <c r="BX119" s="1000"/>
      <c r="BY119" s="1000"/>
      <c r="BZ119" s="1000"/>
      <c r="CA119" s="1000">
        <v>27722137</v>
      </c>
      <c r="CB119" s="1000"/>
      <c r="CC119" s="1000"/>
      <c r="CD119" s="1000"/>
      <c r="CE119" s="1000"/>
      <c r="CF119" s="1001"/>
      <c r="CG119" s="1002"/>
      <c r="CH119" s="1002"/>
      <c r="CI119" s="1002"/>
      <c r="CJ119" s="1003"/>
      <c r="CK119" s="950"/>
      <c r="CL119" s="951"/>
      <c r="CM119" s="973" t="s">
        <v>477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161993</v>
      </c>
      <c r="DH119" s="986"/>
      <c r="DI119" s="986"/>
      <c r="DJ119" s="986"/>
      <c r="DK119" s="987"/>
      <c r="DL119" s="985">
        <v>108569</v>
      </c>
      <c r="DM119" s="986"/>
      <c r="DN119" s="986"/>
      <c r="DO119" s="986"/>
      <c r="DP119" s="987"/>
      <c r="DQ119" s="985">
        <v>63729</v>
      </c>
      <c r="DR119" s="986"/>
      <c r="DS119" s="986"/>
      <c r="DT119" s="986"/>
      <c r="DU119" s="987"/>
      <c r="DV119" s="988">
        <v>0.8</v>
      </c>
      <c r="DW119" s="989"/>
      <c r="DX119" s="989"/>
      <c r="DY119" s="989"/>
      <c r="DZ119" s="990"/>
    </row>
    <row r="120" spans="1:130" s="230" customFormat="1" ht="26.25" customHeight="1" x14ac:dyDescent="0.2">
      <c r="A120" s="1063"/>
      <c r="B120" s="949"/>
      <c r="C120" s="922" t="s">
        <v>450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442</v>
      </c>
      <c r="AB120" s="959"/>
      <c r="AC120" s="959"/>
      <c r="AD120" s="959"/>
      <c r="AE120" s="960"/>
      <c r="AF120" s="961" t="s">
        <v>445</v>
      </c>
      <c r="AG120" s="959"/>
      <c r="AH120" s="959"/>
      <c r="AI120" s="959"/>
      <c r="AJ120" s="960"/>
      <c r="AK120" s="961" t="s">
        <v>444</v>
      </c>
      <c r="AL120" s="959"/>
      <c r="AM120" s="959"/>
      <c r="AN120" s="959"/>
      <c r="AO120" s="960"/>
      <c r="AP120" s="962" t="s">
        <v>442</v>
      </c>
      <c r="AQ120" s="963"/>
      <c r="AR120" s="963"/>
      <c r="AS120" s="963"/>
      <c r="AT120" s="964"/>
      <c r="AU120" s="991" t="s">
        <v>478</v>
      </c>
      <c r="AV120" s="992"/>
      <c r="AW120" s="992"/>
      <c r="AX120" s="992"/>
      <c r="AY120" s="993"/>
      <c r="AZ120" s="929" t="s">
        <v>479</v>
      </c>
      <c r="BA120" s="897"/>
      <c r="BB120" s="897"/>
      <c r="BC120" s="897"/>
      <c r="BD120" s="897"/>
      <c r="BE120" s="897"/>
      <c r="BF120" s="897"/>
      <c r="BG120" s="897"/>
      <c r="BH120" s="897"/>
      <c r="BI120" s="897"/>
      <c r="BJ120" s="897"/>
      <c r="BK120" s="897"/>
      <c r="BL120" s="897"/>
      <c r="BM120" s="897"/>
      <c r="BN120" s="897"/>
      <c r="BO120" s="897"/>
      <c r="BP120" s="898"/>
      <c r="BQ120" s="930">
        <v>5054959</v>
      </c>
      <c r="BR120" s="931"/>
      <c r="BS120" s="931"/>
      <c r="BT120" s="931"/>
      <c r="BU120" s="931"/>
      <c r="BV120" s="931">
        <v>5619141</v>
      </c>
      <c r="BW120" s="931"/>
      <c r="BX120" s="931"/>
      <c r="BY120" s="931"/>
      <c r="BZ120" s="931"/>
      <c r="CA120" s="931">
        <v>6128937</v>
      </c>
      <c r="CB120" s="931"/>
      <c r="CC120" s="931"/>
      <c r="CD120" s="931"/>
      <c r="CE120" s="931"/>
      <c r="CF120" s="944">
        <v>79.7</v>
      </c>
      <c r="CG120" s="945"/>
      <c r="CH120" s="945"/>
      <c r="CI120" s="945"/>
      <c r="CJ120" s="945"/>
      <c r="CK120" s="1006" t="s">
        <v>480</v>
      </c>
      <c r="CL120" s="1007"/>
      <c r="CM120" s="1007"/>
      <c r="CN120" s="1007"/>
      <c r="CO120" s="1008"/>
      <c r="CP120" s="1014" t="s">
        <v>481</v>
      </c>
      <c r="CQ120" s="1015"/>
      <c r="CR120" s="1015"/>
      <c r="CS120" s="1015"/>
      <c r="CT120" s="1015"/>
      <c r="CU120" s="1015"/>
      <c r="CV120" s="1015"/>
      <c r="CW120" s="1015"/>
      <c r="CX120" s="1015"/>
      <c r="CY120" s="1015"/>
      <c r="CZ120" s="1015"/>
      <c r="DA120" s="1015"/>
      <c r="DB120" s="1015"/>
      <c r="DC120" s="1015"/>
      <c r="DD120" s="1015"/>
      <c r="DE120" s="1015"/>
      <c r="DF120" s="1016"/>
      <c r="DG120" s="930">
        <v>5781224</v>
      </c>
      <c r="DH120" s="931"/>
      <c r="DI120" s="931"/>
      <c r="DJ120" s="931"/>
      <c r="DK120" s="931"/>
      <c r="DL120" s="931">
        <v>6294900</v>
      </c>
      <c r="DM120" s="931"/>
      <c r="DN120" s="931"/>
      <c r="DO120" s="931"/>
      <c r="DP120" s="931"/>
      <c r="DQ120" s="931">
        <v>6661426</v>
      </c>
      <c r="DR120" s="931"/>
      <c r="DS120" s="931"/>
      <c r="DT120" s="931"/>
      <c r="DU120" s="931"/>
      <c r="DV120" s="932">
        <v>86.6</v>
      </c>
      <c r="DW120" s="932"/>
      <c r="DX120" s="932"/>
      <c r="DY120" s="932"/>
      <c r="DZ120" s="933"/>
    </row>
    <row r="121" spans="1:130" s="230" customFormat="1" ht="26.25" customHeight="1" x14ac:dyDescent="0.2">
      <c r="A121" s="1063"/>
      <c r="B121" s="949"/>
      <c r="C121" s="974" t="s">
        <v>482</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29543</v>
      </c>
      <c r="AB121" s="959"/>
      <c r="AC121" s="959"/>
      <c r="AD121" s="959"/>
      <c r="AE121" s="960"/>
      <c r="AF121" s="961">
        <v>18771</v>
      </c>
      <c r="AG121" s="959"/>
      <c r="AH121" s="959"/>
      <c r="AI121" s="959"/>
      <c r="AJ121" s="960"/>
      <c r="AK121" s="961">
        <v>9758</v>
      </c>
      <c r="AL121" s="959"/>
      <c r="AM121" s="959"/>
      <c r="AN121" s="959"/>
      <c r="AO121" s="960"/>
      <c r="AP121" s="962">
        <v>0.1</v>
      </c>
      <c r="AQ121" s="963"/>
      <c r="AR121" s="963"/>
      <c r="AS121" s="963"/>
      <c r="AT121" s="964"/>
      <c r="AU121" s="994"/>
      <c r="AV121" s="995"/>
      <c r="AW121" s="995"/>
      <c r="AX121" s="995"/>
      <c r="AY121" s="996"/>
      <c r="AZ121" s="922" t="s">
        <v>483</v>
      </c>
      <c r="BA121" s="923"/>
      <c r="BB121" s="923"/>
      <c r="BC121" s="923"/>
      <c r="BD121" s="923"/>
      <c r="BE121" s="923"/>
      <c r="BF121" s="923"/>
      <c r="BG121" s="923"/>
      <c r="BH121" s="923"/>
      <c r="BI121" s="923"/>
      <c r="BJ121" s="923"/>
      <c r="BK121" s="923"/>
      <c r="BL121" s="923"/>
      <c r="BM121" s="923"/>
      <c r="BN121" s="923"/>
      <c r="BO121" s="923"/>
      <c r="BP121" s="924"/>
      <c r="BQ121" s="925">
        <v>18396</v>
      </c>
      <c r="BR121" s="926"/>
      <c r="BS121" s="926"/>
      <c r="BT121" s="926"/>
      <c r="BU121" s="926"/>
      <c r="BV121" s="926">
        <v>10397</v>
      </c>
      <c r="BW121" s="926"/>
      <c r="BX121" s="926"/>
      <c r="BY121" s="926"/>
      <c r="BZ121" s="926"/>
      <c r="CA121" s="926">
        <v>207856</v>
      </c>
      <c r="CB121" s="926"/>
      <c r="CC121" s="926"/>
      <c r="CD121" s="926"/>
      <c r="CE121" s="926"/>
      <c r="CF121" s="920">
        <v>2.7</v>
      </c>
      <c r="CG121" s="921"/>
      <c r="CH121" s="921"/>
      <c r="CI121" s="921"/>
      <c r="CJ121" s="921"/>
      <c r="CK121" s="1009"/>
      <c r="CL121" s="1010"/>
      <c r="CM121" s="1010"/>
      <c r="CN121" s="1010"/>
      <c r="CO121" s="1011"/>
      <c r="CP121" s="1019" t="s">
        <v>484</v>
      </c>
      <c r="CQ121" s="1020"/>
      <c r="CR121" s="1020"/>
      <c r="CS121" s="1020"/>
      <c r="CT121" s="1020"/>
      <c r="CU121" s="1020"/>
      <c r="CV121" s="1020"/>
      <c r="CW121" s="1020"/>
      <c r="CX121" s="1020"/>
      <c r="CY121" s="1020"/>
      <c r="CZ121" s="1020"/>
      <c r="DA121" s="1020"/>
      <c r="DB121" s="1020"/>
      <c r="DC121" s="1020"/>
      <c r="DD121" s="1020"/>
      <c r="DE121" s="1020"/>
      <c r="DF121" s="1021"/>
      <c r="DG121" s="925">
        <v>56757</v>
      </c>
      <c r="DH121" s="926"/>
      <c r="DI121" s="926"/>
      <c r="DJ121" s="926"/>
      <c r="DK121" s="926"/>
      <c r="DL121" s="926">
        <v>119247</v>
      </c>
      <c r="DM121" s="926"/>
      <c r="DN121" s="926"/>
      <c r="DO121" s="926"/>
      <c r="DP121" s="926"/>
      <c r="DQ121" s="926">
        <v>138203</v>
      </c>
      <c r="DR121" s="926"/>
      <c r="DS121" s="926"/>
      <c r="DT121" s="926"/>
      <c r="DU121" s="926"/>
      <c r="DV121" s="927">
        <v>1.8</v>
      </c>
      <c r="DW121" s="927"/>
      <c r="DX121" s="927"/>
      <c r="DY121" s="927"/>
      <c r="DZ121" s="928"/>
    </row>
    <row r="122" spans="1:130" s="230" customFormat="1" ht="26.25" customHeight="1" x14ac:dyDescent="0.2">
      <c r="A122" s="1063"/>
      <c r="B122" s="949"/>
      <c r="C122" s="922" t="s">
        <v>464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443</v>
      </c>
      <c r="AB122" s="959"/>
      <c r="AC122" s="959"/>
      <c r="AD122" s="959"/>
      <c r="AE122" s="960"/>
      <c r="AF122" s="961" t="s">
        <v>444</v>
      </c>
      <c r="AG122" s="959"/>
      <c r="AH122" s="959"/>
      <c r="AI122" s="959"/>
      <c r="AJ122" s="960"/>
      <c r="AK122" s="961" t="s">
        <v>445</v>
      </c>
      <c r="AL122" s="959"/>
      <c r="AM122" s="959"/>
      <c r="AN122" s="959"/>
      <c r="AO122" s="960"/>
      <c r="AP122" s="962" t="s">
        <v>443</v>
      </c>
      <c r="AQ122" s="963"/>
      <c r="AR122" s="963"/>
      <c r="AS122" s="963"/>
      <c r="AT122" s="964"/>
      <c r="AU122" s="994"/>
      <c r="AV122" s="995"/>
      <c r="AW122" s="995"/>
      <c r="AX122" s="995"/>
      <c r="AY122" s="996"/>
      <c r="AZ122" s="973" t="s">
        <v>485</v>
      </c>
      <c r="BA122" s="965"/>
      <c r="BB122" s="965"/>
      <c r="BC122" s="965"/>
      <c r="BD122" s="965"/>
      <c r="BE122" s="965"/>
      <c r="BF122" s="965"/>
      <c r="BG122" s="965"/>
      <c r="BH122" s="965"/>
      <c r="BI122" s="965"/>
      <c r="BJ122" s="965"/>
      <c r="BK122" s="965"/>
      <c r="BL122" s="965"/>
      <c r="BM122" s="965"/>
      <c r="BN122" s="965"/>
      <c r="BO122" s="965"/>
      <c r="BP122" s="966"/>
      <c r="BQ122" s="999">
        <v>19771952</v>
      </c>
      <c r="BR122" s="1000"/>
      <c r="BS122" s="1000"/>
      <c r="BT122" s="1000"/>
      <c r="BU122" s="1000"/>
      <c r="BV122" s="1000">
        <v>18988056</v>
      </c>
      <c r="BW122" s="1000"/>
      <c r="BX122" s="1000"/>
      <c r="BY122" s="1000"/>
      <c r="BZ122" s="1000"/>
      <c r="CA122" s="1000">
        <v>18536044</v>
      </c>
      <c r="CB122" s="1000"/>
      <c r="CC122" s="1000"/>
      <c r="CD122" s="1000"/>
      <c r="CE122" s="1000"/>
      <c r="CF122" s="1017">
        <v>240.9</v>
      </c>
      <c r="CG122" s="1018"/>
      <c r="CH122" s="1018"/>
      <c r="CI122" s="1018"/>
      <c r="CJ122" s="1018"/>
      <c r="CK122" s="1009"/>
      <c r="CL122" s="1010"/>
      <c r="CM122" s="1010"/>
      <c r="CN122" s="1010"/>
      <c r="CO122" s="1011"/>
      <c r="CP122" s="1019" t="s">
        <v>486</v>
      </c>
      <c r="CQ122" s="1020"/>
      <c r="CR122" s="1020"/>
      <c r="CS122" s="1020"/>
      <c r="CT122" s="1020"/>
      <c r="CU122" s="1020"/>
      <c r="CV122" s="1020"/>
      <c r="CW122" s="1020"/>
      <c r="CX122" s="1020"/>
      <c r="CY122" s="1020"/>
      <c r="CZ122" s="1020"/>
      <c r="DA122" s="1020"/>
      <c r="DB122" s="1020"/>
      <c r="DC122" s="1020"/>
      <c r="DD122" s="1020"/>
      <c r="DE122" s="1020"/>
      <c r="DF122" s="1021"/>
      <c r="DG122" s="925" t="s">
        <v>451</v>
      </c>
      <c r="DH122" s="926"/>
      <c r="DI122" s="926"/>
      <c r="DJ122" s="926"/>
      <c r="DK122" s="926"/>
      <c r="DL122" s="926" t="s">
        <v>455</v>
      </c>
      <c r="DM122" s="926"/>
      <c r="DN122" s="926"/>
      <c r="DO122" s="926"/>
      <c r="DP122" s="926"/>
      <c r="DQ122" s="926" t="s">
        <v>444</v>
      </c>
      <c r="DR122" s="926"/>
      <c r="DS122" s="926"/>
      <c r="DT122" s="926"/>
      <c r="DU122" s="926"/>
      <c r="DV122" s="927" t="s">
        <v>454</v>
      </c>
      <c r="DW122" s="927"/>
      <c r="DX122" s="927"/>
      <c r="DY122" s="927"/>
      <c r="DZ122" s="928"/>
    </row>
    <row r="123" spans="1:130" s="230" customFormat="1" ht="26.25" customHeight="1" x14ac:dyDescent="0.2">
      <c r="A123" s="1063"/>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444</v>
      </c>
      <c r="AB123" s="959"/>
      <c r="AC123" s="959"/>
      <c r="AD123" s="959"/>
      <c r="AE123" s="960"/>
      <c r="AF123" s="961" t="s">
        <v>444</v>
      </c>
      <c r="AG123" s="959"/>
      <c r="AH123" s="959"/>
      <c r="AI123" s="959"/>
      <c r="AJ123" s="960"/>
      <c r="AK123" s="961" t="s">
        <v>455</v>
      </c>
      <c r="AL123" s="959"/>
      <c r="AM123" s="959"/>
      <c r="AN123" s="959"/>
      <c r="AO123" s="960"/>
      <c r="AP123" s="962" t="s">
        <v>444</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487</v>
      </c>
      <c r="BP123" s="1005"/>
      <c r="BQ123" s="1035">
        <v>24845307</v>
      </c>
      <c r="BR123" s="1036"/>
      <c r="BS123" s="1036"/>
      <c r="BT123" s="1036"/>
      <c r="BU123" s="1036"/>
      <c r="BV123" s="1036">
        <v>24617594</v>
      </c>
      <c r="BW123" s="1036"/>
      <c r="BX123" s="1036"/>
      <c r="BY123" s="1036"/>
      <c r="BZ123" s="1036"/>
      <c r="CA123" s="1036">
        <v>24872837</v>
      </c>
      <c r="CB123" s="1036"/>
      <c r="CC123" s="1036"/>
      <c r="CD123" s="1036"/>
      <c r="CE123" s="1036"/>
      <c r="CF123" s="1001"/>
      <c r="CG123" s="1002"/>
      <c r="CH123" s="1002"/>
      <c r="CI123" s="1002"/>
      <c r="CJ123" s="1003"/>
      <c r="CK123" s="1009"/>
      <c r="CL123" s="1010"/>
      <c r="CM123" s="1010"/>
      <c r="CN123" s="1010"/>
      <c r="CO123" s="1011"/>
      <c r="CP123" s="1019" t="s">
        <v>488</v>
      </c>
      <c r="CQ123" s="1020"/>
      <c r="CR123" s="1020"/>
      <c r="CS123" s="1020"/>
      <c r="CT123" s="1020"/>
      <c r="CU123" s="1020"/>
      <c r="CV123" s="1020"/>
      <c r="CW123" s="1020"/>
      <c r="CX123" s="1020"/>
      <c r="CY123" s="1020"/>
      <c r="CZ123" s="1020"/>
      <c r="DA123" s="1020"/>
      <c r="DB123" s="1020"/>
      <c r="DC123" s="1020"/>
      <c r="DD123" s="1020"/>
      <c r="DE123" s="1020"/>
      <c r="DF123" s="1021"/>
      <c r="DG123" s="958" t="s">
        <v>454</v>
      </c>
      <c r="DH123" s="959"/>
      <c r="DI123" s="959"/>
      <c r="DJ123" s="959"/>
      <c r="DK123" s="960"/>
      <c r="DL123" s="961" t="s">
        <v>444</v>
      </c>
      <c r="DM123" s="959"/>
      <c r="DN123" s="959"/>
      <c r="DO123" s="959"/>
      <c r="DP123" s="960"/>
      <c r="DQ123" s="961" t="s">
        <v>444</v>
      </c>
      <c r="DR123" s="959"/>
      <c r="DS123" s="959"/>
      <c r="DT123" s="959"/>
      <c r="DU123" s="960"/>
      <c r="DV123" s="962" t="s">
        <v>445</v>
      </c>
      <c r="DW123" s="963"/>
      <c r="DX123" s="963"/>
      <c r="DY123" s="963"/>
      <c r="DZ123" s="964"/>
    </row>
    <row r="124" spans="1:130" s="230" customFormat="1" ht="26.25" customHeight="1" thickBot="1" x14ac:dyDescent="0.25">
      <c r="A124" s="1063"/>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445</v>
      </c>
      <c r="AB124" s="959"/>
      <c r="AC124" s="959"/>
      <c r="AD124" s="959"/>
      <c r="AE124" s="960"/>
      <c r="AF124" s="961" t="s">
        <v>445</v>
      </c>
      <c r="AG124" s="959"/>
      <c r="AH124" s="959"/>
      <c r="AI124" s="959"/>
      <c r="AJ124" s="960"/>
      <c r="AK124" s="961" t="s">
        <v>444</v>
      </c>
      <c r="AL124" s="959"/>
      <c r="AM124" s="959"/>
      <c r="AN124" s="959"/>
      <c r="AO124" s="960"/>
      <c r="AP124" s="962" t="s">
        <v>454</v>
      </c>
      <c r="AQ124" s="963"/>
      <c r="AR124" s="963"/>
      <c r="AS124" s="963"/>
      <c r="AT124" s="964"/>
      <c r="AU124" s="1031" t="s">
        <v>489</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58.1</v>
      </c>
      <c r="BR124" s="1027"/>
      <c r="BS124" s="1027"/>
      <c r="BT124" s="1027"/>
      <c r="BU124" s="1027"/>
      <c r="BV124" s="1027">
        <v>50.6</v>
      </c>
      <c r="BW124" s="1027"/>
      <c r="BX124" s="1027"/>
      <c r="BY124" s="1027"/>
      <c r="BZ124" s="1027"/>
      <c r="CA124" s="1027">
        <v>37</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t="s">
        <v>445</v>
      </c>
      <c r="DH124" s="986"/>
      <c r="DI124" s="986"/>
      <c r="DJ124" s="986"/>
      <c r="DK124" s="987"/>
      <c r="DL124" s="985" t="s">
        <v>455</v>
      </c>
      <c r="DM124" s="986"/>
      <c r="DN124" s="986"/>
      <c r="DO124" s="986"/>
      <c r="DP124" s="987"/>
      <c r="DQ124" s="985" t="s">
        <v>445</v>
      </c>
      <c r="DR124" s="986"/>
      <c r="DS124" s="986"/>
      <c r="DT124" s="986"/>
      <c r="DU124" s="987"/>
      <c r="DV124" s="988" t="s">
        <v>445</v>
      </c>
      <c r="DW124" s="989"/>
      <c r="DX124" s="989"/>
      <c r="DY124" s="989"/>
      <c r="DZ124" s="990"/>
    </row>
    <row r="125" spans="1:130" s="230" customFormat="1" ht="26.25" customHeight="1" x14ac:dyDescent="0.2">
      <c r="A125" s="1063"/>
      <c r="B125" s="949"/>
      <c r="C125" s="922" t="s">
        <v>475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454</v>
      </c>
      <c r="AB125" s="959"/>
      <c r="AC125" s="959"/>
      <c r="AD125" s="959"/>
      <c r="AE125" s="960"/>
      <c r="AF125" s="961" t="s">
        <v>447</v>
      </c>
      <c r="AG125" s="959"/>
      <c r="AH125" s="959"/>
      <c r="AI125" s="959"/>
      <c r="AJ125" s="960"/>
      <c r="AK125" s="961" t="s">
        <v>445</v>
      </c>
      <c r="AL125" s="959"/>
      <c r="AM125" s="959"/>
      <c r="AN125" s="959"/>
      <c r="AO125" s="960"/>
      <c r="AP125" s="962" t="s">
        <v>455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442</v>
      </c>
      <c r="DH125" s="931"/>
      <c r="DI125" s="931"/>
      <c r="DJ125" s="931"/>
      <c r="DK125" s="931"/>
      <c r="DL125" s="931" t="s">
        <v>445</v>
      </c>
      <c r="DM125" s="931"/>
      <c r="DN125" s="931"/>
      <c r="DO125" s="931"/>
      <c r="DP125" s="931"/>
      <c r="DQ125" s="931" t="s">
        <v>445</v>
      </c>
      <c r="DR125" s="931"/>
      <c r="DS125" s="931"/>
      <c r="DT125" s="931"/>
      <c r="DU125" s="931"/>
      <c r="DV125" s="932" t="s">
        <v>455</v>
      </c>
      <c r="DW125" s="932"/>
      <c r="DX125" s="932"/>
      <c r="DY125" s="932"/>
      <c r="DZ125" s="933"/>
    </row>
    <row r="126" spans="1:130" s="230" customFormat="1" ht="26.25" customHeight="1" thickBot="1" x14ac:dyDescent="0.25">
      <c r="A126" s="1063"/>
      <c r="B126" s="949"/>
      <c r="C126" s="922" t="s">
        <v>477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69460</v>
      </c>
      <c r="AB126" s="959"/>
      <c r="AC126" s="959"/>
      <c r="AD126" s="959"/>
      <c r="AE126" s="960"/>
      <c r="AF126" s="961">
        <v>54248</v>
      </c>
      <c r="AG126" s="959"/>
      <c r="AH126" s="959"/>
      <c r="AI126" s="959"/>
      <c r="AJ126" s="960"/>
      <c r="AK126" s="961">
        <v>44900</v>
      </c>
      <c r="AL126" s="959"/>
      <c r="AM126" s="959"/>
      <c r="AN126" s="959"/>
      <c r="AO126" s="960"/>
      <c r="AP126" s="962">
        <v>0.6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445</v>
      </c>
      <c r="DH126" s="926"/>
      <c r="DI126" s="926"/>
      <c r="DJ126" s="926"/>
      <c r="DK126" s="926"/>
      <c r="DL126" s="926" t="s">
        <v>455</v>
      </c>
      <c r="DM126" s="926"/>
      <c r="DN126" s="926"/>
      <c r="DO126" s="926"/>
      <c r="DP126" s="926"/>
      <c r="DQ126" s="926" t="s">
        <v>455</v>
      </c>
      <c r="DR126" s="926"/>
      <c r="DS126" s="926"/>
      <c r="DT126" s="926"/>
      <c r="DU126" s="926"/>
      <c r="DV126" s="927" t="s">
        <v>442</v>
      </c>
      <c r="DW126" s="927"/>
      <c r="DX126" s="927"/>
      <c r="DY126" s="927"/>
      <c r="DZ126" s="928"/>
    </row>
    <row r="127" spans="1:130" s="230" customFormat="1" ht="26.25" customHeight="1" x14ac:dyDescent="0.2">
      <c r="A127" s="1064"/>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581</v>
      </c>
      <c r="AB127" s="959"/>
      <c r="AC127" s="959"/>
      <c r="AD127" s="959"/>
      <c r="AE127" s="960"/>
      <c r="AF127" s="961">
        <v>515</v>
      </c>
      <c r="AG127" s="959"/>
      <c r="AH127" s="959"/>
      <c r="AI127" s="959"/>
      <c r="AJ127" s="960"/>
      <c r="AK127" s="961">
        <v>455</v>
      </c>
      <c r="AL127" s="959"/>
      <c r="AM127" s="959"/>
      <c r="AN127" s="959"/>
      <c r="AO127" s="960"/>
      <c r="AP127" s="962">
        <v>0</v>
      </c>
      <c r="AQ127" s="963"/>
      <c r="AR127" s="963"/>
      <c r="AS127" s="963"/>
      <c r="AT127" s="964"/>
      <c r="AU127" s="232"/>
      <c r="AV127" s="232"/>
      <c r="AW127" s="232"/>
      <c r="AX127" s="1037" t="s">
        <v>495</v>
      </c>
      <c r="AY127" s="1038"/>
      <c r="AZ127" s="1038"/>
      <c r="BA127" s="1038"/>
      <c r="BB127" s="1038"/>
      <c r="BC127" s="1038"/>
      <c r="BD127" s="1038"/>
      <c r="BE127" s="1039"/>
      <c r="BF127" s="1040" t="s">
        <v>496</v>
      </c>
      <c r="BG127" s="1038"/>
      <c r="BH127" s="1038"/>
      <c r="BI127" s="1038"/>
      <c r="BJ127" s="1038"/>
      <c r="BK127" s="1038"/>
      <c r="BL127" s="1039"/>
      <c r="BM127" s="1040" t="s">
        <v>497</v>
      </c>
      <c r="BN127" s="1038"/>
      <c r="BO127" s="1038"/>
      <c r="BP127" s="1038"/>
      <c r="BQ127" s="1038"/>
      <c r="BR127" s="1038"/>
      <c r="BS127" s="1039"/>
      <c r="BT127" s="1040" t="s">
        <v>498</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445</v>
      </c>
      <c r="DH127" s="926"/>
      <c r="DI127" s="926"/>
      <c r="DJ127" s="926"/>
      <c r="DK127" s="926"/>
      <c r="DL127" s="926" t="s">
        <v>445</v>
      </c>
      <c r="DM127" s="926"/>
      <c r="DN127" s="926"/>
      <c r="DO127" s="926"/>
      <c r="DP127" s="926"/>
      <c r="DQ127" s="926" t="s">
        <v>455</v>
      </c>
      <c r="DR127" s="926"/>
      <c r="DS127" s="926"/>
      <c r="DT127" s="926"/>
      <c r="DU127" s="926"/>
      <c r="DV127" s="927" t="s">
        <v>455</v>
      </c>
      <c r="DW127" s="927"/>
      <c r="DX127" s="927"/>
      <c r="DY127" s="927"/>
      <c r="DZ127" s="928"/>
    </row>
    <row r="128" spans="1:130" s="230" customFormat="1" ht="26.25" customHeight="1" thickBot="1" x14ac:dyDescent="0.25">
      <c r="A128" s="1047" t="s">
        <v>500</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501</v>
      </c>
      <c r="X128" s="1049"/>
      <c r="Y128" s="1049"/>
      <c r="Z128" s="1050"/>
      <c r="AA128" s="1051">
        <v>10088</v>
      </c>
      <c r="AB128" s="1052"/>
      <c r="AC128" s="1052"/>
      <c r="AD128" s="1052"/>
      <c r="AE128" s="1053"/>
      <c r="AF128" s="1054">
        <v>9331</v>
      </c>
      <c r="AG128" s="1052"/>
      <c r="AH128" s="1052"/>
      <c r="AI128" s="1052"/>
      <c r="AJ128" s="1053"/>
      <c r="AK128" s="1054">
        <v>7466</v>
      </c>
      <c r="AL128" s="1052"/>
      <c r="AM128" s="1052"/>
      <c r="AN128" s="1052"/>
      <c r="AO128" s="1053"/>
      <c r="AP128" s="1055"/>
      <c r="AQ128" s="1056"/>
      <c r="AR128" s="1056"/>
      <c r="AS128" s="1056"/>
      <c r="AT128" s="1057"/>
      <c r="AU128" s="232"/>
      <c r="AV128" s="232"/>
      <c r="AW128" s="232"/>
      <c r="AX128" s="896" t="s">
        <v>502</v>
      </c>
      <c r="AY128" s="897"/>
      <c r="AZ128" s="897"/>
      <c r="BA128" s="897"/>
      <c r="BB128" s="897"/>
      <c r="BC128" s="897"/>
      <c r="BD128" s="897"/>
      <c r="BE128" s="898"/>
      <c r="BF128" s="1058" t="s">
        <v>447</v>
      </c>
      <c r="BG128" s="1059"/>
      <c r="BH128" s="1059"/>
      <c r="BI128" s="1059"/>
      <c r="BJ128" s="1059"/>
      <c r="BK128" s="1059"/>
      <c r="BL128" s="1060"/>
      <c r="BM128" s="1058">
        <v>13.46</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503</v>
      </c>
      <c r="CQ128" s="740"/>
      <c r="CR128" s="740"/>
      <c r="CS128" s="740"/>
      <c r="CT128" s="740"/>
      <c r="CU128" s="740"/>
      <c r="CV128" s="740"/>
      <c r="CW128" s="740"/>
      <c r="CX128" s="740"/>
      <c r="CY128" s="740"/>
      <c r="CZ128" s="740"/>
      <c r="DA128" s="740"/>
      <c r="DB128" s="740"/>
      <c r="DC128" s="740"/>
      <c r="DD128" s="740"/>
      <c r="DE128" s="740"/>
      <c r="DF128" s="1042"/>
      <c r="DG128" s="1043" t="s">
        <v>442</v>
      </c>
      <c r="DH128" s="1044"/>
      <c r="DI128" s="1044"/>
      <c r="DJ128" s="1044"/>
      <c r="DK128" s="1044"/>
      <c r="DL128" s="1044" t="s">
        <v>442</v>
      </c>
      <c r="DM128" s="1044"/>
      <c r="DN128" s="1044"/>
      <c r="DO128" s="1044"/>
      <c r="DP128" s="1044"/>
      <c r="DQ128" s="1044" t="s">
        <v>442</v>
      </c>
      <c r="DR128" s="1044"/>
      <c r="DS128" s="1044"/>
      <c r="DT128" s="1044"/>
      <c r="DU128" s="1044"/>
      <c r="DV128" s="1045" t="s">
        <v>504</v>
      </c>
      <c r="DW128" s="1045"/>
      <c r="DX128" s="1045"/>
      <c r="DY128" s="1045"/>
      <c r="DZ128" s="1046"/>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505</v>
      </c>
      <c r="X129" s="1071"/>
      <c r="Y129" s="1071"/>
      <c r="Z129" s="1072"/>
      <c r="AA129" s="958">
        <v>9172932</v>
      </c>
      <c r="AB129" s="959"/>
      <c r="AC129" s="959"/>
      <c r="AD129" s="959"/>
      <c r="AE129" s="960"/>
      <c r="AF129" s="961">
        <v>9588363</v>
      </c>
      <c r="AG129" s="959"/>
      <c r="AH129" s="959"/>
      <c r="AI129" s="959"/>
      <c r="AJ129" s="960"/>
      <c r="AK129" s="961">
        <v>9287668</v>
      </c>
      <c r="AL129" s="959"/>
      <c r="AM129" s="959"/>
      <c r="AN129" s="959"/>
      <c r="AO129" s="960"/>
      <c r="AP129" s="1073"/>
      <c r="AQ129" s="1074"/>
      <c r="AR129" s="1074"/>
      <c r="AS129" s="1074"/>
      <c r="AT129" s="1075"/>
      <c r="AU129" s="233"/>
      <c r="AV129" s="233"/>
      <c r="AW129" s="233"/>
      <c r="AX129" s="1065" t="s">
        <v>506</v>
      </c>
      <c r="AY129" s="923"/>
      <c r="AZ129" s="923"/>
      <c r="BA129" s="923"/>
      <c r="BB129" s="923"/>
      <c r="BC129" s="923"/>
      <c r="BD129" s="923"/>
      <c r="BE129" s="924"/>
      <c r="BF129" s="1066" t="s">
        <v>445</v>
      </c>
      <c r="BG129" s="1067"/>
      <c r="BH129" s="1067"/>
      <c r="BI129" s="1067"/>
      <c r="BJ129" s="1067"/>
      <c r="BK129" s="1067"/>
      <c r="BL129" s="1068"/>
      <c r="BM129" s="1066">
        <v>18.46</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508</v>
      </c>
      <c r="X130" s="1071"/>
      <c r="Y130" s="1071"/>
      <c r="Z130" s="1072"/>
      <c r="AA130" s="958">
        <v>1626316</v>
      </c>
      <c r="AB130" s="959"/>
      <c r="AC130" s="959"/>
      <c r="AD130" s="959"/>
      <c r="AE130" s="960"/>
      <c r="AF130" s="961">
        <v>1683979</v>
      </c>
      <c r="AG130" s="959"/>
      <c r="AH130" s="959"/>
      <c r="AI130" s="959"/>
      <c r="AJ130" s="960"/>
      <c r="AK130" s="961">
        <v>1592964</v>
      </c>
      <c r="AL130" s="959"/>
      <c r="AM130" s="959"/>
      <c r="AN130" s="959"/>
      <c r="AO130" s="960"/>
      <c r="AP130" s="1073"/>
      <c r="AQ130" s="1074"/>
      <c r="AR130" s="1074"/>
      <c r="AS130" s="1074"/>
      <c r="AT130" s="1075"/>
      <c r="AU130" s="233"/>
      <c r="AV130" s="233"/>
      <c r="AW130" s="233"/>
      <c r="AX130" s="1065" t="s">
        <v>509</v>
      </c>
      <c r="AY130" s="923"/>
      <c r="AZ130" s="923"/>
      <c r="BA130" s="923"/>
      <c r="BB130" s="923"/>
      <c r="BC130" s="923"/>
      <c r="BD130" s="923"/>
      <c r="BE130" s="924"/>
      <c r="BF130" s="1101">
        <v>8.8000000000000007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510</v>
      </c>
      <c r="X131" s="1108"/>
      <c r="Y131" s="1108"/>
      <c r="Z131" s="1109"/>
      <c r="AA131" s="1004">
        <v>7546616</v>
      </c>
      <c r="AB131" s="986"/>
      <c r="AC131" s="986"/>
      <c r="AD131" s="986"/>
      <c r="AE131" s="987"/>
      <c r="AF131" s="985">
        <v>7904384</v>
      </c>
      <c r="AG131" s="986"/>
      <c r="AH131" s="986"/>
      <c r="AI131" s="986"/>
      <c r="AJ131" s="987"/>
      <c r="AK131" s="985">
        <v>7694704</v>
      </c>
      <c r="AL131" s="986"/>
      <c r="AM131" s="986"/>
      <c r="AN131" s="986"/>
      <c r="AO131" s="987"/>
      <c r="AP131" s="1110"/>
      <c r="AQ131" s="1111"/>
      <c r="AR131" s="1111"/>
      <c r="AS131" s="1111"/>
      <c r="AT131" s="1112"/>
      <c r="AU131" s="233"/>
      <c r="AV131" s="233"/>
      <c r="AW131" s="233"/>
      <c r="AX131" s="1083" t="s">
        <v>511</v>
      </c>
      <c r="AY131" s="740"/>
      <c r="AZ131" s="740"/>
      <c r="BA131" s="740"/>
      <c r="BB131" s="740"/>
      <c r="BC131" s="740"/>
      <c r="BD131" s="740"/>
      <c r="BE131" s="1042"/>
      <c r="BF131" s="1084">
        <v>37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513</v>
      </c>
      <c r="W132" s="1094"/>
      <c r="X132" s="1094"/>
      <c r="Y132" s="1094"/>
      <c r="Z132" s="1095"/>
      <c r="AA132" s="1096">
        <v>8.4330115639999992</v>
      </c>
      <c r="AB132" s="1097"/>
      <c r="AC132" s="1097"/>
      <c r="AD132" s="1097"/>
      <c r="AE132" s="1098"/>
      <c r="AF132" s="1099">
        <v>8.9204547749999996</v>
      </c>
      <c r="AG132" s="1097"/>
      <c r="AH132" s="1097"/>
      <c r="AI132" s="1097"/>
      <c r="AJ132" s="1098"/>
      <c r="AK132" s="1099">
        <v>9.2341303840000002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514</v>
      </c>
      <c r="W133" s="1077"/>
      <c r="X133" s="1077"/>
      <c r="Y133" s="1077"/>
      <c r="Z133" s="1078"/>
      <c r="AA133" s="1079">
        <v>9</v>
      </c>
      <c r="AB133" s="1080"/>
      <c r="AC133" s="1080"/>
      <c r="AD133" s="1080"/>
      <c r="AE133" s="1081"/>
      <c r="AF133" s="1079">
        <v>8.8000000000000007</v>
      </c>
      <c r="AG133" s="1080"/>
      <c r="AH133" s="1080"/>
      <c r="AI133" s="1080"/>
      <c r="AJ133" s="1081"/>
      <c r="AK133" s="1079">
        <v>8.8000000000000007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0cQPKAu7EyMuRG0HKg0FwqTIInEa3qxX93jcl+OOcU4Bw02IWiQt55F1TZQuBeZI7d/KEBkjmopHxXn34nGxA==" saltValue="iqsBf0GGpKLJTonUKxFVI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CB1"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W+4AcU8gqJ6iQFggQHANnsud3k+UBX8ahcJUUK1J30rkNf3Z9eWMi1J2MxpK5TCmhsq+rnaUBYlmbdGUrOxvPg==" saltValue="Si54MjT306mSSss30qZe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V7"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V0fI/Vzl86dOhNIojQm2HhrFm6tzDT7A135JbmRhr2cvmHhoBf/EoDxJ+18ocRcEZPG+Devgpl0wVQuwOy6Qg==" saltValue="U5/2a90gRagnLS5Fux94S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518</v>
      </c>
      <c r="AP7" s="272"/>
      <c r="AQ7" s="273" t="s">
        <v>519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520</v>
      </c>
      <c r="AQ8" s="279" t="s">
        <v>521</v>
      </c>
      <c r="AR8" s="280" t="s">
        <v>522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523</v>
      </c>
      <c r="AL9" s="1117"/>
      <c r="AM9" s="1117"/>
      <c r="AN9" s="1118"/>
      <c r="AO9" s="281">
        <v>2511794</v>
      </c>
      <c r="AP9" s="281">
        <v>82020</v>
      </c>
      <c r="AQ9" s="282">
        <v>105319</v>
      </c>
      <c r="AR9" s="283">
        <v>-22.1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524</v>
      </c>
      <c r="AL10" s="1117"/>
      <c r="AM10" s="1117"/>
      <c r="AN10" s="1118"/>
      <c r="AO10" s="284">
        <v>467104</v>
      </c>
      <c r="AP10" s="284">
        <v>15253</v>
      </c>
      <c r="AQ10" s="285">
        <v>9860</v>
      </c>
      <c r="AR10" s="286">
        <v>54.7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525</v>
      </c>
      <c r="AL11" s="1117"/>
      <c r="AM11" s="1117"/>
      <c r="AN11" s="1118"/>
      <c r="AO11" s="284">
        <v>39189</v>
      </c>
      <c r="AP11" s="284">
        <v>1280</v>
      </c>
      <c r="AQ11" s="285">
        <v>1656</v>
      </c>
      <c r="AR11" s="286">
        <v>-22.7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526</v>
      </c>
      <c r="AL12" s="1117"/>
      <c r="AM12" s="1117"/>
      <c r="AN12" s="1118"/>
      <c r="AO12" s="284" t="s">
        <v>527</v>
      </c>
      <c r="AP12" s="284" t="s">
        <v>527</v>
      </c>
      <c r="AQ12" s="285">
        <v>3</v>
      </c>
      <c r="AR12" s="286" t="s">
        <v>527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528</v>
      </c>
      <c r="AL13" s="1117"/>
      <c r="AM13" s="1117"/>
      <c r="AN13" s="1118"/>
      <c r="AO13" s="284">
        <v>55926</v>
      </c>
      <c r="AP13" s="284">
        <v>1826</v>
      </c>
      <c r="AQ13" s="285">
        <v>4056</v>
      </c>
      <c r="AR13" s="286">
        <v>-55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529</v>
      </c>
      <c r="AL14" s="1117"/>
      <c r="AM14" s="1117"/>
      <c r="AN14" s="1118"/>
      <c r="AO14" s="284">
        <v>73930</v>
      </c>
      <c r="AP14" s="284">
        <v>2414</v>
      </c>
      <c r="AQ14" s="285">
        <v>2339</v>
      </c>
      <c r="AR14" s="286">
        <v>3.2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530</v>
      </c>
      <c r="AL15" s="1120"/>
      <c r="AM15" s="1120"/>
      <c r="AN15" s="1121"/>
      <c r="AO15" s="284">
        <v>-234651</v>
      </c>
      <c r="AP15" s="284">
        <v>-7662</v>
      </c>
      <c r="AQ15" s="285">
        <v>-7717</v>
      </c>
      <c r="AR15" s="286">
        <v>-0.7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2913292</v>
      </c>
      <c r="AP16" s="284">
        <v>95131</v>
      </c>
      <c r="AQ16" s="285">
        <v>115515</v>
      </c>
      <c r="AR16" s="286">
        <v>-17.600000000000001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535</v>
      </c>
      <c r="AL21" s="1123"/>
      <c r="AM21" s="1123"/>
      <c r="AN21" s="1124"/>
      <c r="AO21" s="297">
        <v>8.1</v>
      </c>
      <c r="AP21" s="298">
        <v>10.69</v>
      </c>
      <c r="AQ21" s="299">
        <v>-2.59</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536</v>
      </c>
      <c r="AL22" s="1123"/>
      <c r="AM22" s="1123"/>
      <c r="AN22" s="1124"/>
      <c r="AO22" s="302">
        <v>97.3</v>
      </c>
      <c r="AP22" s="303">
        <v>97.4</v>
      </c>
      <c r="AQ22" s="304">
        <v>-0.1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518</v>
      </c>
      <c r="AP30" s="272"/>
      <c r="AQ30" s="273" t="s">
        <v>519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520</v>
      </c>
      <c r="AQ31" s="279" t="s">
        <v>521</v>
      </c>
      <c r="AR31" s="280" t="s">
        <v>522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540</v>
      </c>
      <c r="AL32" s="1131"/>
      <c r="AM32" s="1131"/>
      <c r="AN32" s="1132"/>
      <c r="AO32" s="312">
        <v>1889741</v>
      </c>
      <c r="AP32" s="312">
        <v>61708</v>
      </c>
      <c r="AQ32" s="313">
        <v>74824</v>
      </c>
      <c r="AR32" s="314">
        <v>-17.5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541</v>
      </c>
      <c r="AL33" s="1131"/>
      <c r="AM33" s="1131"/>
      <c r="AN33" s="1132"/>
      <c r="AO33" s="312" t="s">
        <v>527</v>
      </c>
      <c r="AP33" s="312" t="s">
        <v>527</v>
      </c>
      <c r="AQ33" s="313" t="s">
        <v>527</v>
      </c>
      <c r="AR33" s="314" t="s">
        <v>527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542</v>
      </c>
      <c r="AL34" s="1131"/>
      <c r="AM34" s="1131"/>
      <c r="AN34" s="1132"/>
      <c r="AO34" s="312" t="s">
        <v>527</v>
      </c>
      <c r="AP34" s="312" t="s">
        <v>527</v>
      </c>
      <c r="AQ34" s="313">
        <v>1</v>
      </c>
      <c r="AR34" s="314" t="s">
        <v>527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543</v>
      </c>
      <c r="AL35" s="1131"/>
      <c r="AM35" s="1131"/>
      <c r="AN35" s="1132"/>
      <c r="AO35" s="312">
        <v>287165</v>
      </c>
      <c r="AP35" s="312">
        <v>9377</v>
      </c>
      <c r="AQ35" s="313">
        <v>17427</v>
      </c>
      <c r="AR35" s="314">
        <v>-46.2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544</v>
      </c>
      <c r="AL36" s="1131"/>
      <c r="AM36" s="1131"/>
      <c r="AN36" s="1132"/>
      <c r="AO36" s="312">
        <v>78950</v>
      </c>
      <c r="AP36" s="312">
        <v>2578</v>
      </c>
      <c r="AQ36" s="313">
        <v>2447</v>
      </c>
      <c r="AR36" s="314">
        <v>5.4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545</v>
      </c>
      <c r="AL37" s="1131"/>
      <c r="AM37" s="1131"/>
      <c r="AN37" s="1132"/>
      <c r="AO37" s="312">
        <v>55113</v>
      </c>
      <c r="AP37" s="312">
        <v>1800</v>
      </c>
      <c r="AQ37" s="313">
        <v>591</v>
      </c>
      <c r="AR37" s="314">
        <v>204.6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546</v>
      </c>
      <c r="AL38" s="1134"/>
      <c r="AM38" s="1134"/>
      <c r="AN38" s="1135"/>
      <c r="AO38" s="315" t="s">
        <v>527</v>
      </c>
      <c r="AP38" s="315" t="s">
        <v>527</v>
      </c>
      <c r="AQ38" s="316">
        <v>2</v>
      </c>
      <c r="AR38" s="304" t="s">
        <v>527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547</v>
      </c>
      <c r="AL39" s="1134"/>
      <c r="AM39" s="1134"/>
      <c r="AN39" s="1135"/>
      <c r="AO39" s="312">
        <v>-7466</v>
      </c>
      <c r="AP39" s="312">
        <v>-244</v>
      </c>
      <c r="AQ39" s="313">
        <v>-3618</v>
      </c>
      <c r="AR39" s="314">
        <v>-93.3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548</v>
      </c>
      <c r="AL40" s="1131"/>
      <c r="AM40" s="1131"/>
      <c r="AN40" s="1132"/>
      <c r="AO40" s="312">
        <v>-1592964</v>
      </c>
      <c r="AP40" s="312">
        <v>-52017</v>
      </c>
      <c r="AQ40" s="313">
        <v>-63812</v>
      </c>
      <c r="AR40" s="314">
        <v>-18.5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306</v>
      </c>
      <c r="AL41" s="1137"/>
      <c r="AM41" s="1137"/>
      <c r="AN41" s="1138"/>
      <c r="AO41" s="312">
        <v>710539</v>
      </c>
      <c r="AP41" s="312">
        <v>23202</v>
      </c>
      <c r="AQ41" s="313">
        <v>27863</v>
      </c>
      <c r="AR41" s="314">
        <v>-16.7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518</v>
      </c>
      <c r="AN49" s="1127" t="s">
        <v>552</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553</v>
      </c>
      <c r="AO50" s="329" t="s">
        <v>554</v>
      </c>
      <c r="AP50" s="330" t="s">
        <v>555</v>
      </c>
      <c r="AQ50" s="331" t="s">
        <v>556</v>
      </c>
      <c r="AR50" s="332" t="s">
        <v>557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3748134</v>
      </c>
      <c r="AN51" s="334">
        <v>117959</v>
      </c>
      <c r="AO51" s="335">
        <v>-3</v>
      </c>
      <c r="AP51" s="336">
        <v>85173</v>
      </c>
      <c r="AQ51" s="337">
        <v>-4.3</v>
      </c>
      <c r="AR51" s="338">
        <v>1.3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2795006</v>
      </c>
      <c r="AN52" s="342">
        <v>87962</v>
      </c>
      <c r="AO52" s="343">
        <v>28.8</v>
      </c>
      <c r="AP52" s="344">
        <v>43913</v>
      </c>
      <c r="AQ52" s="345">
        <v>-3.4</v>
      </c>
      <c r="AR52" s="346">
        <v>32.200000000000003</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3038909</v>
      </c>
      <c r="AN53" s="334">
        <v>96375</v>
      </c>
      <c r="AO53" s="335">
        <v>-18.3</v>
      </c>
      <c r="AP53" s="336">
        <v>94081</v>
      </c>
      <c r="AQ53" s="337">
        <v>10.5</v>
      </c>
      <c r="AR53" s="338">
        <v>-28.8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1955360</v>
      </c>
      <c r="AN54" s="342">
        <v>62012</v>
      </c>
      <c r="AO54" s="343">
        <v>-29.5</v>
      </c>
      <c r="AP54" s="344">
        <v>48949</v>
      </c>
      <c r="AQ54" s="345">
        <v>11.5</v>
      </c>
      <c r="AR54" s="346">
        <v>-41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4983811</v>
      </c>
      <c r="AN55" s="334">
        <v>159421</v>
      </c>
      <c r="AO55" s="335">
        <v>65.400000000000006</v>
      </c>
      <c r="AP55" s="336">
        <v>92632</v>
      </c>
      <c r="AQ55" s="337">
        <v>-1.5</v>
      </c>
      <c r="AR55" s="338">
        <v>66.900000000000006</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4324322</v>
      </c>
      <c r="AN56" s="342">
        <v>138325</v>
      </c>
      <c r="AO56" s="343">
        <v>123.1</v>
      </c>
      <c r="AP56" s="344">
        <v>47978</v>
      </c>
      <c r="AQ56" s="345">
        <v>-2</v>
      </c>
      <c r="AR56" s="346">
        <v>125.1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1183216</v>
      </c>
      <c r="AN57" s="334">
        <v>38303</v>
      </c>
      <c r="AO57" s="335">
        <v>-76</v>
      </c>
      <c r="AP57" s="336">
        <v>96469</v>
      </c>
      <c r="AQ57" s="337">
        <v>4.0999999999999996</v>
      </c>
      <c r="AR57" s="338">
        <v>-80.099999999999994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683302</v>
      </c>
      <c r="AN58" s="342">
        <v>22120</v>
      </c>
      <c r="AO58" s="343">
        <v>-84</v>
      </c>
      <c r="AP58" s="344">
        <v>49775</v>
      </c>
      <c r="AQ58" s="345">
        <v>3.7</v>
      </c>
      <c r="AR58" s="346">
        <v>-87.7</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1796557</v>
      </c>
      <c r="AN59" s="334">
        <v>58665</v>
      </c>
      <c r="AO59" s="335">
        <v>53.2</v>
      </c>
      <c r="AP59" s="336">
        <v>85743</v>
      </c>
      <c r="AQ59" s="337">
        <v>-11.1</v>
      </c>
      <c r="AR59" s="338">
        <v>64.3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882919</v>
      </c>
      <c r="AN60" s="342">
        <v>28831</v>
      </c>
      <c r="AO60" s="343">
        <v>30.3</v>
      </c>
      <c r="AP60" s="344">
        <v>45231</v>
      </c>
      <c r="AQ60" s="345">
        <v>-9.1</v>
      </c>
      <c r="AR60" s="346">
        <v>39.4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2950125</v>
      </c>
      <c r="AN61" s="349">
        <v>94145</v>
      </c>
      <c r="AO61" s="350">
        <v>4.3</v>
      </c>
      <c r="AP61" s="351">
        <v>90820</v>
      </c>
      <c r="AQ61" s="352">
        <v>-0.5</v>
      </c>
      <c r="AR61" s="338">
        <v>4.8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2128182</v>
      </c>
      <c r="AN62" s="342">
        <v>67850</v>
      </c>
      <c r="AO62" s="343">
        <v>13.7</v>
      </c>
      <c r="AP62" s="344">
        <v>47169</v>
      </c>
      <c r="AQ62" s="345">
        <v>0.1</v>
      </c>
      <c r="AR62" s="346">
        <v>13.6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LrpoeDFAStgqhcG9QcZ82LYl51Ygvjx0T7oF9capq4/8v2wyycX3UwTSpeUnGzwbEo/ITWM15v1ahatAI3Uj0g==" saltValue="3Nw1tv64+q9+rctBzyOLp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5"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566</v>
      </c>
    </row>
    <row r="121" spans="125:125" ht="13.5" hidden="1" customHeight="1" x14ac:dyDescent="0.2">
      <c r="DU121" s="259"/>
    </row>
  </sheetData>
  <sheetProtection algorithmName="SHA-512" hashValue="zuJ01TcAKR4sGkON2fgm3Qe+Xb4TJE8Kf8sykAUWuUZid3idTHPoHrrdVUrnlMLR6EXtuUrOpjGOmc4dhi1Fqw==" saltValue="CzVCMPIyiNRxjJZpCRQH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6"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567</v>
      </c>
    </row>
  </sheetData>
  <sheetProtection algorithmName="SHA-512" hashValue="T5zuK1U7S7spVmR/1dqGgomqsf5MhvFaNcif0MVsjmOpdoo2JxxP1Lm2ZlBz4AxJ4zXm1HC+PWX8fqXVffS11w==" saltValue="3akSjQGBDdXy7AObSC9t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J34"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39" t="s">
        <v>3</v>
      </c>
      <c r="D47" s="1139"/>
      <c r="E47" s="1140"/>
      <c r="F47" s="11">
        <v>31.06</v>
      </c>
      <c r="G47" s="12">
        <v>26.14</v>
      </c>
      <c r="H47" s="12">
        <v>21</v>
      </c>
      <c r="I47" s="12">
        <v>21.91</v>
      </c>
      <c r="J47" s="13">
        <v>24.9</v>
      </c>
    </row>
    <row r="48" spans="2:10" ht="57.75" customHeight="1" x14ac:dyDescent="0.2">
      <c r="B48" s="14"/>
      <c r="C48" s="1141" t="s">
        <v>4</v>
      </c>
      <c r="D48" s="1141"/>
      <c r="E48" s="1142"/>
      <c r="F48" s="15">
        <v>0.01</v>
      </c>
      <c r="G48" s="16">
        <v>3.26</v>
      </c>
      <c r="H48" s="16">
        <v>3.54</v>
      </c>
      <c r="I48" s="16">
        <v>8.7200000000000006</v>
      </c>
      <c r="J48" s="17">
        <v>6.06</v>
      </c>
    </row>
    <row r="49" spans="2:10" ht="57.75" customHeight="1" thickBot="1" x14ac:dyDescent="0.25">
      <c r="B49" s="18"/>
      <c r="C49" s="1143" t="s">
        <v>5</v>
      </c>
      <c r="D49" s="1143"/>
      <c r="E49" s="1144"/>
      <c r="F49" s="19" t="s">
        <v>573</v>
      </c>
      <c r="G49" s="20" t="s">
        <v>574</v>
      </c>
      <c r="H49" s="20" t="s">
        <v>575</v>
      </c>
      <c r="I49" s="20">
        <v>7.16</v>
      </c>
      <c r="J49" s="21" t="s">
        <v>576</v>
      </c>
    </row>
    <row r="50" spans="2:10" ht="13.2" x14ac:dyDescent="0.2"/>
  </sheetData>
  <sheetProtection algorithmName="SHA-512" hashValue="JMZi5NICT5Lz/9j7jyT4xnXq1rZSr8Tlg6nvytzLkjqwGy1cd3q9vEcwsYQSL8biKcLTtSHEw51p04JpZvIAzQ==" saltValue="1fNtpEODgQWQeh1GZe6I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船岡　美里（市町支援課）</cp:lastModifiedBy>
  <dcterms:created xsi:type="dcterms:W3CDTF">2024-03-14T04:30:30Z</dcterms:created>
  <dcterms:modified xsi:type="dcterms:W3CDTF">2024-03-21T00:02:10Z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