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12C2D96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財政課\12決算関係\決算統計\R4\13決算分析（年度末１回目、次年度１０月２回目）\02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CO39" i="10" s="1"/>
  <c r="CO40" i="10" s="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<sst xmlns="http://schemas.openxmlformats.org/spreadsheetml/2006/main" count="1085" uniqueCount="622">
  <si>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</si>
  <si>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</si>
  <si>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</si>
  <si>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</si>
  <si>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</si>
  <si>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</si>
  <si>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</si>
  <si>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</si>
  <si>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</si>
  <si>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</si>
  <si>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</si>
  <si>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</si>
  <si>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</si>
  <si>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</si>
  <si>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</si>
  <si>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</si>
  <si>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</si>
  <si>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</si>
  <si>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</si>
  <si>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</si>
  <si>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</si>
  <si>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</si>
  <si>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</si>
  <si>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</si>
  <si>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</si>
  <si>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</si>
  <si>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</si>
  <si>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</si>
  <si>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</si>
  <si>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</si>
  <si>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</si>
  <si>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</si>
  <si>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</si>
  <si>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</si>
  <si>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</si>
  <si>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</si>
  <si>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</si>
  <si>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</si>
  <si>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</si>
  <si>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</si>
  <si>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</si>
  <si>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</si>
  <si>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</si>
  <si>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</si>
  <si>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</si>
  <si>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</si>
  <si>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</si>
  <si>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</si>
  <si>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</si>
  <si>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</si>
  <si>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</si>
  <si>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</si>
  <si>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</si>
  <si>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</si>
  <si>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</si>
  <si>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</si>
  <si>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</si>
  <si>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</si>
  <si>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</si>
  <si>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</si>
  <si>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</si>
  <si>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</si>
  <si>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</si>
  <si>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</si>
  <si>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</si>
  <si>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</si>
  <si>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</si>
  <si>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</si>
  <si>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</si>
  <si>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</si>
  <si>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</si>
  <si>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</si>
  <si>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</si>
  <si>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</si>
  <si>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</si>
  <si>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</si>
  <si>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</si>
  <si>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</si>
  <si>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</si>
  <si>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</si>
  <si>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</si>
  <si>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</si>
  <si>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</si>
  <si>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</si>
  <si>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</si>
  <si>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</si>
  <si>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</si>
  <si>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</si>
  <si>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</si>
  <si>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</si>
  <si>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</si>
  <si>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</si>
  <si>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</si>
  <si>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</si>
  <si>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</si>
  <si>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</si>
  <si>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</si>
  <si>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</si>
  <si>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</si>
  <si>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</si>
  <si>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佐賀市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</si>
  <si>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</si>
  <si>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</si>
  <si>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</si>
  <si>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</si>
  <si>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</si>
  <si>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</si>
  <si>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</si>
  <si>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</si>
  <si>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</si>
  <si>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</si>
  <si>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</si>
  <si>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</si>
  <si>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</si>
  <si>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</si>
  <si>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</si>
  <si>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</si>
  <si>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</si>
  <si>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</si>
  <si>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</si>
  <si>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</si>
  <si>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</si>
  <si>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</si>
  <si>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</si>
  <si>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</si>
  <si>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</si>
  <si>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</si>
  <si>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</si>
  <si>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</si>
  <si>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</si>
  <si>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</si>
  <si>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</si>
  <si>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</si>
  <si>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</si>
  <si>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</si>
  <si>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</si>
  <si>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</si>
  <si>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</si>
  <si>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</si>
  <si>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</si>
  <si>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</si>
  <si>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</si>
  <si>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</si>
  <si>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</si>
  <si>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</si>
  <si>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</si>
  <si>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</si>
  <si>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</si>
  <si>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</si>
  <si>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</si>
  <si>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</si>
  <si>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</si>
  <si>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</si>
  <si>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</si>
  <si>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</si>
  <si>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</si>
  <si>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</si>
  <si>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</si>
  <si>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</si>
  <si>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</si>
  <si>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</si>
  <si>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</si>
  <si>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</si>
  <si>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</si>
  <si>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</si>
  <si>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</si>
  <si>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</si>
  <si>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</si>
  <si>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</si>
  <si>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</si>
  <si>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</si>
  <si>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</si>
  <si>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</si>
  <si>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</si>
  <si>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</si>
  <si>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</si>
  <si>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</si>
  <si>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</si>
  <si>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</si>
  <si>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</si>
  <si>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</si>
  <si>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</si>
  <si>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</si>
  <si>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</si>
  <si>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</si>
  <si>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</si>
  <si>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</si>
  <si>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</si>
  <si>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</si>
  <si>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</si>
  <si>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</si>
  <si>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</si>
  <si>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</si>
  <si>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</si>
  <si>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</si>
  <si>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</si>
  <si>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</si>
  <si>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</si>
  <si>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</si>
  <si>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</si>
  <si>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</si>
  <si>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</si>
  <si>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</si>
  <si>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</si>
  <si>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</si>
  <si>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</si>
  <si>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</si>
  <si>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</si>
  <si>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</si>
  <si>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</si>
  <si>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</si>
  <si>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</si>
  <si>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</si>
  <si>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</si>
  <si>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</si>
  <si>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</si>
  <si>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</si>
  <si>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</si>
  <si>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</si>
  <si>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</si>
  <si>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佐賀県佐賀市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</si>
  <si>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</si>
  <si>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</si>
  <si>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</si>
  <si>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</si>
  <si>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</si>
  <si>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</si>
  <si>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</si>
  <si>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</si>
  <si>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</si>
  <si>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</si>
  <si>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</si>
  <si>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</si>
  <si>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</si>
  <si>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</si>
  <si>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</si>
  <si>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</si>
  <si>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</si>
  <si>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</si>
  <si>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</si>
  <si>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</si>
  <si>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</si>
  <si>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</si>
  <si>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</si>
  <si>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</si>
  <si>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</si>
  <si>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</si>
  <si>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</si>
  <si>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</si>
  <si>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</si>
  <si>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</si>
  <si>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</si>
  <si>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</si>
  <si>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</si>
  <si>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</si>
  <si>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</si>
  <si>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</si>
  <si>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</si>
  <si>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</si>
  <si>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</si>
  <si>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</si>
  <si>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</si>
  <si>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</si>
  <si>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</si>
  <si>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</si>
  <si>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</si>
  <si>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</si>
  <si>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</si>
  <si>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</si>
  <si>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</si>
  <si>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</si>
  <si>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</si>
  <si>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</si>
  <si>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</si>
  <si>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</si>
  <si>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</si>
  <si>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</si>
  <si>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</si>
  <si>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</si>
  <si>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</si>
  <si>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</si>
  <si>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</si>
  <si>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</si>
  <si>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</si>
  <si>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</si>
  <si>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</si>
  <si>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</si>
  <si>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</si>
  <si>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</si>
  <si>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</si>
  <si>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</si>
  <si>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</si>
  <si>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</si>
  <si>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</si>
  <si>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</si>
  <si>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</si>
  <si>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</si>
  <si>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</si>
  <si>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</si>
  <si>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</si>
  <si>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</si>
  <si>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</si>
  <si>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</si>
  <si>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</si>
  <si>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</si>
  <si>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</si>
  <si>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</si>
  <si>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</si>
  <si>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</si>
  <si>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</si>
  <si>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</si>
  <si>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</si>
  <si>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</si>
  <si>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</si>
  <si>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</si>
  <si>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</si>
  <si>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</si>
  <si>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</si>
  <si>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</si>
  <si>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</si>
  <si>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</si>
  <si>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</si>
  <si>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</si>
  <si>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</si>
  <si>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</si>
  <si>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</si>
  <si>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</si>
  <si>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</si>
  <si>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</si>
  <si>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</si>
  <si>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</si>
  <si>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</si>
  <si>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</si>
  <si>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</si>
  <si>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</si>
  <si>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</si>
  <si>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</si>
  <si>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</si>
  <si>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</si>
  <si>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</si>
  <si>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</si>
  <si>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</si>
  <si>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</si>
  <si>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</si>
  <si>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</si>
  <si>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</si>
  <si>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</si>
  <si>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</si>
  <si>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</si>
  <si>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</si>
  <si>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</si>
  <si>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</si>
  <si>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</si>
  <si>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</si>
  <si>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</si>
  <si>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</si>
  <si>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</si>
  <si>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</si>
  <si>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</si>
  <si>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</si>
  <si>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</si>
  <si>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</si>
  <si>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</si>
  <si>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</si>
  <si>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</si>
  <si>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</si>
  <si>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</si>
  <si>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</si>
  <si>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</si>
  <si>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</si>
  <si>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</si>
  <si>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</si>
  <si>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佐賀県佐賀市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</si>
  <si>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</si>
  <si>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</si>
  <si>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</si>
  <si>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</si>
  <si>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</si>
  <si>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</si>
  <si>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</si>
  <si>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</si>
  <si>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</si>
  <si>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</si>
  <si>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</si>
  <si>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</si>
  <si>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</si>
  <si>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</si>
  <si>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</si>
  <si>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</si>
  <si>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</si>
  <si>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</si>
  <si>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</si>
  <si>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</si>
  <si>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</si>
  <si>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</si>
  <si>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</si>
  <si>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</si>
  <si>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</si>
  <si>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</si>
  <si>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</si>
  <si>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</si>
  <si>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</si>
  <si>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</si>
  <si>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</si>
  <si>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</si>
  <si>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</si>
  <si>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</si>
  <si>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</si>
  <si>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</si>
  <si>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</si>
  <si>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自動車運送事業会計</t>
    <phoneticPr fontId="5"/>
  </si>
  <si>
    <t>法適用企業</t>
    <phoneticPr fontId="5"/>
  </si>
  <si>
    <t>水道事業会計</t>
    <phoneticPr fontId="5"/>
  </si>
  <si>
    <t>下水道事業会計</t>
    <phoneticPr fontId="5"/>
  </si>
  <si>
    <t>法適用企業</t>
    <phoneticPr fontId="5"/>
  </si>
  <si>
    <t>工業用水道事業会計</t>
    <phoneticPr fontId="5"/>
  </si>
  <si>
    <t>富士大和温泉病院事業会計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</si>
  <si>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</si>
  <si>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</si>
  <si>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</si>
  <si>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</si>
  <si>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</si>
  <si>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</si>
  <si>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</si>
  <si>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</si>
  <si>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</si>
  <si>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</si>
  <si>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</si>
  <si>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</si>
  <si>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</si>
  <si>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</si>
  <si>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</si>
  <si>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</si>
  <si>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</si>
  <si>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</si>
  <si>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</si>
  <si>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</si>
  <si>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</si>
  <si>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</si>
  <si>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</si>
  <si>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</si>
  <si>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</si>
  <si>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</si>
  <si>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</si>
  <si>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</si>
  <si>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</si>
  <si>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</si>
  <si>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</si>
  <si>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</si>
  <si>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</si>
  <si>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</si>
  <si>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</si>
  <si>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</si>
  <si>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</si>
  <si>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</si>
  <si>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</si>
  <si>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</si>
  <si>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</si>
  <si>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</si>
  <si>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</si>
  <si>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</si>
  <si>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</si>
  <si>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</si>
  <si>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</si>
  <si>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</si>
  <si>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</si>
  <si>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</si>
  <si>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</si>
  <si>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</si>
  <si>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</si>
  <si>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</si>
  <si>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</si>
  <si>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</si>
  <si>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</si>
  <si>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</si>
  <si>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</si>
  <si>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</si>
  <si>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</si>
  <si>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</si>
  <si>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</si>
  <si>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</si>
  <si>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</si>
  <si>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</si>
  <si>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富士大和温泉病院事業会計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</si>
  <si>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</si>
  <si>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</si>
  <si>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</si>
  <si>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</si>
  <si>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</si>
  <si>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</si>
  <si>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</si>
  <si>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</si>
  <si>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</si>
  <si>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</si>
  <si>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</si>
  <si>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</si>
  <si>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</si>
  <si>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</si>
  <si>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</si>
  <si>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</si>
  <si>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</si>
  <si>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</si>
  <si>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</si>
  <si>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</si>
  <si>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</si>
  <si>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</si>
  <si>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</si>
  <si>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</si>
  <si>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</si>
  <si>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</si>
  <si>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</si>
  <si>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</si>
  <si>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</si>
  <si>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</si>
  <si>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</si>
  <si>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</si>
  <si>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</si>
  <si>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</si>
  <si>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</si>
  <si>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</si>
  <si>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</si>
  <si>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</si>
  <si>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</si>
  <si>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</si>
  <si>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</si>
  <si>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</si>
  <si>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</si>
  <si>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</si>
  <si>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</si>
  <si>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</si>
  <si>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</si>
  <si>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</si>
  <si>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</si>
  <si>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</si>
  <si>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</si>
  <si>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</si>
  <si>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</si>
  <si>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</si>
  <si>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</si>
  <si>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</si>
  <si>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</si>
  <si>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</si>
  <si>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</si>
  <si>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</si>
  <si>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</si>
  <si>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</si>
  <si>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</si>
  <si>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</si>
  <si>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</si>
  <si>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</si>
  <si>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</si>
  <si>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</si>
  <si>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</si>
  <si>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</si>
  <si>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</si>
  <si>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</si>
  <si>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</si>
  <si>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</si>
  <si>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</si>
  <si>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</si>
  <si>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</si>
  <si>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</si>
  <si>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</si>
  <si>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</si>
  <si>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</si>
  <si>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</si>
  <si>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</si>
  <si>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</si>
  <si>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</si>
  <si>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</si>
  <si>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</si>
  <si>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</si>
  <si>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3.57</t>
  </si>
  <si>
    <t>▲ 6.44</t>
  </si>
  <si>
    <t>▲ 0.30</t>
  </si>
  <si>
    <t>▲ 0.17</t>
  </si>
  <si>
    <t>水道事業会計</t>
  </si>
  <si>
    <t>一般会計</t>
  </si>
  <si>
    <t>下水道事業会計</t>
  </si>
  <si>
    <t>富士大和温泉病院事業会計</t>
  </si>
  <si>
    <t>自動車運送事業会計</t>
  </si>
  <si>
    <t>後期高齢者医療特別会計</t>
  </si>
  <si>
    <t>国民健康保険特別会計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</si>
  <si>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</si>
  <si>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</si>
  <si>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</si>
  <si>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</si>
  <si>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</si>
  <si>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</si>
  <si>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</si>
  <si>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</si>
  <si>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</si>
  <si>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</si>
  <si>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佐賀市文化振興財団</t>
    <rPh sb="0" eb="3">
      <t>サガシ</t>
    </rPh>
    <rPh sb="3" eb="5">
      <t>ブンカ</t>
    </rPh>
    <rPh sb="5" eb="7">
      <t>シンコウ</t>
    </rPh>
    <rPh sb="7" eb="9">
      <t>ザイダン</t>
    </rPh>
    <phoneticPr fontId="18"/>
  </si>
  <si>
    <t>佐賀資源化センター</t>
    <rPh sb="0" eb="2">
      <t>サガ</t>
    </rPh>
    <rPh sb="2" eb="4">
      <t>シゲン</t>
    </rPh>
    <rPh sb="4" eb="5">
      <t>カ</t>
    </rPh>
    <phoneticPr fontId="18"/>
  </si>
  <si>
    <t>熊の川温泉ちどりの湯</t>
    <rPh sb="0" eb="1">
      <t>クマ</t>
    </rPh>
    <rPh sb="2" eb="3">
      <t>カワ</t>
    </rPh>
    <rPh sb="3" eb="5">
      <t>オンセン</t>
    </rPh>
    <rPh sb="9" eb="10">
      <t>ユ</t>
    </rPh>
    <phoneticPr fontId="18"/>
  </si>
  <si>
    <t>佐賀市土地開発公社</t>
    <rPh sb="0" eb="3">
      <t>サガシ</t>
    </rPh>
    <rPh sb="3" eb="5">
      <t>トチ</t>
    </rPh>
    <rPh sb="5" eb="7">
      <t>カイハツ</t>
    </rPh>
    <rPh sb="7" eb="9">
      <t>コウシャ</t>
    </rPh>
    <phoneticPr fontId="18"/>
  </si>
  <si>
    <t>嘉瀬川水辺環境整備センター</t>
    <rPh sb="0" eb="2">
      <t>カセ</t>
    </rPh>
    <rPh sb="2" eb="3">
      <t>カワ</t>
    </rPh>
    <rPh sb="3" eb="5">
      <t>ミズベ</t>
    </rPh>
    <rPh sb="5" eb="7">
      <t>カンキョウ</t>
    </rPh>
    <rPh sb="7" eb="9">
      <t>セイビ</t>
    </rPh>
    <phoneticPr fontId="18"/>
  </si>
  <si>
    <t>スマイルアース</t>
  </si>
  <si>
    <t>-</t>
    <phoneticPr fontId="2"/>
  </si>
  <si>
    <t>佐賀市スポーツ協会</t>
    <rPh sb="0" eb="3">
      <t>サガシ</t>
    </rPh>
    <rPh sb="7" eb="9">
      <t>キョウカイ</t>
    </rPh>
    <phoneticPr fontId="18"/>
  </si>
  <si>
    <t>〇</t>
    <phoneticPr fontId="2"/>
  </si>
  <si>
    <t>佐賀東部水道企業団（用水供給事業）</t>
  </si>
  <si>
    <t>佐賀東部水道企業団（末端給水事業）</t>
    <rPh sb="0" eb="2">
      <t>サガ</t>
    </rPh>
    <rPh sb="2" eb="4">
      <t>トウブ</t>
    </rPh>
    <rPh sb="4" eb="6">
      <t>スイドウ</t>
    </rPh>
    <rPh sb="6" eb="8">
      <t>キギョウ</t>
    </rPh>
    <rPh sb="8" eb="9">
      <t>ダン</t>
    </rPh>
    <rPh sb="10" eb="12">
      <t>マッタン</t>
    </rPh>
    <rPh sb="12" eb="14">
      <t>キュウスイ</t>
    </rPh>
    <rPh sb="14" eb="16">
      <t>ジギョウ</t>
    </rPh>
    <phoneticPr fontId="5"/>
  </si>
  <si>
    <t>佐賀西部広域水道企業団（用水供給事業）</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phoneticPr fontId="5"/>
  </si>
  <si>
    <t>佐賀中部広域連合（消防特別会計）</t>
    <rPh sb="0" eb="2">
      <t>サガ</t>
    </rPh>
    <rPh sb="2" eb="4">
      <t>チュウブ</t>
    </rPh>
    <rPh sb="4" eb="6">
      <t>コウイキ</t>
    </rPh>
    <rPh sb="6" eb="8">
      <t>レンゴウ</t>
    </rPh>
    <rPh sb="9" eb="11">
      <t>ショウボウ</t>
    </rPh>
    <rPh sb="11" eb="13">
      <t>トクベツ</t>
    </rPh>
    <rPh sb="13" eb="15">
      <t>カイケイ</t>
    </rPh>
    <phoneticPr fontId="5"/>
  </si>
  <si>
    <t>佐賀中部広域連合（介護保険特別会計）</t>
    <rPh sb="0" eb="2">
      <t>サガ</t>
    </rPh>
    <rPh sb="2" eb="4">
      <t>チュウブ</t>
    </rPh>
    <rPh sb="4" eb="6">
      <t>コウイキ</t>
    </rPh>
    <rPh sb="6" eb="8">
      <t>レンゴウ</t>
    </rPh>
    <rPh sb="9" eb="11">
      <t>カイゴ</t>
    </rPh>
    <rPh sb="11" eb="13">
      <t>ホケン</t>
    </rPh>
    <rPh sb="13" eb="15">
      <t>トクベツ</t>
    </rPh>
    <rPh sb="15" eb="17">
      <t>カイケイ</t>
    </rPh>
    <phoneticPr fontId="5"/>
  </si>
  <si>
    <t>天山地区共同衛生処理場組合</t>
    <rPh sb="0" eb="2">
      <t>テンザン</t>
    </rPh>
    <rPh sb="2" eb="4">
      <t>チク</t>
    </rPh>
    <rPh sb="4" eb="6">
      <t>キョウドウ</t>
    </rPh>
    <rPh sb="6" eb="8">
      <t>エイセイ</t>
    </rPh>
    <rPh sb="8" eb="10">
      <t>ショリ</t>
    </rPh>
    <rPh sb="10" eb="11">
      <t>ジョウ</t>
    </rPh>
    <rPh sb="11" eb="13">
      <t>クミアイ</t>
    </rPh>
    <phoneticPr fontId="5"/>
  </si>
  <si>
    <t>天山地区共同斎場組合</t>
    <rPh sb="0" eb="2">
      <t>テンザン</t>
    </rPh>
    <rPh sb="2" eb="4">
      <t>チク</t>
    </rPh>
    <rPh sb="4" eb="6">
      <t>キョウドウ</t>
    </rPh>
    <rPh sb="6" eb="8">
      <t>サイジョウ</t>
    </rPh>
    <rPh sb="8" eb="10">
      <t>クミアイ</t>
    </rPh>
    <phoneticPr fontId="5"/>
  </si>
  <si>
    <t>脊振共同塵芥処理組合</t>
    <rPh sb="0" eb="2">
      <t>セフリ</t>
    </rPh>
    <rPh sb="2" eb="4">
      <t>キョウドウ</t>
    </rPh>
    <rPh sb="4" eb="5">
      <t>チリ</t>
    </rPh>
    <rPh sb="5" eb="6">
      <t>アクタ</t>
    </rPh>
    <rPh sb="6" eb="8">
      <t>ショリ</t>
    </rPh>
    <rPh sb="8" eb="10">
      <t>クミアイ</t>
    </rPh>
    <phoneticPr fontId="5"/>
  </si>
  <si>
    <t>三神地区環境事務組合</t>
    <rPh sb="0" eb="1">
      <t>サン</t>
    </rPh>
    <rPh sb="1" eb="2">
      <t>カミ</t>
    </rPh>
    <rPh sb="2" eb="4">
      <t>チク</t>
    </rPh>
    <rPh sb="4" eb="6">
      <t>カンキョウ</t>
    </rPh>
    <rPh sb="6" eb="8">
      <t>ジム</t>
    </rPh>
    <rPh sb="8" eb="10">
      <t>クミアイ</t>
    </rPh>
    <phoneticPr fontId="5"/>
  </si>
  <si>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5"/>
  </si>
  <si>
    <t>佐賀県市町総合事務組合（交通災害共済事業特別会計）</t>
    <rPh sb="0" eb="3">
      <t>サガケン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</si>
  <si>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</si>
  <si>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佐賀県後期高齢者医療広域連合（後期高齢医療特別会計）</t>
    <rPh sb="0" eb="3">
      <t>サガケン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</si>
  <si>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公共用施設建設基金</t>
    <phoneticPr fontId="2"/>
  </si>
  <si>
    <t>合併振興基金</t>
    <rPh sb="0" eb="2">
      <t>ガッペイ</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</si>
  <si>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</si>
  <si>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</si>
  <si>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廃棄物処理施設建設基金</t>
    <rPh sb="0" eb="3">
      <t>ハイキブツ</t>
    </rPh>
    <rPh sb="3" eb="5">
      <t>ショリ</t>
    </rPh>
    <rPh sb="5" eb="7">
      <t>シセツ</t>
    </rPh>
    <rPh sb="7" eb="9">
      <t>ケンセツ</t>
    </rPh>
    <rPh sb="9" eb="11">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</si>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</sst>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DD82-4D46-88F6-2ECF5F7882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54879</c:v>
                </c:pt>
                <c:pt idx="1">
                  <c:v>42741</c:v>
                </c:pt>
                <c:pt idx="2">
                  <c:v>59428</c:v>
                </c:pt>
                <c:pt idx="3">
                  <c:v>53769</c:v>
                </c:pt>
                <c:pt idx="4">
                  <c:v>50367</c:v>
                </c:pt>
              </c:numCache>
            </c:numRef>
          </c:val>
          <c:smooth val="0"/>
          <c:extLst>
            <c:ext xmlns:c16="http://schemas.microsoft.com/office/drawing/2014/chart" uri="{C3380CC4-5D6E-409C-BE32-E72D297353CC}">
              <c16:uniqueId val="{00000001-DD82-4D46-88F6-2ECF5F7882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2.2200000000000002</c:v>
                </c:pt>
                <c:pt idx="1">
                  <c:v>2.4300000000000002</c:v>
                </c:pt>
                <c:pt idx="2">
                  <c:v>2.86</c:v>
                </c:pt>
                <c:pt idx="3">
                  <c:v>5.58</c:v>
                </c:pt>
                <c:pt idx="4">
                  <c:v>3.81</c:v>
                </c:pt>
              </c:numCache>
            </c:numRef>
          </c:val>
          <c:extLst>
            <c:ext xmlns:c16="http://schemas.microsoft.com/office/drawing/2014/chart" uri="{C3380CC4-5D6E-409C-BE32-E72D297353CC}">
              <c16:uniqueId val="{00000000-4ACC-4433-85DC-C907582DD4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19.29</c:v>
                </c:pt>
                <c:pt idx="1">
                  <c:v>13.04</c:v>
                </c:pt>
                <c:pt idx="2">
                  <c:v>11.81</c:v>
                </c:pt>
                <c:pt idx="3">
                  <c:v>14.2</c:v>
                </c:pt>
                <c:pt idx="4">
                  <c:v>16.22</c:v>
                </c:pt>
              </c:numCache>
            </c:numRef>
          </c:val>
          <c:extLst>
            <c:ext xmlns:c16="http://schemas.microsoft.com/office/drawing/2014/chart" uri="{C3380CC4-5D6E-409C-BE32-E72D297353CC}">
              <c16:uniqueId val="{00000001-4ACC-4433-85DC-C907582DD4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-3.57</c:v>
                </c:pt>
                <c:pt idx="1">
                  <c:v>-6.44</c:v>
                </c:pt>
                <c:pt idx="2">
                  <c:v>-0.3</c:v>
                </c:pt>
                <c:pt idx="3">
                  <c:v>5.7</c:v>
                </c:pt>
                <c:pt idx="4">
                  <c:v>-0.17</c:v>
                </c:pt>
              </c:numCache>
            </c:numRef>
          </c:val>
          <c:smooth val="0"/>
          <c:extLst>
            <c:ext xmlns:c16="http://schemas.microsoft.com/office/drawing/2014/chart" uri="{C3380CC4-5D6E-409C-BE32-E72D297353CC}">
              <c16:uniqueId val="{00000002-4ACC-4433-85DC-C907582DD4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066-4F74-8C01-DDD06D2C11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66-4F74-8C01-DDD06D2C113F}"/>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2-4066-4F74-8C01-DDD06D2C113F}"/>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0.41</c:v>
                </c:pt>
                <c:pt idx="2">
                  <c:v>#N/A</c:v>
                </c:pt>
                <c:pt idx="3">
                  <c:v>0.32</c:v>
                </c:pt>
                <c:pt idx="4">
                  <c:v>#N/A</c:v>
                </c:pt>
                <c:pt idx="5">
                  <c:v>0.53</c:v>
                </c:pt>
                <c:pt idx="6">
                  <c:v>#N/A</c:v>
                </c:pt>
                <c:pt idx="7">
                  <c:v>0.55000000000000004</c:v>
                </c:pt>
                <c:pt idx="8">
                  <c:v>#N/A</c:v>
                </c:pt>
                <c:pt idx="9">
                  <c:v>0.15</c:v>
                </c:pt>
              </c:numCache>
            </c:numRef>
          </c:val>
          <c:extLst>
            <c:ext xmlns:c16="http://schemas.microsoft.com/office/drawing/2014/chart" uri="{C3380CC4-5D6E-409C-BE32-E72D297353CC}">
              <c16:uniqueId val="{00000003-4066-4F74-8C01-DDD06D2C113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4-4066-4F74-8C01-DDD06D2C113F}"/>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0.77</c:v>
                </c:pt>
                <c:pt idx="4">
                  <c:v>#N/A</c:v>
                </c:pt>
                <c:pt idx="5">
                  <c:v>0.93</c:v>
                </c:pt>
                <c:pt idx="6">
                  <c:v>#N/A</c:v>
                </c:pt>
                <c:pt idx="7">
                  <c:v>0.85</c:v>
                </c:pt>
                <c:pt idx="8">
                  <c:v>#N/A</c:v>
                </c:pt>
                <c:pt idx="9">
                  <c:v>0.92</c:v>
                </c:pt>
              </c:numCache>
            </c:numRef>
          </c:val>
          <c:extLst>
            <c:ext xmlns:c16="http://schemas.microsoft.com/office/drawing/2014/chart" uri="{C3380CC4-5D6E-409C-BE32-E72D297353CC}">
              <c16:uniqueId val="{00000005-4066-4F74-8C01-DDD06D2C113F}"/>
            </c:ext>
          </c:extLst>
        </c:ser>
        <c:ser>
          <c:idx val="6"/>
          <c:order val="6"/>
          <c:tx>
            <c:strRef>
              <c:f>データシート!$A$33</c:f>
              <c:strCache>
                <c:ptCount val="1"/>
                <c:pt idx="0">
                  <c:v>富士大和温泉病院事業会計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2.08</c:v>
                </c:pt>
                <c:pt idx="2">
                  <c:v>#N/A</c:v>
                </c:pt>
                <c:pt idx="3">
                  <c:v>2.14</c:v>
                </c:pt>
                <c:pt idx="4">
                  <c:v>#N/A</c:v>
                </c:pt>
                <c:pt idx="5">
                  <c:v>2.2400000000000002</c:v>
                </c:pt>
                <c:pt idx="6">
                  <c:v>#N/A</c:v>
                </c:pt>
                <c:pt idx="7">
                  <c:v>2.5499999999999998</c:v>
                </c:pt>
                <c:pt idx="8">
                  <c:v>#N/A</c:v>
                </c:pt>
                <c:pt idx="9">
                  <c:v>2.61</c:v>
                </c:pt>
              </c:numCache>
            </c:numRef>
          </c:val>
          <c:extLst>
            <c:ext xmlns:c16="http://schemas.microsoft.com/office/drawing/2014/chart" uri="{C3380CC4-5D6E-409C-BE32-E72D297353CC}">
              <c16:uniqueId val="{00000006-4066-4F74-8C01-DDD06D2C113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2.4900000000000002</c:v>
                </c:pt>
                <c:pt idx="2">
                  <c:v>#N/A</c:v>
                </c:pt>
                <c:pt idx="3">
                  <c:v>2.95</c:v>
                </c:pt>
                <c:pt idx="4">
                  <c:v>#N/A</c:v>
                </c:pt>
                <c:pt idx="5">
                  <c:v>3.19</c:v>
                </c:pt>
                <c:pt idx="6">
                  <c:v>#N/A</c:v>
                </c:pt>
                <c:pt idx="7">
                  <c:v>3.16</c:v>
                </c:pt>
                <c:pt idx="8">
                  <c:v>#N/A</c:v>
                </c:pt>
                <c:pt idx="9">
                  <c:v>3.29</c:v>
                </c:pt>
              </c:numCache>
            </c:numRef>
          </c:val>
          <c:extLst>
            <c:ext xmlns:c16="http://schemas.microsoft.com/office/drawing/2014/chart" uri="{C3380CC4-5D6E-409C-BE32-E72D297353CC}">
              <c16:uniqueId val="{00000007-4066-4F74-8C01-DDD06D2C11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2.2200000000000002</c:v>
                </c:pt>
                <c:pt idx="2">
                  <c:v>#N/A</c:v>
                </c:pt>
                <c:pt idx="3">
                  <c:v>2.4300000000000002</c:v>
                </c:pt>
                <c:pt idx="4">
                  <c:v>#N/A</c:v>
                </c:pt>
                <c:pt idx="5">
                  <c:v>2.85</c:v>
                </c:pt>
                <c:pt idx="6">
                  <c:v>#N/A</c:v>
                </c:pt>
                <c:pt idx="7">
                  <c:v>5.57</c:v>
                </c:pt>
                <c:pt idx="8">
                  <c:v>#N/A</c:v>
                </c:pt>
                <c:pt idx="9">
                  <c:v>3.81</c:v>
                </c:pt>
              </c:numCache>
            </c:numRef>
          </c:val>
          <c:extLst>
            <c:ext xmlns:c16="http://schemas.microsoft.com/office/drawing/2014/chart" uri="{C3380CC4-5D6E-409C-BE32-E72D297353CC}">
              <c16:uniqueId val="{00000008-4066-4F74-8C01-DDD06D2C11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10.36</c:v>
                </c:pt>
                <c:pt idx="2">
                  <c:v>#N/A</c:v>
                </c:pt>
                <c:pt idx="3">
                  <c:v>10.37</c:v>
                </c:pt>
                <c:pt idx="4">
                  <c:v>#N/A</c:v>
                </c:pt>
                <c:pt idx="5">
                  <c:v>10.33</c:v>
                </c:pt>
                <c:pt idx="6">
                  <c:v>#N/A</c:v>
                </c:pt>
                <c:pt idx="7">
                  <c:v>10.23</c:v>
                </c:pt>
                <c:pt idx="8">
                  <c:v>#N/A</c:v>
                </c:pt>
                <c:pt idx="9">
                  <c:v>10.15</c:v>
                </c:pt>
              </c:numCache>
            </c:numRef>
          </c:val>
          <c:extLst>
            <c:ext xmlns:c16="http://schemas.microsoft.com/office/drawing/2014/chart" uri="{C3380CC4-5D6E-409C-BE32-E72D297353CC}">
              <c16:uniqueId val="{00000009-4066-4F74-8C01-DDD06D2C11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10166</c:v>
                </c:pt>
                <c:pt idx="5">
                  <c:v>10171</c:v>
                </c:pt>
                <c:pt idx="8">
                  <c:v>10187</c:v>
                </c:pt>
                <c:pt idx="11">
                  <c:v>10249</c:v>
                </c:pt>
                <c:pt idx="14">
                  <c:v>10029</c:v>
                </c:pt>
              </c:numCache>
            </c:numRef>
          </c:val>
          <c:extLst>
            <c:ext xmlns:c16="http://schemas.microsoft.com/office/drawing/2014/chart" uri="{C3380CC4-5D6E-409C-BE32-E72D297353CC}">
              <c16:uniqueId val="{00000000-E7F3-4418-BF33-1D70076877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F3-4418-BF33-1D70076877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67</c:v>
                </c:pt>
                <c:pt idx="3">
                  <c:v>63</c:v>
                </c:pt>
                <c:pt idx="6">
                  <c:v>51</c:v>
                </c:pt>
                <c:pt idx="9">
                  <c:v>36</c:v>
                </c:pt>
                <c:pt idx="12">
                  <c:v>26</c:v>
                </c:pt>
              </c:numCache>
            </c:numRef>
          </c:val>
          <c:extLst>
            <c:ext xmlns:c16="http://schemas.microsoft.com/office/drawing/2014/chart" uri="{C3380CC4-5D6E-409C-BE32-E72D297353CC}">
              <c16:uniqueId val="{00000002-E7F3-4418-BF33-1D70076877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320</c:v>
                </c:pt>
                <c:pt idx="3">
                  <c:v>343</c:v>
                </c:pt>
                <c:pt idx="6">
                  <c:v>369</c:v>
                </c:pt>
                <c:pt idx="9">
                  <c:v>456</c:v>
                </c:pt>
                <c:pt idx="12">
                  <c:v>456</c:v>
                </c:pt>
              </c:numCache>
            </c:numRef>
          </c:val>
          <c:extLst>
            <c:ext xmlns:c16="http://schemas.microsoft.com/office/drawing/2014/chart" uri="{C3380CC4-5D6E-409C-BE32-E72D297353CC}">
              <c16:uniqueId val="{00000003-E7F3-4418-BF33-1D70076877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1334</c:v>
                </c:pt>
                <c:pt idx="3">
                  <c:v>1216</c:v>
                </c:pt>
                <c:pt idx="6">
                  <c:v>1132</c:v>
                </c:pt>
                <c:pt idx="9">
                  <c:v>1075</c:v>
                </c:pt>
                <c:pt idx="12">
                  <c:v>1084</c:v>
                </c:pt>
              </c:numCache>
            </c:numRef>
          </c:val>
          <c:extLst>
            <c:ext xmlns:c16="http://schemas.microsoft.com/office/drawing/2014/chart" uri="{C3380CC4-5D6E-409C-BE32-E72D297353CC}">
              <c16:uniqueId val="{00000004-E7F3-4418-BF33-1D70076877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F3-4418-BF33-1D70076877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F3-4418-BF33-1D70076877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9334</c:v>
                </c:pt>
                <c:pt idx="3">
                  <c:v>9301</c:v>
                </c:pt>
                <c:pt idx="6">
                  <c:v>9349</c:v>
                </c:pt>
                <c:pt idx="9">
                  <c:v>9582</c:v>
                </c:pt>
                <c:pt idx="12">
                  <c:v>9711</c:v>
                </c:pt>
              </c:numCache>
            </c:numRef>
          </c:val>
          <c:extLst>
            <c:ext xmlns:c16="http://schemas.microsoft.com/office/drawing/2014/chart" uri="{C3380CC4-5D6E-409C-BE32-E72D297353CC}">
              <c16:uniqueId val="{00000007-E7F3-4418-BF33-1D70076877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889</c:v>
                </c:pt>
                <c:pt idx="2">
                  <c:v>#N/A</c:v>
                </c:pt>
                <c:pt idx="3">
                  <c:v>#N/A</c:v>
                </c:pt>
                <c:pt idx="4">
                  <c:v>752</c:v>
                </c:pt>
                <c:pt idx="5">
                  <c:v>#N/A</c:v>
                </c:pt>
                <c:pt idx="6">
                  <c:v>#N/A</c:v>
                </c:pt>
                <c:pt idx="7">
                  <c:v>714</c:v>
                </c:pt>
                <c:pt idx="8">
                  <c:v>#N/A</c:v>
                </c:pt>
                <c:pt idx="9">
                  <c:v>#N/A</c:v>
                </c:pt>
                <c:pt idx="10">
                  <c:v>900</c:v>
                </c:pt>
                <c:pt idx="11">
                  <c:v>#N/A</c:v>
                </c:pt>
                <c:pt idx="12">
                  <c:v>#N/A</c:v>
                </c:pt>
                <c:pt idx="13">
                  <c:v>1248</c:v>
                </c:pt>
                <c:pt idx="14">
                  <c:v>#N/A</c:v>
                </c:pt>
              </c:numCache>
            </c:numRef>
          </c:val>
          <c:smooth val="0"/>
          <c:extLst>
            <c:ext xmlns:c16="http://schemas.microsoft.com/office/drawing/2014/chart" uri="{C3380CC4-5D6E-409C-BE32-E72D297353CC}">
              <c16:uniqueId val="{00000008-E7F3-4418-BF33-1D70076877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107863</c:v>
                </c:pt>
                <c:pt idx="5">
                  <c:v>106139</c:v>
                </c:pt>
                <c:pt idx="8">
                  <c:v>105680</c:v>
                </c:pt>
                <c:pt idx="11">
                  <c:v>104919</c:v>
                </c:pt>
                <c:pt idx="14">
                  <c:v>102753</c:v>
                </c:pt>
              </c:numCache>
            </c:numRef>
          </c:val>
          <c:extLst>
            <c:ext xmlns:c16="http://schemas.microsoft.com/office/drawing/2014/chart" uri="{C3380CC4-5D6E-409C-BE32-E72D297353CC}">
              <c16:uniqueId val="{00000000-318F-4F2E-A4B7-76CCC566C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9334</c:v>
                </c:pt>
                <c:pt idx="5">
                  <c:v>9055</c:v>
                </c:pt>
                <c:pt idx="8">
                  <c:v>9021</c:v>
                </c:pt>
                <c:pt idx="11">
                  <c:v>8813</c:v>
                </c:pt>
                <c:pt idx="14">
                  <c:v>8495</c:v>
                </c:pt>
              </c:numCache>
            </c:numRef>
          </c:val>
          <c:extLst>
            <c:ext xmlns:c16="http://schemas.microsoft.com/office/drawing/2014/chart" uri="{C3380CC4-5D6E-409C-BE32-E72D297353CC}">
              <c16:uniqueId val="{00000001-318F-4F2E-A4B7-76CCC566C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24190</c:v>
                </c:pt>
                <c:pt idx="5">
                  <c:v>20714</c:v>
                </c:pt>
                <c:pt idx="8">
                  <c:v>17355</c:v>
                </c:pt>
                <c:pt idx="11">
                  <c:v>22968</c:v>
                </c:pt>
                <c:pt idx="14">
                  <c:v>23438</c:v>
                </c:pt>
              </c:numCache>
            </c:numRef>
          </c:val>
          <c:extLst>
            <c:ext xmlns:c16="http://schemas.microsoft.com/office/drawing/2014/chart" uri="{C3380CC4-5D6E-409C-BE32-E72D297353CC}">
              <c16:uniqueId val="{00000002-318F-4F2E-A4B7-76CCC566C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8F-4F2E-A4B7-76CCC566C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8F-4F2E-A4B7-76CCC566C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318F-4F2E-A4B7-76CCC566C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13226</c:v>
                </c:pt>
                <c:pt idx="3">
                  <c:v>12783</c:v>
                </c:pt>
                <c:pt idx="6">
                  <c:v>12806</c:v>
                </c:pt>
                <c:pt idx="9">
                  <c:v>12658</c:v>
                </c:pt>
                <c:pt idx="12">
                  <c:v>12242</c:v>
                </c:pt>
              </c:numCache>
            </c:numRef>
          </c:val>
          <c:extLst>
            <c:ext xmlns:c16="http://schemas.microsoft.com/office/drawing/2014/chart" uri="{C3380CC4-5D6E-409C-BE32-E72D297353CC}">
              <c16:uniqueId val="{00000006-318F-4F2E-A4B7-76CCC566C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1408</c:v>
                </c:pt>
                <c:pt idx="3">
                  <c:v>2152</c:v>
                </c:pt>
                <c:pt idx="6">
                  <c:v>3559</c:v>
                </c:pt>
                <c:pt idx="9">
                  <c:v>3341</c:v>
                </c:pt>
                <c:pt idx="12">
                  <c:v>2908</c:v>
                </c:pt>
              </c:numCache>
            </c:numRef>
          </c:val>
          <c:extLst>
            <c:ext xmlns:c16="http://schemas.microsoft.com/office/drawing/2014/chart" uri="{C3380CC4-5D6E-409C-BE32-E72D297353CC}">
              <c16:uniqueId val="{00000007-318F-4F2E-A4B7-76CCC566C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17650</c:v>
                </c:pt>
                <c:pt idx="3">
                  <c:v>16102</c:v>
                </c:pt>
                <c:pt idx="6">
                  <c:v>14775</c:v>
                </c:pt>
                <c:pt idx="9">
                  <c:v>13269</c:v>
                </c:pt>
                <c:pt idx="12">
                  <c:v>12463</c:v>
                </c:pt>
              </c:numCache>
            </c:numRef>
          </c:val>
          <c:extLst>
            <c:ext xmlns:c16="http://schemas.microsoft.com/office/drawing/2014/chart" uri="{C3380CC4-5D6E-409C-BE32-E72D297353CC}">
              <c16:uniqueId val="{00000008-318F-4F2E-A4B7-76CCC566C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599</c:v>
                </c:pt>
                <c:pt idx="3">
                  <c:v>547</c:v>
                </c:pt>
                <c:pt idx="6">
                  <c:v>507</c:v>
                </c:pt>
                <c:pt idx="9">
                  <c:v>481</c:v>
                </c:pt>
                <c:pt idx="12">
                  <c:v>465</c:v>
                </c:pt>
              </c:numCache>
            </c:numRef>
          </c:val>
          <c:extLst>
            <c:ext xmlns:c16="http://schemas.microsoft.com/office/drawing/2014/chart" uri="{C3380CC4-5D6E-409C-BE32-E72D297353CC}">
              <c16:uniqueId val="{00000009-318F-4F2E-A4B7-76CCC566C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95554</c:v>
                </c:pt>
                <c:pt idx="3">
                  <c:v>93790</c:v>
                </c:pt>
                <c:pt idx="6">
                  <c:v>94921</c:v>
                </c:pt>
                <c:pt idx="9">
                  <c:v>94303</c:v>
                </c:pt>
                <c:pt idx="12">
                  <c:v>92406</c:v>
                </c:pt>
              </c:numCache>
            </c:numRef>
          </c:val>
          <c:extLst>
            <c:ext xmlns:c16="http://schemas.microsoft.com/office/drawing/2014/chart" uri="{C3380CC4-5D6E-409C-BE32-E72D297353CC}">
              <c16:uniqueId val="{0000000A-318F-4F2E-A4B7-76CCC566CC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8F-4F2E-A4B7-76CCC566CC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6380</c:v>
                </c:pt>
                <c:pt idx="1">
                  <c:v>7992</c:v>
                </c:pt>
                <c:pt idx="2">
                  <c:v>8937</c:v>
                </c:pt>
              </c:numCache>
            </c:numRef>
          </c:val>
          <c:extLst>
            <c:ext xmlns:c16="http://schemas.microsoft.com/office/drawing/2014/chart" uri="{C3380CC4-5D6E-409C-BE32-E72D297353CC}">
              <c16:uniqueId val="{00000000-6DE5-4C49-AE26-55BB3D654E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6023</c:v>
                </c:pt>
                <c:pt idx="1">
                  <c:v>6047</c:v>
                </c:pt>
                <c:pt idx="2">
                  <c:v>5509</c:v>
                </c:pt>
              </c:numCache>
            </c:numRef>
          </c:val>
          <c:extLst>
            <c:ext xmlns:c16="http://schemas.microsoft.com/office/drawing/2014/chart" uri="{C3380CC4-5D6E-409C-BE32-E72D297353CC}">
              <c16:uniqueId val="{00000001-6DE5-4C49-AE26-55BB3D654E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8366</c:v>
                </c:pt>
                <c:pt idx="1">
                  <c:v>8936</c:v>
                </c:pt>
                <c:pt idx="2">
                  <c:v>8909</c:v>
                </c:pt>
              </c:numCache>
            </c:numRef>
          </c:val>
          <c:extLst>
            <c:ext xmlns:c16="http://schemas.microsoft.com/office/drawing/2014/chart" uri="{C3380CC4-5D6E-409C-BE32-E72D297353CC}">
              <c16:uniqueId val="{00000002-6DE5-4C49-AE26-55BB3D654E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元利償還金等は、合併特例事業債や臨時財政対策債などに係る元利償還金が約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算入公債費等は、災害復旧費等や公債費に係る基準財政需要額の減少が主な要因となり、減少した。</a:t>
          </a:r>
        </a:p>
        <a:p>
          <a:r>
            <a:rPr kumimoji="1" lang="ja-JP" altLang="en-US" sz="1400">
              <a:latin typeface="ＭＳ ゴシック" pitchFamily="49" charset="-128"/>
              <a:ea typeface="ＭＳ ゴシック" pitchFamily="49" charset="-128"/>
            </a:rPr>
            <a:t>　今後も、普通建設事業等の見直しによる地方債の発行抑制や、交付税措置がある有利な地方債の借入を行うなどの取組に努めていく。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将来負担額は前年度から約</a:t>
          </a:r>
          <a:r>
            <a:rPr kumimoji="1" lang="en-US" altLang="ja-JP" sz="1300">
              <a:latin typeface="ＭＳ ゴシック" pitchFamily="49" charset="-128"/>
              <a:ea typeface="ＭＳ ゴシック" pitchFamily="49" charset="-128"/>
            </a:rPr>
            <a:t>35.7</a:t>
          </a:r>
          <a:r>
            <a:rPr kumimoji="1" lang="ja-JP" altLang="en-US" sz="1300">
              <a:latin typeface="ＭＳ ゴシック" pitchFamily="49" charset="-128"/>
              <a:ea typeface="ＭＳ ゴシック" pitchFamily="49" charset="-128"/>
            </a:rPr>
            <a:t>億円減少した。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このうち、一般会計等に係る地方債の現在高は、過去に借り入れた合併特例事業債の償還が進んだことなどから、約</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億円減少している。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公営企業債等繰入見込額は、下水道事業会計で企業債の償還が進んだことなどから、約</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億円減少している。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一方、充当可能財源等は、前年度から約</a:t>
          </a:r>
          <a:r>
            <a:rPr kumimoji="1" lang="en-US" altLang="ja-JP" sz="1300">
              <a:latin typeface="ＭＳ ゴシック" pitchFamily="49" charset="-128"/>
              <a:ea typeface="ＭＳ ゴシック" pitchFamily="49" charset="-128"/>
            </a:rPr>
            <a:t>20.1</a:t>
          </a:r>
          <a:r>
            <a:rPr kumimoji="1" lang="ja-JP" altLang="en-US" sz="1300">
              <a:latin typeface="ＭＳ ゴシック" pitchFamily="49" charset="-128"/>
              <a:ea typeface="ＭＳ ゴシック" pitchFamily="49" charset="-128"/>
            </a:rPr>
            <a:t>億円増加した。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このうち、充当可能基金は、財政調整基金などの増により、残高が約</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億円増加した。</a:t>
          </a:r>
        </a:p>
        <a:p>
          <a:r>
            <a:rPr kumimoji="1" lang="ja-JP" altLang="en-US" sz="1300">
              <a:latin typeface="ＭＳ ゴシック" pitchFamily="49" charset="-128"/>
              <a:ea typeface="ＭＳ ゴシック" pitchFamily="49" charset="-128"/>
            </a:rPr>
            <a:t>　このようなことから、充当可能財源等が将来負担額を上回り、将来負担比率の分子は前年度から約</a:t>
          </a:r>
          <a:r>
            <a:rPr kumimoji="1" lang="en-US" altLang="ja-JP" sz="1300">
              <a:latin typeface="ＭＳ ゴシック" pitchFamily="49" charset="-128"/>
              <a:ea typeface="ＭＳ ゴシック" pitchFamily="49" charset="-128"/>
            </a:rPr>
            <a:t>15.5</a:t>
          </a:r>
          <a:r>
            <a:rPr kumimoji="1" lang="ja-JP" altLang="en-US" sz="1300">
              <a:latin typeface="ＭＳ ゴシック" pitchFamily="49" charset="-128"/>
              <a:ea typeface="ＭＳ ゴシック" pitchFamily="49" charset="-128"/>
            </a:rPr>
            <a:t>億円減の約△</a:t>
          </a:r>
          <a:r>
            <a:rPr kumimoji="1" lang="en-US" altLang="ja-JP" sz="1300">
              <a:latin typeface="ＭＳ ゴシック" pitchFamily="49" charset="-128"/>
              <a:ea typeface="ＭＳ ゴシック" pitchFamily="49" charset="-128"/>
            </a:rPr>
            <a:t>142</a:t>
          </a:r>
          <a:r>
            <a:rPr kumimoji="1" lang="ja-JP" altLang="en-US" sz="1300">
              <a:latin typeface="ＭＳ ゴシック" pitchFamily="49" charset="-128"/>
              <a:ea typeface="ＭＳ ゴシック" pitchFamily="49" charset="-128"/>
            </a:rPr>
            <a:t>億円となった。</a:t>
          </a:r>
        </a:p>
        <a:p>
          <a:r>
            <a:rPr kumimoji="1" lang="ja-JP" altLang="en-US" sz="1300">
              <a:latin typeface="ＭＳ ゴシック" pitchFamily="49" charset="-128"/>
              <a:ea typeface="ＭＳ ゴシック" pitchFamily="49" charset="-128"/>
            </a:rPr>
            <a:t>　今後も、将来世代の負担を軽減し、健全な財政運営を維持するため、市債発行の抑制や基金残高の確保などに努めていく。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佐賀県佐賀市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億円取り崩した一方で、前年度決算剰余金等で財政調整基金に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社会保障経費の累増、公共施設の老朽化に伴う改修経費の増加などが見込まれ、また、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国スポ・全障スポ大会開催経費などの財政需要への対応が必要であるなど、財政状況は一段と厳しくなる見込みであるため、計画的な基金の活用が必要である。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・公共用施設建設基金：公共用施設の建設資金に充てるため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・合併振興基金：市民の連携の強化及び一体感の醸成並びに本市の振興を図る事業の資金に充てるため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・地域福祉基金：本市の在宅福祉事業、ボランティア活動事業、健康・生きがいづくり事業その他の地域福祉の充実に寄与する事業の資金に充てるため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・ふるさと応援基金：佐賀市を心のふるさととして応援する者等から寄せられる寄附金を、佐賀市がより良いふるさとであり続けるための事業の資金に充てるため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ふるさと応援基金：ふるさと納税の減による減少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ふるさと応援基金については、ふるさと納税の寄附金増に繋がるよう効果的な取組を行い、様々な事業の財源として有効に活用する。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・市税の堅調な推移や普通交付税の増額交付などにより取崩が抑制でき、また、前年度決算剰余金等の積立を行ったことにより、残高は増加した。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社会保障経費の累増や公共施設の老朽化に伴う改修経費の増加、また、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国スポ・全障スポ大会開催経費への対応が求められることから、基金からの取崩は避けられない見込みである。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しかし、災害対応等の緊急的な予算措置に対応できるよう、一定水準の残高は確保しなければならないことから、効率的な行財政経営に努める必要がある。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合併特例債などの償還額の増に対応するため取崩を行ったことにより、残高は減少した。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財政調整基金とともに、一定の残高水準を維持できるよう計画的な活用を行う。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229,427
227,365
431.82
113,882,747
110,932,324
2,101,439
55,093,331
92,405,727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年度単年度の財政力指数は</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年平均は前年度から変動していない。</a:t>
          </a:r>
        </a:p>
        <a:p>
          <a:r>
            <a:rPr kumimoji="1" lang="ja-JP" altLang="en-US" sz="1300">
              <a:latin typeface="ＭＳ Ｐゴシック" panose="020B0600070205080204" pitchFamily="50" charset="-128"/>
              <a:ea typeface="ＭＳ Ｐゴシック" panose="020B0600070205080204" pitchFamily="50" charset="-128"/>
            </a:rPr>
            <a:t>　安定した財政基盤を確立するため、産業振興や定住促進などを通した市税収入の確保に努めるとともに、効果的、効率的な行財政経営に努める必要がある。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68580</xdr:rowOff>
    </xdr:to>
    <xdr:cxnSp macro="">
      <xdr:nvCxnSpPr>
        <xdr:cNvPr id="70" name="直線コネクタ 69"/>
        <xdr:cNvCxnSpPr/>
      </xdr:nvCxnSpPr>
      <xdr:spPr>
        <a:xfrm>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161307</xdr:rowOff>
    </xdr:from>
    <xdr:ext cx="762000" cy="259045"/>
    <xdr:sp macro="" textlink="">
      <xdr:nvSpPr>
        <xdr:cNvPr id="87" name="財政力該当値テキスト"/>
        <xdr:cNvSpPr txBox="1"/>
      </xdr:nvSpPr>
      <xdr:spPr>
        <a:xfrm>
          <a:off x="5041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89.2%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これは、経常的な歳入について、臨時財政対策債が約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億円減、地方交付税が約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億円減となるなど約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億円減少し、一方で、経常的な歳出については、定年退職者の増などによる人件費の約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億円増、公債費の約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億円増など約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億円増加したことによる。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依然として、類似団体平均を上回っているため、今後も自主財源の確保や事務事業の見直しによる経常的な支出の削減に努める必要がある。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64</xdr:row>
      <xdr:rowOff>127846</xdr:rowOff>
    </xdr:to>
    <xdr:cxnSp macro="">
      <xdr:nvCxnSpPr>
        <xdr:cNvPr id="130" name="直線コネクタ 129"/>
        <xdr:cNvCxnSpPr/>
      </xdr:nvCxnSpPr>
      <xdr:spPr>
        <a:xfrm>
          <a:off x="4114800" y="10730654"/>
          <a:ext cx="8382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64</xdr:row>
      <xdr:rowOff>151977</xdr:rowOff>
    </xdr:to>
    <xdr:cxnSp macro="">
      <xdr:nvCxnSpPr>
        <xdr:cNvPr id="133" name="直線コネクタ 132"/>
        <xdr:cNvCxnSpPr/>
      </xdr:nvCxnSpPr>
      <xdr:spPr>
        <a:xfrm flipV="1">
          <a:off x="3225800" y="1073065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125306</xdr:rowOff>
    </xdr:to>
    <xdr:cxnSp macro="">
      <xdr:nvCxnSpPr>
        <xdr:cNvPr id="136" name="直線コネクタ 135"/>
        <xdr:cNvCxnSpPr/>
      </xdr:nvCxnSpPr>
      <xdr:spPr>
        <a:xfrm flipV="1">
          <a:off x="2336800" y="111247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65</xdr:row>
      <xdr:rowOff>125306</xdr:rowOff>
    </xdr:to>
    <xdr:cxnSp macro="">
      <xdr:nvCxnSpPr>
        <xdr:cNvPr id="139" name="直線コネクタ 138"/>
        <xdr:cNvCxnSpPr/>
      </xdr:nvCxnSpPr>
      <xdr:spPr>
        <a:xfrm>
          <a:off x="1447800" y="1098804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49" name="楕円 148"/>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0"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1" name="楕円 150"/>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52" name="テキスト ボックス 151"/>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3" name="楕円 152"/>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4" name="テキスト ボックス 153"/>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5" name="楕円 154"/>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6" name="テキスト ボックス 155"/>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これは、新型コロナウイルスワクチン接種に係る物件費の減などが主な要因である。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より高い水準であり、会計年度任用職員を含めた定員管理の適正化などによる人件費の抑制を図るとともに、公共施設等総合管理計画に基づく施設の統廃合や事務事業の見直しによる支出の節減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22647</xdr:rowOff>
    </xdr:from>
    <xdr:to>
      <xdr:col>23</xdr:col>
      <xdr:colOff>133350</xdr:colOff>
      <xdr:row>84</xdr:row>
      <xdr:rowOff>27694</xdr:rowOff>
    </xdr:to>
    <xdr:cxnSp macro="">
      <xdr:nvCxnSpPr>
        <xdr:cNvPr id="193" name="直線コネクタ 192"/>
        <xdr:cNvCxnSpPr/>
      </xdr:nvCxnSpPr>
      <xdr:spPr>
        <a:xfrm flipV="1">
          <a:off x="4114800" y="14424447"/>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29048</xdr:rowOff>
    </xdr:from>
    <xdr:to>
      <xdr:col>19</xdr:col>
      <xdr:colOff>133350</xdr:colOff>
      <xdr:row>84</xdr:row>
      <xdr:rowOff>27694</xdr:rowOff>
    </xdr:to>
    <xdr:cxnSp macro="">
      <xdr:nvCxnSpPr>
        <xdr:cNvPr id="196" name="直線コネクタ 195"/>
        <xdr:cNvCxnSpPr/>
      </xdr:nvCxnSpPr>
      <xdr:spPr>
        <a:xfrm>
          <a:off x="3225800" y="14259398"/>
          <a:ext cx="889000" cy="17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12525</xdr:rowOff>
    </xdr:from>
    <xdr:to>
      <xdr:col>15</xdr:col>
      <xdr:colOff>82550</xdr:colOff>
      <xdr:row>83</xdr:row>
      <xdr:rowOff>29048</xdr:rowOff>
    </xdr:to>
    <xdr:cxnSp macro="">
      <xdr:nvCxnSpPr>
        <xdr:cNvPr id="199" name="直線コネクタ 198"/>
        <xdr:cNvCxnSpPr/>
      </xdr:nvCxnSpPr>
      <xdr:spPr>
        <a:xfrm>
          <a:off x="2336800" y="14071425"/>
          <a:ext cx="889000" cy="1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110559</xdr:rowOff>
    </xdr:from>
    <xdr:to>
      <xdr:col>11</xdr:col>
      <xdr:colOff>31750</xdr:colOff>
      <xdr:row>82</xdr:row>
      <xdr:rowOff>12525</xdr:rowOff>
    </xdr:to>
    <xdr:cxnSp macro="">
      <xdr:nvCxnSpPr>
        <xdr:cNvPr id="202" name="直線コネクタ 201"/>
        <xdr:cNvCxnSpPr/>
      </xdr:nvCxnSpPr>
      <xdr:spPr>
        <a:xfrm>
          <a:off x="1447800" y="13998009"/>
          <a:ext cx="889000" cy="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143297</xdr:rowOff>
    </xdr:from>
    <xdr:to>
      <xdr:col>23</xdr:col>
      <xdr:colOff>184150</xdr:colOff>
      <xdr:row>84</xdr:row>
      <xdr:rowOff>73447</xdr:rowOff>
    </xdr:to>
    <xdr:sp macro="" textlink="">
      <xdr:nvSpPr>
        <xdr:cNvPr id="212" name="楕円 211"/>
        <xdr:cNvSpPr/>
      </xdr:nvSpPr>
      <xdr:spPr>
        <a:xfrm>
          <a:off x="4902200" y="14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115374</xdr:rowOff>
    </xdr:from>
    <xdr:ext cx="762000" cy="259045"/>
    <xdr:sp macro="" textlink="">
      <xdr:nvSpPr>
        <xdr:cNvPr id="213" name="人件費・物件費等の状況該当値テキスト"/>
        <xdr:cNvSpPr txBox="1"/>
      </xdr:nvSpPr>
      <xdr:spPr>
        <a:xfrm>
          <a:off x="5041900" y="1434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148344</xdr:rowOff>
    </xdr:from>
    <xdr:to>
      <xdr:col>19</xdr:col>
      <xdr:colOff>184150</xdr:colOff>
      <xdr:row>84</xdr:row>
      <xdr:rowOff>78494</xdr:rowOff>
    </xdr:to>
    <xdr:sp macro="" textlink="">
      <xdr:nvSpPr>
        <xdr:cNvPr id="214" name="楕円 213"/>
        <xdr:cNvSpPr/>
      </xdr:nvSpPr>
      <xdr:spPr>
        <a:xfrm>
          <a:off x="4064000" y="14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63271</xdr:rowOff>
    </xdr:from>
    <xdr:ext cx="736600" cy="259045"/>
    <xdr:sp macro="" textlink="">
      <xdr:nvSpPr>
        <xdr:cNvPr id="215" name="テキスト ボックス 214"/>
        <xdr:cNvSpPr txBox="1"/>
      </xdr:nvSpPr>
      <xdr:spPr>
        <a:xfrm>
          <a:off x="3733800" y="1446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149698</xdr:rowOff>
    </xdr:from>
    <xdr:to>
      <xdr:col>15</xdr:col>
      <xdr:colOff>133350</xdr:colOff>
      <xdr:row>83</xdr:row>
      <xdr:rowOff>79848</xdr:rowOff>
    </xdr:to>
    <xdr:sp macro="" textlink="">
      <xdr:nvSpPr>
        <xdr:cNvPr id="216" name="楕円 215"/>
        <xdr:cNvSpPr/>
      </xdr:nvSpPr>
      <xdr:spPr>
        <a:xfrm>
          <a:off x="3175000" y="14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64625</xdr:rowOff>
    </xdr:from>
    <xdr:ext cx="762000" cy="259045"/>
    <xdr:sp macro="" textlink="">
      <xdr:nvSpPr>
        <xdr:cNvPr id="217" name="テキスト ボックス 216"/>
        <xdr:cNvSpPr txBox="1"/>
      </xdr:nvSpPr>
      <xdr:spPr>
        <a:xfrm>
          <a:off x="2844800" y="1429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133175</xdr:rowOff>
    </xdr:from>
    <xdr:to>
      <xdr:col>11</xdr:col>
      <xdr:colOff>82550</xdr:colOff>
      <xdr:row>82</xdr:row>
      <xdr:rowOff>63325</xdr:rowOff>
    </xdr:to>
    <xdr:sp macro="" textlink="">
      <xdr:nvSpPr>
        <xdr:cNvPr id="218" name="楕円 217"/>
        <xdr:cNvSpPr/>
      </xdr:nvSpPr>
      <xdr:spPr>
        <a:xfrm>
          <a:off x="2286000" y="140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48102</xdr:rowOff>
    </xdr:from>
    <xdr:ext cx="762000" cy="259045"/>
    <xdr:sp macro="" textlink="">
      <xdr:nvSpPr>
        <xdr:cNvPr id="219" name="テキスト ボックス 218"/>
        <xdr:cNvSpPr txBox="1"/>
      </xdr:nvSpPr>
      <xdr:spPr>
        <a:xfrm>
          <a:off x="1955800" y="1410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59759</xdr:rowOff>
    </xdr:from>
    <xdr:to>
      <xdr:col>7</xdr:col>
      <xdr:colOff>31750</xdr:colOff>
      <xdr:row>81</xdr:row>
      <xdr:rowOff>161359</xdr:rowOff>
    </xdr:to>
    <xdr:sp macro="" textlink="">
      <xdr:nvSpPr>
        <xdr:cNvPr id="220" name="楕円 219"/>
        <xdr:cNvSpPr/>
      </xdr:nvSpPr>
      <xdr:spPr>
        <a:xfrm>
          <a:off x="1397000" y="139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146136</xdr:rowOff>
    </xdr:from>
    <xdr:ext cx="762000" cy="259045"/>
    <xdr:sp macro="" textlink="">
      <xdr:nvSpPr>
        <xdr:cNvPr id="221" name="テキスト ボックス 220"/>
        <xdr:cNvSpPr txBox="1"/>
      </xdr:nvSpPr>
      <xdr:spPr>
        <a:xfrm>
          <a:off x="1066800" y="1403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今後も、国や他の地方公共団体及び地域の民間企業の給与水準を考慮しながら適正化に努めるとともに、定員管理の適正化や早期退職希望者の募集の実施により人件費の抑制に努める必要がある。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41275</xdr:rowOff>
    </xdr:to>
    <xdr:cxnSp macro="">
      <xdr:nvCxnSpPr>
        <xdr:cNvPr id="255" name="直線コネクタ 254"/>
        <xdr:cNvCxnSpPr/>
      </xdr:nvCxnSpPr>
      <xdr:spPr>
        <a:xfrm flipV="1">
          <a:off x="16179800" y="147457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87</xdr:row>
      <xdr:rowOff>50800</xdr:rowOff>
    </xdr:to>
    <xdr:cxnSp macro="">
      <xdr:nvCxnSpPr>
        <xdr:cNvPr id="258" name="直線コネクタ 257"/>
        <xdr:cNvCxnSpPr/>
      </xdr:nvCxnSpPr>
      <xdr:spPr>
        <a:xfrm flipV="1">
          <a:off x="15290800" y="147859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1" name="直線コネクタ 260"/>
        <xdr:cNvCxnSpPr/>
      </xdr:nvCxnSpPr>
      <xdr:spPr>
        <a:xfrm flipV="1">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20109</xdr:rowOff>
    </xdr:to>
    <xdr:cxnSp macro="">
      <xdr:nvCxnSpPr>
        <xdr:cNvPr id="264" name="直線コネクタ 263"/>
        <xdr:cNvCxnSpPr/>
      </xdr:nvCxnSpPr>
      <xdr:spPr>
        <a:xfrm flipV="1">
          <a:off x="13512800" y="150272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4" name="楕円 273"/>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138236</xdr:rowOff>
    </xdr:from>
    <xdr:ext cx="762000" cy="259045"/>
    <xdr:sp macro="" textlink="">
      <xdr:nvSpPr>
        <xdr:cNvPr id="275"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6" name="楕円 275"/>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7" name="テキスト ボックス 276"/>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79" name="テキスト ボックス 278"/>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これは、</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年度に開催となる</a:t>
          </a:r>
          <a:r>
            <a:rPr kumimoji="1" lang="en-US" altLang="ja-JP" sz="1300">
              <a:latin typeface="ＭＳ Ｐゴシック" panose="020B0600070205080204" pitchFamily="50" charset="-128"/>
              <a:ea typeface="ＭＳ Ｐゴシック" panose="020B0600070205080204" pitchFamily="50" charset="-128"/>
            </a:rPr>
            <a:t>SAGA2024</a:t>
          </a:r>
          <a:r>
            <a:rPr kumimoji="1" lang="ja-JP" altLang="en-US" sz="1300">
              <a:latin typeface="ＭＳ Ｐゴシック" panose="020B0600070205080204" pitchFamily="50" charset="-128"/>
              <a:ea typeface="ＭＳ Ｐゴシック" panose="020B0600070205080204" pitchFamily="50" charset="-128"/>
            </a:rPr>
            <a:t>国スポ・全障スポ大会に向け、臨時的に職員を増員したことなどによる。</a:t>
          </a:r>
        </a:p>
        <a:p>
          <a:r>
            <a:rPr kumimoji="1" lang="ja-JP" altLang="en-US" sz="1300">
              <a:latin typeface="ＭＳ Ｐゴシック" panose="020B0600070205080204" pitchFamily="50" charset="-128"/>
              <a:ea typeface="ＭＳ Ｐゴシック" panose="020B0600070205080204" pitchFamily="50" charset="-128"/>
            </a:rPr>
            <a:t>　事務事業の見直し、民間委託、人員の適正配置等による定数管理に努める必要がある。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75142</xdr:rowOff>
    </xdr:to>
    <xdr:cxnSp macro="">
      <xdr:nvCxnSpPr>
        <xdr:cNvPr id="318" name="直線コネクタ 317"/>
        <xdr:cNvCxnSpPr/>
      </xdr:nvCxnSpPr>
      <xdr:spPr>
        <a:xfrm>
          <a:off x="16179800" y="1050141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26881</xdr:rowOff>
    </xdr:from>
    <xdr:to>
      <xdr:col>77</xdr:col>
      <xdr:colOff>44450</xdr:colOff>
      <xdr:row>61</xdr:row>
      <xdr:rowOff>42969</xdr:rowOff>
    </xdr:to>
    <xdr:cxnSp macro="">
      <xdr:nvCxnSpPr>
        <xdr:cNvPr id="321" name="直線コネクタ 320"/>
        <xdr:cNvCxnSpPr/>
      </xdr:nvCxnSpPr>
      <xdr:spPr>
        <a:xfrm>
          <a:off x="15290800" y="104853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26881</xdr:rowOff>
    </xdr:to>
    <xdr:cxnSp macro="">
      <xdr:nvCxnSpPr>
        <xdr:cNvPr id="324" name="直線コネクタ 323"/>
        <xdr:cNvCxnSpPr/>
      </xdr:nvCxnSpPr>
      <xdr:spPr>
        <a:xfrm>
          <a:off x="14401800" y="1044511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158115</xdr:rowOff>
    </xdr:to>
    <xdr:cxnSp macro="">
      <xdr:nvCxnSpPr>
        <xdr:cNvPr id="327" name="直線コネクタ 326"/>
        <xdr:cNvCxnSpPr/>
      </xdr:nvCxnSpPr>
      <xdr:spPr>
        <a:xfrm>
          <a:off x="13512800" y="104250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37" name="楕円 336"/>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38"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39" name="楕円 338"/>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103946</xdr:rowOff>
    </xdr:from>
    <xdr:ext cx="736600" cy="259045"/>
    <xdr:sp macro="" textlink="">
      <xdr:nvSpPr>
        <xdr:cNvPr id="340" name="テキスト ボックス 339"/>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41" name="楕円 340"/>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87858</xdr:rowOff>
    </xdr:from>
    <xdr:ext cx="762000" cy="259045"/>
    <xdr:sp macro="" textlink="">
      <xdr:nvSpPr>
        <xdr:cNvPr id="342" name="テキスト ボックス 341"/>
        <xdr:cNvSpPr txBox="1"/>
      </xdr:nvSpPr>
      <xdr:spPr>
        <a:xfrm>
          <a:off x="14909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3" name="楕円 342"/>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44" name="テキスト ボックス 343"/>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5" name="楕円 344"/>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6" name="テキスト ボックス 345"/>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年度の実質公債費比率は、前年度の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に増加した。</a:t>
          </a:r>
        </a:p>
        <a:p>
          <a:r>
            <a:rPr kumimoji="1" lang="ja-JP" altLang="en-US" sz="1300">
              <a:latin typeface="ＭＳ Ｐゴシック" panose="020B0600070205080204" pitchFamily="50" charset="-128"/>
              <a:ea typeface="ＭＳ Ｐゴシック" panose="020B0600070205080204" pitchFamily="50" charset="-128"/>
            </a:rPr>
            <a:t>　これは、普通交付税額、臨時財政対策債発行可能額が減となり、、合併特例事業債、臨時財政対策債に係る償還額が増になったことなどによる。</a:t>
          </a:r>
        </a:p>
        <a:p>
          <a:r>
            <a:rPr kumimoji="1" lang="ja-JP" altLang="en-US" sz="1300">
              <a:latin typeface="ＭＳ Ｐゴシック" panose="020B0600070205080204" pitchFamily="50" charset="-128"/>
              <a:ea typeface="ＭＳ Ｐゴシック" panose="020B0600070205080204" pitchFamily="50" charset="-128"/>
            </a:rPr>
            <a:t>　類似団体平均と比べ、数値は低いため、今後も、普通建設事業等の見直しによる地方債の発行抑制や、交付税措置がある有利な地方債の借入を行うなどの取組に努めていく。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11188</xdr:rowOff>
    </xdr:to>
    <xdr:cxnSp macro="">
      <xdr:nvCxnSpPr>
        <xdr:cNvPr id="381" name="直線コネクタ 380"/>
        <xdr:cNvCxnSpPr/>
      </xdr:nvCxnSpPr>
      <xdr:spPr>
        <a:xfrm>
          <a:off x="16179800" y="66632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148167</xdr:rowOff>
    </xdr:to>
    <xdr:cxnSp macro="">
      <xdr:nvCxnSpPr>
        <xdr:cNvPr id="384" name="直線コネクタ 383"/>
        <xdr:cNvCxnSpPr/>
      </xdr:nvCxnSpPr>
      <xdr:spPr>
        <a:xfrm>
          <a:off x="15290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45659</xdr:rowOff>
    </xdr:to>
    <xdr:cxnSp macro="">
      <xdr:nvCxnSpPr>
        <xdr:cNvPr id="387" name="直線コネクタ 386"/>
        <xdr:cNvCxnSpPr/>
      </xdr:nvCxnSpPr>
      <xdr:spPr>
        <a:xfrm flipV="1">
          <a:off x="14401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39</xdr:row>
      <xdr:rowOff>80131</xdr:rowOff>
    </xdr:to>
    <xdr:cxnSp macro="">
      <xdr:nvCxnSpPr>
        <xdr:cNvPr id="390" name="直線コネクタ 389"/>
        <xdr:cNvCxnSpPr/>
      </xdr:nvCxnSpPr>
      <xdr:spPr>
        <a:xfrm flipV="1">
          <a:off x="13512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0" name="楕円 399"/>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1" name="公債費負担の状況該当値テキスト"/>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2" name="楕円 401"/>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3" name="テキスト ボックス 402"/>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4" name="楕円 403"/>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5" name="テキスト ボックス 404"/>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06" name="楕円 405"/>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07" name="テキスト ボックス 406"/>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08" name="楕円 407"/>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09" name="テキスト ボックス 408"/>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債償還や、一般会計の小中学校の耐震補強や庁舎改修等で過去借入した合併特例事業債の償還が進んだことなどから、将来負担額が減少した。また、財政調整基金の充当可能財源等が増加したことで、将来負担額を上回りマイナスとなったため、将来負担比率は算出されていない。</a:t>
          </a:r>
        </a:p>
        <a:p>
          <a:r>
            <a:rPr kumimoji="1" lang="ja-JP" altLang="en-US" sz="1300">
              <a:latin typeface="ＭＳ Ｐゴシック" panose="020B0600070205080204" pitchFamily="50" charset="-128"/>
              <a:ea typeface="ＭＳ Ｐゴシック" panose="020B0600070205080204" pitchFamily="50" charset="-128"/>
            </a:rPr>
            <a:t>　類似団体内では最も健全な数値となっているが、今後も、将来世代の負担を軽減し、健全な財政運営を維持するため、地方債発行の抑制や基金残高の確保などに努めていく。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3" name="将来負担の状況平均値テキスト"/>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4" name="フローチャート: 判断 443"/>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5" name="フローチャート: 判断 444"/>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6" name="テキスト ボックス 445"/>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7" name="フローチャート: 判断 446"/>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48" name="テキスト ボックス 447"/>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9" name="フローチャート: 判断 448"/>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0" name="テキスト ボックス 449"/>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1" name="フローチャート: 判断 450"/>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2" name="テキスト ボックス 451"/>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229,427
227,365
431.82
113,882,747
110,932,324
2,101,439
55,093,331
92,405,727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退職者数の増による退職手当の増、支給率改定による期末勤勉手当の増などにより、経常収支比率は増加した。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　今後も定員管理の適正化や早期退職希望者の募集の実施による人件費の抑制に努めていく。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35</xdr:row>
      <xdr:rowOff>50800</xdr:rowOff>
    </xdr:to>
    <xdr:cxnSp macro="">
      <xdr:nvCxnSpPr>
        <xdr:cNvPr id="66" name="直線コネクタ 65"/>
        <xdr:cNvCxnSpPr/>
      </xdr:nvCxnSpPr>
      <xdr:spPr>
        <a:xfrm>
          <a:off x="3987800" y="57848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35</xdr:row>
      <xdr:rowOff>31750</xdr:rowOff>
    </xdr:to>
    <xdr:cxnSp macro="">
      <xdr:nvCxnSpPr>
        <xdr:cNvPr id="69" name="直線コネクタ 68"/>
        <xdr:cNvCxnSpPr/>
      </xdr:nvCxnSpPr>
      <xdr:spPr>
        <a:xfrm flipV="1">
          <a:off x="3098800" y="5784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50800</xdr:rowOff>
    </xdr:to>
    <xdr:cxnSp macro="">
      <xdr:nvCxnSpPr>
        <xdr:cNvPr id="72" name="直線コネクタ 71"/>
        <xdr:cNvCxnSpPr/>
      </xdr:nvCxnSpPr>
      <xdr:spPr>
        <a:xfrm flipV="1">
          <a:off x="2209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4" name="テキスト ボックス 73"/>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35</xdr:row>
      <xdr:rowOff>50800</xdr:rowOff>
    </xdr:to>
    <xdr:cxnSp macro="">
      <xdr:nvCxnSpPr>
        <xdr:cNvPr id="75" name="直線コネクタ 74"/>
        <xdr:cNvCxnSpPr/>
      </xdr:nvCxnSpPr>
      <xdr:spPr>
        <a:xfrm>
          <a:off x="1320800" y="5784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77" name="テキスト ボックス 76"/>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5" name="楕円 84"/>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86" name="人件費該当値テキスト"/>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7" name="楕円 86"/>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8" name="テキスト ボックス 87"/>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0</xdr:rowOff>
    </xdr:from>
    <xdr:to>
      <xdr:col>11</xdr:col>
      <xdr:colOff>60325</xdr:colOff>
      <xdr:row>35</xdr:row>
      <xdr:rowOff>101600</xdr:rowOff>
    </xdr:to>
    <xdr:sp macro="" textlink="">
      <xdr:nvSpPr>
        <xdr:cNvPr id="91" name="楕円 90"/>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111777</xdr:rowOff>
    </xdr:from>
    <xdr:ext cx="762000" cy="259045"/>
    <xdr:sp macro="" textlink="">
      <xdr:nvSpPr>
        <xdr:cNvPr id="92" name="テキスト ボックス 91"/>
        <xdr:cNvSpPr txBox="1"/>
      </xdr:nvSpPr>
      <xdr:spPr>
        <a:xfrm>
          <a:off x="1828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76200</xdr:rowOff>
    </xdr:from>
    <xdr:to>
      <xdr:col>6</xdr:col>
      <xdr:colOff>171450</xdr:colOff>
      <xdr:row>34</xdr:row>
      <xdr:rowOff>6350</xdr:rowOff>
    </xdr:to>
    <xdr:sp macro="" textlink="">
      <xdr:nvSpPr>
        <xdr:cNvPr id="93" name="楕円 92"/>
        <xdr:cNvSpPr/>
      </xdr:nvSpPr>
      <xdr:spPr>
        <a:xfrm>
          <a:off x="1270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16527</xdr:rowOff>
    </xdr:from>
    <xdr:ext cx="762000" cy="259045"/>
    <xdr:sp macro="" textlink="">
      <xdr:nvSpPr>
        <xdr:cNvPr id="94" name="テキスト ボックス 93"/>
        <xdr:cNvSpPr txBox="1"/>
      </xdr:nvSpPr>
      <xdr:spPr>
        <a:xfrm>
          <a:off x="939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施設管理に係る業務委託のコスト増や小中学校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支援業務委託料の増などにより、経常収支比率が増加した。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類似団体内平均値を大きく下回っている状況であるが、公共施設等総合管理計画に基づく施設の統廃合などによる施設管理経費の削減や、経常的な事務事業の見直しを図り、コストの削減に努めていく。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95250</xdr:rowOff>
    </xdr:from>
    <xdr:to>
      <xdr:col>82</xdr:col>
      <xdr:colOff>107950</xdr:colOff>
      <xdr:row>20</xdr:row>
      <xdr:rowOff>152400</xdr:rowOff>
    </xdr:to>
    <xdr:cxnSp macro="">
      <xdr:nvCxnSpPr>
        <xdr:cNvPr id="122" name="直線コネクタ 121"/>
        <xdr:cNvCxnSpPr/>
      </xdr:nvCxnSpPr>
      <xdr:spPr>
        <a:xfrm flipV="1">
          <a:off x="16510000" y="2324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152400</xdr:rowOff>
    </xdr:from>
    <xdr:to>
      <xdr:col>82</xdr:col>
      <xdr:colOff>196850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95250</xdr:rowOff>
    </xdr:from>
    <xdr:to>
      <xdr:col>82</xdr:col>
      <xdr:colOff>196850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19050</xdr:rowOff>
    </xdr:from>
    <xdr:to>
      <xdr:col>82</xdr:col>
      <xdr:colOff>107950</xdr:colOff>
      <xdr:row>13</xdr:row>
      <xdr:rowOff>95250</xdr:rowOff>
    </xdr:to>
    <xdr:cxnSp macro="">
      <xdr:nvCxnSpPr>
        <xdr:cNvPr id="127" name="直線コネクタ 126"/>
        <xdr:cNvCxnSpPr/>
      </xdr:nvCxnSpPr>
      <xdr:spPr>
        <a:xfrm>
          <a:off x="15671800" y="224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29" name="フローチャート: 判断 128"/>
        <xdr:cNvSpPr/>
      </xdr:nvSpPr>
      <xdr:spPr>
        <a:xfrm>
          <a:off x="164592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19050</xdr:rowOff>
    </xdr:from>
    <xdr:to>
      <xdr:col>78</xdr:col>
      <xdr:colOff>69850</xdr:colOff>
      <xdr:row>13</xdr:row>
      <xdr:rowOff>57150</xdr:rowOff>
    </xdr:to>
    <xdr:cxnSp macro="">
      <xdr:nvCxnSpPr>
        <xdr:cNvPr id="130" name="直線コネクタ 129"/>
        <xdr:cNvCxnSpPr/>
      </xdr:nvCxnSpPr>
      <xdr:spPr>
        <a:xfrm flipV="1">
          <a:off x="14782800" y="224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107950</xdr:rowOff>
    </xdr:from>
    <xdr:to>
      <xdr:col>78</xdr:col>
      <xdr:colOff>120650</xdr:colOff>
      <xdr:row>16</xdr:row>
      <xdr:rowOff>38100</xdr:rowOff>
    </xdr:to>
    <xdr:sp macro="" textlink="">
      <xdr:nvSpPr>
        <xdr:cNvPr id="131" name="フローチャート: 判断 130"/>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32" name="テキスト ボックス 131"/>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13</xdr:row>
      <xdr:rowOff>120650</xdr:rowOff>
    </xdr:to>
    <xdr:cxnSp macro="">
      <xdr:nvCxnSpPr>
        <xdr:cNvPr id="133" name="直線コネクタ 132"/>
        <xdr:cNvCxnSpPr/>
      </xdr:nvCxnSpPr>
      <xdr:spPr>
        <a:xfrm flipV="1">
          <a:off x="13893800" y="228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133350</xdr:rowOff>
    </xdr:to>
    <xdr:cxnSp macro="">
      <xdr:nvCxnSpPr>
        <xdr:cNvPr id="136" name="直線コネクタ 135"/>
        <xdr:cNvCxnSpPr/>
      </xdr:nvCxnSpPr>
      <xdr:spPr>
        <a:xfrm flipV="1">
          <a:off x="13004800" y="234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124477</xdr:rowOff>
    </xdr:from>
    <xdr:ext cx="762000" cy="259045"/>
    <xdr:sp macro="" textlink="">
      <xdr:nvSpPr>
        <xdr:cNvPr id="147" name="物件費該当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139700</xdr:rowOff>
    </xdr:from>
    <xdr:to>
      <xdr:col>78</xdr:col>
      <xdr:colOff>120650</xdr:colOff>
      <xdr:row>13</xdr:row>
      <xdr:rowOff>69850</xdr:rowOff>
    </xdr:to>
    <xdr:sp macro="" textlink="">
      <xdr:nvSpPr>
        <xdr:cNvPr id="148" name="楕円 147"/>
        <xdr:cNvSpPr/>
      </xdr:nvSpPr>
      <xdr:spPr>
        <a:xfrm>
          <a:off x="15621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80027</xdr:rowOff>
    </xdr:from>
    <xdr:ext cx="736600" cy="259045"/>
    <xdr:sp macro="" textlink="">
      <xdr:nvSpPr>
        <xdr:cNvPr id="149" name="テキスト ボックス 148"/>
        <xdr:cNvSpPr txBox="1"/>
      </xdr:nvSpPr>
      <xdr:spPr>
        <a:xfrm>
          <a:off x="15290800" y="196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50" name="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54" name="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55" name="テキスト ボックス 154"/>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サービス利用者の増などによる障害児通所支援や介護給付費・訓練等給付費などの増により、経常収支比率は増加した。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依然として類似団体平均を上回っているため、資格審査の適正化などを図り、適正な給付に努める必要がある。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5" name="直線コネクタ 184"/>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20865</xdr:rowOff>
    </xdr:to>
    <xdr:cxnSp macro="">
      <xdr:nvCxnSpPr>
        <xdr:cNvPr id="190" name="直線コネクタ 189"/>
        <xdr:cNvCxnSpPr/>
      </xdr:nvCxnSpPr>
      <xdr:spPr>
        <a:xfrm>
          <a:off x="3987800" y="10038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1"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2" name="フローチャート: 判断 191"/>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118835</xdr:rowOff>
    </xdr:to>
    <xdr:cxnSp macro="">
      <xdr:nvCxnSpPr>
        <xdr:cNvPr id="193" name="直線コネクタ 192"/>
        <xdr:cNvCxnSpPr/>
      </xdr:nvCxnSpPr>
      <xdr:spPr>
        <a:xfrm flipV="1">
          <a:off x="3098800" y="100384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4" name="フローチャート: 判断 193"/>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5" name="テキスト ボックス 194"/>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59</xdr:row>
      <xdr:rowOff>135165</xdr:rowOff>
    </xdr:to>
    <xdr:cxnSp macro="">
      <xdr:nvCxnSpPr>
        <xdr:cNvPr id="196" name="直線コネクタ 195"/>
        <xdr:cNvCxnSpPr/>
      </xdr:nvCxnSpPr>
      <xdr:spPr>
        <a:xfrm flipV="1">
          <a:off x="2209800" y="10234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197" name="フローチャート: 判断 196"/>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198" name="テキスト ボックス 197"/>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59</xdr:row>
      <xdr:rowOff>135165</xdr:rowOff>
    </xdr:to>
    <xdr:cxnSp macro="">
      <xdr:nvCxnSpPr>
        <xdr:cNvPr id="199" name="直線コネクタ 198"/>
        <xdr:cNvCxnSpPr/>
      </xdr:nvCxnSpPr>
      <xdr:spPr>
        <a:xfrm>
          <a:off x="1320800" y="100221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0" name="フローチャート: 判断 199"/>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1" name="テキスト ボックス 200"/>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2" name="フローチャート: 判断 201"/>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3" name="テキスト ボックス 202"/>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9" name="楕円 208"/>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0"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3" name="楕円 212"/>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4" name="テキスト ボックス 213"/>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5" name="楕円 214"/>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6" name="テキスト ボックス 215"/>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7" name="楕円 216"/>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8" name="テキスト ボックス 217"/>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繰出金、維持補修費の支出は減少したが、充当財源の減少により経常収支比率が増加した。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依然として類似団体平均を上回っているため、公共施設等総合管理計画に基づく施設の統廃合などに努める必要がある。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46" name="直線コネクタ 245"/>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95250</xdr:rowOff>
    </xdr:to>
    <xdr:cxnSp macro="">
      <xdr:nvCxnSpPr>
        <xdr:cNvPr id="251" name="直線コネクタ 250"/>
        <xdr:cNvCxnSpPr/>
      </xdr:nvCxnSpPr>
      <xdr:spPr>
        <a:xfrm>
          <a:off x="15671800" y="10121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2"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3" name="フローチャート: 判断 252"/>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158750</xdr:rowOff>
    </xdr:to>
    <xdr:cxnSp macro="">
      <xdr:nvCxnSpPr>
        <xdr:cNvPr id="254" name="直線コネクタ 253"/>
        <xdr:cNvCxnSpPr/>
      </xdr:nvCxnSpPr>
      <xdr:spPr>
        <a:xfrm flipV="1">
          <a:off x="14782800" y="1012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6" name="テキスト ボックス 255"/>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12700</xdr:rowOff>
    </xdr:to>
    <xdr:cxnSp macro="">
      <xdr:nvCxnSpPr>
        <xdr:cNvPr id="257" name="直線コネクタ 256"/>
        <xdr:cNvCxnSpPr/>
      </xdr:nvCxnSpPr>
      <xdr:spPr>
        <a:xfrm flipV="1">
          <a:off x="13893800" y="1027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8" name="フローチャート: 判断 257"/>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9" name="テキスト ボックス 258"/>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60</xdr:row>
      <xdr:rowOff>12700</xdr:rowOff>
    </xdr:to>
    <xdr:cxnSp macro="">
      <xdr:nvCxnSpPr>
        <xdr:cNvPr id="260" name="直線コネクタ 259"/>
        <xdr:cNvCxnSpPr/>
      </xdr:nvCxnSpPr>
      <xdr:spPr>
        <a:xfrm>
          <a:off x="13004800" y="1023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2" name="テキスト ボックス 261"/>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0" name="楕円 269"/>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1"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4" name="楕円 273"/>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5" name="テキスト ボックス 274"/>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8" name="楕円 277"/>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9" name="テキスト ボックス 278"/>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一部事務組合、公営企業会計への負担金、補助金の増などにより、経常収支比率は増加した。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経常的に類似団体平均を上回っているため、事業内容の精査や見直しを行い、適正な交付に努める必要がある。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4" name="直線コネクタ 303"/>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40132</xdr:rowOff>
    </xdr:to>
    <xdr:cxnSp macro="">
      <xdr:nvCxnSpPr>
        <xdr:cNvPr id="309" name="直線コネクタ 308"/>
        <xdr:cNvCxnSpPr/>
      </xdr:nvCxnSpPr>
      <xdr:spPr>
        <a:xfrm>
          <a:off x="15671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0"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1" name="フローチャート: 判断 310"/>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12" name="直線コネクタ 311"/>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3" name="フローチャート: 判断 312"/>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4" name="テキスト ボックス 313"/>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53848</xdr:rowOff>
    </xdr:to>
    <xdr:cxnSp macro="">
      <xdr:nvCxnSpPr>
        <xdr:cNvPr id="315" name="直線コネクタ 314"/>
        <xdr:cNvCxnSpPr/>
      </xdr:nvCxnSpPr>
      <xdr:spPr>
        <a:xfrm flipV="1">
          <a:off x="13893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6" name="フローチャート: 判断 315"/>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17" name="テキスト ボックス 31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53848</xdr:rowOff>
    </xdr:to>
    <xdr:cxnSp macro="">
      <xdr:nvCxnSpPr>
        <xdr:cNvPr id="318" name="直線コネクタ 317"/>
        <xdr:cNvCxnSpPr/>
      </xdr:nvCxnSpPr>
      <xdr:spPr>
        <a:xfrm>
          <a:off x="13004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9" name="フローチャート: 判断 318"/>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0" name="テキスト ボックス 319"/>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2" name="テキスト ボックス 321"/>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132859</xdr:rowOff>
    </xdr:from>
    <xdr:ext cx="762000" cy="259045"/>
    <xdr:sp macro="" textlink="">
      <xdr:nvSpPr>
        <xdr:cNvPr id="329" name="補助費等該当値テキスト"/>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1" name="テキスト ボックス 330"/>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3" name="テキスト ボックス 332"/>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5" name="テキスト ボックス 334"/>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6" name="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7" name="テキスト ボックス 33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合併特例事業債等に係る元利償還金の増により、経常収支比率は増加した。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依然として類似団体平均を上回っているため、今後も普通建設事業等の見直しによる地方債の発行抑制等に努める必要がある。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5" name="直線コネクタ 364"/>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6"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7" name="直線コネクタ 366"/>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68"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69" name="直線コネクタ 368"/>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20320</xdr:rowOff>
    </xdr:to>
    <xdr:cxnSp macro="">
      <xdr:nvCxnSpPr>
        <xdr:cNvPr id="370" name="直線コネクタ 369"/>
        <xdr:cNvCxnSpPr/>
      </xdr:nvCxnSpPr>
      <xdr:spPr>
        <a:xfrm>
          <a:off x="3987800" y="1334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1"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2" name="フローチャート: 判断 371"/>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12700</xdr:rowOff>
    </xdr:to>
    <xdr:cxnSp macro="">
      <xdr:nvCxnSpPr>
        <xdr:cNvPr id="373" name="直線コネクタ 372"/>
        <xdr:cNvCxnSpPr/>
      </xdr:nvCxnSpPr>
      <xdr:spPr>
        <a:xfrm flipV="1">
          <a:off x="3098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35561</xdr:rowOff>
    </xdr:to>
    <xdr:cxnSp macro="">
      <xdr:nvCxnSpPr>
        <xdr:cNvPr id="376" name="直線コネクタ 375"/>
        <xdr:cNvCxnSpPr/>
      </xdr:nvCxnSpPr>
      <xdr:spPr>
        <a:xfrm flipV="1">
          <a:off x="2209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77" name="フローチャート: 判断 37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78" name="テキスト ボックス 37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35561</xdr:rowOff>
    </xdr:to>
    <xdr:cxnSp macro="">
      <xdr:nvCxnSpPr>
        <xdr:cNvPr id="379" name="直線コネクタ 378"/>
        <xdr:cNvCxnSpPr/>
      </xdr:nvCxnSpPr>
      <xdr:spPr>
        <a:xfrm>
          <a:off x="1320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0" name="フローチャート: 判断 379"/>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1" name="テキスト ボックス 380"/>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2" name="フローチャート: 判断 38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3" name="テキスト ボックス 38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9" name="楕円 388"/>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0"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1" name="楕円 39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2" name="テキスト ボックス 391"/>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7" name="楕円 39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8" name="テキスト ボックス 397"/>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人件費や物件費などの増により、経常収支比率は増加した。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　今後も、効率的な行財運営などによる財政の健全性を確保し、経常収支比率の改善に努めていく。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28" name="直線コネクタ 427"/>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29"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0" name="直線コネクタ 429"/>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80735</xdr:rowOff>
    </xdr:from>
    <xdr:to>
      <xdr:col>82</xdr:col>
      <xdr:colOff>107950</xdr:colOff>
      <xdr:row>75</xdr:row>
      <xdr:rowOff>162379</xdr:rowOff>
    </xdr:to>
    <xdr:cxnSp macro="">
      <xdr:nvCxnSpPr>
        <xdr:cNvPr id="433" name="直線コネクタ 432"/>
        <xdr:cNvCxnSpPr/>
      </xdr:nvCxnSpPr>
      <xdr:spPr>
        <a:xfrm>
          <a:off x="15671800" y="12596585"/>
          <a:ext cx="8382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4" name="公債費以外平均値テキスト"/>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5" name="フローチャート: 判断 434"/>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80735</xdr:rowOff>
    </xdr:from>
    <xdr:to>
      <xdr:col>78</xdr:col>
      <xdr:colOff>69850</xdr:colOff>
      <xdr:row>76</xdr:row>
      <xdr:rowOff>34471</xdr:rowOff>
    </xdr:to>
    <xdr:cxnSp macro="">
      <xdr:nvCxnSpPr>
        <xdr:cNvPr id="436" name="直線コネクタ 435"/>
        <xdr:cNvCxnSpPr/>
      </xdr:nvCxnSpPr>
      <xdr:spPr>
        <a:xfrm flipV="1">
          <a:off x="14782800" y="12596585"/>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37" name="フローチャート: 判断 436"/>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38" name="テキスト ボックス 437"/>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34471</xdr:rowOff>
    </xdr:from>
    <xdr:to>
      <xdr:col>73</xdr:col>
      <xdr:colOff>180975</xdr:colOff>
      <xdr:row>77</xdr:row>
      <xdr:rowOff>26307</xdr:rowOff>
    </xdr:to>
    <xdr:cxnSp macro="">
      <xdr:nvCxnSpPr>
        <xdr:cNvPr id="439" name="直線コネクタ 438"/>
        <xdr:cNvCxnSpPr/>
      </xdr:nvCxnSpPr>
      <xdr:spPr>
        <a:xfrm flipV="1">
          <a:off x="13893800" y="13064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0" name="フローチャート: 判断 439"/>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1" name="テキスト ボックス 440"/>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20865</xdr:rowOff>
    </xdr:from>
    <xdr:to>
      <xdr:col>69</xdr:col>
      <xdr:colOff>92075</xdr:colOff>
      <xdr:row>77</xdr:row>
      <xdr:rowOff>26307</xdr:rowOff>
    </xdr:to>
    <xdr:cxnSp macro="">
      <xdr:nvCxnSpPr>
        <xdr:cNvPr id="442" name="直線コネクタ 441"/>
        <xdr:cNvCxnSpPr/>
      </xdr:nvCxnSpPr>
      <xdr:spPr>
        <a:xfrm>
          <a:off x="13004800" y="12879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3" name="フローチャート: 判断 442"/>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4" name="テキスト ボックス 443"/>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5" name="フローチャート: 判断 444"/>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6" name="テキスト ボックス 44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111578</xdr:rowOff>
    </xdr:from>
    <xdr:to>
      <xdr:col>82</xdr:col>
      <xdr:colOff>158750</xdr:colOff>
      <xdr:row>76</xdr:row>
      <xdr:rowOff>41728</xdr:rowOff>
    </xdr:to>
    <xdr:sp macro="" textlink="">
      <xdr:nvSpPr>
        <xdr:cNvPr id="452" name="楕円 451"/>
        <xdr:cNvSpPr/>
      </xdr:nvSpPr>
      <xdr:spPr>
        <a:xfrm>
          <a:off x="16459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128105</xdr:rowOff>
    </xdr:from>
    <xdr:ext cx="762000" cy="259045"/>
    <xdr:sp macro="" textlink="">
      <xdr:nvSpPr>
        <xdr:cNvPr id="453" name="公債費以外該当値テキスト"/>
        <xdr:cNvSpPr txBox="1"/>
      </xdr:nvSpPr>
      <xdr:spPr>
        <a:xfrm>
          <a:off x="16598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29935</xdr:rowOff>
    </xdr:from>
    <xdr:to>
      <xdr:col>78</xdr:col>
      <xdr:colOff>120650</xdr:colOff>
      <xdr:row>73</xdr:row>
      <xdr:rowOff>131535</xdr:rowOff>
    </xdr:to>
    <xdr:sp macro="" textlink="">
      <xdr:nvSpPr>
        <xdr:cNvPr id="454" name="楕円 453"/>
        <xdr:cNvSpPr/>
      </xdr:nvSpPr>
      <xdr:spPr>
        <a:xfrm>
          <a:off x="15621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141712</xdr:rowOff>
    </xdr:from>
    <xdr:ext cx="736600" cy="259045"/>
    <xdr:sp macro="" textlink="">
      <xdr:nvSpPr>
        <xdr:cNvPr id="455" name="テキスト ボックス 454"/>
        <xdr:cNvSpPr txBox="1"/>
      </xdr:nvSpPr>
      <xdr:spPr>
        <a:xfrm>
          <a:off x="15290800" y="1231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155121</xdr:rowOff>
    </xdr:from>
    <xdr:to>
      <xdr:col>74</xdr:col>
      <xdr:colOff>31750</xdr:colOff>
      <xdr:row>76</xdr:row>
      <xdr:rowOff>85271</xdr:rowOff>
    </xdr:to>
    <xdr:sp macro="" textlink="">
      <xdr:nvSpPr>
        <xdr:cNvPr id="456" name="楕円 455"/>
        <xdr:cNvSpPr/>
      </xdr:nvSpPr>
      <xdr:spPr>
        <a:xfrm>
          <a:off x="14732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95449</xdr:rowOff>
    </xdr:from>
    <xdr:ext cx="762000" cy="259045"/>
    <xdr:sp macro="" textlink="">
      <xdr:nvSpPr>
        <xdr:cNvPr id="457" name="テキスト ボックス 456"/>
        <xdr:cNvSpPr txBox="1"/>
      </xdr:nvSpPr>
      <xdr:spPr>
        <a:xfrm>
          <a:off x="14401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146957</xdr:rowOff>
    </xdr:from>
    <xdr:to>
      <xdr:col>69</xdr:col>
      <xdr:colOff>142875</xdr:colOff>
      <xdr:row>77</xdr:row>
      <xdr:rowOff>77107</xdr:rowOff>
    </xdr:to>
    <xdr:sp macro="" textlink="">
      <xdr:nvSpPr>
        <xdr:cNvPr id="458" name="楕円 457"/>
        <xdr:cNvSpPr/>
      </xdr:nvSpPr>
      <xdr:spPr>
        <a:xfrm>
          <a:off x="13843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87284</xdr:rowOff>
    </xdr:from>
    <xdr:ext cx="762000" cy="259045"/>
    <xdr:sp macro="" textlink="">
      <xdr:nvSpPr>
        <xdr:cNvPr id="459" name="テキスト ボックス 458"/>
        <xdr:cNvSpPr txBox="1"/>
      </xdr:nvSpPr>
      <xdr:spPr>
        <a:xfrm>
          <a:off x="13512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141515</xdr:rowOff>
    </xdr:from>
    <xdr:to>
      <xdr:col>65</xdr:col>
      <xdr:colOff>53975</xdr:colOff>
      <xdr:row>75</xdr:row>
      <xdr:rowOff>71665</xdr:rowOff>
    </xdr:to>
    <xdr:sp macro="" textlink="">
      <xdr:nvSpPr>
        <xdr:cNvPr id="460" name="楕円 459"/>
        <xdr:cNvSpPr/>
      </xdr:nvSpPr>
      <xdr:spPr>
        <a:xfrm>
          <a:off x="12954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81842</xdr:rowOff>
    </xdr:from>
    <xdr:ext cx="762000" cy="259045"/>
    <xdr:sp macro="" textlink="">
      <xdr:nvSpPr>
        <xdr:cNvPr id="461" name="テキスト ボックス 460"/>
        <xdr:cNvSpPr txBox="1"/>
      </xdr:nvSpPr>
      <xdr:spPr>
        <a:xfrm>
          <a:off x="12623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124888</xdr:rowOff>
    </xdr:from>
    <xdr:to>
      <xdr:col>29</xdr:col>
      <xdr:colOff>127000</xdr:colOff>
      <xdr:row>15</xdr:row>
      <xdr:rowOff>163913</xdr:rowOff>
    </xdr:to>
    <xdr:cxnSp macro="">
      <xdr:nvCxnSpPr>
        <xdr:cNvPr id="52" name="直線コネクタ 51"/>
        <xdr:cNvCxnSpPr/>
      </xdr:nvCxnSpPr>
      <xdr:spPr bwMode="auto">
        <a:xfrm flipV="1">
          <a:off x="5003800" y="2744263"/>
          <a:ext cx="6477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163913</xdr:rowOff>
    </xdr:from>
    <xdr:to>
      <xdr:col>26</xdr:col>
      <xdr:colOff>50800</xdr:colOff>
      <xdr:row>15</xdr:row>
      <xdr:rowOff>168290</xdr:rowOff>
    </xdr:to>
    <xdr:cxnSp macro="">
      <xdr:nvCxnSpPr>
        <xdr:cNvPr id="55" name="直線コネクタ 54"/>
        <xdr:cNvCxnSpPr/>
      </xdr:nvCxnSpPr>
      <xdr:spPr bwMode="auto">
        <a:xfrm flipV="1">
          <a:off x="4305300" y="2783288"/>
          <a:ext cx="698500" cy="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168290</xdr:rowOff>
    </xdr:from>
    <xdr:to>
      <xdr:col>22</xdr:col>
      <xdr:colOff>114300</xdr:colOff>
      <xdr:row>16</xdr:row>
      <xdr:rowOff>59313</xdr:rowOff>
    </xdr:to>
    <xdr:cxnSp macro="">
      <xdr:nvCxnSpPr>
        <xdr:cNvPr id="58" name="直線コネクタ 57"/>
        <xdr:cNvCxnSpPr/>
      </xdr:nvCxnSpPr>
      <xdr:spPr bwMode="auto">
        <a:xfrm flipV="1">
          <a:off x="3606800" y="2787665"/>
          <a:ext cx="698500" cy="6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59313</xdr:rowOff>
    </xdr:from>
    <xdr:to>
      <xdr:col>18</xdr:col>
      <xdr:colOff>177800</xdr:colOff>
      <xdr:row>16</xdr:row>
      <xdr:rowOff>93047</xdr:rowOff>
    </xdr:to>
    <xdr:cxnSp macro="">
      <xdr:nvCxnSpPr>
        <xdr:cNvPr id="61" name="直線コネクタ 60"/>
        <xdr:cNvCxnSpPr/>
      </xdr:nvCxnSpPr>
      <xdr:spPr bwMode="auto">
        <a:xfrm flipV="1">
          <a:off x="2908300" y="2850138"/>
          <a:ext cx="698500" cy="3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74088</xdr:rowOff>
    </xdr:from>
    <xdr:to>
      <xdr:col>29</xdr:col>
      <xdr:colOff>177800</xdr:colOff>
      <xdr:row>16</xdr:row>
      <xdr:rowOff>4238</xdr:rowOff>
    </xdr:to>
    <xdr:sp macro="" textlink="">
      <xdr:nvSpPr>
        <xdr:cNvPr id="71" name="楕円 70"/>
        <xdr:cNvSpPr/>
      </xdr:nvSpPr>
      <xdr:spPr bwMode="auto">
        <a:xfrm>
          <a:off x="5600700" y="269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90615</xdr:rowOff>
    </xdr:from>
    <xdr:ext cx="762000" cy="259045"/>
    <xdr:sp macro="" textlink="">
      <xdr:nvSpPr>
        <xdr:cNvPr id="72" name="人口1人当たり決算額の推移該当値テキスト130"/>
        <xdr:cNvSpPr txBox="1"/>
      </xdr:nvSpPr>
      <xdr:spPr>
        <a:xfrm>
          <a:off x="5740400" y="253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113113</xdr:rowOff>
    </xdr:from>
    <xdr:to>
      <xdr:col>26</xdr:col>
      <xdr:colOff>101600</xdr:colOff>
      <xdr:row>16</xdr:row>
      <xdr:rowOff>43263</xdr:rowOff>
    </xdr:to>
    <xdr:sp macro="" textlink="">
      <xdr:nvSpPr>
        <xdr:cNvPr id="73" name="楕円 72"/>
        <xdr:cNvSpPr/>
      </xdr:nvSpPr>
      <xdr:spPr bwMode="auto">
        <a:xfrm>
          <a:off x="4953000" y="273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53440</xdr:rowOff>
    </xdr:from>
    <xdr:ext cx="736600" cy="259045"/>
    <xdr:sp macro="" textlink="">
      <xdr:nvSpPr>
        <xdr:cNvPr id="74" name="テキスト ボックス 73"/>
        <xdr:cNvSpPr txBox="1"/>
      </xdr:nvSpPr>
      <xdr:spPr>
        <a:xfrm>
          <a:off x="4622800" y="250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117490</xdr:rowOff>
    </xdr:from>
    <xdr:to>
      <xdr:col>22</xdr:col>
      <xdr:colOff>165100</xdr:colOff>
      <xdr:row>16</xdr:row>
      <xdr:rowOff>47640</xdr:rowOff>
    </xdr:to>
    <xdr:sp macro="" textlink="">
      <xdr:nvSpPr>
        <xdr:cNvPr id="75" name="楕円 74"/>
        <xdr:cNvSpPr/>
      </xdr:nvSpPr>
      <xdr:spPr bwMode="auto">
        <a:xfrm>
          <a:off x="4254500" y="273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57817</xdr:rowOff>
    </xdr:from>
    <xdr:ext cx="762000" cy="259045"/>
    <xdr:sp macro="" textlink="">
      <xdr:nvSpPr>
        <xdr:cNvPr id="76" name="テキスト ボックス 75"/>
        <xdr:cNvSpPr txBox="1"/>
      </xdr:nvSpPr>
      <xdr:spPr>
        <a:xfrm>
          <a:off x="3924300" y="250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8513</xdr:rowOff>
    </xdr:from>
    <xdr:to>
      <xdr:col>19</xdr:col>
      <xdr:colOff>38100</xdr:colOff>
      <xdr:row>16</xdr:row>
      <xdr:rowOff>110113</xdr:rowOff>
    </xdr:to>
    <xdr:sp macro="" textlink="">
      <xdr:nvSpPr>
        <xdr:cNvPr id="77" name="楕円 76"/>
        <xdr:cNvSpPr/>
      </xdr:nvSpPr>
      <xdr:spPr bwMode="auto">
        <a:xfrm>
          <a:off x="3556000" y="279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120290</xdr:rowOff>
    </xdr:from>
    <xdr:ext cx="762000" cy="259045"/>
    <xdr:sp macro="" textlink="">
      <xdr:nvSpPr>
        <xdr:cNvPr id="78" name="テキスト ボックス 77"/>
        <xdr:cNvSpPr txBox="1"/>
      </xdr:nvSpPr>
      <xdr:spPr>
        <a:xfrm>
          <a:off x="3225800" y="25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42247</xdr:rowOff>
    </xdr:from>
    <xdr:to>
      <xdr:col>15</xdr:col>
      <xdr:colOff>101600</xdr:colOff>
      <xdr:row>16</xdr:row>
      <xdr:rowOff>143847</xdr:rowOff>
    </xdr:to>
    <xdr:sp macro="" textlink="">
      <xdr:nvSpPr>
        <xdr:cNvPr id="79" name="楕円 78"/>
        <xdr:cNvSpPr/>
      </xdr:nvSpPr>
      <xdr:spPr bwMode="auto">
        <a:xfrm>
          <a:off x="2857500" y="28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154024</xdr:rowOff>
    </xdr:from>
    <xdr:ext cx="762000" cy="259045"/>
    <xdr:sp macro="" textlink="">
      <xdr:nvSpPr>
        <xdr:cNvPr id="80" name="テキスト ボックス 79"/>
        <xdr:cNvSpPr txBox="1"/>
      </xdr:nvSpPr>
      <xdr:spPr>
        <a:xfrm>
          <a:off x="2527300" y="26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224422</xdr:rowOff>
    </xdr:from>
    <xdr:to>
      <xdr:col>29</xdr:col>
      <xdr:colOff>127000</xdr:colOff>
      <xdr:row>37</xdr:row>
      <xdr:rowOff>282791</xdr:rowOff>
    </xdr:to>
    <xdr:cxnSp macro="">
      <xdr:nvCxnSpPr>
        <xdr:cNvPr id="114" name="直線コネクタ 113"/>
        <xdr:cNvCxnSpPr/>
      </xdr:nvCxnSpPr>
      <xdr:spPr bwMode="auto">
        <a:xfrm flipV="1">
          <a:off x="5003800" y="7349122"/>
          <a:ext cx="6477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282791</xdr:rowOff>
    </xdr:from>
    <xdr:to>
      <xdr:col>26</xdr:col>
      <xdr:colOff>50800</xdr:colOff>
      <xdr:row>37</xdr:row>
      <xdr:rowOff>314337</xdr:rowOff>
    </xdr:to>
    <xdr:cxnSp macro="">
      <xdr:nvCxnSpPr>
        <xdr:cNvPr id="117" name="直線コネクタ 116"/>
        <xdr:cNvCxnSpPr/>
      </xdr:nvCxnSpPr>
      <xdr:spPr bwMode="auto">
        <a:xfrm flipV="1">
          <a:off x="4305300" y="7407491"/>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308699</xdr:rowOff>
    </xdr:from>
    <xdr:to>
      <xdr:col>22</xdr:col>
      <xdr:colOff>114300</xdr:colOff>
      <xdr:row>37</xdr:row>
      <xdr:rowOff>314337</xdr:rowOff>
    </xdr:to>
    <xdr:cxnSp macro="">
      <xdr:nvCxnSpPr>
        <xdr:cNvPr id="120" name="直線コネクタ 119"/>
        <xdr:cNvCxnSpPr/>
      </xdr:nvCxnSpPr>
      <xdr:spPr bwMode="auto">
        <a:xfrm>
          <a:off x="3606800" y="7433399"/>
          <a:ext cx="698500" cy="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286715</xdr:rowOff>
    </xdr:from>
    <xdr:to>
      <xdr:col>18</xdr:col>
      <xdr:colOff>177800</xdr:colOff>
      <xdr:row>37</xdr:row>
      <xdr:rowOff>308699</xdr:rowOff>
    </xdr:to>
    <xdr:cxnSp macro="">
      <xdr:nvCxnSpPr>
        <xdr:cNvPr id="123" name="直線コネクタ 122"/>
        <xdr:cNvCxnSpPr/>
      </xdr:nvCxnSpPr>
      <xdr:spPr bwMode="auto">
        <a:xfrm>
          <a:off x="2908300" y="7411415"/>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173622</xdr:rowOff>
    </xdr:from>
    <xdr:to>
      <xdr:col>29</xdr:col>
      <xdr:colOff>177800</xdr:colOff>
      <xdr:row>37</xdr:row>
      <xdr:rowOff>275222</xdr:rowOff>
    </xdr:to>
    <xdr:sp macro="" textlink="">
      <xdr:nvSpPr>
        <xdr:cNvPr id="133" name="楕円 132"/>
        <xdr:cNvSpPr/>
      </xdr:nvSpPr>
      <xdr:spPr bwMode="auto">
        <a:xfrm>
          <a:off x="5600700" y="729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145699</xdr:rowOff>
    </xdr:from>
    <xdr:ext cx="762000" cy="259045"/>
    <xdr:sp macro="" textlink="">
      <xdr:nvSpPr>
        <xdr:cNvPr id="134" name="人口1人当たり決算額の推移該当値テキスト445"/>
        <xdr:cNvSpPr txBox="1"/>
      </xdr:nvSpPr>
      <xdr:spPr>
        <a:xfrm>
          <a:off x="5740400" y="727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231991</xdr:rowOff>
    </xdr:from>
    <xdr:to>
      <xdr:col>26</xdr:col>
      <xdr:colOff>101600</xdr:colOff>
      <xdr:row>37</xdr:row>
      <xdr:rowOff>333591</xdr:rowOff>
    </xdr:to>
    <xdr:sp macro="" textlink="">
      <xdr:nvSpPr>
        <xdr:cNvPr id="135" name="楕円 134"/>
        <xdr:cNvSpPr/>
      </xdr:nvSpPr>
      <xdr:spPr bwMode="auto">
        <a:xfrm>
          <a:off x="4953000" y="735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318368</xdr:rowOff>
    </xdr:from>
    <xdr:ext cx="736600" cy="259045"/>
    <xdr:sp macro="" textlink="">
      <xdr:nvSpPr>
        <xdr:cNvPr id="136" name="テキスト ボックス 135"/>
        <xdr:cNvSpPr txBox="1"/>
      </xdr:nvSpPr>
      <xdr:spPr>
        <a:xfrm>
          <a:off x="4622800" y="744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263537</xdr:rowOff>
    </xdr:from>
    <xdr:to>
      <xdr:col>22</xdr:col>
      <xdr:colOff>165100</xdr:colOff>
      <xdr:row>38</xdr:row>
      <xdr:rowOff>22237</xdr:rowOff>
    </xdr:to>
    <xdr:sp macro="" textlink="">
      <xdr:nvSpPr>
        <xdr:cNvPr id="137" name="楕円 136"/>
        <xdr:cNvSpPr/>
      </xdr:nvSpPr>
      <xdr:spPr bwMode="auto">
        <a:xfrm>
          <a:off x="4254500" y="738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7014</xdr:rowOff>
    </xdr:from>
    <xdr:ext cx="762000" cy="259045"/>
    <xdr:sp macro="" textlink="">
      <xdr:nvSpPr>
        <xdr:cNvPr id="138" name="テキスト ボックス 137"/>
        <xdr:cNvSpPr txBox="1"/>
      </xdr:nvSpPr>
      <xdr:spPr>
        <a:xfrm>
          <a:off x="3924300" y="747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257899</xdr:rowOff>
    </xdr:from>
    <xdr:to>
      <xdr:col>19</xdr:col>
      <xdr:colOff>38100</xdr:colOff>
      <xdr:row>38</xdr:row>
      <xdr:rowOff>16599</xdr:rowOff>
    </xdr:to>
    <xdr:sp macro="" textlink="">
      <xdr:nvSpPr>
        <xdr:cNvPr id="139" name="楕円 138"/>
        <xdr:cNvSpPr/>
      </xdr:nvSpPr>
      <xdr:spPr bwMode="auto">
        <a:xfrm>
          <a:off x="3556000" y="738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1376</xdr:rowOff>
    </xdr:from>
    <xdr:ext cx="762000" cy="259045"/>
    <xdr:sp macro="" textlink="">
      <xdr:nvSpPr>
        <xdr:cNvPr id="140" name="テキスト ボックス 139"/>
        <xdr:cNvSpPr txBox="1"/>
      </xdr:nvSpPr>
      <xdr:spPr>
        <a:xfrm>
          <a:off x="3225800" y="746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235915</xdr:rowOff>
    </xdr:from>
    <xdr:to>
      <xdr:col>15</xdr:col>
      <xdr:colOff>101600</xdr:colOff>
      <xdr:row>37</xdr:row>
      <xdr:rowOff>337515</xdr:rowOff>
    </xdr:to>
    <xdr:sp macro="" textlink="">
      <xdr:nvSpPr>
        <xdr:cNvPr id="141" name="楕円 140"/>
        <xdr:cNvSpPr/>
      </xdr:nvSpPr>
      <xdr:spPr bwMode="auto">
        <a:xfrm>
          <a:off x="2857500" y="736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322292</xdr:rowOff>
    </xdr:from>
    <xdr:ext cx="762000" cy="259045"/>
    <xdr:sp macro="" textlink="">
      <xdr:nvSpPr>
        <xdr:cNvPr id="142" name="テキスト ボックス 141"/>
        <xdr:cNvSpPr txBox="1"/>
      </xdr:nvSpPr>
      <xdr:spPr>
        <a:xfrm>
          <a:off x="2527300" y="744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229,427
227,365
431.82
113,882,747
110,932,324
2,101,439
55,093,331
92,405,727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26968</xdr:rowOff>
    </xdr:from>
    <xdr:to>
      <xdr:col>24</xdr:col>
      <xdr:colOff>63500</xdr:colOff>
      <xdr:row>34</xdr:row>
      <xdr:rowOff>87253</xdr:rowOff>
    </xdr:to>
    <xdr:cxnSp macro="">
      <xdr:nvCxnSpPr>
        <xdr:cNvPr id="63" name="直線コネクタ 62"/>
        <xdr:cNvCxnSpPr/>
      </xdr:nvCxnSpPr>
      <xdr:spPr>
        <a:xfrm flipV="1">
          <a:off x="3797300" y="5856268"/>
          <a:ext cx="8382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87253</xdr:rowOff>
    </xdr:from>
    <xdr:to>
      <xdr:col>19</xdr:col>
      <xdr:colOff>177800</xdr:colOff>
      <xdr:row>34</xdr:row>
      <xdr:rowOff>107467</xdr:rowOff>
    </xdr:to>
    <xdr:cxnSp macro="">
      <xdr:nvCxnSpPr>
        <xdr:cNvPr id="66" name="直線コネクタ 65"/>
        <xdr:cNvCxnSpPr/>
      </xdr:nvCxnSpPr>
      <xdr:spPr>
        <a:xfrm flipV="1">
          <a:off x="2908300" y="5916553"/>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107467</xdr:rowOff>
    </xdr:from>
    <xdr:to>
      <xdr:col>15</xdr:col>
      <xdr:colOff>50800</xdr:colOff>
      <xdr:row>35</xdr:row>
      <xdr:rowOff>48619</xdr:rowOff>
    </xdr:to>
    <xdr:cxnSp macro="">
      <xdr:nvCxnSpPr>
        <xdr:cNvPr id="69" name="直線コネクタ 68"/>
        <xdr:cNvCxnSpPr/>
      </xdr:nvCxnSpPr>
      <xdr:spPr>
        <a:xfrm flipV="1">
          <a:off x="2019300" y="5936767"/>
          <a:ext cx="889000" cy="1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48619</xdr:rowOff>
    </xdr:from>
    <xdr:to>
      <xdr:col>10</xdr:col>
      <xdr:colOff>114300</xdr:colOff>
      <xdr:row>35</xdr:row>
      <xdr:rowOff>126115</xdr:rowOff>
    </xdr:to>
    <xdr:cxnSp macro="">
      <xdr:nvCxnSpPr>
        <xdr:cNvPr id="72" name="直線コネクタ 71"/>
        <xdr:cNvCxnSpPr/>
      </xdr:nvCxnSpPr>
      <xdr:spPr>
        <a:xfrm flipV="1">
          <a:off x="1130300" y="6049369"/>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147618</xdr:rowOff>
    </xdr:from>
    <xdr:to>
      <xdr:col>24</xdr:col>
      <xdr:colOff>114300</xdr:colOff>
      <xdr:row>34</xdr:row>
      <xdr:rowOff>77768</xdr:rowOff>
    </xdr:to>
    <xdr:sp macro="" textlink="">
      <xdr:nvSpPr>
        <xdr:cNvPr id="82" name="楕円 81"/>
        <xdr:cNvSpPr/>
      </xdr:nvSpPr>
      <xdr:spPr>
        <a:xfrm>
          <a:off x="4584700" y="58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170495</xdr:rowOff>
    </xdr:from>
    <xdr:ext cx="534377" cy="259045"/>
    <xdr:sp macro="" textlink="">
      <xdr:nvSpPr>
        <xdr:cNvPr id="83" name="人件費該当値テキスト"/>
        <xdr:cNvSpPr txBox="1"/>
      </xdr:nvSpPr>
      <xdr:spPr>
        <a:xfrm>
          <a:off x="4686300" y="56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36453</xdr:rowOff>
    </xdr:from>
    <xdr:to>
      <xdr:col>20</xdr:col>
      <xdr:colOff>38100</xdr:colOff>
      <xdr:row>34</xdr:row>
      <xdr:rowOff>138053</xdr:rowOff>
    </xdr:to>
    <xdr:sp macro="" textlink="">
      <xdr:nvSpPr>
        <xdr:cNvPr id="84" name="楕円 83"/>
        <xdr:cNvSpPr/>
      </xdr:nvSpPr>
      <xdr:spPr>
        <a:xfrm>
          <a:off x="3746500" y="58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154580</xdr:rowOff>
    </xdr:from>
    <xdr:ext cx="534377" cy="259045"/>
    <xdr:sp macro="" textlink="">
      <xdr:nvSpPr>
        <xdr:cNvPr id="85" name="テキスト ボックス 84"/>
        <xdr:cNvSpPr txBox="1"/>
      </xdr:nvSpPr>
      <xdr:spPr>
        <a:xfrm>
          <a:off x="3530111" y="56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56667</xdr:rowOff>
    </xdr:from>
    <xdr:to>
      <xdr:col>15</xdr:col>
      <xdr:colOff>101600</xdr:colOff>
      <xdr:row>34</xdr:row>
      <xdr:rowOff>158267</xdr:rowOff>
    </xdr:to>
    <xdr:sp macro="" textlink="">
      <xdr:nvSpPr>
        <xdr:cNvPr id="86" name="楕円 85"/>
        <xdr:cNvSpPr/>
      </xdr:nvSpPr>
      <xdr:spPr>
        <a:xfrm>
          <a:off x="2857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3344</xdr:rowOff>
    </xdr:from>
    <xdr:ext cx="534377" cy="259045"/>
    <xdr:sp macro="" textlink="">
      <xdr:nvSpPr>
        <xdr:cNvPr id="87" name="テキスト ボックス 86"/>
        <xdr:cNvSpPr txBox="1"/>
      </xdr:nvSpPr>
      <xdr:spPr>
        <a:xfrm>
          <a:off x="2641111" y="566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169269</xdr:rowOff>
    </xdr:from>
    <xdr:to>
      <xdr:col>10</xdr:col>
      <xdr:colOff>165100</xdr:colOff>
      <xdr:row>35</xdr:row>
      <xdr:rowOff>99419</xdr:rowOff>
    </xdr:to>
    <xdr:sp macro="" textlink="">
      <xdr:nvSpPr>
        <xdr:cNvPr id="88" name="楕円 87"/>
        <xdr:cNvSpPr/>
      </xdr:nvSpPr>
      <xdr:spPr>
        <a:xfrm>
          <a:off x="1968500" y="59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115946</xdr:rowOff>
    </xdr:from>
    <xdr:ext cx="534377" cy="259045"/>
    <xdr:sp macro="" textlink="">
      <xdr:nvSpPr>
        <xdr:cNvPr id="89" name="テキスト ボックス 88"/>
        <xdr:cNvSpPr txBox="1"/>
      </xdr:nvSpPr>
      <xdr:spPr>
        <a:xfrm>
          <a:off x="1752111" y="57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75315</xdr:rowOff>
    </xdr:from>
    <xdr:to>
      <xdr:col>6</xdr:col>
      <xdr:colOff>38100</xdr:colOff>
      <xdr:row>36</xdr:row>
      <xdr:rowOff>5465</xdr:rowOff>
    </xdr:to>
    <xdr:sp macro="" textlink="">
      <xdr:nvSpPr>
        <xdr:cNvPr id="90" name="楕円 89"/>
        <xdr:cNvSpPr/>
      </xdr:nvSpPr>
      <xdr:spPr>
        <a:xfrm>
          <a:off x="1079500" y="60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21992</xdr:rowOff>
    </xdr:from>
    <xdr:ext cx="534377" cy="259045"/>
    <xdr:sp macro="" textlink="">
      <xdr:nvSpPr>
        <xdr:cNvPr id="91" name="テキスト ボックス 90"/>
        <xdr:cNvSpPr txBox="1"/>
      </xdr:nvSpPr>
      <xdr:spPr>
        <a:xfrm>
          <a:off x="863111" y="58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111239</xdr:rowOff>
    </xdr:from>
    <xdr:to>
      <xdr:col>24</xdr:col>
      <xdr:colOff>63500</xdr:colOff>
      <xdr:row>54</xdr:row>
      <xdr:rowOff>169075</xdr:rowOff>
    </xdr:to>
    <xdr:cxnSp macro="">
      <xdr:nvCxnSpPr>
        <xdr:cNvPr id="121" name="直線コネクタ 120"/>
        <xdr:cNvCxnSpPr/>
      </xdr:nvCxnSpPr>
      <xdr:spPr>
        <a:xfrm>
          <a:off x="3797300" y="9369539"/>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111239</xdr:rowOff>
    </xdr:from>
    <xdr:to>
      <xdr:col>19</xdr:col>
      <xdr:colOff>177800</xdr:colOff>
      <xdr:row>56</xdr:row>
      <xdr:rowOff>74244</xdr:rowOff>
    </xdr:to>
    <xdr:cxnSp macro="">
      <xdr:nvCxnSpPr>
        <xdr:cNvPr id="124" name="直線コネクタ 123"/>
        <xdr:cNvCxnSpPr/>
      </xdr:nvCxnSpPr>
      <xdr:spPr>
        <a:xfrm flipV="1">
          <a:off x="2908300" y="9369539"/>
          <a:ext cx="889000" cy="3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18407</xdr:rowOff>
    </xdr:from>
    <xdr:ext cx="534377" cy="259045"/>
    <xdr:sp macro="" textlink="">
      <xdr:nvSpPr>
        <xdr:cNvPr id="126" name="テキスト ボックス 125"/>
        <xdr:cNvSpPr txBox="1"/>
      </xdr:nvSpPr>
      <xdr:spPr>
        <a:xfrm>
          <a:off x="3530111" y="94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74244</xdr:rowOff>
    </xdr:from>
    <xdr:to>
      <xdr:col>15</xdr:col>
      <xdr:colOff>50800</xdr:colOff>
      <xdr:row>57</xdr:row>
      <xdr:rowOff>105753</xdr:rowOff>
    </xdr:to>
    <xdr:cxnSp macro="">
      <xdr:nvCxnSpPr>
        <xdr:cNvPr id="127" name="直線コネクタ 126"/>
        <xdr:cNvCxnSpPr/>
      </xdr:nvCxnSpPr>
      <xdr:spPr>
        <a:xfrm flipV="1">
          <a:off x="2019300" y="9675444"/>
          <a:ext cx="889000" cy="20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125963</xdr:rowOff>
    </xdr:from>
    <xdr:ext cx="534377" cy="259045"/>
    <xdr:sp macro="" textlink="">
      <xdr:nvSpPr>
        <xdr:cNvPr id="129" name="テキスト ボックス 128"/>
        <xdr:cNvSpPr txBox="1"/>
      </xdr:nvSpPr>
      <xdr:spPr>
        <a:xfrm>
          <a:off x="2641111" y="9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105753</xdr:rowOff>
    </xdr:from>
    <xdr:to>
      <xdr:col>10</xdr:col>
      <xdr:colOff>114300</xdr:colOff>
      <xdr:row>58</xdr:row>
      <xdr:rowOff>36602</xdr:rowOff>
    </xdr:to>
    <xdr:cxnSp macro="">
      <xdr:nvCxnSpPr>
        <xdr:cNvPr id="130" name="直線コネクタ 129"/>
        <xdr:cNvCxnSpPr/>
      </xdr:nvCxnSpPr>
      <xdr:spPr>
        <a:xfrm flipV="1">
          <a:off x="1130300" y="9878403"/>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118275</xdr:rowOff>
    </xdr:from>
    <xdr:to>
      <xdr:col>24</xdr:col>
      <xdr:colOff>114300</xdr:colOff>
      <xdr:row>55</xdr:row>
      <xdr:rowOff>48425</xdr:rowOff>
    </xdr:to>
    <xdr:sp macro="" textlink="">
      <xdr:nvSpPr>
        <xdr:cNvPr id="140" name="楕円 139"/>
        <xdr:cNvSpPr/>
      </xdr:nvSpPr>
      <xdr:spPr>
        <a:xfrm>
          <a:off x="4584700" y="93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96702</xdr:rowOff>
    </xdr:from>
    <xdr:ext cx="534377" cy="259045"/>
    <xdr:sp macro="" textlink="">
      <xdr:nvSpPr>
        <xdr:cNvPr id="141" name="物件費該当値テキスト"/>
        <xdr:cNvSpPr txBox="1"/>
      </xdr:nvSpPr>
      <xdr:spPr>
        <a:xfrm>
          <a:off x="4686300" y="93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60439</xdr:rowOff>
    </xdr:from>
    <xdr:to>
      <xdr:col>20</xdr:col>
      <xdr:colOff>38100</xdr:colOff>
      <xdr:row>54</xdr:row>
      <xdr:rowOff>162039</xdr:rowOff>
    </xdr:to>
    <xdr:sp macro="" textlink="">
      <xdr:nvSpPr>
        <xdr:cNvPr id="142" name="楕円 141"/>
        <xdr:cNvSpPr/>
      </xdr:nvSpPr>
      <xdr:spPr>
        <a:xfrm>
          <a:off x="3746500" y="93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7116</xdr:rowOff>
    </xdr:from>
    <xdr:ext cx="534377" cy="259045"/>
    <xdr:sp macro="" textlink="">
      <xdr:nvSpPr>
        <xdr:cNvPr id="143" name="テキスト ボックス 142"/>
        <xdr:cNvSpPr txBox="1"/>
      </xdr:nvSpPr>
      <xdr:spPr>
        <a:xfrm>
          <a:off x="3530111" y="90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23444</xdr:rowOff>
    </xdr:from>
    <xdr:to>
      <xdr:col>15</xdr:col>
      <xdr:colOff>101600</xdr:colOff>
      <xdr:row>56</xdr:row>
      <xdr:rowOff>125044</xdr:rowOff>
    </xdr:to>
    <xdr:sp macro="" textlink="">
      <xdr:nvSpPr>
        <xdr:cNvPr id="144" name="楕円 143"/>
        <xdr:cNvSpPr/>
      </xdr:nvSpPr>
      <xdr:spPr>
        <a:xfrm>
          <a:off x="28575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141571</xdr:rowOff>
    </xdr:from>
    <xdr:ext cx="534377" cy="259045"/>
    <xdr:sp macro="" textlink="">
      <xdr:nvSpPr>
        <xdr:cNvPr id="145" name="テキスト ボックス 144"/>
        <xdr:cNvSpPr txBox="1"/>
      </xdr:nvSpPr>
      <xdr:spPr>
        <a:xfrm>
          <a:off x="2641111"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54953</xdr:rowOff>
    </xdr:from>
    <xdr:to>
      <xdr:col>10</xdr:col>
      <xdr:colOff>165100</xdr:colOff>
      <xdr:row>57</xdr:row>
      <xdr:rowOff>156553</xdr:rowOff>
    </xdr:to>
    <xdr:sp macro="" textlink="">
      <xdr:nvSpPr>
        <xdr:cNvPr id="146" name="楕円 145"/>
        <xdr:cNvSpPr/>
      </xdr:nvSpPr>
      <xdr:spPr>
        <a:xfrm>
          <a:off x="1968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147680</xdr:rowOff>
    </xdr:from>
    <xdr:ext cx="534377" cy="259045"/>
    <xdr:sp macro="" textlink="">
      <xdr:nvSpPr>
        <xdr:cNvPr id="147" name="テキスト ボックス 146"/>
        <xdr:cNvSpPr txBox="1"/>
      </xdr:nvSpPr>
      <xdr:spPr>
        <a:xfrm>
          <a:off x="1752111" y="99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157252</xdr:rowOff>
    </xdr:from>
    <xdr:to>
      <xdr:col>6</xdr:col>
      <xdr:colOff>38100</xdr:colOff>
      <xdr:row>58</xdr:row>
      <xdr:rowOff>87402</xdr:rowOff>
    </xdr:to>
    <xdr:sp macro="" textlink="">
      <xdr:nvSpPr>
        <xdr:cNvPr id="148" name="楕円 147"/>
        <xdr:cNvSpPr/>
      </xdr:nvSpPr>
      <xdr:spPr>
        <a:xfrm>
          <a:off x="1079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78529</xdr:rowOff>
    </xdr:from>
    <xdr:ext cx="534377" cy="259045"/>
    <xdr:sp macro="" textlink="">
      <xdr:nvSpPr>
        <xdr:cNvPr id="149" name="テキスト ボックス 148"/>
        <xdr:cNvSpPr txBox="1"/>
      </xdr:nvSpPr>
      <xdr:spPr>
        <a:xfrm>
          <a:off x="863111" y="100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104175</xdr:rowOff>
    </xdr:from>
    <xdr:to>
      <xdr:col>24</xdr:col>
      <xdr:colOff>63500</xdr:colOff>
      <xdr:row>76</xdr:row>
      <xdr:rowOff>114416</xdr:rowOff>
    </xdr:to>
    <xdr:cxnSp macro="">
      <xdr:nvCxnSpPr>
        <xdr:cNvPr id="176" name="直線コネクタ 175"/>
        <xdr:cNvCxnSpPr/>
      </xdr:nvCxnSpPr>
      <xdr:spPr>
        <a:xfrm flipV="1">
          <a:off x="3797300" y="13134375"/>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147657</xdr:rowOff>
    </xdr:from>
    <xdr:ext cx="469744" cy="259045"/>
    <xdr:sp macro="" textlink="">
      <xdr:nvSpPr>
        <xdr:cNvPr id="177" name="維持補修費平均値テキスト"/>
        <xdr:cNvSpPr txBox="1"/>
      </xdr:nvSpPr>
      <xdr:spPr>
        <a:xfrm>
          <a:off x="4686300" y="1317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114416</xdr:rowOff>
    </xdr:from>
    <xdr:to>
      <xdr:col>19</xdr:col>
      <xdr:colOff>177800</xdr:colOff>
      <xdr:row>76</xdr:row>
      <xdr:rowOff>129733</xdr:rowOff>
    </xdr:to>
    <xdr:cxnSp macro="">
      <xdr:nvCxnSpPr>
        <xdr:cNvPr id="179" name="直線コネクタ 178"/>
        <xdr:cNvCxnSpPr/>
      </xdr:nvCxnSpPr>
      <xdr:spPr>
        <a:xfrm flipV="1">
          <a:off x="2908300" y="1314461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96221</xdr:rowOff>
    </xdr:from>
    <xdr:ext cx="469744" cy="259045"/>
    <xdr:sp macro="" textlink="">
      <xdr:nvSpPr>
        <xdr:cNvPr id="181" name="テキスト ボックス 180"/>
        <xdr:cNvSpPr txBox="1"/>
      </xdr:nvSpPr>
      <xdr:spPr>
        <a:xfrm>
          <a:off x="3562428" y="132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125527</xdr:rowOff>
    </xdr:from>
    <xdr:to>
      <xdr:col>15</xdr:col>
      <xdr:colOff>50800</xdr:colOff>
      <xdr:row>76</xdr:row>
      <xdr:rowOff>129733</xdr:rowOff>
    </xdr:to>
    <xdr:cxnSp macro="">
      <xdr:nvCxnSpPr>
        <xdr:cNvPr id="182" name="直線コネクタ 181"/>
        <xdr:cNvCxnSpPr/>
      </xdr:nvCxnSpPr>
      <xdr:spPr>
        <a:xfrm>
          <a:off x="2019300" y="1315572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99102</xdr:rowOff>
    </xdr:from>
    <xdr:ext cx="469744" cy="259045"/>
    <xdr:sp macro="" textlink="">
      <xdr:nvSpPr>
        <xdr:cNvPr id="184" name="テキスト ボックス 183"/>
        <xdr:cNvSpPr txBox="1"/>
      </xdr:nvSpPr>
      <xdr:spPr>
        <a:xfrm>
          <a:off x="2673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125527</xdr:rowOff>
    </xdr:from>
    <xdr:to>
      <xdr:col>10</xdr:col>
      <xdr:colOff>114300</xdr:colOff>
      <xdr:row>76</xdr:row>
      <xdr:rowOff>125755</xdr:rowOff>
    </xdr:to>
    <xdr:cxnSp macro="">
      <xdr:nvCxnSpPr>
        <xdr:cNvPr id="185" name="直線コネクタ 184"/>
        <xdr:cNvCxnSpPr/>
      </xdr:nvCxnSpPr>
      <xdr:spPr>
        <a:xfrm flipV="1">
          <a:off x="1130300" y="131557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7" name="テキスト ボックス 186"/>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147063</xdr:rowOff>
    </xdr:from>
    <xdr:ext cx="469744" cy="259045"/>
    <xdr:sp macro="" textlink="">
      <xdr:nvSpPr>
        <xdr:cNvPr id="189" name="テキスト ボックス 188"/>
        <xdr:cNvSpPr txBox="1"/>
      </xdr:nvSpPr>
      <xdr:spPr>
        <a:xfrm>
          <a:off x="895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53375</xdr:rowOff>
    </xdr:from>
    <xdr:to>
      <xdr:col>24</xdr:col>
      <xdr:colOff>114300</xdr:colOff>
      <xdr:row>76</xdr:row>
      <xdr:rowOff>154975</xdr:rowOff>
    </xdr:to>
    <xdr:sp macro="" textlink="">
      <xdr:nvSpPr>
        <xdr:cNvPr id="195" name="楕円 194"/>
        <xdr:cNvSpPr/>
      </xdr:nvSpPr>
      <xdr:spPr>
        <a:xfrm>
          <a:off x="4584700" y="130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76253</xdr:rowOff>
    </xdr:from>
    <xdr:ext cx="469744" cy="259045"/>
    <xdr:sp macro="" textlink="">
      <xdr:nvSpPr>
        <xdr:cNvPr id="196" name="維持補修費該当値テキスト"/>
        <xdr:cNvSpPr txBox="1"/>
      </xdr:nvSpPr>
      <xdr:spPr>
        <a:xfrm>
          <a:off x="4686300" y="129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63616</xdr:rowOff>
    </xdr:from>
    <xdr:to>
      <xdr:col>20</xdr:col>
      <xdr:colOff>38100</xdr:colOff>
      <xdr:row>76</xdr:row>
      <xdr:rowOff>165216</xdr:rowOff>
    </xdr:to>
    <xdr:sp macro="" textlink="">
      <xdr:nvSpPr>
        <xdr:cNvPr id="197" name="楕円 196"/>
        <xdr:cNvSpPr/>
      </xdr:nvSpPr>
      <xdr:spPr>
        <a:xfrm>
          <a:off x="3746500" y="13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10294</xdr:rowOff>
    </xdr:from>
    <xdr:ext cx="469744" cy="259045"/>
    <xdr:sp macro="" textlink="">
      <xdr:nvSpPr>
        <xdr:cNvPr id="198" name="テキスト ボックス 197"/>
        <xdr:cNvSpPr txBox="1"/>
      </xdr:nvSpPr>
      <xdr:spPr>
        <a:xfrm>
          <a:off x="3562428" y="128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78933</xdr:rowOff>
    </xdr:from>
    <xdr:to>
      <xdr:col>15</xdr:col>
      <xdr:colOff>101600</xdr:colOff>
      <xdr:row>77</xdr:row>
      <xdr:rowOff>9083</xdr:rowOff>
    </xdr:to>
    <xdr:sp macro="" textlink="">
      <xdr:nvSpPr>
        <xdr:cNvPr id="199" name="楕円 198"/>
        <xdr:cNvSpPr/>
      </xdr:nvSpPr>
      <xdr:spPr>
        <a:xfrm>
          <a:off x="2857500" y="131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25610</xdr:rowOff>
    </xdr:from>
    <xdr:ext cx="469744" cy="259045"/>
    <xdr:sp macro="" textlink="">
      <xdr:nvSpPr>
        <xdr:cNvPr id="200" name="テキスト ボックス 199"/>
        <xdr:cNvSpPr txBox="1"/>
      </xdr:nvSpPr>
      <xdr:spPr>
        <a:xfrm>
          <a:off x="2673428" y="128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74727</xdr:rowOff>
    </xdr:from>
    <xdr:to>
      <xdr:col>10</xdr:col>
      <xdr:colOff>165100</xdr:colOff>
      <xdr:row>77</xdr:row>
      <xdr:rowOff>4877</xdr:rowOff>
    </xdr:to>
    <xdr:sp macro="" textlink="">
      <xdr:nvSpPr>
        <xdr:cNvPr id="201" name="楕円 200"/>
        <xdr:cNvSpPr/>
      </xdr:nvSpPr>
      <xdr:spPr>
        <a:xfrm>
          <a:off x="1968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21403</xdr:rowOff>
    </xdr:from>
    <xdr:ext cx="469744" cy="259045"/>
    <xdr:sp macro="" textlink="">
      <xdr:nvSpPr>
        <xdr:cNvPr id="202" name="テキスト ボックス 201"/>
        <xdr:cNvSpPr txBox="1"/>
      </xdr:nvSpPr>
      <xdr:spPr>
        <a:xfrm>
          <a:off x="1784428" y="128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74955</xdr:rowOff>
    </xdr:from>
    <xdr:to>
      <xdr:col>6</xdr:col>
      <xdr:colOff>38100</xdr:colOff>
      <xdr:row>77</xdr:row>
      <xdr:rowOff>5105</xdr:rowOff>
    </xdr:to>
    <xdr:sp macro="" textlink="">
      <xdr:nvSpPr>
        <xdr:cNvPr id="203" name="楕円 202"/>
        <xdr:cNvSpPr/>
      </xdr:nvSpPr>
      <xdr:spPr>
        <a:xfrm>
          <a:off x="1079500" y="131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21632</xdr:rowOff>
    </xdr:from>
    <xdr:ext cx="469744" cy="259045"/>
    <xdr:sp macro="" textlink="">
      <xdr:nvSpPr>
        <xdr:cNvPr id="204" name="テキスト ボックス 203"/>
        <xdr:cNvSpPr txBox="1"/>
      </xdr:nvSpPr>
      <xdr:spPr>
        <a:xfrm>
          <a:off x="895428" y="128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178</xdr:rowOff>
    </xdr:from>
    <xdr:to>
      <xdr:col>24</xdr:col>
      <xdr:colOff>63500</xdr:colOff>
      <xdr:row>91</xdr:row>
      <xdr:rowOff>144214</xdr:rowOff>
    </xdr:to>
    <xdr:cxnSp macro="">
      <xdr:nvCxnSpPr>
        <xdr:cNvPr id="234" name="直線コネクタ 233"/>
        <xdr:cNvCxnSpPr/>
      </xdr:nvCxnSpPr>
      <xdr:spPr>
        <a:xfrm>
          <a:off x="3797300" y="15602128"/>
          <a:ext cx="8382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5" name="扶助費平均値テキスト"/>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178</xdr:rowOff>
    </xdr:from>
    <xdr:to>
      <xdr:col>19</xdr:col>
      <xdr:colOff>177800</xdr:colOff>
      <xdr:row>93</xdr:row>
      <xdr:rowOff>126879</xdr:rowOff>
    </xdr:to>
    <xdr:cxnSp macro="">
      <xdr:nvCxnSpPr>
        <xdr:cNvPr id="237" name="直線コネクタ 236"/>
        <xdr:cNvCxnSpPr/>
      </xdr:nvCxnSpPr>
      <xdr:spPr>
        <a:xfrm flipV="1">
          <a:off x="2908300" y="15602128"/>
          <a:ext cx="889000" cy="46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9" name="テキスト ボックス 238"/>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126879</xdr:rowOff>
    </xdr:from>
    <xdr:to>
      <xdr:col>15</xdr:col>
      <xdr:colOff>50800</xdr:colOff>
      <xdr:row>94</xdr:row>
      <xdr:rowOff>89884</xdr:rowOff>
    </xdr:to>
    <xdr:cxnSp macro="">
      <xdr:nvCxnSpPr>
        <xdr:cNvPr id="240" name="直線コネクタ 239"/>
        <xdr:cNvCxnSpPr/>
      </xdr:nvCxnSpPr>
      <xdr:spPr>
        <a:xfrm flipV="1">
          <a:off x="2019300" y="16071729"/>
          <a:ext cx="8890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2" name="テキスト ボックス 241"/>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89884</xdr:rowOff>
    </xdr:from>
    <xdr:to>
      <xdr:col>10</xdr:col>
      <xdr:colOff>114300</xdr:colOff>
      <xdr:row>95</xdr:row>
      <xdr:rowOff>70910</xdr:rowOff>
    </xdr:to>
    <xdr:cxnSp macro="">
      <xdr:nvCxnSpPr>
        <xdr:cNvPr id="243" name="直線コネクタ 242"/>
        <xdr:cNvCxnSpPr/>
      </xdr:nvCxnSpPr>
      <xdr:spPr>
        <a:xfrm flipV="1">
          <a:off x="1130300" y="16206184"/>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5" name="テキスト ボックス 244"/>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7" name="テキスト ボックス 246"/>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93414</xdr:rowOff>
    </xdr:from>
    <xdr:to>
      <xdr:col>24</xdr:col>
      <xdr:colOff>114300</xdr:colOff>
      <xdr:row>92</xdr:row>
      <xdr:rowOff>23564</xdr:rowOff>
    </xdr:to>
    <xdr:sp macro="" textlink="">
      <xdr:nvSpPr>
        <xdr:cNvPr id="253" name="楕円 252"/>
        <xdr:cNvSpPr/>
      </xdr:nvSpPr>
      <xdr:spPr>
        <a:xfrm>
          <a:off x="4584700" y="156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116291</xdr:rowOff>
    </xdr:from>
    <xdr:ext cx="599010" cy="259045"/>
    <xdr:sp macro="" textlink="">
      <xdr:nvSpPr>
        <xdr:cNvPr id="254" name="扶助費該当値テキスト"/>
        <xdr:cNvSpPr txBox="1"/>
      </xdr:nvSpPr>
      <xdr:spPr>
        <a:xfrm>
          <a:off x="4686300" y="15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120828</xdr:rowOff>
    </xdr:from>
    <xdr:to>
      <xdr:col>20</xdr:col>
      <xdr:colOff>38100</xdr:colOff>
      <xdr:row>91</xdr:row>
      <xdr:rowOff>50978</xdr:rowOff>
    </xdr:to>
    <xdr:sp macro="" textlink="">
      <xdr:nvSpPr>
        <xdr:cNvPr id="255" name="楕円 254"/>
        <xdr:cNvSpPr/>
      </xdr:nvSpPr>
      <xdr:spPr>
        <a:xfrm>
          <a:off x="3746500" y="155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67505</xdr:rowOff>
    </xdr:from>
    <xdr:ext cx="599010" cy="259045"/>
    <xdr:sp macro="" textlink="">
      <xdr:nvSpPr>
        <xdr:cNvPr id="256" name="テキスト ボックス 255"/>
        <xdr:cNvSpPr txBox="1"/>
      </xdr:nvSpPr>
      <xdr:spPr>
        <a:xfrm>
          <a:off x="3497795" y="1532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76079</xdr:rowOff>
    </xdr:from>
    <xdr:to>
      <xdr:col>15</xdr:col>
      <xdr:colOff>101600</xdr:colOff>
      <xdr:row>94</xdr:row>
      <xdr:rowOff>6229</xdr:rowOff>
    </xdr:to>
    <xdr:sp macro="" textlink="">
      <xdr:nvSpPr>
        <xdr:cNvPr id="257" name="楕円 256"/>
        <xdr:cNvSpPr/>
      </xdr:nvSpPr>
      <xdr:spPr>
        <a:xfrm>
          <a:off x="2857500" y="160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22756</xdr:rowOff>
    </xdr:from>
    <xdr:ext cx="599010" cy="259045"/>
    <xdr:sp macro="" textlink="">
      <xdr:nvSpPr>
        <xdr:cNvPr id="258" name="テキスト ボックス 257"/>
        <xdr:cNvSpPr txBox="1"/>
      </xdr:nvSpPr>
      <xdr:spPr>
        <a:xfrm>
          <a:off x="2608795" y="1579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39084</xdr:rowOff>
    </xdr:from>
    <xdr:to>
      <xdr:col>10</xdr:col>
      <xdr:colOff>165100</xdr:colOff>
      <xdr:row>94</xdr:row>
      <xdr:rowOff>140684</xdr:rowOff>
    </xdr:to>
    <xdr:sp macro="" textlink="">
      <xdr:nvSpPr>
        <xdr:cNvPr id="259" name="楕円 258"/>
        <xdr:cNvSpPr/>
      </xdr:nvSpPr>
      <xdr:spPr>
        <a:xfrm>
          <a:off x="1968500" y="161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157211</xdr:rowOff>
    </xdr:from>
    <xdr:ext cx="599010" cy="259045"/>
    <xdr:sp macro="" textlink="">
      <xdr:nvSpPr>
        <xdr:cNvPr id="260" name="テキスト ボックス 259"/>
        <xdr:cNvSpPr txBox="1"/>
      </xdr:nvSpPr>
      <xdr:spPr>
        <a:xfrm>
          <a:off x="1719795" y="1593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20110</xdr:rowOff>
    </xdr:from>
    <xdr:to>
      <xdr:col>6</xdr:col>
      <xdr:colOff>38100</xdr:colOff>
      <xdr:row>95</xdr:row>
      <xdr:rowOff>121710</xdr:rowOff>
    </xdr:to>
    <xdr:sp macro="" textlink="">
      <xdr:nvSpPr>
        <xdr:cNvPr id="261" name="楕円 260"/>
        <xdr:cNvSpPr/>
      </xdr:nvSpPr>
      <xdr:spPr>
        <a:xfrm>
          <a:off x="1079500" y="163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138237</xdr:rowOff>
    </xdr:from>
    <xdr:ext cx="599010" cy="259045"/>
    <xdr:sp macro="" textlink="">
      <xdr:nvSpPr>
        <xdr:cNvPr id="262" name="テキスト ボックス 261"/>
        <xdr:cNvSpPr txBox="1"/>
      </xdr:nvSpPr>
      <xdr:spPr>
        <a:xfrm>
          <a:off x="830795" y="1608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116383</xdr:rowOff>
    </xdr:from>
    <xdr:to>
      <xdr:col>55</xdr:col>
      <xdr:colOff>0</xdr:colOff>
      <xdr:row>37</xdr:row>
      <xdr:rowOff>134315</xdr:rowOff>
    </xdr:to>
    <xdr:cxnSp macro="">
      <xdr:nvCxnSpPr>
        <xdr:cNvPr id="292" name="直線コネクタ 291"/>
        <xdr:cNvCxnSpPr/>
      </xdr:nvCxnSpPr>
      <xdr:spPr>
        <a:xfrm flipV="1">
          <a:off x="9639300" y="6460033"/>
          <a:ext cx="8382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3" name="補助費等平均値テキスト"/>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19609</xdr:rowOff>
    </xdr:from>
    <xdr:to>
      <xdr:col>50</xdr:col>
      <xdr:colOff>114300</xdr:colOff>
      <xdr:row>37</xdr:row>
      <xdr:rowOff>134315</xdr:rowOff>
    </xdr:to>
    <xdr:cxnSp macro="">
      <xdr:nvCxnSpPr>
        <xdr:cNvPr id="295" name="直線コネクタ 294"/>
        <xdr:cNvCxnSpPr/>
      </xdr:nvCxnSpPr>
      <xdr:spPr>
        <a:xfrm>
          <a:off x="8750300" y="5163109"/>
          <a:ext cx="889000" cy="13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160786</xdr:rowOff>
    </xdr:from>
    <xdr:ext cx="534377" cy="259045"/>
    <xdr:sp macro="" textlink="">
      <xdr:nvSpPr>
        <xdr:cNvPr id="297" name="テキスト ボックス 296"/>
        <xdr:cNvSpPr txBox="1"/>
      </xdr:nvSpPr>
      <xdr:spPr>
        <a:xfrm>
          <a:off x="9372111" y="66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19609</xdr:rowOff>
    </xdr:from>
    <xdr:to>
      <xdr:col>45</xdr:col>
      <xdr:colOff>177800</xdr:colOff>
      <xdr:row>37</xdr:row>
      <xdr:rowOff>155753</xdr:rowOff>
    </xdr:to>
    <xdr:cxnSp macro="">
      <xdr:nvCxnSpPr>
        <xdr:cNvPr id="298" name="直線コネクタ 297"/>
        <xdr:cNvCxnSpPr/>
      </xdr:nvCxnSpPr>
      <xdr:spPr>
        <a:xfrm flipV="1">
          <a:off x="7861300" y="5163109"/>
          <a:ext cx="889000" cy="13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300" name="テキスト ボックス 299"/>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155753</xdr:rowOff>
    </xdr:from>
    <xdr:to>
      <xdr:col>41</xdr:col>
      <xdr:colOff>50800</xdr:colOff>
      <xdr:row>38</xdr:row>
      <xdr:rowOff>25933</xdr:rowOff>
    </xdr:to>
    <xdr:cxnSp macro="">
      <xdr:nvCxnSpPr>
        <xdr:cNvPr id="301" name="直線コネクタ 300"/>
        <xdr:cNvCxnSpPr/>
      </xdr:nvCxnSpPr>
      <xdr:spPr>
        <a:xfrm flipV="1">
          <a:off x="6972300" y="6499403"/>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3" name="テキスト ボックス 302"/>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5" name="テキスト ボックス 304"/>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65583</xdr:rowOff>
    </xdr:from>
    <xdr:to>
      <xdr:col>55</xdr:col>
      <xdr:colOff>50800</xdr:colOff>
      <xdr:row>37</xdr:row>
      <xdr:rowOff>167183</xdr:rowOff>
    </xdr:to>
    <xdr:sp macro="" textlink="">
      <xdr:nvSpPr>
        <xdr:cNvPr id="311" name="楕円 310"/>
        <xdr:cNvSpPr/>
      </xdr:nvSpPr>
      <xdr:spPr>
        <a:xfrm>
          <a:off x="104267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88460</xdr:rowOff>
    </xdr:from>
    <xdr:ext cx="534377" cy="259045"/>
    <xdr:sp macro="" textlink="">
      <xdr:nvSpPr>
        <xdr:cNvPr id="312" name="補助費等該当値テキスト"/>
        <xdr:cNvSpPr txBox="1"/>
      </xdr:nvSpPr>
      <xdr:spPr>
        <a:xfrm>
          <a:off x="10528300" y="62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83515</xdr:rowOff>
    </xdr:from>
    <xdr:to>
      <xdr:col>50</xdr:col>
      <xdr:colOff>165100</xdr:colOff>
      <xdr:row>38</xdr:row>
      <xdr:rowOff>13665</xdr:rowOff>
    </xdr:to>
    <xdr:sp macro="" textlink="">
      <xdr:nvSpPr>
        <xdr:cNvPr id="313" name="楕円 312"/>
        <xdr:cNvSpPr/>
      </xdr:nvSpPr>
      <xdr:spPr>
        <a:xfrm>
          <a:off x="9588500" y="64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30192</xdr:rowOff>
    </xdr:from>
    <xdr:ext cx="534377" cy="259045"/>
    <xdr:sp macro="" textlink="">
      <xdr:nvSpPr>
        <xdr:cNvPr id="314" name="テキスト ボックス 313"/>
        <xdr:cNvSpPr txBox="1"/>
      </xdr:nvSpPr>
      <xdr:spPr>
        <a:xfrm>
          <a:off x="9372111" y="62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140259</xdr:rowOff>
    </xdr:from>
    <xdr:to>
      <xdr:col>46</xdr:col>
      <xdr:colOff>38100</xdr:colOff>
      <xdr:row>30</xdr:row>
      <xdr:rowOff>70409</xdr:rowOff>
    </xdr:to>
    <xdr:sp macro="" textlink="">
      <xdr:nvSpPr>
        <xdr:cNvPr id="315" name="楕円 314"/>
        <xdr:cNvSpPr/>
      </xdr:nvSpPr>
      <xdr:spPr>
        <a:xfrm>
          <a:off x="8699500" y="51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86936</xdr:rowOff>
    </xdr:from>
    <xdr:ext cx="599010" cy="259045"/>
    <xdr:sp macro="" textlink="">
      <xdr:nvSpPr>
        <xdr:cNvPr id="316" name="テキスト ボックス 315"/>
        <xdr:cNvSpPr txBox="1"/>
      </xdr:nvSpPr>
      <xdr:spPr>
        <a:xfrm>
          <a:off x="8450795" y="488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104953</xdr:rowOff>
    </xdr:from>
    <xdr:to>
      <xdr:col>41</xdr:col>
      <xdr:colOff>101600</xdr:colOff>
      <xdr:row>38</xdr:row>
      <xdr:rowOff>35103</xdr:rowOff>
    </xdr:to>
    <xdr:sp macro="" textlink="">
      <xdr:nvSpPr>
        <xdr:cNvPr id="317" name="楕円 316"/>
        <xdr:cNvSpPr/>
      </xdr:nvSpPr>
      <xdr:spPr>
        <a:xfrm>
          <a:off x="7810500" y="64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51630</xdr:rowOff>
    </xdr:from>
    <xdr:ext cx="534377" cy="259045"/>
    <xdr:sp macro="" textlink="">
      <xdr:nvSpPr>
        <xdr:cNvPr id="318" name="テキスト ボックス 317"/>
        <xdr:cNvSpPr txBox="1"/>
      </xdr:nvSpPr>
      <xdr:spPr>
        <a:xfrm>
          <a:off x="7594111" y="62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146583</xdr:rowOff>
    </xdr:from>
    <xdr:to>
      <xdr:col>36</xdr:col>
      <xdr:colOff>165100</xdr:colOff>
      <xdr:row>38</xdr:row>
      <xdr:rowOff>76733</xdr:rowOff>
    </xdr:to>
    <xdr:sp macro="" textlink="">
      <xdr:nvSpPr>
        <xdr:cNvPr id="319" name="楕円 318"/>
        <xdr:cNvSpPr/>
      </xdr:nvSpPr>
      <xdr:spPr>
        <a:xfrm>
          <a:off x="6921500" y="64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93260</xdr:rowOff>
    </xdr:from>
    <xdr:ext cx="534377" cy="259045"/>
    <xdr:sp macro="" textlink="">
      <xdr:nvSpPr>
        <xdr:cNvPr id="320" name="テキスト ボックス 319"/>
        <xdr:cNvSpPr txBox="1"/>
      </xdr:nvSpPr>
      <xdr:spPr>
        <a:xfrm>
          <a:off x="6705111" y="62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86951</xdr:rowOff>
    </xdr:from>
    <xdr:to>
      <xdr:col>55</xdr:col>
      <xdr:colOff>0</xdr:colOff>
      <xdr:row>55</xdr:row>
      <xdr:rowOff>151759</xdr:rowOff>
    </xdr:to>
    <xdr:cxnSp macro="">
      <xdr:nvCxnSpPr>
        <xdr:cNvPr id="350" name="直線コネクタ 349"/>
        <xdr:cNvCxnSpPr/>
      </xdr:nvCxnSpPr>
      <xdr:spPr>
        <a:xfrm>
          <a:off x="9639300" y="9516701"/>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51" name="普通建設事業費平均値テキスト"/>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150596</xdr:rowOff>
    </xdr:from>
    <xdr:to>
      <xdr:col>50</xdr:col>
      <xdr:colOff>114300</xdr:colOff>
      <xdr:row>55</xdr:row>
      <xdr:rowOff>86951</xdr:rowOff>
    </xdr:to>
    <xdr:cxnSp macro="">
      <xdr:nvCxnSpPr>
        <xdr:cNvPr id="353" name="直線コネクタ 352"/>
        <xdr:cNvCxnSpPr/>
      </xdr:nvCxnSpPr>
      <xdr:spPr>
        <a:xfrm>
          <a:off x="8750300" y="9408896"/>
          <a:ext cx="889000" cy="10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5" name="テキスト ボックス 354"/>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150596</xdr:rowOff>
    </xdr:from>
    <xdr:to>
      <xdr:col>45</xdr:col>
      <xdr:colOff>177800</xdr:colOff>
      <xdr:row>56</xdr:row>
      <xdr:rowOff>125584</xdr:rowOff>
    </xdr:to>
    <xdr:cxnSp macro="">
      <xdr:nvCxnSpPr>
        <xdr:cNvPr id="356" name="直線コネクタ 355"/>
        <xdr:cNvCxnSpPr/>
      </xdr:nvCxnSpPr>
      <xdr:spPr>
        <a:xfrm flipV="1">
          <a:off x="7861300" y="9408896"/>
          <a:ext cx="889000" cy="3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8" name="テキスト ボックス 357"/>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65805</xdr:rowOff>
    </xdr:from>
    <xdr:to>
      <xdr:col>41</xdr:col>
      <xdr:colOff>50800</xdr:colOff>
      <xdr:row>56</xdr:row>
      <xdr:rowOff>125584</xdr:rowOff>
    </xdr:to>
    <xdr:cxnSp macro="">
      <xdr:nvCxnSpPr>
        <xdr:cNvPr id="359" name="直線コネクタ 358"/>
        <xdr:cNvCxnSpPr/>
      </xdr:nvCxnSpPr>
      <xdr:spPr>
        <a:xfrm>
          <a:off x="6972300" y="9495555"/>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3" name="テキスト ボックス 362"/>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100959</xdr:rowOff>
    </xdr:from>
    <xdr:to>
      <xdr:col>55</xdr:col>
      <xdr:colOff>50800</xdr:colOff>
      <xdr:row>56</xdr:row>
      <xdr:rowOff>31109</xdr:rowOff>
    </xdr:to>
    <xdr:sp macro="" textlink="">
      <xdr:nvSpPr>
        <xdr:cNvPr id="369" name="楕円 368"/>
        <xdr:cNvSpPr/>
      </xdr:nvSpPr>
      <xdr:spPr>
        <a:xfrm>
          <a:off x="10426700" y="95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123836</xdr:rowOff>
    </xdr:from>
    <xdr:ext cx="534377" cy="259045"/>
    <xdr:sp macro="" textlink="">
      <xdr:nvSpPr>
        <xdr:cNvPr id="370" name="普通建設事業費該当値テキスト"/>
        <xdr:cNvSpPr txBox="1"/>
      </xdr:nvSpPr>
      <xdr:spPr>
        <a:xfrm>
          <a:off x="10528300" y="93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36151</xdr:rowOff>
    </xdr:from>
    <xdr:to>
      <xdr:col>50</xdr:col>
      <xdr:colOff>165100</xdr:colOff>
      <xdr:row>55</xdr:row>
      <xdr:rowOff>137751</xdr:rowOff>
    </xdr:to>
    <xdr:sp macro="" textlink="">
      <xdr:nvSpPr>
        <xdr:cNvPr id="371" name="楕円 370"/>
        <xdr:cNvSpPr/>
      </xdr:nvSpPr>
      <xdr:spPr>
        <a:xfrm>
          <a:off x="9588500" y="9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154278</xdr:rowOff>
    </xdr:from>
    <xdr:ext cx="534377" cy="259045"/>
    <xdr:sp macro="" textlink="">
      <xdr:nvSpPr>
        <xdr:cNvPr id="372" name="テキスト ボックス 371"/>
        <xdr:cNvSpPr txBox="1"/>
      </xdr:nvSpPr>
      <xdr:spPr>
        <a:xfrm>
          <a:off x="9372111" y="92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99796</xdr:rowOff>
    </xdr:from>
    <xdr:to>
      <xdr:col>46</xdr:col>
      <xdr:colOff>38100</xdr:colOff>
      <xdr:row>55</xdr:row>
      <xdr:rowOff>29946</xdr:rowOff>
    </xdr:to>
    <xdr:sp macro="" textlink="">
      <xdr:nvSpPr>
        <xdr:cNvPr id="373" name="楕円 372"/>
        <xdr:cNvSpPr/>
      </xdr:nvSpPr>
      <xdr:spPr>
        <a:xfrm>
          <a:off x="8699500" y="93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46473</xdr:rowOff>
    </xdr:from>
    <xdr:ext cx="534377" cy="259045"/>
    <xdr:sp macro="" textlink="">
      <xdr:nvSpPr>
        <xdr:cNvPr id="374" name="テキスト ボックス 373"/>
        <xdr:cNvSpPr txBox="1"/>
      </xdr:nvSpPr>
      <xdr:spPr>
        <a:xfrm>
          <a:off x="8483111" y="91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74784</xdr:rowOff>
    </xdr:from>
    <xdr:to>
      <xdr:col>41</xdr:col>
      <xdr:colOff>101600</xdr:colOff>
      <xdr:row>57</xdr:row>
      <xdr:rowOff>4934</xdr:rowOff>
    </xdr:to>
    <xdr:sp macro="" textlink="">
      <xdr:nvSpPr>
        <xdr:cNvPr id="375" name="楕円 374"/>
        <xdr:cNvSpPr/>
      </xdr:nvSpPr>
      <xdr:spPr>
        <a:xfrm>
          <a:off x="7810500" y="96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167511</xdr:rowOff>
    </xdr:from>
    <xdr:ext cx="534377" cy="259045"/>
    <xdr:sp macro="" textlink="">
      <xdr:nvSpPr>
        <xdr:cNvPr id="376" name="テキスト ボックス 375"/>
        <xdr:cNvSpPr txBox="1"/>
      </xdr:nvSpPr>
      <xdr:spPr>
        <a:xfrm>
          <a:off x="7594111" y="9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15005</xdr:rowOff>
    </xdr:from>
    <xdr:to>
      <xdr:col>36</xdr:col>
      <xdr:colOff>165100</xdr:colOff>
      <xdr:row>55</xdr:row>
      <xdr:rowOff>116605</xdr:rowOff>
    </xdr:to>
    <xdr:sp macro="" textlink="">
      <xdr:nvSpPr>
        <xdr:cNvPr id="377" name="楕円 376"/>
        <xdr:cNvSpPr/>
      </xdr:nvSpPr>
      <xdr:spPr>
        <a:xfrm>
          <a:off x="6921500" y="94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133132</xdr:rowOff>
    </xdr:from>
    <xdr:ext cx="534377" cy="259045"/>
    <xdr:sp macro="" textlink="">
      <xdr:nvSpPr>
        <xdr:cNvPr id="378" name="テキスト ボックス 377"/>
        <xdr:cNvSpPr txBox="1"/>
      </xdr:nvSpPr>
      <xdr:spPr>
        <a:xfrm>
          <a:off x="6705111" y="92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60801</xdr:rowOff>
    </xdr:from>
    <xdr:to>
      <xdr:col>55</xdr:col>
      <xdr:colOff>0</xdr:colOff>
      <xdr:row>79</xdr:row>
      <xdr:rowOff>6491</xdr:rowOff>
    </xdr:to>
    <xdr:cxnSp macro="">
      <xdr:nvCxnSpPr>
        <xdr:cNvPr id="409" name="直線コネクタ 408"/>
        <xdr:cNvCxnSpPr/>
      </xdr:nvCxnSpPr>
      <xdr:spPr>
        <a:xfrm>
          <a:off x="9639300" y="13433901"/>
          <a:ext cx="838200" cy="1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7113</xdr:rowOff>
    </xdr:from>
    <xdr:to>
      <xdr:col>50</xdr:col>
      <xdr:colOff>114300</xdr:colOff>
      <xdr:row>78</xdr:row>
      <xdr:rowOff>60801</xdr:rowOff>
    </xdr:to>
    <xdr:cxnSp macro="">
      <xdr:nvCxnSpPr>
        <xdr:cNvPr id="412" name="直線コネクタ 411"/>
        <xdr:cNvCxnSpPr/>
      </xdr:nvCxnSpPr>
      <xdr:spPr>
        <a:xfrm>
          <a:off x="8750300" y="13380213"/>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7113</xdr:rowOff>
    </xdr:from>
    <xdr:to>
      <xdr:col>45</xdr:col>
      <xdr:colOff>177800</xdr:colOff>
      <xdr:row>78</xdr:row>
      <xdr:rowOff>94535</xdr:rowOff>
    </xdr:to>
    <xdr:cxnSp macro="">
      <xdr:nvCxnSpPr>
        <xdr:cNvPr id="415" name="直線コネクタ 414"/>
        <xdr:cNvCxnSpPr/>
      </xdr:nvCxnSpPr>
      <xdr:spPr>
        <a:xfrm flipV="1">
          <a:off x="7861300" y="13380213"/>
          <a:ext cx="889000" cy="8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7" name="テキスト ボックス 416"/>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94535</xdr:rowOff>
    </xdr:from>
    <xdr:to>
      <xdr:col>41</xdr:col>
      <xdr:colOff>50800</xdr:colOff>
      <xdr:row>78</xdr:row>
      <xdr:rowOff>95450</xdr:rowOff>
    </xdr:to>
    <xdr:cxnSp macro="">
      <xdr:nvCxnSpPr>
        <xdr:cNvPr id="418" name="直線コネクタ 417"/>
        <xdr:cNvCxnSpPr/>
      </xdr:nvCxnSpPr>
      <xdr:spPr>
        <a:xfrm flipV="1">
          <a:off x="6972300" y="134676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127141</xdr:rowOff>
    </xdr:from>
    <xdr:to>
      <xdr:col>55</xdr:col>
      <xdr:colOff>50800</xdr:colOff>
      <xdr:row>79</xdr:row>
      <xdr:rowOff>57291</xdr:rowOff>
    </xdr:to>
    <xdr:sp macro="" textlink="">
      <xdr:nvSpPr>
        <xdr:cNvPr id="428" name="楕円 427"/>
        <xdr:cNvSpPr/>
      </xdr:nvSpPr>
      <xdr:spPr>
        <a:xfrm>
          <a:off x="10426700" y="13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42068</xdr:rowOff>
    </xdr:from>
    <xdr:ext cx="469744" cy="259045"/>
    <xdr:sp macro="" textlink="">
      <xdr:nvSpPr>
        <xdr:cNvPr id="429" name="普通建設事業費 （ うち新規整備　）該当値テキスト"/>
        <xdr:cNvSpPr txBox="1"/>
      </xdr:nvSpPr>
      <xdr:spPr>
        <a:xfrm>
          <a:off x="10528300" y="13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10001</xdr:rowOff>
    </xdr:from>
    <xdr:to>
      <xdr:col>50</xdr:col>
      <xdr:colOff>165100</xdr:colOff>
      <xdr:row>78</xdr:row>
      <xdr:rowOff>111601</xdr:rowOff>
    </xdr:to>
    <xdr:sp macro="" textlink="">
      <xdr:nvSpPr>
        <xdr:cNvPr id="430" name="楕円 429"/>
        <xdr:cNvSpPr/>
      </xdr:nvSpPr>
      <xdr:spPr>
        <a:xfrm>
          <a:off x="95885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102728</xdr:rowOff>
    </xdr:from>
    <xdr:ext cx="469744" cy="259045"/>
    <xdr:sp macro="" textlink="">
      <xdr:nvSpPr>
        <xdr:cNvPr id="431" name="テキスト ボックス 430"/>
        <xdr:cNvSpPr txBox="1"/>
      </xdr:nvSpPr>
      <xdr:spPr>
        <a:xfrm>
          <a:off x="9404428" y="134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127763</xdr:rowOff>
    </xdr:from>
    <xdr:to>
      <xdr:col>46</xdr:col>
      <xdr:colOff>38100</xdr:colOff>
      <xdr:row>78</xdr:row>
      <xdr:rowOff>57913</xdr:rowOff>
    </xdr:to>
    <xdr:sp macro="" textlink="">
      <xdr:nvSpPr>
        <xdr:cNvPr id="432" name="楕円 431"/>
        <xdr:cNvSpPr/>
      </xdr:nvSpPr>
      <xdr:spPr>
        <a:xfrm>
          <a:off x="869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49040</xdr:rowOff>
    </xdr:from>
    <xdr:ext cx="469744" cy="259045"/>
    <xdr:sp macro="" textlink="">
      <xdr:nvSpPr>
        <xdr:cNvPr id="433" name="テキスト ボックス 432"/>
        <xdr:cNvSpPr txBox="1"/>
      </xdr:nvSpPr>
      <xdr:spPr>
        <a:xfrm>
          <a:off x="8515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43735</xdr:rowOff>
    </xdr:from>
    <xdr:to>
      <xdr:col>41</xdr:col>
      <xdr:colOff>101600</xdr:colOff>
      <xdr:row>78</xdr:row>
      <xdr:rowOff>145335</xdr:rowOff>
    </xdr:to>
    <xdr:sp macro="" textlink="">
      <xdr:nvSpPr>
        <xdr:cNvPr id="434" name="楕円 433"/>
        <xdr:cNvSpPr/>
      </xdr:nvSpPr>
      <xdr:spPr>
        <a:xfrm>
          <a:off x="7810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136462</xdr:rowOff>
    </xdr:from>
    <xdr:ext cx="469744" cy="259045"/>
    <xdr:sp macro="" textlink="">
      <xdr:nvSpPr>
        <xdr:cNvPr id="435" name="テキスト ボックス 434"/>
        <xdr:cNvSpPr txBox="1"/>
      </xdr:nvSpPr>
      <xdr:spPr>
        <a:xfrm>
          <a:off x="7626428" y="1350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44650</xdr:rowOff>
    </xdr:from>
    <xdr:to>
      <xdr:col>36</xdr:col>
      <xdr:colOff>165100</xdr:colOff>
      <xdr:row>78</xdr:row>
      <xdr:rowOff>146250</xdr:rowOff>
    </xdr:to>
    <xdr:sp macro="" textlink="">
      <xdr:nvSpPr>
        <xdr:cNvPr id="436" name="楕円 435"/>
        <xdr:cNvSpPr/>
      </xdr:nvSpPr>
      <xdr:spPr>
        <a:xfrm>
          <a:off x="6921500" y="134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137377</xdr:rowOff>
    </xdr:from>
    <xdr:ext cx="469744" cy="259045"/>
    <xdr:sp macro="" textlink="">
      <xdr:nvSpPr>
        <xdr:cNvPr id="437" name="テキスト ボックス 436"/>
        <xdr:cNvSpPr txBox="1"/>
      </xdr:nvSpPr>
      <xdr:spPr>
        <a:xfrm>
          <a:off x="6737428" y="135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103614</xdr:rowOff>
    </xdr:from>
    <xdr:to>
      <xdr:col>55</xdr:col>
      <xdr:colOff>0</xdr:colOff>
      <xdr:row>93</xdr:row>
      <xdr:rowOff>61649</xdr:rowOff>
    </xdr:to>
    <xdr:cxnSp macro="">
      <xdr:nvCxnSpPr>
        <xdr:cNvPr id="468" name="直線コネクタ 467"/>
        <xdr:cNvCxnSpPr/>
      </xdr:nvCxnSpPr>
      <xdr:spPr>
        <a:xfrm flipV="1">
          <a:off x="9639300" y="15877014"/>
          <a:ext cx="838200" cy="1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9" name="普通建設事業費 （ うち更新整備　）平均値テキスト"/>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1104</xdr:rowOff>
    </xdr:from>
    <xdr:to>
      <xdr:col>50</xdr:col>
      <xdr:colOff>114300</xdr:colOff>
      <xdr:row>93</xdr:row>
      <xdr:rowOff>61649</xdr:rowOff>
    </xdr:to>
    <xdr:cxnSp macro="">
      <xdr:nvCxnSpPr>
        <xdr:cNvPr id="471" name="直線コネクタ 470"/>
        <xdr:cNvCxnSpPr/>
      </xdr:nvCxnSpPr>
      <xdr:spPr>
        <a:xfrm>
          <a:off x="8750300" y="15774504"/>
          <a:ext cx="889000" cy="23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3" name="テキスト ボックス 472"/>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1104</xdr:rowOff>
    </xdr:from>
    <xdr:to>
      <xdr:col>45</xdr:col>
      <xdr:colOff>177800</xdr:colOff>
      <xdr:row>94</xdr:row>
      <xdr:rowOff>53225</xdr:rowOff>
    </xdr:to>
    <xdr:cxnSp macro="">
      <xdr:nvCxnSpPr>
        <xdr:cNvPr id="474" name="直線コネクタ 473"/>
        <xdr:cNvCxnSpPr/>
      </xdr:nvCxnSpPr>
      <xdr:spPr>
        <a:xfrm flipV="1">
          <a:off x="7861300" y="15774504"/>
          <a:ext cx="889000" cy="3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6" name="テキスト ボックス 475"/>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2964</xdr:rowOff>
    </xdr:from>
    <xdr:to>
      <xdr:col>41</xdr:col>
      <xdr:colOff>50800</xdr:colOff>
      <xdr:row>94</xdr:row>
      <xdr:rowOff>53225</xdr:rowOff>
    </xdr:to>
    <xdr:cxnSp macro="">
      <xdr:nvCxnSpPr>
        <xdr:cNvPr id="477" name="直線コネクタ 476"/>
        <xdr:cNvCxnSpPr/>
      </xdr:nvCxnSpPr>
      <xdr:spPr>
        <a:xfrm>
          <a:off x="6972300" y="15776364"/>
          <a:ext cx="889000" cy="39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9" name="テキスト ボックス 478"/>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81" name="テキスト ボックス 480"/>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52814</xdr:rowOff>
    </xdr:from>
    <xdr:to>
      <xdr:col>55</xdr:col>
      <xdr:colOff>50800</xdr:colOff>
      <xdr:row>92</xdr:row>
      <xdr:rowOff>154414</xdr:rowOff>
    </xdr:to>
    <xdr:sp macro="" textlink="">
      <xdr:nvSpPr>
        <xdr:cNvPr id="487" name="楕円 486"/>
        <xdr:cNvSpPr/>
      </xdr:nvSpPr>
      <xdr:spPr>
        <a:xfrm>
          <a:off x="10426700" y="158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75691</xdr:rowOff>
    </xdr:from>
    <xdr:ext cx="534377" cy="259045"/>
    <xdr:sp macro="" textlink="">
      <xdr:nvSpPr>
        <xdr:cNvPr id="488" name="普通建設事業費 （ うち更新整備　）該当値テキスト"/>
        <xdr:cNvSpPr txBox="1"/>
      </xdr:nvSpPr>
      <xdr:spPr>
        <a:xfrm>
          <a:off x="10528300" y="156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10849</xdr:rowOff>
    </xdr:from>
    <xdr:to>
      <xdr:col>50</xdr:col>
      <xdr:colOff>165100</xdr:colOff>
      <xdr:row>93</xdr:row>
      <xdr:rowOff>112449</xdr:rowOff>
    </xdr:to>
    <xdr:sp macro="" textlink="">
      <xdr:nvSpPr>
        <xdr:cNvPr id="489" name="楕円 488"/>
        <xdr:cNvSpPr/>
      </xdr:nvSpPr>
      <xdr:spPr>
        <a:xfrm>
          <a:off x="9588500" y="159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128976</xdr:rowOff>
    </xdr:from>
    <xdr:ext cx="534377" cy="259045"/>
    <xdr:sp macro="" textlink="">
      <xdr:nvSpPr>
        <xdr:cNvPr id="490" name="テキスト ボックス 489"/>
        <xdr:cNvSpPr txBox="1"/>
      </xdr:nvSpPr>
      <xdr:spPr>
        <a:xfrm>
          <a:off x="9372111" y="1573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121754</xdr:rowOff>
    </xdr:from>
    <xdr:to>
      <xdr:col>46</xdr:col>
      <xdr:colOff>38100</xdr:colOff>
      <xdr:row>92</xdr:row>
      <xdr:rowOff>51904</xdr:rowOff>
    </xdr:to>
    <xdr:sp macro="" textlink="">
      <xdr:nvSpPr>
        <xdr:cNvPr id="491" name="楕円 490"/>
        <xdr:cNvSpPr/>
      </xdr:nvSpPr>
      <xdr:spPr>
        <a:xfrm>
          <a:off x="8699500" y="15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68431</xdr:rowOff>
    </xdr:from>
    <xdr:ext cx="534377" cy="259045"/>
    <xdr:sp macro="" textlink="">
      <xdr:nvSpPr>
        <xdr:cNvPr id="492" name="テキスト ボックス 491"/>
        <xdr:cNvSpPr txBox="1"/>
      </xdr:nvSpPr>
      <xdr:spPr>
        <a:xfrm>
          <a:off x="8483111" y="154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2425</xdr:rowOff>
    </xdr:from>
    <xdr:to>
      <xdr:col>41</xdr:col>
      <xdr:colOff>101600</xdr:colOff>
      <xdr:row>94</xdr:row>
      <xdr:rowOff>104025</xdr:rowOff>
    </xdr:to>
    <xdr:sp macro="" textlink="">
      <xdr:nvSpPr>
        <xdr:cNvPr id="493" name="楕円 492"/>
        <xdr:cNvSpPr/>
      </xdr:nvSpPr>
      <xdr:spPr>
        <a:xfrm>
          <a:off x="7810500" y="16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120552</xdr:rowOff>
    </xdr:from>
    <xdr:ext cx="534377" cy="259045"/>
    <xdr:sp macro="" textlink="">
      <xdr:nvSpPr>
        <xdr:cNvPr id="494" name="テキスト ボックス 493"/>
        <xdr:cNvSpPr txBox="1"/>
      </xdr:nvSpPr>
      <xdr:spPr>
        <a:xfrm>
          <a:off x="7594111" y="158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123614</xdr:rowOff>
    </xdr:from>
    <xdr:to>
      <xdr:col>36</xdr:col>
      <xdr:colOff>165100</xdr:colOff>
      <xdr:row>92</xdr:row>
      <xdr:rowOff>53764</xdr:rowOff>
    </xdr:to>
    <xdr:sp macro="" textlink="">
      <xdr:nvSpPr>
        <xdr:cNvPr id="495" name="楕円 494"/>
        <xdr:cNvSpPr/>
      </xdr:nvSpPr>
      <xdr:spPr>
        <a:xfrm>
          <a:off x="6921500" y="157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70291</xdr:rowOff>
    </xdr:from>
    <xdr:ext cx="534377" cy="259045"/>
    <xdr:sp macro="" textlink="">
      <xdr:nvSpPr>
        <xdr:cNvPr id="496" name="テキスト ボックス 495"/>
        <xdr:cNvSpPr txBox="1"/>
      </xdr:nvSpPr>
      <xdr:spPr>
        <a:xfrm>
          <a:off x="6705111" y="155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53594</xdr:rowOff>
    </xdr:from>
    <xdr:to>
      <xdr:col>85</xdr:col>
      <xdr:colOff>126364</xdr:colOff>
      <xdr:row>39</xdr:row>
      <xdr:rowOff>44450</xdr:rowOff>
    </xdr:to>
    <xdr:cxnSp macro="">
      <xdr:nvCxnSpPr>
        <xdr:cNvPr id="520" name="直線コネクタ 519"/>
        <xdr:cNvCxnSpPr/>
      </xdr:nvCxnSpPr>
      <xdr:spPr>
        <a:xfrm flipV="1">
          <a:off x="16317595" y="5882894"/>
          <a:ext cx="1269" cy="848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271</xdr:rowOff>
    </xdr:from>
    <xdr:ext cx="469744" cy="259045"/>
    <xdr:sp macro="" textlink="">
      <xdr:nvSpPr>
        <xdr:cNvPr id="523" name="災害復旧事業費最大値テキスト"/>
        <xdr:cNvSpPr txBox="1"/>
      </xdr:nvSpPr>
      <xdr:spPr>
        <a:xfrm>
          <a:off x="16370300"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53594</xdr:rowOff>
    </xdr:from>
    <xdr:to>
      <xdr:col>86</xdr:col>
      <xdr:colOff>25400</xdr:colOff>
      <xdr:row>34</xdr:row>
      <xdr:rowOff>53594</xdr:rowOff>
    </xdr:to>
    <xdr:cxnSp macro="">
      <xdr:nvCxnSpPr>
        <xdr:cNvPr id="524" name="直線コネクタ 523"/>
        <xdr:cNvCxnSpPr/>
      </xdr:nvCxnSpPr>
      <xdr:spPr>
        <a:xfrm>
          <a:off x="16230600" y="588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85979</xdr:rowOff>
    </xdr:from>
    <xdr:to>
      <xdr:col>85</xdr:col>
      <xdr:colOff>127000</xdr:colOff>
      <xdr:row>34</xdr:row>
      <xdr:rowOff>53594</xdr:rowOff>
    </xdr:to>
    <xdr:cxnSp macro="">
      <xdr:nvCxnSpPr>
        <xdr:cNvPr id="525" name="直線コネクタ 524"/>
        <xdr:cNvCxnSpPr/>
      </xdr:nvCxnSpPr>
      <xdr:spPr>
        <a:xfrm>
          <a:off x="15481300" y="5743829"/>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78567</xdr:rowOff>
    </xdr:from>
    <xdr:ext cx="378565" cy="259045"/>
    <xdr:sp macro="" textlink="">
      <xdr:nvSpPr>
        <xdr:cNvPr id="526" name="災害復旧事業費平均値テキスト"/>
        <xdr:cNvSpPr txBox="1"/>
      </xdr:nvSpPr>
      <xdr:spPr>
        <a:xfrm>
          <a:off x="16370300" y="6593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100140</xdr:rowOff>
    </xdr:from>
    <xdr:to>
      <xdr:col>85</xdr:col>
      <xdr:colOff>177800</xdr:colOff>
      <xdr:row>39</xdr:row>
      <xdr:rowOff>30290</xdr:rowOff>
    </xdr:to>
    <xdr:sp macro="" textlink="">
      <xdr:nvSpPr>
        <xdr:cNvPr id="527" name="フローチャート: 判断 526"/>
        <xdr:cNvSpPr/>
      </xdr:nvSpPr>
      <xdr:spPr>
        <a:xfrm>
          <a:off x="162687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132652</xdr:rowOff>
    </xdr:from>
    <xdr:to>
      <xdr:col>81</xdr:col>
      <xdr:colOff>50800</xdr:colOff>
      <xdr:row>33</xdr:row>
      <xdr:rowOff>85979</xdr:rowOff>
    </xdr:to>
    <xdr:cxnSp macro="">
      <xdr:nvCxnSpPr>
        <xdr:cNvPr id="528" name="直線コネクタ 527"/>
        <xdr:cNvCxnSpPr/>
      </xdr:nvCxnSpPr>
      <xdr:spPr>
        <a:xfrm>
          <a:off x="14592300" y="5447602"/>
          <a:ext cx="889000" cy="2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89853</xdr:rowOff>
    </xdr:from>
    <xdr:to>
      <xdr:col>81</xdr:col>
      <xdr:colOff>101600</xdr:colOff>
      <xdr:row>39</xdr:row>
      <xdr:rowOff>20003</xdr:rowOff>
    </xdr:to>
    <xdr:sp macro="" textlink="">
      <xdr:nvSpPr>
        <xdr:cNvPr id="529" name="フローチャート: 判断 528"/>
        <xdr:cNvSpPr/>
      </xdr:nvSpPr>
      <xdr:spPr>
        <a:xfrm>
          <a:off x="15430500" y="660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11130</xdr:rowOff>
    </xdr:from>
    <xdr:ext cx="378565" cy="259045"/>
    <xdr:sp macro="" textlink="">
      <xdr:nvSpPr>
        <xdr:cNvPr id="530" name="テキスト ボックス 529"/>
        <xdr:cNvSpPr txBox="1"/>
      </xdr:nvSpPr>
      <xdr:spPr>
        <a:xfrm>
          <a:off x="15292017" y="669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132652</xdr:rowOff>
    </xdr:from>
    <xdr:to>
      <xdr:col>76</xdr:col>
      <xdr:colOff>114300</xdr:colOff>
      <xdr:row>32</xdr:row>
      <xdr:rowOff>115888</xdr:rowOff>
    </xdr:to>
    <xdr:cxnSp macro="">
      <xdr:nvCxnSpPr>
        <xdr:cNvPr id="531" name="直線コネクタ 530"/>
        <xdr:cNvCxnSpPr/>
      </xdr:nvCxnSpPr>
      <xdr:spPr>
        <a:xfrm flipV="1">
          <a:off x="13703300" y="5447602"/>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35369</xdr:rowOff>
    </xdr:from>
    <xdr:to>
      <xdr:col>76</xdr:col>
      <xdr:colOff>165100</xdr:colOff>
      <xdr:row>38</xdr:row>
      <xdr:rowOff>136969</xdr:rowOff>
    </xdr:to>
    <xdr:sp macro="" textlink="">
      <xdr:nvSpPr>
        <xdr:cNvPr id="532" name="フローチャート: 判断 531"/>
        <xdr:cNvSpPr/>
      </xdr:nvSpPr>
      <xdr:spPr>
        <a:xfrm>
          <a:off x="145415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128096</xdr:rowOff>
    </xdr:from>
    <xdr:ext cx="378565" cy="259045"/>
    <xdr:sp macro="" textlink="">
      <xdr:nvSpPr>
        <xdr:cNvPr id="533" name="テキスト ボックス 532"/>
        <xdr:cNvSpPr txBox="1"/>
      </xdr:nvSpPr>
      <xdr:spPr>
        <a:xfrm>
          <a:off x="14403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115888</xdr:rowOff>
    </xdr:from>
    <xdr:to>
      <xdr:col>71</xdr:col>
      <xdr:colOff>177800</xdr:colOff>
      <xdr:row>36</xdr:row>
      <xdr:rowOff>121603</xdr:rowOff>
    </xdr:to>
    <xdr:cxnSp macro="">
      <xdr:nvCxnSpPr>
        <xdr:cNvPr id="534" name="直線コネクタ 533"/>
        <xdr:cNvCxnSpPr/>
      </xdr:nvCxnSpPr>
      <xdr:spPr>
        <a:xfrm flipV="1">
          <a:off x="12814300" y="5602288"/>
          <a:ext cx="88900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43180</xdr:rowOff>
    </xdr:from>
    <xdr:to>
      <xdr:col>72</xdr:col>
      <xdr:colOff>38100</xdr:colOff>
      <xdr:row>38</xdr:row>
      <xdr:rowOff>144780</xdr:rowOff>
    </xdr:to>
    <xdr:sp macro="" textlink="">
      <xdr:nvSpPr>
        <xdr:cNvPr id="535" name="フローチャート: 判断 534"/>
        <xdr:cNvSpPr/>
      </xdr:nvSpPr>
      <xdr:spPr>
        <a:xfrm>
          <a:off x="1365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135907</xdr:rowOff>
    </xdr:from>
    <xdr:ext cx="378565" cy="259045"/>
    <xdr:sp macro="" textlink="">
      <xdr:nvSpPr>
        <xdr:cNvPr id="536" name="テキスト ボックス 535"/>
        <xdr:cNvSpPr txBox="1"/>
      </xdr:nvSpPr>
      <xdr:spPr>
        <a:xfrm>
          <a:off x="1351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32321</xdr:rowOff>
    </xdr:from>
    <xdr:to>
      <xdr:col>67</xdr:col>
      <xdr:colOff>101600</xdr:colOff>
      <xdr:row>38</xdr:row>
      <xdr:rowOff>133921</xdr:rowOff>
    </xdr:to>
    <xdr:sp macro="" textlink="">
      <xdr:nvSpPr>
        <xdr:cNvPr id="537" name="フローチャート: 判断 536"/>
        <xdr:cNvSpPr/>
      </xdr:nvSpPr>
      <xdr:spPr>
        <a:xfrm>
          <a:off x="12763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125048</xdr:rowOff>
    </xdr:from>
    <xdr:ext cx="378565" cy="259045"/>
    <xdr:sp macro="" textlink="">
      <xdr:nvSpPr>
        <xdr:cNvPr id="538" name="テキスト ボックス 537"/>
        <xdr:cNvSpPr txBox="1"/>
      </xdr:nvSpPr>
      <xdr:spPr>
        <a:xfrm>
          <a:off x="12625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2794</xdr:rowOff>
    </xdr:from>
    <xdr:to>
      <xdr:col>85</xdr:col>
      <xdr:colOff>177800</xdr:colOff>
      <xdr:row>34</xdr:row>
      <xdr:rowOff>104394</xdr:rowOff>
    </xdr:to>
    <xdr:sp macro="" textlink="">
      <xdr:nvSpPr>
        <xdr:cNvPr id="544" name="楕円 543"/>
        <xdr:cNvSpPr/>
      </xdr:nvSpPr>
      <xdr:spPr>
        <a:xfrm>
          <a:off x="162687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127271</xdr:rowOff>
    </xdr:from>
    <xdr:ext cx="469744" cy="259045"/>
    <xdr:sp macro="" textlink="">
      <xdr:nvSpPr>
        <xdr:cNvPr id="545" name="災害復旧事業費該当値テキスト"/>
        <xdr:cNvSpPr txBox="1"/>
      </xdr:nvSpPr>
      <xdr:spPr>
        <a:xfrm>
          <a:off x="16370300" y="57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35179</xdr:rowOff>
    </xdr:from>
    <xdr:to>
      <xdr:col>81</xdr:col>
      <xdr:colOff>101600</xdr:colOff>
      <xdr:row>33</xdr:row>
      <xdr:rowOff>136779</xdr:rowOff>
    </xdr:to>
    <xdr:sp macro="" textlink="">
      <xdr:nvSpPr>
        <xdr:cNvPr id="546" name="楕円 545"/>
        <xdr:cNvSpPr/>
      </xdr:nvSpPr>
      <xdr:spPr>
        <a:xfrm>
          <a:off x="15430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31</xdr:row>
      <xdr:rowOff>153306</xdr:rowOff>
    </xdr:from>
    <xdr:ext cx="469744" cy="259045"/>
    <xdr:sp macro="" textlink="">
      <xdr:nvSpPr>
        <xdr:cNvPr id="547" name="テキスト ボックス 546"/>
        <xdr:cNvSpPr txBox="1"/>
      </xdr:nvSpPr>
      <xdr:spPr>
        <a:xfrm>
          <a:off x="15246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81852</xdr:rowOff>
    </xdr:from>
    <xdr:to>
      <xdr:col>76</xdr:col>
      <xdr:colOff>165100</xdr:colOff>
      <xdr:row>32</xdr:row>
      <xdr:rowOff>12002</xdr:rowOff>
    </xdr:to>
    <xdr:sp macro="" textlink="">
      <xdr:nvSpPr>
        <xdr:cNvPr id="548" name="楕円 547"/>
        <xdr:cNvSpPr/>
      </xdr:nvSpPr>
      <xdr:spPr>
        <a:xfrm>
          <a:off x="14541500" y="53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28529</xdr:rowOff>
    </xdr:from>
    <xdr:ext cx="469744" cy="259045"/>
    <xdr:sp macro="" textlink="">
      <xdr:nvSpPr>
        <xdr:cNvPr id="549" name="テキスト ボックス 548"/>
        <xdr:cNvSpPr txBox="1"/>
      </xdr:nvSpPr>
      <xdr:spPr>
        <a:xfrm>
          <a:off x="14357428" y="51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65088</xdr:rowOff>
    </xdr:from>
    <xdr:to>
      <xdr:col>72</xdr:col>
      <xdr:colOff>38100</xdr:colOff>
      <xdr:row>32</xdr:row>
      <xdr:rowOff>166688</xdr:rowOff>
    </xdr:to>
    <xdr:sp macro="" textlink="">
      <xdr:nvSpPr>
        <xdr:cNvPr id="550" name="楕円 549"/>
        <xdr:cNvSpPr/>
      </xdr:nvSpPr>
      <xdr:spPr>
        <a:xfrm>
          <a:off x="13652500" y="55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11765</xdr:rowOff>
    </xdr:from>
    <xdr:ext cx="469744" cy="259045"/>
    <xdr:sp macro="" textlink="">
      <xdr:nvSpPr>
        <xdr:cNvPr id="551" name="テキスト ボックス 550"/>
        <xdr:cNvSpPr txBox="1"/>
      </xdr:nvSpPr>
      <xdr:spPr>
        <a:xfrm>
          <a:off x="13468428" y="53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70803</xdr:rowOff>
    </xdr:from>
    <xdr:to>
      <xdr:col>67</xdr:col>
      <xdr:colOff>101600</xdr:colOff>
      <xdr:row>37</xdr:row>
      <xdr:rowOff>953</xdr:rowOff>
    </xdr:to>
    <xdr:sp macro="" textlink="">
      <xdr:nvSpPr>
        <xdr:cNvPr id="552" name="楕円 551"/>
        <xdr:cNvSpPr/>
      </xdr:nvSpPr>
      <xdr:spPr>
        <a:xfrm>
          <a:off x="12763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17480</xdr:rowOff>
    </xdr:from>
    <xdr:ext cx="469744" cy="259045"/>
    <xdr:sp macro="" textlink="">
      <xdr:nvSpPr>
        <xdr:cNvPr id="553" name="テキスト ボックス 552"/>
        <xdr:cNvSpPr txBox="1"/>
      </xdr:nvSpPr>
      <xdr:spPr>
        <a:xfrm>
          <a:off x="12579428" y="60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143632</xdr:rowOff>
    </xdr:from>
    <xdr:to>
      <xdr:col>85</xdr:col>
      <xdr:colOff>127000</xdr:colOff>
      <xdr:row>75</xdr:row>
      <xdr:rowOff>160206</xdr:rowOff>
    </xdr:to>
    <xdr:cxnSp macro="">
      <xdr:nvCxnSpPr>
        <xdr:cNvPr id="630" name="直線コネクタ 629"/>
        <xdr:cNvCxnSpPr/>
      </xdr:nvCxnSpPr>
      <xdr:spPr>
        <a:xfrm flipV="1">
          <a:off x="15481300" y="13002382"/>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1" name="公債費平均値テキスト"/>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160206</xdr:rowOff>
    </xdr:from>
    <xdr:to>
      <xdr:col>81</xdr:col>
      <xdr:colOff>50800</xdr:colOff>
      <xdr:row>76</xdr:row>
      <xdr:rowOff>16965</xdr:rowOff>
    </xdr:to>
    <xdr:cxnSp macro="">
      <xdr:nvCxnSpPr>
        <xdr:cNvPr id="633" name="直線コネクタ 632"/>
        <xdr:cNvCxnSpPr/>
      </xdr:nvCxnSpPr>
      <xdr:spPr>
        <a:xfrm flipV="1">
          <a:off x="14592300" y="1301895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5" name="テキスト ボックス 634"/>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16965</xdr:rowOff>
    </xdr:from>
    <xdr:to>
      <xdr:col>76</xdr:col>
      <xdr:colOff>114300</xdr:colOff>
      <xdr:row>76</xdr:row>
      <xdr:rowOff>25149</xdr:rowOff>
    </xdr:to>
    <xdr:cxnSp macro="">
      <xdr:nvCxnSpPr>
        <xdr:cNvPr id="636" name="直線コネクタ 635"/>
        <xdr:cNvCxnSpPr/>
      </xdr:nvCxnSpPr>
      <xdr:spPr>
        <a:xfrm flipV="1">
          <a:off x="13703300" y="130471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38" name="テキスト ボックス 637"/>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25149</xdr:rowOff>
    </xdr:from>
    <xdr:to>
      <xdr:col>71</xdr:col>
      <xdr:colOff>177800</xdr:colOff>
      <xdr:row>76</xdr:row>
      <xdr:rowOff>25309</xdr:rowOff>
    </xdr:to>
    <xdr:cxnSp macro="">
      <xdr:nvCxnSpPr>
        <xdr:cNvPr id="639" name="直線コネクタ 638"/>
        <xdr:cNvCxnSpPr/>
      </xdr:nvCxnSpPr>
      <xdr:spPr>
        <a:xfrm flipV="1">
          <a:off x="12814300" y="1305534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1" name="テキスト ボックス 640"/>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3" name="テキスト ボックス 642"/>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92832</xdr:rowOff>
    </xdr:from>
    <xdr:to>
      <xdr:col>85</xdr:col>
      <xdr:colOff>177800</xdr:colOff>
      <xdr:row>76</xdr:row>
      <xdr:rowOff>22982</xdr:rowOff>
    </xdr:to>
    <xdr:sp macro="" textlink="">
      <xdr:nvSpPr>
        <xdr:cNvPr id="649" name="楕円 648"/>
        <xdr:cNvSpPr/>
      </xdr:nvSpPr>
      <xdr:spPr>
        <a:xfrm>
          <a:off x="16268700" y="129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115709</xdr:rowOff>
    </xdr:from>
    <xdr:ext cx="534377" cy="259045"/>
    <xdr:sp macro="" textlink="">
      <xdr:nvSpPr>
        <xdr:cNvPr id="650" name="公債費該当値テキスト"/>
        <xdr:cNvSpPr txBox="1"/>
      </xdr:nvSpPr>
      <xdr:spPr>
        <a:xfrm>
          <a:off x="16370300" y="128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109406</xdr:rowOff>
    </xdr:from>
    <xdr:to>
      <xdr:col>81</xdr:col>
      <xdr:colOff>101600</xdr:colOff>
      <xdr:row>76</xdr:row>
      <xdr:rowOff>39556</xdr:rowOff>
    </xdr:to>
    <xdr:sp macro="" textlink="">
      <xdr:nvSpPr>
        <xdr:cNvPr id="651" name="楕円 650"/>
        <xdr:cNvSpPr/>
      </xdr:nvSpPr>
      <xdr:spPr>
        <a:xfrm>
          <a:off x="15430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56083</xdr:rowOff>
    </xdr:from>
    <xdr:ext cx="534377" cy="259045"/>
    <xdr:sp macro="" textlink="">
      <xdr:nvSpPr>
        <xdr:cNvPr id="652" name="テキスト ボックス 651"/>
        <xdr:cNvSpPr txBox="1"/>
      </xdr:nvSpPr>
      <xdr:spPr>
        <a:xfrm>
          <a:off x="15214111" y="1274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137615</xdr:rowOff>
    </xdr:from>
    <xdr:to>
      <xdr:col>76</xdr:col>
      <xdr:colOff>165100</xdr:colOff>
      <xdr:row>76</xdr:row>
      <xdr:rowOff>67765</xdr:rowOff>
    </xdr:to>
    <xdr:sp macro="" textlink="">
      <xdr:nvSpPr>
        <xdr:cNvPr id="653" name="楕円 652"/>
        <xdr:cNvSpPr/>
      </xdr:nvSpPr>
      <xdr:spPr>
        <a:xfrm>
          <a:off x="14541500" y="129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84292</xdr:rowOff>
    </xdr:from>
    <xdr:ext cx="534377" cy="259045"/>
    <xdr:sp macro="" textlink="">
      <xdr:nvSpPr>
        <xdr:cNvPr id="654" name="テキスト ボックス 653"/>
        <xdr:cNvSpPr txBox="1"/>
      </xdr:nvSpPr>
      <xdr:spPr>
        <a:xfrm>
          <a:off x="14325111" y="127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145799</xdr:rowOff>
    </xdr:from>
    <xdr:to>
      <xdr:col>72</xdr:col>
      <xdr:colOff>38100</xdr:colOff>
      <xdr:row>76</xdr:row>
      <xdr:rowOff>75949</xdr:rowOff>
    </xdr:to>
    <xdr:sp macro="" textlink="">
      <xdr:nvSpPr>
        <xdr:cNvPr id="655" name="楕円 654"/>
        <xdr:cNvSpPr/>
      </xdr:nvSpPr>
      <xdr:spPr>
        <a:xfrm>
          <a:off x="13652500" y="130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92476</xdr:rowOff>
    </xdr:from>
    <xdr:ext cx="534377" cy="259045"/>
    <xdr:sp macro="" textlink="">
      <xdr:nvSpPr>
        <xdr:cNvPr id="656" name="テキスト ボックス 655"/>
        <xdr:cNvSpPr txBox="1"/>
      </xdr:nvSpPr>
      <xdr:spPr>
        <a:xfrm>
          <a:off x="13436111" y="127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145959</xdr:rowOff>
    </xdr:from>
    <xdr:to>
      <xdr:col>67</xdr:col>
      <xdr:colOff>101600</xdr:colOff>
      <xdr:row>76</xdr:row>
      <xdr:rowOff>76109</xdr:rowOff>
    </xdr:to>
    <xdr:sp macro="" textlink="">
      <xdr:nvSpPr>
        <xdr:cNvPr id="657" name="楕円 656"/>
        <xdr:cNvSpPr/>
      </xdr:nvSpPr>
      <xdr:spPr>
        <a:xfrm>
          <a:off x="12763500" y="130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92636</xdr:rowOff>
    </xdr:from>
    <xdr:ext cx="534377" cy="259045"/>
    <xdr:sp macro="" textlink="">
      <xdr:nvSpPr>
        <xdr:cNvPr id="658" name="テキスト ボックス 657"/>
        <xdr:cNvSpPr txBox="1"/>
      </xdr:nvSpPr>
      <xdr:spPr>
        <a:xfrm>
          <a:off x="12547111" y="127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75464</xdr:rowOff>
    </xdr:from>
    <xdr:to>
      <xdr:col>85</xdr:col>
      <xdr:colOff>127000</xdr:colOff>
      <xdr:row>97</xdr:row>
      <xdr:rowOff>93490</xdr:rowOff>
    </xdr:to>
    <xdr:cxnSp macro="">
      <xdr:nvCxnSpPr>
        <xdr:cNvPr id="689" name="直線コネクタ 688"/>
        <xdr:cNvCxnSpPr/>
      </xdr:nvCxnSpPr>
      <xdr:spPr>
        <a:xfrm>
          <a:off x="15481300" y="16534664"/>
          <a:ext cx="838200" cy="18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0" name="積立金平均値テキスト"/>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75464</xdr:rowOff>
    </xdr:from>
    <xdr:to>
      <xdr:col>81</xdr:col>
      <xdr:colOff>50800</xdr:colOff>
      <xdr:row>98</xdr:row>
      <xdr:rowOff>52375</xdr:rowOff>
    </xdr:to>
    <xdr:cxnSp macro="">
      <xdr:nvCxnSpPr>
        <xdr:cNvPr id="692" name="直線コネクタ 691"/>
        <xdr:cNvCxnSpPr/>
      </xdr:nvCxnSpPr>
      <xdr:spPr>
        <a:xfrm flipV="1">
          <a:off x="14592300" y="16534664"/>
          <a:ext cx="889000" cy="3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4" name="テキスト ボックス 693"/>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52375</xdr:rowOff>
    </xdr:from>
    <xdr:to>
      <xdr:col>76</xdr:col>
      <xdr:colOff>114300</xdr:colOff>
      <xdr:row>98</xdr:row>
      <xdr:rowOff>90421</xdr:rowOff>
    </xdr:to>
    <xdr:cxnSp macro="">
      <xdr:nvCxnSpPr>
        <xdr:cNvPr id="695" name="直線コネクタ 694"/>
        <xdr:cNvCxnSpPr/>
      </xdr:nvCxnSpPr>
      <xdr:spPr>
        <a:xfrm flipV="1">
          <a:off x="13703300" y="16854475"/>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7" name="テキスト ボックス 696"/>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17236</xdr:rowOff>
    </xdr:from>
    <xdr:to>
      <xdr:col>71</xdr:col>
      <xdr:colOff>177800</xdr:colOff>
      <xdr:row>98</xdr:row>
      <xdr:rowOff>90421</xdr:rowOff>
    </xdr:to>
    <xdr:cxnSp macro="">
      <xdr:nvCxnSpPr>
        <xdr:cNvPr id="698" name="直線コネクタ 697"/>
        <xdr:cNvCxnSpPr/>
      </xdr:nvCxnSpPr>
      <xdr:spPr>
        <a:xfrm>
          <a:off x="12814300" y="16819336"/>
          <a:ext cx="8890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0" name="テキスト ボックス 699"/>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2" name="テキスト ボックス 701"/>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42690</xdr:rowOff>
    </xdr:from>
    <xdr:to>
      <xdr:col>85</xdr:col>
      <xdr:colOff>177800</xdr:colOff>
      <xdr:row>97</xdr:row>
      <xdr:rowOff>144290</xdr:rowOff>
    </xdr:to>
    <xdr:sp macro="" textlink="">
      <xdr:nvSpPr>
        <xdr:cNvPr id="708" name="楕円 707"/>
        <xdr:cNvSpPr/>
      </xdr:nvSpPr>
      <xdr:spPr>
        <a:xfrm>
          <a:off x="16268700" y="166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21117</xdr:rowOff>
    </xdr:from>
    <xdr:ext cx="534377" cy="259045"/>
    <xdr:sp macro="" textlink="">
      <xdr:nvSpPr>
        <xdr:cNvPr id="709" name="積立金該当値テキスト"/>
        <xdr:cNvSpPr txBox="1"/>
      </xdr:nvSpPr>
      <xdr:spPr>
        <a:xfrm>
          <a:off x="16370300" y="166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24664</xdr:rowOff>
    </xdr:from>
    <xdr:to>
      <xdr:col>81</xdr:col>
      <xdr:colOff>101600</xdr:colOff>
      <xdr:row>96</xdr:row>
      <xdr:rowOff>126264</xdr:rowOff>
    </xdr:to>
    <xdr:sp macro="" textlink="">
      <xdr:nvSpPr>
        <xdr:cNvPr id="710" name="楕円 709"/>
        <xdr:cNvSpPr/>
      </xdr:nvSpPr>
      <xdr:spPr>
        <a:xfrm>
          <a:off x="15430500" y="164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142791</xdr:rowOff>
    </xdr:from>
    <xdr:ext cx="534377" cy="259045"/>
    <xdr:sp macro="" textlink="">
      <xdr:nvSpPr>
        <xdr:cNvPr id="711" name="テキスト ボックス 710"/>
        <xdr:cNvSpPr txBox="1"/>
      </xdr:nvSpPr>
      <xdr:spPr>
        <a:xfrm>
          <a:off x="15214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xdr:rowOff>
    </xdr:from>
    <xdr:to>
      <xdr:col>76</xdr:col>
      <xdr:colOff>165100</xdr:colOff>
      <xdr:row>98</xdr:row>
      <xdr:rowOff>103175</xdr:rowOff>
    </xdr:to>
    <xdr:sp macro="" textlink="">
      <xdr:nvSpPr>
        <xdr:cNvPr id="712" name="楕円 711"/>
        <xdr:cNvSpPr/>
      </xdr:nvSpPr>
      <xdr:spPr>
        <a:xfrm>
          <a:off x="145415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94302</xdr:rowOff>
    </xdr:from>
    <xdr:ext cx="469744" cy="259045"/>
    <xdr:sp macro="" textlink="">
      <xdr:nvSpPr>
        <xdr:cNvPr id="713" name="テキスト ボックス 712"/>
        <xdr:cNvSpPr txBox="1"/>
      </xdr:nvSpPr>
      <xdr:spPr>
        <a:xfrm>
          <a:off x="14357428" y="168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39621</xdr:rowOff>
    </xdr:from>
    <xdr:to>
      <xdr:col>72</xdr:col>
      <xdr:colOff>38100</xdr:colOff>
      <xdr:row>98</xdr:row>
      <xdr:rowOff>141221</xdr:rowOff>
    </xdr:to>
    <xdr:sp macro="" textlink="">
      <xdr:nvSpPr>
        <xdr:cNvPr id="714" name="楕円 713"/>
        <xdr:cNvSpPr/>
      </xdr:nvSpPr>
      <xdr:spPr>
        <a:xfrm>
          <a:off x="13652500" y="168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132348</xdr:rowOff>
    </xdr:from>
    <xdr:ext cx="469744" cy="259045"/>
    <xdr:sp macro="" textlink="">
      <xdr:nvSpPr>
        <xdr:cNvPr id="715" name="テキスト ボックス 714"/>
        <xdr:cNvSpPr txBox="1"/>
      </xdr:nvSpPr>
      <xdr:spPr>
        <a:xfrm>
          <a:off x="13468428" y="169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137886</xdr:rowOff>
    </xdr:from>
    <xdr:to>
      <xdr:col>67</xdr:col>
      <xdr:colOff>101600</xdr:colOff>
      <xdr:row>98</xdr:row>
      <xdr:rowOff>68036</xdr:rowOff>
    </xdr:to>
    <xdr:sp macro="" textlink="">
      <xdr:nvSpPr>
        <xdr:cNvPr id="716" name="楕円 715"/>
        <xdr:cNvSpPr/>
      </xdr:nvSpPr>
      <xdr:spPr>
        <a:xfrm>
          <a:off x="12763500" y="167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84563</xdr:rowOff>
    </xdr:from>
    <xdr:ext cx="469744" cy="259045"/>
    <xdr:sp macro="" textlink="">
      <xdr:nvSpPr>
        <xdr:cNvPr id="717" name="テキスト ボックス 716"/>
        <xdr:cNvSpPr txBox="1"/>
      </xdr:nvSpPr>
      <xdr:spPr>
        <a:xfrm>
          <a:off x="12579428" y="1654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43307</xdr:rowOff>
    </xdr:from>
    <xdr:to>
      <xdr:col>116</xdr:col>
      <xdr:colOff>63500</xdr:colOff>
      <xdr:row>39</xdr:row>
      <xdr:rowOff>43879</xdr:rowOff>
    </xdr:to>
    <xdr:cxnSp macro="">
      <xdr:nvCxnSpPr>
        <xdr:cNvPr id="746" name="直線コネクタ 745"/>
        <xdr:cNvCxnSpPr/>
      </xdr:nvCxnSpPr>
      <xdr:spPr>
        <a:xfrm flipV="1">
          <a:off x="21323300" y="67298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43879</xdr:rowOff>
    </xdr:to>
    <xdr:cxnSp macro="">
      <xdr:nvCxnSpPr>
        <xdr:cNvPr id="749" name="直線コネクタ 748"/>
        <xdr:cNvCxnSpPr/>
      </xdr:nvCxnSpPr>
      <xdr:spPr>
        <a:xfrm>
          <a:off x="20434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52" name="直線コネクタ 751"/>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43879</xdr:rowOff>
    </xdr:from>
    <xdr:to>
      <xdr:col>102</xdr:col>
      <xdr:colOff>114300</xdr:colOff>
      <xdr:row>39</xdr:row>
      <xdr:rowOff>44069</xdr:rowOff>
    </xdr:to>
    <xdr:cxnSp macro="">
      <xdr:nvCxnSpPr>
        <xdr:cNvPr id="755" name="直線コネクタ 754"/>
        <xdr:cNvCxnSpPr/>
      </xdr:nvCxnSpPr>
      <xdr:spPr>
        <a:xfrm flipV="1">
          <a:off x="18656300" y="67304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163957</xdr:rowOff>
    </xdr:from>
    <xdr:to>
      <xdr:col>116</xdr:col>
      <xdr:colOff>114300</xdr:colOff>
      <xdr:row>39</xdr:row>
      <xdr:rowOff>94107</xdr:rowOff>
    </xdr:to>
    <xdr:sp macro="" textlink="">
      <xdr:nvSpPr>
        <xdr:cNvPr id="765" name="楕円 764"/>
        <xdr:cNvSpPr/>
      </xdr:nvSpPr>
      <xdr:spPr>
        <a:xfrm>
          <a:off x="22110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78884</xdr:rowOff>
    </xdr:from>
    <xdr:ext cx="249299" cy="259045"/>
    <xdr:sp macro="" textlink="">
      <xdr:nvSpPr>
        <xdr:cNvPr id="766" name="投資及び出資金該当値テキスト"/>
        <xdr:cNvSpPr txBox="1"/>
      </xdr:nvSpPr>
      <xdr:spPr>
        <a:xfrm>
          <a:off x="22212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67" name="楕円 766"/>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85806</xdr:rowOff>
    </xdr:from>
    <xdr:ext cx="249299" cy="259045"/>
    <xdr:sp macro="" textlink="">
      <xdr:nvSpPr>
        <xdr:cNvPr id="768" name="テキスト ボックス 767"/>
        <xdr:cNvSpPr txBox="1"/>
      </xdr:nvSpPr>
      <xdr:spPr>
        <a:xfrm>
          <a:off x="21198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69" name="楕円 768"/>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70" name="テキスト ボックス 769"/>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71" name="楕円 770"/>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85806</xdr:rowOff>
    </xdr:from>
    <xdr:ext cx="249299" cy="259045"/>
    <xdr:sp macro="" textlink="">
      <xdr:nvSpPr>
        <xdr:cNvPr id="772" name="テキスト ボックス 771"/>
        <xdr:cNvSpPr txBox="1"/>
      </xdr:nvSpPr>
      <xdr:spPr>
        <a:xfrm>
          <a:off x="19420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73" name="楕円 772"/>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74" name="テキスト ボックス 773"/>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130899</xdr:rowOff>
    </xdr:from>
    <xdr:to>
      <xdr:col>116</xdr:col>
      <xdr:colOff>63500</xdr:colOff>
      <xdr:row>56</xdr:row>
      <xdr:rowOff>136728</xdr:rowOff>
    </xdr:to>
    <xdr:cxnSp macro="">
      <xdr:nvCxnSpPr>
        <xdr:cNvPr id="799" name="直線コネクタ 798"/>
        <xdr:cNvCxnSpPr/>
      </xdr:nvCxnSpPr>
      <xdr:spPr>
        <a:xfrm>
          <a:off x="21323300" y="9732099"/>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0" name="貸付金平均値テキスト"/>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127870</xdr:rowOff>
    </xdr:from>
    <xdr:to>
      <xdr:col>111</xdr:col>
      <xdr:colOff>177800</xdr:colOff>
      <xdr:row>56</xdr:row>
      <xdr:rowOff>130899</xdr:rowOff>
    </xdr:to>
    <xdr:cxnSp macro="">
      <xdr:nvCxnSpPr>
        <xdr:cNvPr id="802" name="直線コネクタ 801"/>
        <xdr:cNvCxnSpPr/>
      </xdr:nvCxnSpPr>
      <xdr:spPr>
        <a:xfrm>
          <a:off x="20434300" y="972907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4" name="テキスト ボックス 803"/>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127412</xdr:rowOff>
    </xdr:from>
    <xdr:to>
      <xdr:col>107</xdr:col>
      <xdr:colOff>50800</xdr:colOff>
      <xdr:row>56</xdr:row>
      <xdr:rowOff>127870</xdr:rowOff>
    </xdr:to>
    <xdr:cxnSp macro="">
      <xdr:nvCxnSpPr>
        <xdr:cNvPr id="805" name="直線コネクタ 804"/>
        <xdr:cNvCxnSpPr/>
      </xdr:nvCxnSpPr>
      <xdr:spPr>
        <a:xfrm>
          <a:off x="19545300" y="97286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127412</xdr:rowOff>
    </xdr:from>
    <xdr:to>
      <xdr:col>102</xdr:col>
      <xdr:colOff>114300</xdr:colOff>
      <xdr:row>56</xdr:row>
      <xdr:rowOff>130328</xdr:rowOff>
    </xdr:to>
    <xdr:cxnSp macro="">
      <xdr:nvCxnSpPr>
        <xdr:cNvPr id="808" name="直線コネクタ 807"/>
        <xdr:cNvCxnSpPr/>
      </xdr:nvCxnSpPr>
      <xdr:spPr>
        <a:xfrm flipV="1">
          <a:off x="18656300" y="9728612"/>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85928</xdr:rowOff>
    </xdr:from>
    <xdr:to>
      <xdr:col>116</xdr:col>
      <xdr:colOff>114300</xdr:colOff>
      <xdr:row>57</xdr:row>
      <xdr:rowOff>16078</xdr:rowOff>
    </xdr:to>
    <xdr:sp macro="" textlink="">
      <xdr:nvSpPr>
        <xdr:cNvPr id="818" name="楕円 817"/>
        <xdr:cNvSpPr/>
      </xdr:nvSpPr>
      <xdr:spPr>
        <a:xfrm>
          <a:off x="221107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64355</xdr:rowOff>
    </xdr:from>
    <xdr:ext cx="469744" cy="259045"/>
    <xdr:sp macro="" textlink="">
      <xdr:nvSpPr>
        <xdr:cNvPr id="819" name="貸付金該当値テキスト"/>
        <xdr:cNvSpPr txBox="1"/>
      </xdr:nvSpPr>
      <xdr:spPr>
        <a:xfrm>
          <a:off x="22212300" y="966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80099</xdr:rowOff>
    </xdr:from>
    <xdr:to>
      <xdr:col>112</xdr:col>
      <xdr:colOff>38100</xdr:colOff>
      <xdr:row>57</xdr:row>
      <xdr:rowOff>10249</xdr:rowOff>
    </xdr:to>
    <xdr:sp macro="" textlink="">
      <xdr:nvSpPr>
        <xdr:cNvPr id="820" name="楕円 819"/>
        <xdr:cNvSpPr/>
      </xdr:nvSpPr>
      <xdr:spPr>
        <a:xfrm>
          <a:off x="21272500" y="9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1376</xdr:rowOff>
    </xdr:from>
    <xdr:ext cx="469744" cy="259045"/>
    <xdr:sp macro="" textlink="">
      <xdr:nvSpPr>
        <xdr:cNvPr id="821" name="テキスト ボックス 820"/>
        <xdr:cNvSpPr txBox="1"/>
      </xdr:nvSpPr>
      <xdr:spPr>
        <a:xfrm>
          <a:off x="21088428" y="977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77070</xdr:rowOff>
    </xdr:from>
    <xdr:to>
      <xdr:col>107</xdr:col>
      <xdr:colOff>101600</xdr:colOff>
      <xdr:row>57</xdr:row>
      <xdr:rowOff>7220</xdr:rowOff>
    </xdr:to>
    <xdr:sp macro="" textlink="">
      <xdr:nvSpPr>
        <xdr:cNvPr id="822" name="楕円 821"/>
        <xdr:cNvSpPr/>
      </xdr:nvSpPr>
      <xdr:spPr>
        <a:xfrm>
          <a:off x="20383500" y="96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169797</xdr:rowOff>
    </xdr:from>
    <xdr:ext cx="469744" cy="259045"/>
    <xdr:sp macro="" textlink="">
      <xdr:nvSpPr>
        <xdr:cNvPr id="823" name="テキスト ボックス 822"/>
        <xdr:cNvSpPr txBox="1"/>
      </xdr:nvSpPr>
      <xdr:spPr>
        <a:xfrm>
          <a:off x="20199428" y="97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76612</xdr:rowOff>
    </xdr:from>
    <xdr:to>
      <xdr:col>102</xdr:col>
      <xdr:colOff>165100</xdr:colOff>
      <xdr:row>57</xdr:row>
      <xdr:rowOff>6762</xdr:rowOff>
    </xdr:to>
    <xdr:sp macro="" textlink="">
      <xdr:nvSpPr>
        <xdr:cNvPr id="824" name="楕円 823"/>
        <xdr:cNvSpPr/>
      </xdr:nvSpPr>
      <xdr:spPr>
        <a:xfrm>
          <a:off x="19494500" y="96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169339</xdr:rowOff>
    </xdr:from>
    <xdr:ext cx="469744" cy="259045"/>
    <xdr:sp macro="" textlink="">
      <xdr:nvSpPr>
        <xdr:cNvPr id="825" name="テキスト ボックス 824"/>
        <xdr:cNvSpPr txBox="1"/>
      </xdr:nvSpPr>
      <xdr:spPr>
        <a:xfrm>
          <a:off x="19310428" y="977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79528</xdr:rowOff>
    </xdr:from>
    <xdr:to>
      <xdr:col>98</xdr:col>
      <xdr:colOff>38100</xdr:colOff>
      <xdr:row>57</xdr:row>
      <xdr:rowOff>9678</xdr:rowOff>
    </xdr:to>
    <xdr:sp macro="" textlink="">
      <xdr:nvSpPr>
        <xdr:cNvPr id="826" name="楕円 825"/>
        <xdr:cNvSpPr/>
      </xdr:nvSpPr>
      <xdr:spPr>
        <a:xfrm>
          <a:off x="18605500" y="96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805</xdr:rowOff>
    </xdr:from>
    <xdr:ext cx="469744" cy="259045"/>
    <xdr:sp macro="" textlink="">
      <xdr:nvSpPr>
        <xdr:cNvPr id="827" name="テキスト ボックス 826"/>
        <xdr:cNvSpPr txBox="1"/>
      </xdr:nvSpPr>
      <xdr:spPr>
        <a:xfrm>
          <a:off x="18421428" y="97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21240</xdr:rowOff>
    </xdr:from>
    <xdr:to>
      <xdr:col>116</xdr:col>
      <xdr:colOff>63500</xdr:colOff>
      <xdr:row>74</xdr:row>
      <xdr:rowOff>26635</xdr:rowOff>
    </xdr:to>
    <xdr:cxnSp macro="">
      <xdr:nvCxnSpPr>
        <xdr:cNvPr id="855" name="直線コネクタ 854"/>
        <xdr:cNvCxnSpPr/>
      </xdr:nvCxnSpPr>
      <xdr:spPr>
        <a:xfrm flipV="1">
          <a:off x="21323300" y="12708540"/>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6" name="繰出金平均値テキスト"/>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158994</xdr:rowOff>
    </xdr:from>
    <xdr:to>
      <xdr:col>111</xdr:col>
      <xdr:colOff>177800</xdr:colOff>
      <xdr:row>74</xdr:row>
      <xdr:rowOff>26635</xdr:rowOff>
    </xdr:to>
    <xdr:cxnSp macro="">
      <xdr:nvCxnSpPr>
        <xdr:cNvPr id="858" name="直線コネクタ 857"/>
        <xdr:cNvCxnSpPr/>
      </xdr:nvCxnSpPr>
      <xdr:spPr>
        <a:xfrm>
          <a:off x="20434300" y="1267484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0" name="テキスト ボックス 859"/>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158994</xdr:rowOff>
    </xdr:from>
    <xdr:to>
      <xdr:col>107</xdr:col>
      <xdr:colOff>50800</xdr:colOff>
      <xdr:row>74</xdr:row>
      <xdr:rowOff>16576</xdr:rowOff>
    </xdr:to>
    <xdr:cxnSp macro="">
      <xdr:nvCxnSpPr>
        <xdr:cNvPr id="861" name="直線コネクタ 860"/>
        <xdr:cNvCxnSpPr/>
      </xdr:nvCxnSpPr>
      <xdr:spPr>
        <a:xfrm flipV="1">
          <a:off x="19545300" y="1267484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3" name="テキスト ボックス 862"/>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162011</xdr:rowOff>
    </xdr:from>
    <xdr:to>
      <xdr:col>102</xdr:col>
      <xdr:colOff>114300</xdr:colOff>
      <xdr:row>74</xdr:row>
      <xdr:rowOff>16576</xdr:rowOff>
    </xdr:to>
    <xdr:cxnSp macro="">
      <xdr:nvCxnSpPr>
        <xdr:cNvPr id="864" name="直線コネクタ 863"/>
        <xdr:cNvCxnSpPr/>
      </xdr:nvCxnSpPr>
      <xdr:spPr>
        <a:xfrm>
          <a:off x="18656300" y="1267786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6" name="テキスト ボックス 865"/>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68" name="テキスト ボックス 867"/>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141890</xdr:rowOff>
    </xdr:from>
    <xdr:to>
      <xdr:col>116</xdr:col>
      <xdr:colOff>114300</xdr:colOff>
      <xdr:row>74</xdr:row>
      <xdr:rowOff>72040</xdr:rowOff>
    </xdr:to>
    <xdr:sp macro="" textlink="">
      <xdr:nvSpPr>
        <xdr:cNvPr id="874" name="楕円 873"/>
        <xdr:cNvSpPr/>
      </xdr:nvSpPr>
      <xdr:spPr>
        <a:xfrm>
          <a:off x="22110700" y="126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164767</xdr:rowOff>
    </xdr:from>
    <xdr:ext cx="534377" cy="259045"/>
    <xdr:sp macro="" textlink="">
      <xdr:nvSpPr>
        <xdr:cNvPr id="875" name="繰出金該当値テキスト"/>
        <xdr:cNvSpPr txBox="1"/>
      </xdr:nvSpPr>
      <xdr:spPr>
        <a:xfrm>
          <a:off x="22212300" y="125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147285</xdr:rowOff>
    </xdr:from>
    <xdr:to>
      <xdr:col>112</xdr:col>
      <xdr:colOff>38100</xdr:colOff>
      <xdr:row>74</xdr:row>
      <xdr:rowOff>77435</xdr:rowOff>
    </xdr:to>
    <xdr:sp macro="" textlink="">
      <xdr:nvSpPr>
        <xdr:cNvPr id="876" name="楕円 875"/>
        <xdr:cNvSpPr/>
      </xdr:nvSpPr>
      <xdr:spPr>
        <a:xfrm>
          <a:off x="21272500" y="126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93962</xdr:rowOff>
    </xdr:from>
    <xdr:ext cx="534377" cy="259045"/>
    <xdr:sp macro="" textlink="">
      <xdr:nvSpPr>
        <xdr:cNvPr id="877" name="テキスト ボックス 876"/>
        <xdr:cNvSpPr txBox="1"/>
      </xdr:nvSpPr>
      <xdr:spPr>
        <a:xfrm>
          <a:off x="21056111" y="124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108194</xdr:rowOff>
    </xdr:from>
    <xdr:to>
      <xdr:col>107</xdr:col>
      <xdr:colOff>101600</xdr:colOff>
      <xdr:row>74</xdr:row>
      <xdr:rowOff>38344</xdr:rowOff>
    </xdr:to>
    <xdr:sp macro="" textlink="">
      <xdr:nvSpPr>
        <xdr:cNvPr id="878" name="楕円 877"/>
        <xdr:cNvSpPr/>
      </xdr:nvSpPr>
      <xdr:spPr>
        <a:xfrm>
          <a:off x="20383500" y="126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54871</xdr:rowOff>
    </xdr:from>
    <xdr:ext cx="534377" cy="259045"/>
    <xdr:sp macro="" textlink="">
      <xdr:nvSpPr>
        <xdr:cNvPr id="879" name="テキスト ボックス 878"/>
        <xdr:cNvSpPr txBox="1"/>
      </xdr:nvSpPr>
      <xdr:spPr>
        <a:xfrm>
          <a:off x="20167111" y="123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137226</xdr:rowOff>
    </xdr:from>
    <xdr:to>
      <xdr:col>102</xdr:col>
      <xdr:colOff>165100</xdr:colOff>
      <xdr:row>74</xdr:row>
      <xdr:rowOff>67376</xdr:rowOff>
    </xdr:to>
    <xdr:sp macro="" textlink="">
      <xdr:nvSpPr>
        <xdr:cNvPr id="880" name="楕円 879"/>
        <xdr:cNvSpPr/>
      </xdr:nvSpPr>
      <xdr:spPr>
        <a:xfrm>
          <a:off x="19494500" y="126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83903</xdr:rowOff>
    </xdr:from>
    <xdr:ext cx="534377" cy="259045"/>
    <xdr:sp macro="" textlink="">
      <xdr:nvSpPr>
        <xdr:cNvPr id="881" name="テキスト ボックス 880"/>
        <xdr:cNvSpPr txBox="1"/>
      </xdr:nvSpPr>
      <xdr:spPr>
        <a:xfrm>
          <a:off x="19278111" y="124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111211</xdr:rowOff>
    </xdr:from>
    <xdr:to>
      <xdr:col>98</xdr:col>
      <xdr:colOff>38100</xdr:colOff>
      <xdr:row>74</xdr:row>
      <xdr:rowOff>41361</xdr:rowOff>
    </xdr:to>
    <xdr:sp macro="" textlink="">
      <xdr:nvSpPr>
        <xdr:cNvPr id="882" name="楕円 881"/>
        <xdr:cNvSpPr/>
      </xdr:nvSpPr>
      <xdr:spPr>
        <a:xfrm>
          <a:off x="18605500" y="126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57888</xdr:rowOff>
    </xdr:from>
    <xdr:ext cx="534377" cy="259045"/>
    <xdr:sp macro="" textlink="">
      <xdr:nvSpPr>
        <xdr:cNvPr id="883" name="テキスト ボックス 882"/>
        <xdr:cNvSpPr txBox="1"/>
      </xdr:nvSpPr>
      <xdr:spPr>
        <a:xfrm>
          <a:off x="18389111" y="124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146,763</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円となっており、前年度から減少している。これは、新型コロナウイルスや物価高騰対策として実施した給付金の減などが主な要因である。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普通建設事業（更新）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36,605</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その要因は、中学校屋内運動場改築や支所庁舎整備、文化会館整備などであり、依然として類似団体平均よりも高い水準が続いている。公共施設等総合管理計画に基づき、施設の集約、複合化等による総量削減など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4,452</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円となっており、前年度より減少したものの類似団体平均を大きく上回っている。これは、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月豪雨災害等による農地・農業用施設、公共土木施設の災害復旧によるものである。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10,665</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円となっており、前年度から減少している。これは、公共用施設建設基金の減などが主な要因である。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229,427
227,365
431.82
113,882,747
110,932,324
2,101,439
55,093,331
92,405,727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33020</xdr:rowOff>
    </xdr:from>
    <xdr:to>
      <xdr:col>24</xdr:col>
      <xdr:colOff>63500</xdr:colOff>
      <xdr:row>31</xdr:row>
      <xdr:rowOff>12446</xdr:rowOff>
    </xdr:to>
    <xdr:cxnSp macro="">
      <xdr:nvCxnSpPr>
        <xdr:cNvPr id="59" name="直線コネクタ 58"/>
        <xdr:cNvCxnSpPr/>
      </xdr:nvCxnSpPr>
      <xdr:spPr>
        <a:xfrm flipV="1">
          <a:off x="3797300" y="517652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167132</xdr:rowOff>
    </xdr:from>
    <xdr:to>
      <xdr:col>19</xdr:col>
      <xdr:colOff>177800</xdr:colOff>
      <xdr:row>31</xdr:row>
      <xdr:rowOff>12446</xdr:rowOff>
    </xdr:to>
    <xdr:cxnSp macro="">
      <xdr:nvCxnSpPr>
        <xdr:cNvPr id="62" name="直線コネクタ 61"/>
        <xdr:cNvCxnSpPr/>
      </xdr:nvCxnSpPr>
      <xdr:spPr>
        <a:xfrm>
          <a:off x="2908300" y="531063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104648</xdr:rowOff>
    </xdr:from>
    <xdr:to>
      <xdr:col>15</xdr:col>
      <xdr:colOff>50800</xdr:colOff>
      <xdr:row>30</xdr:row>
      <xdr:rowOff>167132</xdr:rowOff>
    </xdr:to>
    <xdr:cxnSp macro="">
      <xdr:nvCxnSpPr>
        <xdr:cNvPr id="65" name="直線コネクタ 64"/>
        <xdr:cNvCxnSpPr/>
      </xdr:nvCxnSpPr>
      <xdr:spPr>
        <a:xfrm>
          <a:off x="2019300" y="524814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31496</xdr:rowOff>
    </xdr:from>
    <xdr:to>
      <xdr:col>10</xdr:col>
      <xdr:colOff>114300</xdr:colOff>
      <xdr:row>30</xdr:row>
      <xdr:rowOff>104648</xdr:rowOff>
    </xdr:to>
    <xdr:cxnSp macro="">
      <xdr:nvCxnSpPr>
        <xdr:cNvPr id="68" name="直線コネクタ 67"/>
        <xdr:cNvCxnSpPr/>
      </xdr:nvCxnSpPr>
      <xdr:spPr>
        <a:xfrm>
          <a:off x="1130300" y="5174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153670</xdr:rowOff>
    </xdr:from>
    <xdr:to>
      <xdr:col>24</xdr:col>
      <xdr:colOff>114300</xdr:colOff>
      <xdr:row>30</xdr:row>
      <xdr:rowOff>83820</xdr:rowOff>
    </xdr:to>
    <xdr:sp macro="" textlink="">
      <xdr:nvSpPr>
        <xdr:cNvPr id="78" name="楕円 77"/>
        <xdr:cNvSpPr/>
      </xdr:nvSpPr>
      <xdr:spPr>
        <a:xfrm>
          <a:off x="45847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106697</xdr:rowOff>
    </xdr:from>
    <xdr:ext cx="469744" cy="259045"/>
    <xdr:sp macro="" textlink="">
      <xdr:nvSpPr>
        <xdr:cNvPr id="79" name="議会費該当値テキスト"/>
        <xdr:cNvSpPr txBox="1"/>
      </xdr:nvSpPr>
      <xdr:spPr>
        <a:xfrm>
          <a:off x="4686300" y="507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133096</xdr:rowOff>
    </xdr:from>
    <xdr:to>
      <xdr:col>20</xdr:col>
      <xdr:colOff>38100</xdr:colOff>
      <xdr:row>31</xdr:row>
      <xdr:rowOff>63246</xdr:rowOff>
    </xdr:to>
    <xdr:sp macro="" textlink="">
      <xdr:nvSpPr>
        <xdr:cNvPr id="80" name="楕円 79"/>
        <xdr:cNvSpPr/>
      </xdr:nvSpPr>
      <xdr:spPr>
        <a:xfrm>
          <a:off x="3746500" y="5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79773</xdr:rowOff>
    </xdr:from>
    <xdr:ext cx="469744" cy="259045"/>
    <xdr:sp macro="" textlink="">
      <xdr:nvSpPr>
        <xdr:cNvPr id="81" name="テキスト ボックス 80"/>
        <xdr:cNvSpPr txBox="1"/>
      </xdr:nvSpPr>
      <xdr:spPr>
        <a:xfrm>
          <a:off x="3562428" y="50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116332</xdr:rowOff>
    </xdr:from>
    <xdr:to>
      <xdr:col>15</xdr:col>
      <xdr:colOff>101600</xdr:colOff>
      <xdr:row>31</xdr:row>
      <xdr:rowOff>46482</xdr:rowOff>
    </xdr:to>
    <xdr:sp macro="" textlink="">
      <xdr:nvSpPr>
        <xdr:cNvPr id="82" name="楕円 81"/>
        <xdr:cNvSpPr/>
      </xdr:nvSpPr>
      <xdr:spPr>
        <a:xfrm>
          <a:off x="2857500" y="52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63009</xdr:rowOff>
    </xdr:from>
    <xdr:ext cx="469744" cy="259045"/>
    <xdr:sp macro="" textlink="">
      <xdr:nvSpPr>
        <xdr:cNvPr id="83" name="テキスト ボックス 82"/>
        <xdr:cNvSpPr txBox="1"/>
      </xdr:nvSpPr>
      <xdr:spPr>
        <a:xfrm>
          <a:off x="2673428" y="50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53848</xdr:rowOff>
    </xdr:from>
    <xdr:to>
      <xdr:col>10</xdr:col>
      <xdr:colOff>165100</xdr:colOff>
      <xdr:row>30</xdr:row>
      <xdr:rowOff>155448</xdr:rowOff>
    </xdr:to>
    <xdr:sp macro="" textlink="">
      <xdr:nvSpPr>
        <xdr:cNvPr id="84" name="楕円 83"/>
        <xdr:cNvSpPr/>
      </xdr:nvSpPr>
      <xdr:spPr>
        <a:xfrm>
          <a:off x="1968500" y="51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525</xdr:rowOff>
    </xdr:from>
    <xdr:ext cx="469744" cy="259045"/>
    <xdr:sp macro="" textlink="">
      <xdr:nvSpPr>
        <xdr:cNvPr id="85" name="テキスト ボックス 84"/>
        <xdr:cNvSpPr txBox="1"/>
      </xdr:nvSpPr>
      <xdr:spPr>
        <a:xfrm>
          <a:off x="1784428" y="49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152146</xdr:rowOff>
    </xdr:from>
    <xdr:to>
      <xdr:col>6</xdr:col>
      <xdr:colOff>38100</xdr:colOff>
      <xdr:row>30</xdr:row>
      <xdr:rowOff>82296</xdr:rowOff>
    </xdr:to>
    <xdr:sp macro="" textlink="">
      <xdr:nvSpPr>
        <xdr:cNvPr id="86" name="楕円 85"/>
        <xdr:cNvSpPr/>
      </xdr:nvSpPr>
      <xdr:spPr>
        <a:xfrm>
          <a:off x="1079500" y="51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98823</xdr:rowOff>
    </xdr:from>
    <xdr:ext cx="469744" cy="259045"/>
    <xdr:sp macro="" textlink="">
      <xdr:nvSpPr>
        <xdr:cNvPr id="87" name="テキスト ボックス 86"/>
        <xdr:cNvSpPr txBox="1"/>
      </xdr:nvSpPr>
      <xdr:spPr>
        <a:xfrm>
          <a:off x="895428" y="48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134226</xdr:rowOff>
    </xdr:from>
    <xdr:to>
      <xdr:col>24</xdr:col>
      <xdr:colOff>63500</xdr:colOff>
      <xdr:row>56</xdr:row>
      <xdr:rowOff>164452</xdr:rowOff>
    </xdr:to>
    <xdr:cxnSp macro="">
      <xdr:nvCxnSpPr>
        <xdr:cNvPr id="117" name="直線コネクタ 116"/>
        <xdr:cNvCxnSpPr/>
      </xdr:nvCxnSpPr>
      <xdr:spPr>
        <a:xfrm>
          <a:off x="3797300" y="9735426"/>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77432</xdr:rowOff>
    </xdr:from>
    <xdr:to>
      <xdr:col>19</xdr:col>
      <xdr:colOff>177800</xdr:colOff>
      <xdr:row>56</xdr:row>
      <xdr:rowOff>134226</xdr:rowOff>
    </xdr:to>
    <xdr:cxnSp macro="">
      <xdr:nvCxnSpPr>
        <xdr:cNvPr id="120" name="直線コネクタ 119"/>
        <xdr:cNvCxnSpPr/>
      </xdr:nvCxnSpPr>
      <xdr:spPr>
        <a:xfrm>
          <a:off x="2908300" y="8649932"/>
          <a:ext cx="889000" cy="10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77432</xdr:rowOff>
    </xdr:from>
    <xdr:to>
      <xdr:col>15</xdr:col>
      <xdr:colOff>50800</xdr:colOff>
      <xdr:row>58</xdr:row>
      <xdr:rowOff>36817</xdr:rowOff>
    </xdr:to>
    <xdr:cxnSp macro="">
      <xdr:nvCxnSpPr>
        <xdr:cNvPr id="123" name="直線コネクタ 122"/>
        <xdr:cNvCxnSpPr/>
      </xdr:nvCxnSpPr>
      <xdr:spPr>
        <a:xfrm flipV="1">
          <a:off x="2019300" y="8649932"/>
          <a:ext cx="889000" cy="13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71340</xdr:rowOff>
    </xdr:from>
    <xdr:ext cx="599010" cy="259045"/>
    <xdr:sp macro="" textlink="">
      <xdr:nvSpPr>
        <xdr:cNvPr id="125" name="テキスト ボックス 124"/>
        <xdr:cNvSpPr txBox="1"/>
      </xdr:nvSpPr>
      <xdr:spPr>
        <a:xfrm>
          <a:off x="2608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36817</xdr:rowOff>
    </xdr:from>
    <xdr:to>
      <xdr:col>10</xdr:col>
      <xdr:colOff>114300</xdr:colOff>
      <xdr:row>58</xdr:row>
      <xdr:rowOff>71907</xdr:rowOff>
    </xdr:to>
    <xdr:cxnSp macro="">
      <xdr:nvCxnSpPr>
        <xdr:cNvPr id="126" name="直線コネクタ 125"/>
        <xdr:cNvCxnSpPr/>
      </xdr:nvCxnSpPr>
      <xdr:spPr>
        <a:xfrm flipV="1">
          <a:off x="1130300" y="9980917"/>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0" name="テキスト ボックス 129"/>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113652</xdr:rowOff>
    </xdr:from>
    <xdr:to>
      <xdr:col>24</xdr:col>
      <xdr:colOff>114300</xdr:colOff>
      <xdr:row>57</xdr:row>
      <xdr:rowOff>43802</xdr:rowOff>
    </xdr:to>
    <xdr:sp macro="" textlink="">
      <xdr:nvSpPr>
        <xdr:cNvPr id="136" name="楕円 135"/>
        <xdr:cNvSpPr/>
      </xdr:nvSpPr>
      <xdr:spPr>
        <a:xfrm>
          <a:off x="4584700" y="97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28579</xdr:rowOff>
    </xdr:from>
    <xdr:ext cx="534377" cy="259045"/>
    <xdr:sp macro="" textlink="">
      <xdr:nvSpPr>
        <xdr:cNvPr id="137" name="総務費該当値テキスト"/>
        <xdr:cNvSpPr txBox="1"/>
      </xdr:nvSpPr>
      <xdr:spPr>
        <a:xfrm>
          <a:off x="4686300" y="96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83426</xdr:rowOff>
    </xdr:from>
    <xdr:to>
      <xdr:col>20</xdr:col>
      <xdr:colOff>38100</xdr:colOff>
      <xdr:row>57</xdr:row>
      <xdr:rowOff>13576</xdr:rowOff>
    </xdr:to>
    <xdr:sp macro="" textlink="">
      <xdr:nvSpPr>
        <xdr:cNvPr id="138" name="楕円 137"/>
        <xdr:cNvSpPr/>
      </xdr:nvSpPr>
      <xdr:spPr>
        <a:xfrm>
          <a:off x="3746500" y="96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30103</xdr:rowOff>
    </xdr:from>
    <xdr:ext cx="534377" cy="259045"/>
    <xdr:sp macro="" textlink="">
      <xdr:nvSpPr>
        <xdr:cNvPr id="139" name="テキスト ボックス 138"/>
        <xdr:cNvSpPr txBox="1"/>
      </xdr:nvSpPr>
      <xdr:spPr>
        <a:xfrm>
          <a:off x="3530111" y="94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26632</xdr:rowOff>
    </xdr:from>
    <xdr:to>
      <xdr:col>15</xdr:col>
      <xdr:colOff>101600</xdr:colOff>
      <xdr:row>50</xdr:row>
      <xdr:rowOff>128232</xdr:rowOff>
    </xdr:to>
    <xdr:sp macro="" textlink="">
      <xdr:nvSpPr>
        <xdr:cNvPr id="140" name="楕円 139"/>
        <xdr:cNvSpPr/>
      </xdr:nvSpPr>
      <xdr:spPr>
        <a:xfrm>
          <a:off x="2857500" y="85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144759</xdr:rowOff>
    </xdr:from>
    <xdr:ext cx="599010" cy="259045"/>
    <xdr:sp macro="" textlink="">
      <xdr:nvSpPr>
        <xdr:cNvPr id="141" name="テキスト ボックス 140"/>
        <xdr:cNvSpPr txBox="1"/>
      </xdr:nvSpPr>
      <xdr:spPr>
        <a:xfrm>
          <a:off x="2608795" y="83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157467</xdr:rowOff>
    </xdr:from>
    <xdr:to>
      <xdr:col>10</xdr:col>
      <xdr:colOff>165100</xdr:colOff>
      <xdr:row>58</xdr:row>
      <xdr:rowOff>87617</xdr:rowOff>
    </xdr:to>
    <xdr:sp macro="" textlink="">
      <xdr:nvSpPr>
        <xdr:cNvPr id="142" name="楕円 141"/>
        <xdr:cNvSpPr/>
      </xdr:nvSpPr>
      <xdr:spPr>
        <a:xfrm>
          <a:off x="1968500" y="99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104144</xdr:rowOff>
    </xdr:from>
    <xdr:ext cx="534377" cy="259045"/>
    <xdr:sp macro="" textlink="">
      <xdr:nvSpPr>
        <xdr:cNvPr id="143" name="テキスト ボックス 142"/>
        <xdr:cNvSpPr txBox="1"/>
      </xdr:nvSpPr>
      <xdr:spPr>
        <a:xfrm>
          <a:off x="1752111" y="97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21107</xdr:rowOff>
    </xdr:from>
    <xdr:to>
      <xdr:col>6</xdr:col>
      <xdr:colOff>38100</xdr:colOff>
      <xdr:row>58</xdr:row>
      <xdr:rowOff>122707</xdr:rowOff>
    </xdr:to>
    <xdr:sp macro="" textlink="">
      <xdr:nvSpPr>
        <xdr:cNvPr id="144" name="楕円 143"/>
        <xdr:cNvSpPr/>
      </xdr:nvSpPr>
      <xdr:spPr>
        <a:xfrm>
          <a:off x="1079500" y="99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139234</xdr:rowOff>
    </xdr:from>
    <xdr:ext cx="534377" cy="259045"/>
    <xdr:sp macro="" textlink="">
      <xdr:nvSpPr>
        <xdr:cNvPr id="145" name="テキスト ボックス 144"/>
        <xdr:cNvSpPr txBox="1"/>
      </xdr:nvSpPr>
      <xdr:spPr>
        <a:xfrm>
          <a:off x="863111" y="97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111762</xdr:rowOff>
    </xdr:from>
    <xdr:to>
      <xdr:col>24</xdr:col>
      <xdr:colOff>63500</xdr:colOff>
      <xdr:row>74</xdr:row>
      <xdr:rowOff>37205</xdr:rowOff>
    </xdr:to>
    <xdr:cxnSp macro="">
      <xdr:nvCxnSpPr>
        <xdr:cNvPr id="177" name="直線コネクタ 176"/>
        <xdr:cNvCxnSpPr/>
      </xdr:nvCxnSpPr>
      <xdr:spPr>
        <a:xfrm>
          <a:off x="3797300" y="12627612"/>
          <a:ext cx="838200" cy="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111762</xdr:rowOff>
    </xdr:from>
    <xdr:to>
      <xdr:col>19</xdr:col>
      <xdr:colOff>177800</xdr:colOff>
      <xdr:row>76</xdr:row>
      <xdr:rowOff>27360</xdr:rowOff>
    </xdr:to>
    <xdr:cxnSp macro="">
      <xdr:nvCxnSpPr>
        <xdr:cNvPr id="180" name="直線コネクタ 179"/>
        <xdr:cNvCxnSpPr/>
      </xdr:nvCxnSpPr>
      <xdr:spPr>
        <a:xfrm flipV="1">
          <a:off x="2908300" y="12627612"/>
          <a:ext cx="889000" cy="42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27360</xdr:rowOff>
    </xdr:from>
    <xdr:to>
      <xdr:col>15</xdr:col>
      <xdr:colOff>50800</xdr:colOff>
      <xdr:row>76</xdr:row>
      <xdr:rowOff>164209</xdr:rowOff>
    </xdr:to>
    <xdr:cxnSp macro="">
      <xdr:nvCxnSpPr>
        <xdr:cNvPr id="183" name="直線コネクタ 182"/>
        <xdr:cNvCxnSpPr/>
      </xdr:nvCxnSpPr>
      <xdr:spPr>
        <a:xfrm flipV="1">
          <a:off x="2019300" y="13057560"/>
          <a:ext cx="889000" cy="1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164209</xdr:rowOff>
    </xdr:from>
    <xdr:to>
      <xdr:col>10</xdr:col>
      <xdr:colOff>114300</xdr:colOff>
      <xdr:row>77</xdr:row>
      <xdr:rowOff>94340</xdr:rowOff>
    </xdr:to>
    <xdr:cxnSp macro="">
      <xdr:nvCxnSpPr>
        <xdr:cNvPr id="186" name="直線コネクタ 185"/>
        <xdr:cNvCxnSpPr/>
      </xdr:nvCxnSpPr>
      <xdr:spPr>
        <a:xfrm flipV="1">
          <a:off x="1130300" y="13194409"/>
          <a:ext cx="8890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157855</xdr:rowOff>
    </xdr:from>
    <xdr:to>
      <xdr:col>24</xdr:col>
      <xdr:colOff>114300</xdr:colOff>
      <xdr:row>74</xdr:row>
      <xdr:rowOff>88005</xdr:rowOff>
    </xdr:to>
    <xdr:sp macro="" textlink="">
      <xdr:nvSpPr>
        <xdr:cNvPr id="196" name="楕円 195"/>
        <xdr:cNvSpPr/>
      </xdr:nvSpPr>
      <xdr:spPr>
        <a:xfrm>
          <a:off x="4584700" y="126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9282</xdr:rowOff>
    </xdr:from>
    <xdr:ext cx="599010" cy="259045"/>
    <xdr:sp macro="" textlink="">
      <xdr:nvSpPr>
        <xdr:cNvPr id="197" name="民生費該当値テキスト"/>
        <xdr:cNvSpPr txBox="1"/>
      </xdr:nvSpPr>
      <xdr:spPr>
        <a:xfrm>
          <a:off x="4686300" y="125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60962</xdr:rowOff>
    </xdr:from>
    <xdr:to>
      <xdr:col>20</xdr:col>
      <xdr:colOff>38100</xdr:colOff>
      <xdr:row>73</xdr:row>
      <xdr:rowOff>162562</xdr:rowOff>
    </xdr:to>
    <xdr:sp macro="" textlink="">
      <xdr:nvSpPr>
        <xdr:cNvPr id="198" name="楕円 197"/>
        <xdr:cNvSpPr/>
      </xdr:nvSpPr>
      <xdr:spPr>
        <a:xfrm>
          <a:off x="3746500" y="125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7639</xdr:rowOff>
    </xdr:from>
    <xdr:ext cx="599010" cy="259045"/>
    <xdr:sp macro="" textlink="">
      <xdr:nvSpPr>
        <xdr:cNvPr id="199" name="テキスト ボックス 198"/>
        <xdr:cNvSpPr txBox="1"/>
      </xdr:nvSpPr>
      <xdr:spPr>
        <a:xfrm>
          <a:off x="3497795" y="1235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148010</xdr:rowOff>
    </xdr:from>
    <xdr:to>
      <xdr:col>15</xdr:col>
      <xdr:colOff>101600</xdr:colOff>
      <xdr:row>76</xdr:row>
      <xdr:rowOff>78160</xdr:rowOff>
    </xdr:to>
    <xdr:sp macro="" textlink="">
      <xdr:nvSpPr>
        <xdr:cNvPr id="200" name="楕円 199"/>
        <xdr:cNvSpPr/>
      </xdr:nvSpPr>
      <xdr:spPr>
        <a:xfrm>
          <a:off x="2857500" y="130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94687</xdr:rowOff>
    </xdr:from>
    <xdr:ext cx="599010" cy="259045"/>
    <xdr:sp macro="" textlink="">
      <xdr:nvSpPr>
        <xdr:cNvPr id="201" name="テキスト ボックス 200"/>
        <xdr:cNvSpPr txBox="1"/>
      </xdr:nvSpPr>
      <xdr:spPr>
        <a:xfrm>
          <a:off x="2608795" y="1278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113409</xdr:rowOff>
    </xdr:from>
    <xdr:to>
      <xdr:col>10</xdr:col>
      <xdr:colOff>165100</xdr:colOff>
      <xdr:row>77</xdr:row>
      <xdr:rowOff>43559</xdr:rowOff>
    </xdr:to>
    <xdr:sp macro="" textlink="">
      <xdr:nvSpPr>
        <xdr:cNvPr id="202" name="楕円 201"/>
        <xdr:cNvSpPr/>
      </xdr:nvSpPr>
      <xdr:spPr>
        <a:xfrm>
          <a:off x="1968500" y="131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60086</xdr:rowOff>
    </xdr:from>
    <xdr:ext cx="599010" cy="259045"/>
    <xdr:sp macro="" textlink="">
      <xdr:nvSpPr>
        <xdr:cNvPr id="203" name="テキスト ボックス 202"/>
        <xdr:cNvSpPr txBox="1"/>
      </xdr:nvSpPr>
      <xdr:spPr>
        <a:xfrm>
          <a:off x="1719795" y="1291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43540</xdr:rowOff>
    </xdr:from>
    <xdr:to>
      <xdr:col>6</xdr:col>
      <xdr:colOff>38100</xdr:colOff>
      <xdr:row>77</xdr:row>
      <xdr:rowOff>145140</xdr:rowOff>
    </xdr:to>
    <xdr:sp macro="" textlink="">
      <xdr:nvSpPr>
        <xdr:cNvPr id="204" name="楕円 203"/>
        <xdr:cNvSpPr/>
      </xdr:nvSpPr>
      <xdr:spPr>
        <a:xfrm>
          <a:off x="1079500" y="132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161667</xdr:rowOff>
    </xdr:from>
    <xdr:ext cx="599010" cy="259045"/>
    <xdr:sp macro="" textlink="">
      <xdr:nvSpPr>
        <xdr:cNvPr id="205" name="テキスト ボックス 204"/>
        <xdr:cNvSpPr txBox="1"/>
      </xdr:nvSpPr>
      <xdr:spPr>
        <a:xfrm>
          <a:off x="830795" y="1302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136134</xdr:rowOff>
    </xdr:from>
    <xdr:to>
      <xdr:col>24</xdr:col>
      <xdr:colOff>63500</xdr:colOff>
      <xdr:row>96</xdr:row>
      <xdr:rowOff>159680</xdr:rowOff>
    </xdr:to>
    <xdr:cxnSp macro="">
      <xdr:nvCxnSpPr>
        <xdr:cNvPr id="233" name="直線コネクタ 232"/>
        <xdr:cNvCxnSpPr/>
      </xdr:nvCxnSpPr>
      <xdr:spPr>
        <a:xfrm>
          <a:off x="3797300" y="16595334"/>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4" name="衛生費平均値テキスト"/>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136134</xdr:rowOff>
    </xdr:from>
    <xdr:to>
      <xdr:col>19</xdr:col>
      <xdr:colOff>177800</xdr:colOff>
      <xdr:row>98</xdr:row>
      <xdr:rowOff>30840</xdr:rowOff>
    </xdr:to>
    <xdr:cxnSp macro="">
      <xdr:nvCxnSpPr>
        <xdr:cNvPr id="236" name="直線コネクタ 235"/>
        <xdr:cNvCxnSpPr/>
      </xdr:nvCxnSpPr>
      <xdr:spPr>
        <a:xfrm flipV="1">
          <a:off x="2908300" y="16595334"/>
          <a:ext cx="889000" cy="2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38" name="テキスト ボックス 237"/>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104953</xdr:rowOff>
    </xdr:from>
    <xdr:to>
      <xdr:col>15</xdr:col>
      <xdr:colOff>50800</xdr:colOff>
      <xdr:row>98</xdr:row>
      <xdr:rowOff>30840</xdr:rowOff>
    </xdr:to>
    <xdr:cxnSp macro="">
      <xdr:nvCxnSpPr>
        <xdr:cNvPr id="239" name="直線コネクタ 238"/>
        <xdr:cNvCxnSpPr/>
      </xdr:nvCxnSpPr>
      <xdr:spPr>
        <a:xfrm>
          <a:off x="2019300" y="16735603"/>
          <a:ext cx="889000" cy="9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9974</xdr:rowOff>
    </xdr:from>
    <xdr:ext cx="534377" cy="259045"/>
    <xdr:sp macro="" textlink="">
      <xdr:nvSpPr>
        <xdr:cNvPr id="241" name="テキスト ボックス 240"/>
        <xdr:cNvSpPr txBox="1"/>
      </xdr:nvSpPr>
      <xdr:spPr>
        <a:xfrm>
          <a:off x="2641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104953</xdr:rowOff>
    </xdr:from>
    <xdr:to>
      <xdr:col>10</xdr:col>
      <xdr:colOff>114300</xdr:colOff>
      <xdr:row>98</xdr:row>
      <xdr:rowOff>70571</xdr:rowOff>
    </xdr:to>
    <xdr:cxnSp macro="">
      <xdr:nvCxnSpPr>
        <xdr:cNvPr id="242" name="直線コネクタ 241"/>
        <xdr:cNvCxnSpPr/>
      </xdr:nvCxnSpPr>
      <xdr:spPr>
        <a:xfrm flipV="1">
          <a:off x="1130300" y="16735603"/>
          <a:ext cx="889000" cy="1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4" name="テキスト ボックス 243"/>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6" name="テキスト ボックス 245"/>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108880</xdr:rowOff>
    </xdr:from>
    <xdr:to>
      <xdr:col>24</xdr:col>
      <xdr:colOff>114300</xdr:colOff>
      <xdr:row>97</xdr:row>
      <xdr:rowOff>39030</xdr:rowOff>
    </xdr:to>
    <xdr:sp macro="" textlink="">
      <xdr:nvSpPr>
        <xdr:cNvPr id="252" name="楕円 251"/>
        <xdr:cNvSpPr/>
      </xdr:nvSpPr>
      <xdr:spPr>
        <a:xfrm>
          <a:off x="4584700" y="165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87307</xdr:rowOff>
    </xdr:from>
    <xdr:ext cx="534377" cy="259045"/>
    <xdr:sp macro="" textlink="">
      <xdr:nvSpPr>
        <xdr:cNvPr id="253" name="衛生費該当値テキスト"/>
        <xdr:cNvSpPr txBox="1"/>
      </xdr:nvSpPr>
      <xdr:spPr>
        <a:xfrm>
          <a:off x="4686300" y="165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85334</xdr:rowOff>
    </xdr:from>
    <xdr:to>
      <xdr:col>20</xdr:col>
      <xdr:colOff>38100</xdr:colOff>
      <xdr:row>97</xdr:row>
      <xdr:rowOff>15484</xdr:rowOff>
    </xdr:to>
    <xdr:sp macro="" textlink="">
      <xdr:nvSpPr>
        <xdr:cNvPr id="254" name="楕円 253"/>
        <xdr:cNvSpPr/>
      </xdr:nvSpPr>
      <xdr:spPr>
        <a:xfrm>
          <a:off x="3746500" y="165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6611</xdr:rowOff>
    </xdr:from>
    <xdr:ext cx="534377" cy="259045"/>
    <xdr:sp macro="" textlink="">
      <xdr:nvSpPr>
        <xdr:cNvPr id="255" name="テキスト ボックス 254"/>
        <xdr:cNvSpPr txBox="1"/>
      </xdr:nvSpPr>
      <xdr:spPr>
        <a:xfrm>
          <a:off x="3530111" y="166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151490</xdr:rowOff>
    </xdr:from>
    <xdr:to>
      <xdr:col>15</xdr:col>
      <xdr:colOff>101600</xdr:colOff>
      <xdr:row>98</xdr:row>
      <xdr:rowOff>81640</xdr:rowOff>
    </xdr:to>
    <xdr:sp macro="" textlink="">
      <xdr:nvSpPr>
        <xdr:cNvPr id="256" name="楕円 255"/>
        <xdr:cNvSpPr/>
      </xdr:nvSpPr>
      <xdr:spPr>
        <a:xfrm>
          <a:off x="2857500" y="16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72767</xdr:rowOff>
    </xdr:from>
    <xdr:ext cx="534377" cy="259045"/>
    <xdr:sp macro="" textlink="">
      <xdr:nvSpPr>
        <xdr:cNvPr id="257" name="テキスト ボックス 256"/>
        <xdr:cNvSpPr txBox="1"/>
      </xdr:nvSpPr>
      <xdr:spPr>
        <a:xfrm>
          <a:off x="2641111" y="16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54153</xdr:rowOff>
    </xdr:from>
    <xdr:to>
      <xdr:col>10</xdr:col>
      <xdr:colOff>165100</xdr:colOff>
      <xdr:row>97</xdr:row>
      <xdr:rowOff>155753</xdr:rowOff>
    </xdr:to>
    <xdr:sp macro="" textlink="">
      <xdr:nvSpPr>
        <xdr:cNvPr id="258" name="楕円 257"/>
        <xdr:cNvSpPr/>
      </xdr:nvSpPr>
      <xdr:spPr>
        <a:xfrm>
          <a:off x="1968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146880</xdr:rowOff>
    </xdr:from>
    <xdr:ext cx="534377" cy="259045"/>
    <xdr:sp macro="" textlink="">
      <xdr:nvSpPr>
        <xdr:cNvPr id="259" name="テキスト ボックス 258"/>
        <xdr:cNvSpPr txBox="1"/>
      </xdr:nvSpPr>
      <xdr:spPr>
        <a:xfrm>
          <a:off x="1752111"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19771</xdr:rowOff>
    </xdr:from>
    <xdr:to>
      <xdr:col>6</xdr:col>
      <xdr:colOff>38100</xdr:colOff>
      <xdr:row>98</xdr:row>
      <xdr:rowOff>121371</xdr:rowOff>
    </xdr:to>
    <xdr:sp macro="" textlink="">
      <xdr:nvSpPr>
        <xdr:cNvPr id="260" name="楕円 259"/>
        <xdr:cNvSpPr/>
      </xdr:nvSpPr>
      <xdr:spPr>
        <a:xfrm>
          <a:off x="1079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112498</xdr:rowOff>
    </xdr:from>
    <xdr:ext cx="534377" cy="259045"/>
    <xdr:sp macro="" textlink="">
      <xdr:nvSpPr>
        <xdr:cNvPr id="261" name="テキスト ボックス 260"/>
        <xdr:cNvSpPr txBox="1"/>
      </xdr:nvSpPr>
      <xdr:spPr>
        <a:xfrm>
          <a:off x="863111" y="16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5" name="直線コネクタ 284"/>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6" name="労働費最小値テキスト"/>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7" name="直線コネクタ 286"/>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8" name="労働費最大値テキスト"/>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9" name="直線コネクタ 288"/>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43180</xdr:rowOff>
    </xdr:from>
    <xdr:to>
      <xdr:col>55</xdr:col>
      <xdr:colOff>0</xdr:colOff>
      <xdr:row>37</xdr:row>
      <xdr:rowOff>48260</xdr:rowOff>
    </xdr:to>
    <xdr:cxnSp macro="">
      <xdr:nvCxnSpPr>
        <xdr:cNvPr id="290" name="直線コネクタ 289"/>
        <xdr:cNvCxnSpPr/>
      </xdr:nvCxnSpPr>
      <xdr:spPr>
        <a:xfrm flipV="1">
          <a:off x="9639300" y="63868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1" name="労働費平均値テキスト"/>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2" name="フローチャート: 判断 291"/>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45720</xdr:rowOff>
    </xdr:from>
    <xdr:to>
      <xdr:col>50</xdr:col>
      <xdr:colOff>114300</xdr:colOff>
      <xdr:row>37</xdr:row>
      <xdr:rowOff>48260</xdr:rowOff>
    </xdr:to>
    <xdr:cxnSp macro="">
      <xdr:nvCxnSpPr>
        <xdr:cNvPr id="293" name="直線コネクタ 292"/>
        <xdr:cNvCxnSpPr/>
      </xdr:nvCxnSpPr>
      <xdr:spPr>
        <a:xfrm>
          <a:off x="8750300" y="63893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4" name="フローチャート: 判断 293"/>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5" name="テキスト ボックス 294"/>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45720</xdr:rowOff>
    </xdr:from>
    <xdr:to>
      <xdr:col>45</xdr:col>
      <xdr:colOff>177800</xdr:colOff>
      <xdr:row>37</xdr:row>
      <xdr:rowOff>59690</xdr:rowOff>
    </xdr:to>
    <xdr:cxnSp macro="">
      <xdr:nvCxnSpPr>
        <xdr:cNvPr id="296" name="直線コネクタ 295"/>
        <xdr:cNvCxnSpPr/>
      </xdr:nvCxnSpPr>
      <xdr:spPr>
        <a:xfrm flipV="1">
          <a:off x="7861300" y="63893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7" name="フローチャート: 判断 296"/>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298" name="テキスト ボックス 297"/>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59690</xdr:rowOff>
    </xdr:from>
    <xdr:to>
      <xdr:col>41</xdr:col>
      <xdr:colOff>50800</xdr:colOff>
      <xdr:row>37</xdr:row>
      <xdr:rowOff>59690</xdr:rowOff>
    </xdr:to>
    <xdr:cxnSp macro="">
      <xdr:nvCxnSpPr>
        <xdr:cNvPr id="299" name="直線コネクタ 298"/>
        <xdr:cNvCxnSpPr/>
      </xdr:nvCxnSpPr>
      <xdr:spPr>
        <a:xfrm>
          <a:off x="6972300" y="640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0" name="フローチャート: 判断 299"/>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1" name="テキスト ボックス 300"/>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2" name="フローチャート: 判断 301"/>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3" name="テキスト ボックス 302"/>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163830</xdr:rowOff>
    </xdr:from>
    <xdr:to>
      <xdr:col>55</xdr:col>
      <xdr:colOff>50800</xdr:colOff>
      <xdr:row>37</xdr:row>
      <xdr:rowOff>93980</xdr:rowOff>
    </xdr:to>
    <xdr:sp macro="" textlink="">
      <xdr:nvSpPr>
        <xdr:cNvPr id="309" name="楕円 308"/>
        <xdr:cNvSpPr/>
      </xdr:nvSpPr>
      <xdr:spPr>
        <a:xfrm>
          <a:off x="10426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142257</xdr:rowOff>
    </xdr:from>
    <xdr:ext cx="378565" cy="259045"/>
    <xdr:sp macro="" textlink="">
      <xdr:nvSpPr>
        <xdr:cNvPr id="310" name="労働費該当値テキスト"/>
        <xdr:cNvSpPr txBox="1"/>
      </xdr:nvSpPr>
      <xdr:spPr>
        <a:xfrm>
          <a:off x="10528300" y="631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168910</xdr:rowOff>
    </xdr:from>
    <xdr:to>
      <xdr:col>50</xdr:col>
      <xdr:colOff>165100</xdr:colOff>
      <xdr:row>37</xdr:row>
      <xdr:rowOff>99060</xdr:rowOff>
    </xdr:to>
    <xdr:sp macro="" textlink="">
      <xdr:nvSpPr>
        <xdr:cNvPr id="311" name="楕円 310"/>
        <xdr:cNvSpPr/>
      </xdr:nvSpPr>
      <xdr:spPr>
        <a:xfrm>
          <a:off x="958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90187</xdr:rowOff>
    </xdr:from>
    <xdr:ext cx="378565" cy="259045"/>
    <xdr:sp macro="" textlink="">
      <xdr:nvSpPr>
        <xdr:cNvPr id="312" name="テキスト ボックス 311"/>
        <xdr:cNvSpPr txBox="1"/>
      </xdr:nvSpPr>
      <xdr:spPr>
        <a:xfrm>
          <a:off x="9450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166370</xdr:rowOff>
    </xdr:from>
    <xdr:to>
      <xdr:col>46</xdr:col>
      <xdr:colOff>38100</xdr:colOff>
      <xdr:row>37</xdr:row>
      <xdr:rowOff>96520</xdr:rowOff>
    </xdr:to>
    <xdr:sp macro="" textlink="">
      <xdr:nvSpPr>
        <xdr:cNvPr id="313" name="楕円 312"/>
        <xdr:cNvSpPr/>
      </xdr:nvSpPr>
      <xdr:spPr>
        <a:xfrm>
          <a:off x="869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87647</xdr:rowOff>
    </xdr:from>
    <xdr:ext cx="378565" cy="259045"/>
    <xdr:sp macro="" textlink="">
      <xdr:nvSpPr>
        <xdr:cNvPr id="314" name="テキスト ボックス 313"/>
        <xdr:cNvSpPr txBox="1"/>
      </xdr:nvSpPr>
      <xdr:spPr>
        <a:xfrm>
          <a:off x="8561017"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8890</xdr:rowOff>
    </xdr:from>
    <xdr:to>
      <xdr:col>41</xdr:col>
      <xdr:colOff>101600</xdr:colOff>
      <xdr:row>37</xdr:row>
      <xdr:rowOff>110490</xdr:rowOff>
    </xdr:to>
    <xdr:sp macro="" textlink="">
      <xdr:nvSpPr>
        <xdr:cNvPr id="315" name="楕円 314"/>
        <xdr:cNvSpPr/>
      </xdr:nvSpPr>
      <xdr:spPr>
        <a:xfrm>
          <a:off x="7810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101617</xdr:rowOff>
    </xdr:from>
    <xdr:ext cx="378565" cy="259045"/>
    <xdr:sp macro="" textlink="">
      <xdr:nvSpPr>
        <xdr:cNvPr id="316" name="テキスト ボックス 315"/>
        <xdr:cNvSpPr txBox="1"/>
      </xdr:nvSpPr>
      <xdr:spPr>
        <a:xfrm>
          <a:off x="7672017"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8890</xdr:rowOff>
    </xdr:from>
    <xdr:to>
      <xdr:col>36</xdr:col>
      <xdr:colOff>165100</xdr:colOff>
      <xdr:row>37</xdr:row>
      <xdr:rowOff>110490</xdr:rowOff>
    </xdr:to>
    <xdr:sp macro="" textlink="">
      <xdr:nvSpPr>
        <xdr:cNvPr id="317" name="楕円 316"/>
        <xdr:cNvSpPr/>
      </xdr:nvSpPr>
      <xdr:spPr>
        <a:xfrm>
          <a:off x="692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101617</xdr:rowOff>
    </xdr:from>
    <xdr:ext cx="378565" cy="259045"/>
    <xdr:sp macro="" textlink="">
      <xdr:nvSpPr>
        <xdr:cNvPr id="318" name="テキスト ボックス 317"/>
        <xdr:cNvSpPr txBox="1"/>
      </xdr:nvSpPr>
      <xdr:spPr>
        <a:xfrm>
          <a:off x="6783017"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75052</xdr:rowOff>
    </xdr:from>
    <xdr:to>
      <xdr:col>55</xdr:col>
      <xdr:colOff>0</xdr:colOff>
      <xdr:row>53</xdr:row>
      <xdr:rowOff>84516</xdr:rowOff>
    </xdr:to>
    <xdr:cxnSp macro="">
      <xdr:nvCxnSpPr>
        <xdr:cNvPr id="345" name="直線コネクタ 344"/>
        <xdr:cNvCxnSpPr/>
      </xdr:nvCxnSpPr>
      <xdr:spPr>
        <a:xfrm>
          <a:off x="9639300" y="9161902"/>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46" name="農林水産業費平均値テキスト"/>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6106</xdr:rowOff>
    </xdr:from>
    <xdr:to>
      <xdr:col>50</xdr:col>
      <xdr:colOff>114300</xdr:colOff>
      <xdr:row>53</xdr:row>
      <xdr:rowOff>75052</xdr:rowOff>
    </xdr:to>
    <xdr:cxnSp macro="">
      <xdr:nvCxnSpPr>
        <xdr:cNvPr id="348" name="直線コネクタ 347"/>
        <xdr:cNvCxnSpPr/>
      </xdr:nvCxnSpPr>
      <xdr:spPr>
        <a:xfrm>
          <a:off x="8750300" y="9092956"/>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0" name="テキスト ボックス 349"/>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6106</xdr:rowOff>
    </xdr:from>
    <xdr:to>
      <xdr:col>45</xdr:col>
      <xdr:colOff>177800</xdr:colOff>
      <xdr:row>53</xdr:row>
      <xdr:rowOff>89911</xdr:rowOff>
    </xdr:to>
    <xdr:cxnSp macro="">
      <xdr:nvCxnSpPr>
        <xdr:cNvPr id="351" name="直線コネクタ 350"/>
        <xdr:cNvCxnSpPr/>
      </xdr:nvCxnSpPr>
      <xdr:spPr>
        <a:xfrm flipV="1">
          <a:off x="7861300" y="9092956"/>
          <a:ext cx="8890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3" name="テキスト ボックス 352"/>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89911</xdr:rowOff>
    </xdr:from>
    <xdr:to>
      <xdr:col>41</xdr:col>
      <xdr:colOff>50800</xdr:colOff>
      <xdr:row>54</xdr:row>
      <xdr:rowOff>10678</xdr:rowOff>
    </xdr:to>
    <xdr:cxnSp macro="">
      <xdr:nvCxnSpPr>
        <xdr:cNvPr id="354" name="直線コネクタ 353"/>
        <xdr:cNvCxnSpPr/>
      </xdr:nvCxnSpPr>
      <xdr:spPr>
        <a:xfrm flipV="1">
          <a:off x="6972300" y="9176761"/>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56" name="テキスト ボックス 355"/>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58" name="テキスト ボックス 357"/>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33716</xdr:rowOff>
    </xdr:from>
    <xdr:to>
      <xdr:col>55</xdr:col>
      <xdr:colOff>50800</xdr:colOff>
      <xdr:row>53</xdr:row>
      <xdr:rowOff>135316</xdr:rowOff>
    </xdr:to>
    <xdr:sp macro="" textlink="">
      <xdr:nvSpPr>
        <xdr:cNvPr id="364" name="楕円 363"/>
        <xdr:cNvSpPr/>
      </xdr:nvSpPr>
      <xdr:spPr>
        <a:xfrm>
          <a:off x="10426700" y="91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56593</xdr:rowOff>
    </xdr:from>
    <xdr:ext cx="534377" cy="259045"/>
    <xdr:sp macro="" textlink="">
      <xdr:nvSpPr>
        <xdr:cNvPr id="365" name="農林水産業費該当値テキスト"/>
        <xdr:cNvSpPr txBox="1"/>
      </xdr:nvSpPr>
      <xdr:spPr>
        <a:xfrm>
          <a:off x="10528300" y="89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24252</xdr:rowOff>
    </xdr:from>
    <xdr:to>
      <xdr:col>50</xdr:col>
      <xdr:colOff>165100</xdr:colOff>
      <xdr:row>53</xdr:row>
      <xdr:rowOff>125852</xdr:rowOff>
    </xdr:to>
    <xdr:sp macro="" textlink="">
      <xdr:nvSpPr>
        <xdr:cNvPr id="366" name="楕円 365"/>
        <xdr:cNvSpPr/>
      </xdr:nvSpPr>
      <xdr:spPr>
        <a:xfrm>
          <a:off x="9588500" y="91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142379</xdr:rowOff>
    </xdr:from>
    <xdr:ext cx="534377" cy="259045"/>
    <xdr:sp macro="" textlink="">
      <xdr:nvSpPr>
        <xdr:cNvPr id="367" name="テキスト ボックス 366"/>
        <xdr:cNvSpPr txBox="1"/>
      </xdr:nvSpPr>
      <xdr:spPr>
        <a:xfrm>
          <a:off x="9372111" y="88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126756</xdr:rowOff>
    </xdr:from>
    <xdr:to>
      <xdr:col>46</xdr:col>
      <xdr:colOff>38100</xdr:colOff>
      <xdr:row>53</xdr:row>
      <xdr:rowOff>56906</xdr:rowOff>
    </xdr:to>
    <xdr:sp macro="" textlink="">
      <xdr:nvSpPr>
        <xdr:cNvPr id="368" name="楕円 367"/>
        <xdr:cNvSpPr/>
      </xdr:nvSpPr>
      <xdr:spPr>
        <a:xfrm>
          <a:off x="8699500" y="90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73433</xdr:rowOff>
    </xdr:from>
    <xdr:ext cx="534377" cy="259045"/>
    <xdr:sp macro="" textlink="">
      <xdr:nvSpPr>
        <xdr:cNvPr id="369" name="テキスト ボックス 368"/>
        <xdr:cNvSpPr txBox="1"/>
      </xdr:nvSpPr>
      <xdr:spPr>
        <a:xfrm>
          <a:off x="8483111" y="88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39111</xdr:rowOff>
    </xdr:from>
    <xdr:to>
      <xdr:col>41</xdr:col>
      <xdr:colOff>101600</xdr:colOff>
      <xdr:row>53</xdr:row>
      <xdr:rowOff>140711</xdr:rowOff>
    </xdr:to>
    <xdr:sp macro="" textlink="">
      <xdr:nvSpPr>
        <xdr:cNvPr id="370" name="楕円 369"/>
        <xdr:cNvSpPr/>
      </xdr:nvSpPr>
      <xdr:spPr>
        <a:xfrm>
          <a:off x="7810500" y="91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157238</xdr:rowOff>
    </xdr:from>
    <xdr:ext cx="534377" cy="259045"/>
    <xdr:sp macro="" textlink="">
      <xdr:nvSpPr>
        <xdr:cNvPr id="371" name="テキスト ボックス 370"/>
        <xdr:cNvSpPr txBox="1"/>
      </xdr:nvSpPr>
      <xdr:spPr>
        <a:xfrm>
          <a:off x="7594111" y="89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131328</xdr:rowOff>
    </xdr:from>
    <xdr:to>
      <xdr:col>36</xdr:col>
      <xdr:colOff>165100</xdr:colOff>
      <xdr:row>54</xdr:row>
      <xdr:rowOff>61478</xdr:rowOff>
    </xdr:to>
    <xdr:sp macro="" textlink="">
      <xdr:nvSpPr>
        <xdr:cNvPr id="372" name="楕円 371"/>
        <xdr:cNvSpPr/>
      </xdr:nvSpPr>
      <xdr:spPr>
        <a:xfrm>
          <a:off x="6921500" y="92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78005</xdr:rowOff>
    </xdr:from>
    <xdr:ext cx="534377" cy="259045"/>
    <xdr:sp macro="" textlink="">
      <xdr:nvSpPr>
        <xdr:cNvPr id="373" name="テキスト ボックス 372"/>
        <xdr:cNvSpPr txBox="1"/>
      </xdr:nvSpPr>
      <xdr:spPr>
        <a:xfrm>
          <a:off x="6705111" y="89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161455</xdr:rowOff>
    </xdr:from>
    <xdr:to>
      <xdr:col>55</xdr:col>
      <xdr:colOff>0</xdr:colOff>
      <xdr:row>76</xdr:row>
      <xdr:rowOff>38621</xdr:rowOff>
    </xdr:to>
    <xdr:cxnSp macro="">
      <xdr:nvCxnSpPr>
        <xdr:cNvPr id="402" name="直線コネクタ 401"/>
        <xdr:cNvCxnSpPr/>
      </xdr:nvCxnSpPr>
      <xdr:spPr>
        <a:xfrm>
          <a:off x="9639300" y="13020205"/>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3" name="商工費平均値テキスト"/>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55042</xdr:rowOff>
    </xdr:from>
    <xdr:to>
      <xdr:col>50</xdr:col>
      <xdr:colOff>114300</xdr:colOff>
      <xdr:row>75</xdr:row>
      <xdr:rowOff>161455</xdr:rowOff>
    </xdr:to>
    <xdr:cxnSp macro="">
      <xdr:nvCxnSpPr>
        <xdr:cNvPr id="405" name="直線コネクタ 404"/>
        <xdr:cNvCxnSpPr/>
      </xdr:nvCxnSpPr>
      <xdr:spPr>
        <a:xfrm>
          <a:off x="8750300" y="12913792"/>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07" name="テキスト ボックス 406"/>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55042</xdr:rowOff>
    </xdr:from>
    <xdr:to>
      <xdr:col>45</xdr:col>
      <xdr:colOff>177800</xdr:colOff>
      <xdr:row>76</xdr:row>
      <xdr:rowOff>145644</xdr:rowOff>
    </xdr:to>
    <xdr:cxnSp macro="">
      <xdr:nvCxnSpPr>
        <xdr:cNvPr id="408" name="直線コネクタ 407"/>
        <xdr:cNvCxnSpPr/>
      </xdr:nvCxnSpPr>
      <xdr:spPr>
        <a:xfrm flipV="1">
          <a:off x="7861300" y="12913792"/>
          <a:ext cx="889000" cy="2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0" name="テキスト ボックス 409"/>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138137</xdr:rowOff>
    </xdr:from>
    <xdr:to>
      <xdr:col>41</xdr:col>
      <xdr:colOff>50800</xdr:colOff>
      <xdr:row>76</xdr:row>
      <xdr:rowOff>145644</xdr:rowOff>
    </xdr:to>
    <xdr:cxnSp macro="">
      <xdr:nvCxnSpPr>
        <xdr:cNvPr id="411" name="直線コネクタ 410"/>
        <xdr:cNvCxnSpPr/>
      </xdr:nvCxnSpPr>
      <xdr:spPr>
        <a:xfrm>
          <a:off x="6972300" y="13168337"/>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3" name="テキスト ボックス 412"/>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5" name="テキスト ボックス 414"/>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159271</xdr:rowOff>
    </xdr:from>
    <xdr:to>
      <xdr:col>55</xdr:col>
      <xdr:colOff>50800</xdr:colOff>
      <xdr:row>76</xdr:row>
      <xdr:rowOff>89421</xdr:rowOff>
    </xdr:to>
    <xdr:sp macro="" textlink="">
      <xdr:nvSpPr>
        <xdr:cNvPr id="421" name="楕円 420"/>
        <xdr:cNvSpPr/>
      </xdr:nvSpPr>
      <xdr:spPr>
        <a:xfrm>
          <a:off x="104267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10698</xdr:rowOff>
    </xdr:from>
    <xdr:ext cx="534377" cy="259045"/>
    <xdr:sp macro="" textlink="">
      <xdr:nvSpPr>
        <xdr:cNvPr id="422" name="商工費該当値テキスト"/>
        <xdr:cNvSpPr txBox="1"/>
      </xdr:nvSpPr>
      <xdr:spPr>
        <a:xfrm>
          <a:off x="10528300"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110655</xdr:rowOff>
    </xdr:from>
    <xdr:to>
      <xdr:col>50</xdr:col>
      <xdr:colOff>165100</xdr:colOff>
      <xdr:row>76</xdr:row>
      <xdr:rowOff>40805</xdr:rowOff>
    </xdr:to>
    <xdr:sp macro="" textlink="">
      <xdr:nvSpPr>
        <xdr:cNvPr id="423" name="楕円 422"/>
        <xdr:cNvSpPr/>
      </xdr:nvSpPr>
      <xdr:spPr>
        <a:xfrm>
          <a:off x="9588500" y="129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57332</xdr:rowOff>
    </xdr:from>
    <xdr:ext cx="534377" cy="259045"/>
    <xdr:sp macro="" textlink="">
      <xdr:nvSpPr>
        <xdr:cNvPr id="424" name="テキスト ボックス 423"/>
        <xdr:cNvSpPr txBox="1"/>
      </xdr:nvSpPr>
      <xdr:spPr>
        <a:xfrm>
          <a:off x="9372111" y="127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4242</xdr:rowOff>
    </xdr:from>
    <xdr:to>
      <xdr:col>46</xdr:col>
      <xdr:colOff>38100</xdr:colOff>
      <xdr:row>75</xdr:row>
      <xdr:rowOff>105842</xdr:rowOff>
    </xdr:to>
    <xdr:sp macro="" textlink="">
      <xdr:nvSpPr>
        <xdr:cNvPr id="425" name="楕円 424"/>
        <xdr:cNvSpPr/>
      </xdr:nvSpPr>
      <xdr:spPr>
        <a:xfrm>
          <a:off x="8699500" y="128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122369</xdr:rowOff>
    </xdr:from>
    <xdr:ext cx="534377" cy="259045"/>
    <xdr:sp macro="" textlink="">
      <xdr:nvSpPr>
        <xdr:cNvPr id="426" name="テキスト ボックス 425"/>
        <xdr:cNvSpPr txBox="1"/>
      </xdr:nvSpPr>
      <xdr:spPr>
        <a:xfrm>
          <a:off x="8483111" y="126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94844</xdr:rowOff>
    </xdr:from>
    <xdr:to>
      <xdr:col>41</xdr:col>
      <xdr:colOff>101600</xdr:colOff>
      <xdr:row>77</xdr:row>
      <xdr:rowOff>24994</xdr:rowOff>
    </xdr:to>
    <xdr:sp macro="" textlink="">
      <xdr:nvSpPr>
        <xdr:cNvPr id="427" name="楕円 426"/>
        <xdr:cNvSpPr/>
      </xdr:nvSpPr>
      <xdr:spPr>
        <a:xfrm>
          <a:off x="7810500" y="13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41521</xdr:rowOff>
    </xdr:from>
    <xdr:ext cx="534377" cy="259045"/>
    <xdr:sp macro="" textlink="">
      <xdr:nvSpPr>
        <xdr:cNvPr id="428" name="テキスト ボックス 427"/>
        <xdr:cNvSpPr txBox="1"/>
      </xdr:nvSpPr>
      <xdr:spPr>
        <a:xfrm>
          <a:off x="7594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87337</xdr:rowOff>
    </xdr:from>
    <xdr:to>
      <xdr:col>36</xdr:col>
      <xdr:colOff>165100</xdr:colOff>
      <xdr:row>77</xdr:row>
      <xdr:rowOff>17487</xdr:rowOff>
    </xdr:to>
    <xdr:sp macro="" textlink="">
      <xdr:nvSpPr>
        <xdr:cNvPr id="429" name="楕円 428"/>
        <xdr:cNvSpPr/>
      </xdr:nvSpPr>
      <xdr:spPr>
        <a:xfrm>
          <a:off x="6921500" y="131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34015</xdr:rowOff>
    </xdr:from>
    <xdr:ext cx="534377" cy="259045"/>
    <xdr:sp macro="" textlink="">
      <xdr:nvSpPr>
        <xdr:cNvPr id="430" name="テキスト ボックス 429"/>
        <xdr:cNvSpPr txBox="1"/>
      </xdr:nvSpPr>
      <xdr:spPr>
        <a:xfrm>
          <a:off x="6705111" y="128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9416</xdr:rowOff>
    </xdr:from>
    <xdr:to>
      <xdr:col>55</xdr:col>
      <xdr:colOff>0</xdr:colOff>
      <xdr:row>97</xdr:row>
      <xdr:rowOff>35134</xdr:rowOff>
    </xdr:to>
    <xdr:cxnSp macro="">
      <xdr:nvCxnSpPr>
        <xdr:cNvPr id="460" name="直線コネクタ 459"/>
        <xdr:cNvCxnSpPr/>
      </xdr:nvCxnSpPr>
      <xdr:spPr>
        <a:xfrm flipV="1">
          <a:off x="9639300" y="16640066"/>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4217</xdr:rowOff>
    </xdr:from>
    <xdr:to>
      <xdr:col>50</xdr:col>
      <xdr:colOff>114300</xdr:colOff>
      <xdr:row>97</xdr:row>
      <xdr:rowOff>35134</xdr:rowOff>
    </xdr:to>
    <xdr:cxnSp macro="">
      <xdr:nvCxnSpPr>
        <xdr:cNvPr id="463" name="直線コネクタ 462"/>
        <xdr:cNvCxnSpPr/>
      </xdr:nvCxnSpPr>
      <xdr:spPr>
        <a:xfrm>
          <a:off x="8750300" y="16634867"/>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4217</xdr:rowOff>
    </xdr:from>
    <xdr:to>
      <xdr:col>45</xdr:col>
      <xdr:colOff>177800</xdr:colOff>
      <xdr:row>97</xdr:row>
      <xdr:rowOff>76016</xdr:rowOff>
    </xdr:to>
    <xdr:cxnSp macro="">
      <xdr:nvCxnSpPr>
        <xdr:cNvPr id="466" name="直線コネクタ 465"/>
        <xdr:cNvCxnSpPr/>
      </xdr:nvCxnSpPr>
      <xdr:spPr>
        <a:xfrm flipV="1">
          <a:off x="7861300" y="16634867"/>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56947</xdr:rowOff>
    </xdr:from>
    <xdr:to>
      <xdr:col>41</xdr:col>
      <xdr:colOff>50800</xdr:colOff>
      <xdr:row>97</xdr:row>
      <xdr:rowOff>76016</xdr:rowOff>
    </xdr:to>
    <xdr:cxnSp macro="">
      <xdr:nvCxnSpPr>
        <xdr:cNvPr id="469" name="直線コネクタ 468"/>
        <xdr:cNvCxnSpPr/>
      </xdr:nvCxnSpPr>
      <xdr:spPr>
        <a:xfrm>
          <a:off x="6972300" y="16687597"/>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130066</xdr:rowOff>
    </xdr:from>
    <xdr:to>
      <xdr:col>55</xdr:col>
      <xdr:colOff>50800</xdr:colOff>
      <xdr:row>97</xdr:row>
      <xdr:rowOff>60216</xdr:rowOff>
    </xdr:to>
    <xdr:sp macro="" textlink="">
      <xdr:nvSpPr>
        <xdr:cNvPr id="479" name="楕円 478"/>
        <xdr:cNvSpPr/>
      </xdr:nvSpPr>
      <xdr:spPr>
        <a:xfrm>
          <a:off x="10426700" y="1658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108493</xdr:rowOff>
    </xdr:from>
    <xdr:ext cx="534377" cy="259045"/>
    <xdr:sp macro="" textlink="">
      <xdr:nvSpPr>
        <xdr:cNvPr id="480" name="土木費該当値テキスト"/>
        <xdr:cNvSpPr txBox="1"/>
      </xdr:nvSpPr>
      <xdr:spPr>
        <a:xfrm>
          <a:off x="10528300" y="1656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155784</xdr:rowOff>
    </xdr:from>
    <xdr:to>
      <xdr:col>50</xdr:col>
      <xdr:colOff>165100</xdr:colOff>
      <xdr:row>97</xdr:row>
      <xdr:rowOff>85934</xdr:rowOff>
    </xdr:to>
    <xdr:sp macro="" textlink="">
      <xdr:nvSpPr>
        <xdr:cNvPr id="481" name="楕円 480"/>
        <xdr:cNvSpPr/>
      </xdr:nvSpPr>
      <xdr:spPr>
        <a:xfrm>
          <a:off x="9588500" y="166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77061</xdr:rowOff>
    </xdr:from>
    <xdr:ext cx="534377" cy="259045"/>
    <xdr:sp macro="" textlink="">
      <xdr:nvSpPr>
        <xdr:cNvPr id="482" name="テキスト ボックス 481"/>
        <xdr:cNvSpPr txBox="1"/>
      </xdr:nvSpPr>
      <xdr:spPr>
        <a:xfrm>
          <a:off x="9372111" y="167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124867</xdr:rowOff>
    </xdr:from>
    <xdr:to>
      <xdr:col>46</xdr:col>
      <xdr:colOff>38100</xdr:colOff>
      <xdr:row>97</xdr:row>
      <xdr:rowOff>55017</xdr:rowOff>
    </xdr:to>
    <xdr:sp macro="" textlink="">
      <xdr:nvSpPr>
        <xdr:cNvPr id="483" name="楕円 482"/>
        <xdr:cNvSpPr/>
      </xdr:nvSpPr>
      <xdr:spPr>
        <a:xfrm>
          <a:off x="8699500" y="165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46144</xdr:rowOff>
    </xdr:from>
    <xdr:ext cx="534377" cy="259045"/>
    <xdr:sp macro="" textlink="">
      <xdr:nvSpPr>
        <xdr:cNvPr id="484" name="テキスト ボックス 483"/>
        <xdr:cNvSpPr txBox="1"/>
      </xdr:nvSpPr>
      <xdr:spPr>
        <a:xfrm>
          <a:off x="8483111" y="166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25216</xdr:rowOff>
    </xdr:from>
    <xdr:to>
      <xdr:col>41</xdr:col>
      <xdr:colOff>101600</xdr:colOff>
      <xdr:row>97</xdr:row>
      <xdr:rowOff>126816</xdr:rowOff>
    </xdr:to>
    <xdr:sp macro="" textlink="">
      <xdr:nvSpPr>
        <xdr:cNvPr id="485" name="楕円 484"/>
        <xdr:cNvSpPr/>
      </xdr:nvSpPr>
      <xdr:spPr>
        <a:xfrm>
          <a:off x="7810500" y="16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117943</xdr:rowOff>
    </xdr:from>
    <xdr:ext cx="534377" cy="259045"/>
    <xdr:sp macro="" textlink="">
      <xdr:nvSpPr>
        <xdr:cNvPr id="486" name="テキスト ボックス 485"/>
        <xdr:cNvSpPr txBox="1"/>
      </xdr:nvSpPr>
      <xdr:spPr>
        <a:xfrm>
          <a:off x="7594111" y="167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6147</xdr:rowOff>
    </xdr:from>
    <xdr:to>
      <xdr:col>36</xdr:col>
      <xdr:colOff>165100</xdr:colOff>
      <xdr:row>97</xdr:row>
      <xdr:rowOff>107747</xdr:rowOff>
    </xdr:to>
    <xdr:sp macro="" textlink="">
      <xdr:nvSpPr>
        <xdr:cNvPr id="487" name="楕円 486"/>
        <xdr:cNvSpPr/>
      </xdr:nvSpPr>
      <xdr:spPr>
        <a:xfrm>
          <a:off x="6921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98874</xdr:rowOff>
    </xdr:from>
    <xdr:ext cx="534377" cy="259045"/>
    <xdr:sp macro="" textlink="">
      <xdr:nvSpPr>
        <xdr:cNvPr id="488" name="テキスト ボックス 487"/>
        <xdr:cNvSpPr txBox="1"/>
      </xdr:nvSpPr>
      <xdr:spPr>
        <a:xfrm>
          <a:off x="6705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104757</xdr:rowOff>
    </xdr:from>
    <xdr:to>
      <xdr:col>85</xdr:col>
      <xdr:colOff>127000</xdr:colOff>
      <xdr:row>34</xdr:row>
      <xdr:rowOff>11357</xdr:rowOff>
    </xdr:to>
    <xdr:cxnSp macro="">
      <xdr:nvCxnSpPr>
        <xdr:cNvPr id="520" name="直線コネクタ 519"/>
        <xdr:cNvCxnSpPr/>
      </xdr:nvCxnSpPr>
      <xdr:spPr>
        <a:xfrm>
          <a:off x="15481300" y="5762607"/>
          <a:ext cx="8382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1" name="消防費平均値テキスト"/>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104757</xdr:rowOff>
    </xdr:from>
    <xdr:to>
      <xdr:col>81</xdr:col>
      <xdr:colOff>50800</xdr:colOff>
      <xdr:row>33</xdr:row>
      <xdr:rowOff>131645</xdr:rowOff>
    </xdr:to>
    <xdr:cxnSp macro="">
      <xdr:nvCxnSpPr>
        <xdr:cNvPr id="523" name="直線コネクタ 522"/>
        <xdr:cNvCxnSpPr/>
      </xdr:nvCxnSpPr>
      <xdr:spPr>
        <a:xfrm flipV="1">
          <a:off x="14592300" y="5762607"/>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5" name="テキスト ボックス 524"/>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131645</xdr:rowOff>
    </xdr:from>
    <xdr:to>
      <xdr:col>76</xdr:col>
      <xdr:colOff>114300</xdr:colOff>
      <xdr:row>34</xdr:row>
      <xdr:rowOff>90061</xdr:rowOff>
    </xdr:to>
    <xdr:cxnSp macro="">
      <xdr:nvCxnSpPr>
        <xdr:cNvPr id="526" name="直線コネクタ 525"/>
        <xdr:cNvCxnSpPr/>
      </xdr:nvCxnSpPr>
      <xdr:spPr>
        <a:xfrm flipV="1">
          <a:off x="13703300" y="5789495"/>
          <a:ext cx="889000" cy="1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28" name="テキスト ボックス 527"/>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90061</xdr:rowOff>
    </xdr:from>
    <xdr:to>
      <xdr:col>71</xdr:col>
      <xdr:colOff>177800</xdr:colOff>
      <xdr:row>35</xdr:row>
      <xdr:rowOff>2540</xdr:rowOff>
    </xdr:to>
    <xdr:cxnSp macro="">
      <xdr:nvCxnSpPr>
        <xdr:cNvPr id="529" name="直線コネクタ 528"/>
        <xdr:cNvCxnSpPr/>
      </xdr:nvCxnSpPr>
      <xdr:spPr>
        <a:xfrm flipV="1">
          <a:off x="12814300" y="5919361"/>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1" name="テキスト ボックス 530"/>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3" name="テキスト ボックス 532"/>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132007</xdr:rowOff>
    </xdr:from>
    <xdr:to>
      <xdr:col>85</xdr:col>
      <xdr:colOff>177800</xdr:colOff>
      <xdr:row>34</xdr:row>
      <xdr:rowOff>62157</xdr:rowOff>
    </xdr:to>
    <xdr:sp macro="" textlink="">
      <xdr:nvSpPr>
        <xdr:cNvPr id="539" name="楕円 538"/>
        <xdr:cNvSpPr/>
      </xdr:nvSpPr>
      <xdr:spPr>
        <a:xfrm>
          <a:off x="162687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154884</xdr:rowOff>
    </xdr:from>
    <xdr:ext cx="534377" cy="259045"/>
    <xdr:sp macro="" textlink="">
      <xdr:nvSpPr>
        <xdr:cNvPr id="540" name="消防費該当値テキスト"/>
        <xdr:cNvSpPr txBox="1"/>
      </xdr:nvSpPr>
      <xdr:spPr>
        <a:xfrm>
          <a:off x="16370300" y="56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53957</xdr:rowOff>
    </xdr:from>
    <xdr:to>
      <xdr:col>81</xdr:col>
      <xdr:colOff>101600</xdr:colOff>
      <xdr:row>33</xdr:row>
      <xdr:rowOff>155557</xdr:rowOff>
    </xdr:to>
    <xdr:sp macro="" textlink="">
      <xdr:nvSpPr>
        <xdr:cNvPr id="541" name="楕円 540"/>
        <xdr:cNvSpPr/>
      </xdr:nvSpPr>
      <xdr:spPr>
        <a:xfrm>
          <a:off x="15430500" y="5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634</xdr:rowOff>
    </xdr:from>
    <xdr:ext cx="534377" cy="259045"/>
    <xdr:sp macro="" textlink="">
      <xdr:nvSpPr>
        <xdr:cNvPr id="542" name="テキスト ボックス 541"/>
        <xdr:cNvSpPr txBox="1"/>
      </xdr:nvSpPr>
      <xdr:spPr>
        <a:xfrm>
          <a:off x="15214111" y="54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80845</xdr:rowOff>
    </xdr:from>
    <xdr:to>
      <xdr:col>76</xdr:col>
      <xdr:colOff>165100</xdr:colOff>
      <xdr:row>34</xdr:row>
      <xdr:rowOff>10995</xdr:rowOff>
    </xdr:to>
    <xdr:sp macro="" textlink="">
      <xdr:nvSpPr>
        <xdr:cNvPr id="543" name="楕円 542"/>
        <xdr:cNvSpPr/>
      </xdr:nvSpPr>
      <xdr:spPr>
        <a:xfrm>
          <a:off x="14541500" y="57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27522</xdr:rowOff>
    </xdr:from>
    <xdr:ext cx="534377" cy="259045"/>
    <xdr:sp macro="" textlink="">
      <xdr:nvSpPr>
        <xdr:cNvPr id="544" name="テキスト ボックス 543"/>
        <xdr:cNvSpPr txBox="1"/>
      </xdr:nvSpPr>
      <xdr:spPr>
        <a:xfrm>
          <a:off x="14325111" y="55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39261</xdr:rowOff>
    </xdr:from>
    <xdr:to>
      <xdr:col>72</xdr:col>
      <xdr:colOff>38100</xdr:colOff>
      <xdr:row>34</xdr:row>
      <xdr:rowOff>140861</xdr:rowOff>
    </xdr:to>
    <xdr:sp macro="" textlink="">
      <xdr:nvSpPr>
        <xdr:cNvPr id="545" name="楕円 544"/>
        <xdr:cNvSpPr/>
      </xdr:nvSpPr>
      <xdr:spPr>
        <a:xfrm>
          <a:off x="13652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157388</xdr:rowOff>
    </xdr:from>
    <xdr:ext cx="534377" cy="259045"/>
    <xdr:sp macro="" textlink="">
      <xdr:nvSpPr>
        <xdr:cNvPr id="546" name="テキスト ボックス 545"/>
        <xdr:cNvSpPr txBox="1"/>
      </xdr:nvSpPr>
      <xdr:spPr>
        <a:xfrm>
          <a:off x="13436111" y="56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123190</xdr:rowOff>
    </xdr:from>
    <xdr:to>
      <xdr:col>67</xdr:col>
      <xdr:colOff>101600</xdr:colOff>
      <xdr:row>35</xdr:row>
      <xdr:rowOff>53340</xdr:rowOff>
    </xdr:to>
    <xdr:sp macro="" textlink="">
      <xdr:nvSpPr>
        <xdr:cNvPr id="547" name="楕円 546"/>
        <xdr:cNvSpPr/>
      </xdr:nvSpPr>
      <xdr:spPr>
        <a:xfrm>
          <a:off x="12763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69867</xdr:rowOff>
    </xdr:from>
    <xdr:ext cx="534377" cy="259045"/>
    <xdr:sp macro="" textlink="">
      <xdr:nvSpPr>
        <xdr:cNvPr id="548" name="テキスト ボックス 547"/>
        <xdr:cNvSpPr txBox="1"/>
      </xdr:nvSpPr>
      <xdr:spPr>
        <a:xfrm>
          <a:off x="12547111" y="57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105296</xdr:rowOff>
    </xdr:from>
    <xdr:to>
      <xdr:col>85</xdr:col>
      <xdr:colOff>127000</xdr:colOff>
      <xdr:row>56</xdr:row>
      <xdr:rowOff>27857</xdr:rowOff>
    </xdr:to>
    <xdr:cxnSp macro="">
      <xdr:nvCxnSpPr>
        <xdr:cNvPr id="578" name="直線コネクタ 577"/>
        <xdr:cNvCxnSpPr/>
      </xdr:nvCxnSpPr>
      <xdr:spPr>
        <a:xfrm>
          <a:off x="15481300" y="9535046"/>
          <a:ext cx="838200" cy="9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150540</xdr:rowOff>
    </xdr:from>
    <xdr:to>
      <xdr:col>81</xdr:col>
      <xdr:colOff>50800</xdr:colOff>
      <xdr:row>55</xdr:row>
      <xdr:rowOff>105296</xdr:rowOff>
    </xdr:to>
    <xdr:cxnSp macro="">
      <xdr:nvCxnSpPr>
        <xdr:cNvPr id="581" name="直線コネクタ 580"/>
        <xdr:cNvCxnSpPr/>
      </xdr:nvCxnSpPr>
      <xdr:spPr>
        <a:xfrm>
          <a:off x="14592300" y="9408840"/>
          <a:ext cx="889000" cy="1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3" name="テキスト ボックス 582"/>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150540</xdr:rowOff>
    </xdr:from>
    <xdr:to>
      <xdr:col>76</xdr:col>
      <xdr:colOff>114300</xdr:colOff>
      <xdr:row>56</xdr:row>
      <xdr:rowOff>79369</xdr:rowOff>
    </xdr:to>
    <xdr:cxnSp macro="">
      <xdr:nvCxnSpPr>
        <xdr:cNvPr id="584" name="直線コネクタ 583"/>
        <xdr:cNvCxnSpPr/>
      </xdr:nvCxnSpPr>
      <xdr:spPr>
        <a:xfrm flipV="1">
          <a:off x="13703300" y="9408840"/>
          <a:ext cx="8890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6" name="テキスト ボックス 585"/>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21113</xdr:rowOff>
    </xdr:from>
    <xdr:to>
      <xdr:col>71</xdr:col>
      <xdr:colOff>177800</xdr:colOff>
      <xdr:row>56</xdr:row>
      <xdr:rowOff>79369</xdr:rowOff>
    </xdr:to>
    <xdr:cxnSp macro="">
      <xdr:nvCxnSpPr>
        <xdr:cNvPr id="587" name="直線コネクタ 586"/>
        <xdr:cNvCxnSpPr/>
      </xdr:nvCxnSpPr>
      <xdr:spPr>
        <a:xfrm>
          <a:off x="12814300" y="9450863"/>
          <a:ext cx="889000" cy="2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89" name="テキスト ボックス 588"/>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1" name="テキスト ボックス 590"/>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148507</xdr:rowOff>
    </xdr:from>
    <xdr:to>
      <xdr:col>85</xdr:col>
      <xdr:colOff>177800</xdr:colOff>
      <xdr:row>56</xdr:row>
      <xdr:rowOff>78657</xdr:rowOff>
    </xdr:to>
    <xdr:sp macro="" textlink="">
      <xdr:nvSpPr>
        <xdr:cNvPr id="597" name="楕円 596"/>
        <xdr:cNvSpPr/>
      </xdr:nvSpPr>
      <xdr:spPr>
        <a:xfrm>
          <a:off x="16268700" y="95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126934</xdr:rowOff>
    </xdr:from>
    <xdr:ext cx="534377" cy="259045"/>
    <xdr:sp macro="" textlink="">
      <xdr:nvSpPr>
        <xdr:cNvPr id="598" name="教育費該当値テキスト"/>
        <xdr:cNvSpPr txBox="1"/>
      </xdr:nvSpPr>
      <xdr:spPr>
        <a:xfrm>
          <a:off x="16370300" y="955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54496</xdr:rowOff>
    </xdr:from>
    <xdr:to>
      <xdr:col>81</xdr:col>
      <xdr:colOff>101600</xdr:colOff>
      <xdr:row>55</xdr:row>
      <xdr:rowOff>156096</xdr:rowOff>
    </xdr:to>
    <xdr:sp macro="" textlink="">
      <xdr:nvSpPr>
        <xdr:cNvPr id="599" name="楕円 598"/>
        <xdr:cNvSpPr/>
      </xdr:nvSpPr>
      <xdr:spPr>
        <a:xfrm>
          <a:off x="15430500" y="94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1173</xdr:rowOff>
    </xdr:from>
    <xdr:ext cx="534377" cy="259045"/>
    <xdr:sp macro="" textlink="">
      <xdr:nvSpPr>
        <xdr:cNvPr id="600" name="テキスト ボックス 599"/>
        <xdr:cNvSpPr txBox="1"/>
      </xdr:nvSpPr>
      <xdr:spPr>
        <a:xfrm>
          <a:off x="15214111" y="92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99740</xdr:rowOff>
    </xdr:from>
    <xdr:to>
      <xdr:col>76</xdr:col>
      <xdr:colOff>165100</xdr:colOff>
      <xdr:row>55</xdr:row>
      <xdr:rowOff>29890</xdr:rowOff>
    </xdr:to>
    <xdr:sp macro="" textlink="">
      <xdr:nvSpPr>
        <xdr:cNvPr id="601" name="楕円 600"/>
        <xdr:cNvSpPr/>
      </xdr:nvSpPr>
      <xdr:spPr>
        <a:xfrm>
          <a:off x="14541500" y="93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46417</xdr:rowOff>
    </xdr:from>
    <xdr:ext cx="534377" cy="259045"/>
    <xdr:sp macro="" textlink="">
      <xdr:nvSpPr>
        <xdr:cNvPr id="602" name="テキスト ボックス 601"/>
        <xdr:cNvSpPr txBox="1"/>
      </xdr:nvSpPr>
      <xdr:spPr>
        <a:xfrm>
          <a:off x="14325111" y="913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28569</xdr:rowOff>
    </xdr:from>
    <xdr:to>
      <xdr:col>72</xdr:col>
      <xdr:colOff>38100</xdr:colOff>
      <xdr:row>56</xdr:row>
      <xdr:rowOff>130169</xdr:rowOff>
    </xdr:to>
    <xdr:sp macro="" textlink="">
      <xdr:nvSpPr>
        <xdr:cNvPr id="603" name="楕円 602"/>
        <xdr:cNvSpPr/>
      </xdr:nvSpPr>
      <xdr:spPr>
        <a:xfrm>
          <a:off x="13652500" y="9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146696</xdr:rowOff>
    </xdr:from>
    <xdr:ext cx="534377" cy="259045"/>
    <xdr:sp macro="" textlink="">
      <xdr:nvSpPr>
        <xdr:cNvPr id="604" name="テキスト ボックス 603"/>
        <xdr:cNvSpPr txBox="1"/>
      </xdr:nvSpPr>
      <xdr:spPr>
        <a:xfrm>
          <a:off x="13436111" y="94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141763</xdr:rowOff>
    </xdr:from>
    <xdr:to>
      <xdr:col>67</xdr:col>
      <xdr:colOff>101600</xdr:colOff>
      <xdr:row>55</xdr:row>
      <xdr:rowOff>71913</xdr:rowOff>
    </xdr:to>
    <xdr:sp macro="" textlink="">
      <xdr:nvSpPr>
        <xdr:cNvPr id="605" name="楕円 604"/>
        <xdr:cNvSpPr/>
      </xdr:nvSpPr>
      <xdr:spPr>
        <a:xfrm>
          <a:off x="12763500" y="94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88440</xdr:rowOff>
    </xdr:from>
    <xdr:ext cx="534377" cy="259045"/>
    <xdr:sp macro="" textlink="">
      <xdr:nvSpPr>
        <xdr:cNvPr id="606" name="テキスト ボックス 605"/>
        <xdr:cNvSpPr txBox="1"/>
      </xdr:nvSpPr>
      <xdr:spPr>
        <a:xfrm>
          <a:off x="12547111" y="91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6" name="テキスト ボックス 62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53594</xdr:rowOff>
    </xdr:from>
    <xdr:to>
      <xdr:col>85</xdr:col>
      <xdr:colOff>126364</xdr:colOff>
      <xdr:row>79</xdr:row>
      <xdr:rowOff>44450</xdr:rowOff>
    </xdr:to>
    <xdr:cxnSp macro="">
      <xdr:nvCxnSpPr>
        <xdr:cNvPr id="630" name="直線コネクタ 629"/>
        <xdr:cNvCxnSpPr/>
      </xdr:nvCxnSpPr>
      <xdr:spPr>
        <a:xfrm flipV="1">
          <a:off x="16317595" y="12740894"/>
          <a:ext cx="1269" cy="848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271</xdr:rowOff>
    </xdr:from>
    <xdr:ext cx="469744" cy="259045"/>
    <xdr:sp macro="" textlink="">
      <xdr:nvSpPr>
        <xdr:cNvPr id="633" name="災害復旧費最大値テキスト"/>
        <xdr:cNvSpPr txBox="1"/>
      </xdr:nvSpPr>
      <xdr:spPr>
        <a:xfrm>
          <a:off x="16370300" y="125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53594</xdr:rowOff>
    </xdr:from>
    <xdr:to>
      <xdr:col>86</xdr:col>
      <xdr:colOff>25400</xdr:colOff>
      <xdr:row>74</xdr:row>
      <xdr:rowOff>53594</xdr:rowOff>
    </xdr:to>
    <xdr:cxnSp macro="">
      <xdr:nvCxnSpPr>
        <xdr:cNvPr id="634" name="直線コネクタ 633"/>
        <xdr:cNvCxnSpPr/>
      </xdr:nvCxnSpPr>
      <xdr:spPr>
        <a:xfrm>
          <a:off x="16230600" y="1274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85979</xdr:rowOff>
    </xdr:from>
    <xdr:to>
      <xdr:col>85</xdr:col>
      <xdr:colOff>127000</xdr:colOff>
      <xdr:row>74</xdr:row>
      <xdr:rowOff>53594</xdr:rowOff>
    </xdr:to>
    <xdr:cxnSp macro="">
      <xdr:nvCxnSpPr>
        <xdr:cNvPr id="635" name="直線コネクタ 634"/>
        <xdr:cNvCxnSpPr/>
      </xdr:nvCxnSpPr>
      <xdr:spPr>
        <a:xfrm>
          <a:off x="15481300" y="12601829"/>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78567</xdr:rowOff>
    </xdr:from>
    <xdr:ext cx="378565" cy="259045"/>
    <xdr:sp macro="" textlink="">
      <xdr:nvSpPr>
        <xdr:cNvPr id="636" name="災害復旧費平均値テキスト"/>
        <xdr:cNvSpPr txBox="1"/>
      </xdr:nvSpPr>
      <xdr:spPr>
        <a:xfrm>
          <a:off x="16370300" y="13451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100140</xdr:rowOff>
    </xdr:from>
    <xdr:to>
      <xdr:col>85</xdr:col>
      <xdr:colOff>177800</xdr:colOff>
      <xdr:row>79</xdr:row>
      <xdr:rowOff>30290</xdr:rowOff>
    </xdr:to>
    <xdr:sp macro="" textlink="">
      <xdr:nvSpPr>
        <xdr:cNvPr id="637" name="フローチャート: 判断 636"/>
        <xdr:cNvSpPr/>
      </xdr:nvSpPr>
      <xdr:spPr>
        <a:xfrm>
          <a:off x="16268700" y="134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132652</xdr:rowOff>
    </xdr:from>
    <xdr:to>
      <xdr:col>81</xdr:col>
      <xdr:colOff>50800</xdr:colOff>
      <xdr:row>73</xdr:row>
      <xdr:rowOff>85979</xdr:rowOff>
    </xdr:to>
    <xdr:cxnSp macro="">
      <xdr:nvCxnSpPr>
        <xdr:cNvPr id="638" name="直線コネクタ 637"/>
        <xdr:cNvCxnSpPr/>
      </xdr:nvCxnSpPr>
      <xdr:spPr>
        <a:xfrm>
          <a:off x="14592300" y="12305602"/>
          <a:ext cx="889000" cy="2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89852</xdr:rowOff>
    </xdr:from>
    <xdr:to>
      <xdr:col>81</xdr:col>
      <xdr:colOff>101600</xdr:colOff>
      <xdr:row>79</xdr:row>
      <xdr:rowOff>20002</xdr:rowOff>
    </xdr:to>
    <xdr:sp macro="" textlink="">
      <xdr:nvSpPr>
        <xdr:cNvPr id="639" name="フローチャート: 判断 638"/>
        <xdr:cNvSpPr/>
      </xdr:nvSpPr>
      <xdr:spPr>
        <a:xfrm>
          <a:off x="15430500" y="1346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11129</xdr:rowOff>
    </xdr:from>
    <xdr:ext cx="378565" cy="259045"/>
    <xdr:sp macro="" textlink="">
      <xdr:nvSpPr>
        <xdr:cNvPr id="640" name="テキスト ボックス 639"/>
        <xdr:cNvSpPr txBox="1"/>
      </xdr:nvSpPr>
      <xdr:spPr>
        <a:xfrm>
          <a:off x="15292017" y="135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132652</xdr:rowOff>
    </xdr:from>
    <xdr:to>
      <xdr:col>76</xdr:col>
      <xdr:colOff>114300</xdr:colOff>
      <xdr:row>72</xdr:row>
      <xdr:rowOff>115888</xdr:rowOff>
    </xdr:to>
    <xdr:cxnSp macro="">
      <xdr:nvCxnSpPr>
        <xdr:cNvPr id="641" name="直線コネクタ 640"/>
        <xdr:cNvCxnSpPr/>
      </xdr:nvCxnSpPr>
      <xdr:spPr>
        <a:xfrm flipV="1">
          <a:off x="13703300" y="12305602"/>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35370</xdr:rowOff>
    </xdr:from>
    <xdr:to>
      <xdr:col>76</xdr:col>
      <xdr:colOff>165100</xdr:colOff>
      <xdr:row>78</xdr:row>
      <xdr:rowOff>136970</xdr:rowOff>
    </xdr:to>
    <xdr:sp macro="" textlink="">
      <xdr:nvSpPr>
        <xdr:cNvPr id="642" name="フローチャート: 判断 641"/>
        <xdr:cNvSpPr/>
      </xdr:nvSpPr>
      <xdr:spPr>
        <a:xfrm>
          <a:off x="145415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128097</xdr:rowOff>
    </xdr:from>
    <xdr:ext cx="378565" cy="259045"/>
    <xdr:sp macro="" textlink="">
      <xdr:nvSpPr>
        <xdr:cNvPr id="643" name="テキスト ボックス 642"/>
        <xdr:cNvSpPr txBox="1"/>
      </xdr:nvSpPr>
      <xdr:spPr>
        <a:xfrm>
          <a:off x="14403017" y="135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115888</xdr:rowOff>
    </xdr:from>
    <xdr:to>
      <xdr:col>71</xdr:col>
      <xdr:colOff>177800</xdr:colOff>
      <xdr:row>76</xdr:row>
      <xdr:rowOff>121602</xdr:rowOff>
    </xdr:to>
    <xdr:cxnSp macro="">
      <xdr:nvCxnSpPr>
        <xdr:cNvPr id="644" name="直線コネクタ 643"/>
        <xdr:cNvCxnSpPr/>
      </xdr:nvCxnSpPr>
      <xdr:spPr>
        <a:xfrm flipV="1">
          <a:off x="12814300" y="12460288"/>
          <a:ext cx="889000" cy="6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42799</xdr:rowOff>
    </xdr:from>
    <xdr:to>
      <xdr:col>72</xdr:col>
      <xdr:colOff>38100</xdr:colOff>
      <xdr:row>78</xdr:row>
      <xdr:rowOff>144399</xdr:rowOff>
    </xdr:to>
    <xdr:sp macro="" textlink="">
      <xdr:nvSpPr>
        <xdr:cNvPr id="645" name="フローチャート: 判断 644"/>
        <xdr:cNvSpPr/>
      </xdr:nvSpPr>
      <xdr:spPr>
        <a:xfrm>
          <a:off x="13652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135526</xdr:rowOff>
    </xdr:from>
    <xdr:ext cx="378565" cy="259045"/>
    <xdr:sp macro="" textlink="">
      <xdr:nvSpPr>
        <xdr:cNvPr id="646" name="テキスト ボックス 645"/>
        <xdr:cNvSpPr txBox="1"/>
      </xdr:nvSpPr>
      <xdr:spPr>
        <a:xfrm>
          <a:off x="13514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32322</xdr:rowOff>
    </xdr:from>
    <xdr:to>
      <xdr:col>67</xdr:col>
      <xdr:colOff>101600</xdr:colOff>
      <xdr:row>78</xdr:row>
      <xdr:rowOff>133922</xdr:rowOff>
    </xdr:to>
    <xdr:sp macro="" textlink="">
      <xdr:nvSpPr>
        <xdr:cNvPr id="647" name="フローチャート: 判断 646"/>
        <xdr:cNvSpPr/>
      </xdr:nvSpPr>
      <xdr:spPr>
        <a:xfrm>
          <a:off x="12763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125049</xdr:rowOff>
    </xdr:from>
    <xdr:ext cx="378565" cy="259045"/>
    <xdr:sp macro="" textlink="">
      <xdr:nvSpPr>
        <xdr:cNvPr id="648" name="テキスト ボックス 647"/>
        <xdr:cNvSpPr txBox="1"/>
      </xdr:nvSpPr>
      <xdr:spPr>
        <a:xfrm>
          <a:off x="12625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2794</xdr:rowOff>
    </xdr:from>
    <xdr:to>
      <xdr:col>85</xdr:col>
      <xdr:colOff>177800</xdr:colOff>
      <xdr:row>74</xdr:row>
      <xdr:rowOff>104394</xdr:rowOff>
    </xdr:to>
    <xdr:sp macro="" textlink="">
      <xdr:nvSpPr>
        <xdr:cNvPr id="654" name="楕円 653"/>
        <xdr:cNvSpPr/>
      </xdr:nvSpPr>
      <xdr:spPr>
        <a:xfrm>
          <a:off x="16268700" y="126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127271</xdr:rowOff>
    </xdr:from>
    <xdr:ext cx="469744" cy="259045"/>
    <xdr:sp macro="" textlink="">
      <xdr:nvSpPr>
        <xdr:cNvPr id="655" name="災害復旧費該当値テキスト"/>
        <xdr:cNvSpPr txBox="1"/>
      </xdr:nvSpPr>
      <xdr:spPr>
        <a:xfrm>
          <a:off x="16370300"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35179</xdr:rowOff>
    </xdr:from>
    <xdr:to>
      <xdr:col>81</xdr:col>
      <xdr:colOff>101600</xdr:colOff>
      <xdr:row>73</xdr:row>
      <xdr:rowOff>136779</xdr:rowOff>
    </xdr:to>
    <xdr:sp macro="" textlink="">
      <xdr:nvSpPr>
        <xdr:cNvPr id="656" name="楕円 655"/>
        <xdr:cNvSpPr/>
      </xdr:nvSpPr>
      <xdr:spPr>
        <a:xfrm>
          <a:off x="15430500" y="125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153306</xdr:rowOff>
    </xdr:from>
    <xdr:ext cx="469744" cy="259045"/>
    <xdr:sp macro="" textlink="">
      <xdr:nvSpPr>
        <xdr:cNvPr id="657" name="テキスト ボックス 656"/>
        <xdr:cNvSpPr txBox="1"/>
      </xdr:nvSpPr>
      <xdr:spPr>
        <a:xfrm>
          <a:off x="15246428" y="1232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81852</xdr:rowOff>
    </xdr:from>
    <xdr:to>
      <xdr:col>76</xdr:col>
      <xdr:colOff>165100</xdr:colOff>
      <xdr:row>72</xdr:row>
      <xdr:rowOff>12002</xdr:rowOff>
    </xdr:to>
    <xdr:sp macro="" textlink="">
      <xdr:nvSpPr>
        <xdr:cNvPr id="658" name="楕円 657"/>
        <xdr:cNvSpPr/>
      </xdr:nvSpPr>
      <xdr:spPr>
        <a:xfrm>
          <a:off x="14541500" y="122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28529</xdr:rowOff>
    </xdr:from>
    <xdr:ext cx="469744" cy="259045"/>
    <xdr:sp macro="" textlink="">
      <xdr:nvSpPr>
        <xdr:cNvPr id="659" name="テキスト ボックス 658"/>
        <xdr:cNvSpPr txBox="1"/>
      </xdr:nvSpPr>
      <xdr:spPr>
        <a:xfrm>
          <a:off x="14357428" y="1203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65088</xdr:rowOff>
    </xdr:from>
    <xdr:to>
      <xdr:col>72</xdr:col>
      <xdr:colOff>38100</xdr:colOff>
      <xdr:row>72</xdr:row>
      <xdr:rowOff>166688</xdr:rowOff>
    </xdr:to>
    <xdr:sp macro="" textlink="">
      <xdr:nvSpPr>
        <xdr:cNvPr id="660" name="楕円 659"/>
        <xdr:cNvSpPr/>
      </xdr:nvSpPr>
      <xdr:spPr>
        <a:xfrm>
          <a:off x="13652500" y="124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11765</xdr:rowOff>
    </xdr:from>
    <xdr:ext cx="469744" cy="259045"/>
    <xdr:sp macro="" textlink="">
      <xdr:nvSpPr>
        <xdr:cNvPr id="661" name="テキスト ボックス 660"/>
        <xdr:cNvSpPr txBox="1"/>
      </xdr:nvSpPr>
      <xdr:spPr>
        <a:xfrm>
          <a:off x="13468428" y="1218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70802</xdr:rowOff>
    </xdr:from>
    <xdr:to>
      <xdr:col>67</xdr:col>
      <xdr:colOff>101600</xdr:colOff>
      <xdr:row>77</xdr:row>
      <xdr:rowOff>952</xdr:rowOff>
    </xdr:to>
    <xdr:sp macro="" textlink="">
      <xdr:nvSpPr>
        <xdr:cNvPr id="662" name="楕円 661"/>
        <xdr:cNvSpPr/>
      </xdr:nvSpPr>
      <xdr:spPr>
        <a:xfrm>
          <a:off x="12763500" y="131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17480</xdr:rowOff>
    </xdr:from>
    <xdr:ext cx="469744" cy="259045"/>
    <xdr:sp macro="" textlink="">
      <xdr:nvSpPr>
        <xdr:cNvPr id="663" name="テキスト ボックス 662"/>
        <xdr:cNvSpPr txBox="1"/>
      </xdr:nvSpPr>
      <xdr:spPr>
        <a:xfrm>
          <a:off x="12579428" y="1287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6" name="直線コネクタ 685"/>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7"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88" name="直線コネクタ 687"/>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89"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0" name="直線コネクタ 689"/>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143632</xdr:rowOff>
    </xdr:from>
    <xdr:to>
      <xdr:col>85</xdr:col>
      <xdr:colOff>127000</xdr:colOff>
      <xdr:row>95</xdr:row>
      <xdr:rowOff>160206</xdr:rowOff>
    </xdr:to>
    <xdr:cxnSp macro="">
      <xdr:nvCxnSpPr>
        <xdr:cNvPr id="691" name="直線コネクタ 690"/>
        <xdr:cNvCxnSpPr/>
      </xdr:nvCxnSpPr>
      <xdr:spPr>
        <a:xfrm flipV="1">
          <a:off x="15481300" y="16431382"/>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2" name="公債費平均値テキスト"/>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3" name="フローチャート: 判断 692"/>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160206</xdr:rowOff>
    </xdr:from>
    <xdr:to>
      <xdr:col>81</xdr:col>
      <xdr:colOff>50800</xdr:colOff>
      <xdr:row>96</xdr:row>
      <xdr:rowOff>16965</xdr:rowOff>
    </xdr:to>
    <xdr:cxnSp macro="">
      <xdr:nvCxnSpPr>
        <xdr:cNvPr id="694" name="直線コネクタ 693"/>
        <xdr:cNvCxnSpPr/>
      </xdr:nvCxnSpPr>
      <xdr:spPr>
        <a:xfrm flipV="1">
          <a:off x="14592300" y="1644795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5" name="フローチャート: 判断 694"/>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696" name="テキスト ボックス 695"/>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16965</xdr:rowOff>
    </xdr:from>
    <xdr:to>
      <xdr:col>76</xdr:col>
      <xdr:colOff>114300</xdr:colOff>
      <xdr:row>96</xdr:row>
      <xdr:rowOff>25149</xdr:rowOff>
    </xdr:to>
    <xdr:cxnSp macro="">
      <xdr:nvCxnSpPr>
        <xdr:cNvPr id="697" name="直線コネクタ 696"/>
        <xdr:cNvCxnSpPr/>
      </xdr:nvCxnSpPr>
      <xdr:spPr>
        <a:xfrm flipV="1">
          <a:off x="13703300" y="164761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698" name="フローチャート: 判断 697"/>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699" name="テキスト ボックス 698"/>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25149</xdr:rowOff>
    </xdr:from>
    <xdr:to>
      <xdr:col>71</xdr:col>
      <xdr:colOff>177800</xdr:colOff>
      <xdr:row>96</xdr:row>
      <xdr:rowOff>25309</xdr:rowOff>
    </xdr:to>
    <xdr:cxnSp macro="">
      <xdr:nvCxnSpPr>
        <xdr:cNvPr id="700" name="直線コネクタ 699"/>
        <xdr:cNvCxnSpPr/>
      </xdr:nvCxnSpPr>
      <xdr:spPr>
        <a:xfrm flipV="1">
          <a:off x="12814300" y="1648434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1" name="フローチャート: 判断 700"/>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2" name="テキスト ボックス 701"/>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3" name="フローチャート: 判断 702"/>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04" name="テキスト ボックス 703"/>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92832</xdr:rowOff>
    </xdr:from>
    <xdr:to>
      <xdr:col>85</xdr:col>
      <xdr:colOff>177800</xdr:colOff>
      <xdr:row>96</xdr:row>
      <xdr:rowOff>22982</xdr:rowOff>
    </xdr:to>
    <xdr:sp macro="" textlink="">
      <xdr:nvSpPr>
        <xdr:cNvPr id="710" name="楕円 709"/>
        <xdr:cNvSpPr/>
      </xdr:nvSpPr>
      <xdr:spPr>
        <a:xfrm>
          <a:off x="16268700" y="163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115709</xdr:rowOff>
    </xdr:from>
    <xdr:ext cx="534377" cy="259045"/>
    <xdr:sp macro="" textlink="">
      <xdr:nvSpPr>
        <xdr:cNvPr id="711" name="公債費該当値テキスト"/>
        <xdr:cNvSpPr txBox="1"/>
      </xdr:nvSpPr>
      <xdr:spPr>
        <a:xfrm>
          <a:off x="16370300" y="162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109406</xdr:rowOff>
    </xdr:from>
    <xdr:to>
      <xdr:col>81</xdr:col>
      <xdr:colOff>101600</xdr:colOff>
      <xdr:row>96</xdr:row>
      <xdr:rowOff>39556</xdr:rowOff>
    </xdr:to>
    <xdr:sp macro="" textlink="">
      <xdr:nvSpPr>
        <xdr:cNvPr id="712" name="楕円 711"/>
        <xdr:cNvSpPr/>
      </xdr:nvSpPr>
      <xdr:spPr>
        <a:xfrm>
          <a:off x="15430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56083</xdr:rowOff>
    </xdr:from>
    <xdr:ext cx="534377" cy="259045"/>
    <xdr:sp macro="" textlink="">
      <xdr:nvSpPr>
        <xdr:cNvPr id="713" name="テキスト ボックス 712"/>
        <xdr:cNvSpPr txBox="1"/>
      </xdr:nvSpPr>
      <xdr:spPr>
        <a:xfrm>
          <a:off x="15214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137615</xdr:rowOff>
    </xdr:from>
    <xdr:to>
      <xdr:col>76</xdr:col>
      <xdr:colOff>165100</xdr:colOff>
      <xdr:row>96</xdr:row>
      <xdr:rowOff>67765</xdr:rowOff>
    </xdr:to>
    <xdr:sp macro="" textlink="">
      <xdr:nvSpPr>
        <xdr:cNvPr id="714" name="楕円 713"/>
        <xdr:cNvSpPr/>
      </xdr:nvSpPr>
      <xdr:spPr>
        <a:xfrm>
          <a:off x="14541500" y="164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84292</xdr:rowOff>
    </xdr:from>
    <xdr:ext cx="534377" cy="259045"/>
    <xdr:sp macro="" textlink="">
      <xdr:nvSpPr>
        <xdr:cNvPr id="715" name="テキスト ボックス 714"/>
        <xdr:cNvSpPr txBox="1"/>
      </xdr:nvSpPr>
      <xdr:spPr>
        <a:xfrm>
          <a:off x="14325111" y="162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145799</xdr:rowOff>
    </xdr:from>
    <xdr:to>
      <xdr:col>72</xdr:col>
      <xdr:colOff>38100</xdr:colOff>
      <xdr:row>96</xdr:row>
      <xdr:rowOff>75949</xdr:rowOff>
    </xdr:to>
    <xdr:sp macro="" textlink="">
      <xdr:nvSpPr>
        <xdr:cNvPr id="716" name="楕円 715"/>
        <xdr:cNvSpPr/>
      </xdr:nvSpPr>
      <xdr:spPr>
        <a:xfrm>
          <a:off x="13652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92476</xdr:rowOff>
    </xdr:from>
    <xdr:ext cx="534377" cy="259045"/>
    <xdr:sp macro="" textlink="">
      <xdr:nvSpPr>
        <xdr:cNvPr id="717" name="テキスト ボックス 716"/>
        <xdr:cNvSpPr txBox="1"/>
      </xdr:nvSpPr>
      <xdr:spPr>
        <a:xfrm>
          <a:off x="13436111" y="1620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145959</xdr:rowOff>
    </xdr:from>
    <xdr:to>
      <xdr:col>67</xdr:col>
      <xdr:colOff>101600</xdr:colOff>
      <xdr:row>96</xdr:row>
      <xdr:rowOff>76109</xdr:rowOff>
    </xdr:to>
    <xdr:sp macro="" textlink="">
      <xdr:nvSpPr>
        <xdr:cNvPr id="718" name="楕円 717"/>
        <xdr:cNvSpPr/>
      </xdr:nvSpPr>
      <xdr:spPr>
        <a:xfrm>
          <a:off x="12763500" y="164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92636</xdr:rowOff>
    </xdr:from>
    <xdr:ext cx="534377" cy="259045"/>
    <xdr:sp macro="" textlink="">
      <xdr:nvSpPr>
        <xdr:cNvPr id="719" name="テキスト ボックス 718"/>
        <xdr:cNvSpPr txBox="1"/>
      </xdr:nvSpPr>
      <xdr:spPr>
        <a:xfrm>
          <a:off x="12547111" y="162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95613</xdr:rowOff>
    </xdr:from>
    <xdr:to>
      <xdr:col>116</xdr:col>
      <xdr:colOff>62864</xdr:colOff>
      <xdr:row>39</xdr:row>
      <xdr:rowOff>98878</xdr:rowOff>
    </xdr:to>
    <xdr:cxnSp macro="">
      <xdr:nvCxnSpPr>
        <xdr:cNvPr id="745" name="直線コネクタ 744"/>
        <xdr:cNvCxnSpPr/>
      </xdr:nvCxnSpPr>
      <xdr:spPr>
        <a:xfrm flipV="1">
          <a:off x="22159595" y="6096363"/>
          <a:ext cx="1269" cy="689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42290</xdr:rowOff>
    </xdr:from>
    <xdr:ext cx="378565" cy="259045"/>
    <xdr:sp macro="" textlink="">
      <xdr:nvSpPr>
        <xdr:cNvPr id="748" name="諸支出金最大値テキスト"/>
        <xdr:cNvSpPr txBox="1"/>
      </xdr:nvSpPr>
      <xdr:spPr>
        <a:xfrm>
          <a:off x="22212300" y="587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95613</xdr:rowOff>
    </xdr:from>
    <xdr:to>
      <xdr:col>116</xdr:col>
      <xdr:colOff>152400</xdr:colOff>
      <xdr:row>35</xdr:row>
      <xdr:rowOff>95613</xdr:rowOff>
    </xdr:to>
    <xdr:cxnSp macro="">
      <xdr:nvCxnSpPr>
        <xdr:cNvPr id="749" name="直線コネクタ 748"/>
        <xdr:cNvCxnSpPr/>
      </xdr:nvCxnSpPr>
      <xdr:spPr>
        <a:xfrm>
          <a:off x="22072600" y="60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363</xdr:rowOff>
    </xdr:from>
    <xdr:to>
      <xdr:col>116</xdr:col>
      <xdr:colOff>63500</xdr:colOff>
      <xdr:row>35</xdr:row>
      <xdr:rowOff>123916</xdr:rowOff>
    </xdr:to>
    <xdr:cxnSp macro="">
      <xdr:nvCxnSpPr>
        <xdr:cNvPr id="750" name="直線コネクタ 749"/>
        <xdr:cNvCxnSpPr/>
      </xdr:nvCxnSpPr>
      <xdr:spPr>
        <a:xfrm>
          <a:off x="21323300" y="5829663"/>
          <a:ext cx="838200" cy="2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140261</xdr:rowOff>
    </xdr:from>
    <xdr:ext cx="313932" cy="259045"/>
    <xdr:sp macro="" textlink="">
      <xdr:nvSpPr>
        <xdr:cNvPr id="751" name="諸支出金平均値テキスト"/>
        <xdr:cNvSpPr txBox="1"/>
      </xdr:nvSpPr>
      <xdr:spPr>
        <a:xfrm>
          <a:off x="22212300" y="66553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161834</xdr:rowOff>
    </xdr:from>
    <xdr:to>
      <xdr:col>116</xdr:col>
      <xdr:colOff>114300</xdr:colOff>
      <xdr:row>39</xdr:row>
      <xdr:rowOff>91984</xdr:rowOff>
    </xdr:to>
    <xdr:sp macro="" textlink="">
      <xdr:nvSpPr>
        <xdr:cNvPr id="752" name="フローチャート: 判断 751"/>
        <xdr:cNvSpPr/>
      </xdr:nvSpPr>
      <xdr:spPr>
        <a:xfrm>
          <a:off x="22110700" y="667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62956</xdr:rowOff>
    </xdr:from>
    <xdr:to>
      <xdr:col>111</xdr:col>
      <xdr:colOff>177800</xdr:colOff>
      <xdr:row>34</xdr:row>
      <xdr:rowOff>363</xdr:rowOff>
    </xdr:to>
    <xdr:cxnSp macro="">
      <xdr:nvCxnSpPr>
        <xdr:cNvPr id="753" name="直線コネクタ 752"/>
        <xdr:cNvCxnSpPr/>
      </xdr:nvCxnSpPr>
      <xdr:spPr>
        <a:xfrm>
          <a:off x="20434300" y="5377906"/>
          <a:ext cx="889000" cy="4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148772</xdr:rowOff>
    </xdr:from>
    <xdr:to>
      <xdr:col>112</xdr:col>
      <xdr:colOff>38100</xdr:colOff>
      <xdr:row>39</xdr:row>
      <xdr:rowOff>78922</xdr:rowOff>
    </xdr:to>
    <xdr:sp macro="" textlink="">
      <xdr:nvSpPr>
        <xdr:cNvPr id="754" name="フローチャート: 判断 753"/>
        <xdr:cNvSpPr/>
      </xdr:nvSpPr>
      <xdr:spPr>
        <a:xfrm>
          <a:off x="21272500" y="666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70049</xdr:rowOff>
    </xdr:from>
    <xdr:ext cx="313932" cy="259045"/>
    <xdr:sp macro="" textlink="">
      <xdr:nvSpPr>
        <xdr:cNvPr id="755" name="テキスト ボックス 754"/>
        <xdr:cNvSpPr txBox="1"/>
      </xdr:nvSpPr>
      <xdr:spPr>
        <a:xfrm>
          <a:off x="21166333" y="675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62956</xdr:rowOff>
    </xdr:from>
    <xdr:to>
      <xdr:col>107</xdr:col>
      <xdr:colOff>50800</xdr:colOff>
      <xdr:row>34</xdr:row>
      <xdr:rowOff>72208</xdr:rowOff>
    </xdr:to>
    <xdr:cxnSp macro="">
      <xdr:nvCxnSpPr>
        <xdr:cNvPr id="756" name="直線コネクタ 755"/>
        <xdr:cNvCxnSpPr/>
      </xdr:nvCxnSpPr>
      <xdr:spPr>
        <a:xfrm flipV="1">
          <a:off x="19545300" y="5377906"/>
          <a:ext cx="889000" cy="5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135709</xdr:rowOff>
    </xdr:from>
    <xdr:to>
      <xdr:col>107</xdr:col>
      <xdr:colOff>101600</xdr:colOff>
      <xdr:row>39</xdr:row>
      <xdr:rowOff>65859</xdr:rowOff>
    </xdr:to>
    <xdr:sp macro="" textlink="">
      <xdr:nvSpPr>
        <xdr:cNvPr id="757" name="フローチャート: 判断 756"/>
        <xdr:cNvSpPr/>
      </xdr:nvSpPr>
      <xdr:spPr>
        <a:xfrm>
          <a:off x="203835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56986</xdr:rowOff>
    </xdr:from>
    <xdr:ext cx="313932" cy="259045"/>
    <xdr:sp macro="" textlink="">
      <xdr:nvSpPr>
        <xdr:cNvPr id="758" name="テキスト ボックス 757"/>
        <xdr:cNvSpPr txBox="1"/>
      </xdr:nvSpPr>
      <xdr:spPr>
        <a:xfrm>
          <a:off x="20277333" y="6743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53703</xdr:rowOff>
    </xdr:from>
    <xdr:to>
      <xdr:col>102</xdr:col>
      <xdr:colOff>114300</xdr:colOff>
      <xdr:row>34</xdr:row>
      <xdr:rowOff>72208</xdr:rowOff>
    </xdr:to>
    <xdr:cxnSp macro="">
      <xdr:nvCxnSpPr>
        <xdr:cNvPr id="759" name="直線コネクタ 758"/>
        <xdr:cNvCxnSpPr/>
      </xdr:nvCxnSpPr>
      <xdr:spPr>
        <a:xfrm>
          <a:off x="18656300" y="588300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164012</xdr:rowOff>
    </xdr:from>
    <xdr:to>
      <xdr:col>102</xdr:col>
      <xdr:colOff>165100</xdr:colOff>
      <xdr:row>39</xdr:row>
      <xdr:rowOff>94162</xdr:rowOff>
    </xdr:to>
    <xdr:sp macro="" textlink="">
      <xdr:nvSpPr>
        <xdr:cNvPr id="760" name="フローチャート: 判断 759"/>
        <xdr:cNvSpPr/>
      </xdr:nvSpPr>
      <xdr:spPr>
        <a:xfrm>
          <a:off x="19494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85289</xdr:rowOff>
    </xdr:from>
    <xdr:ext cx="313932" cy="259045"/>
    <xdr:sp macro="" textlink="">
      <xdr:nvSpPr>
        <xdr:cNvPr id="761" name="テキスト ボックス 760"/>
        <xdr:cNvSpPr txBox="1"/>
      </xdr:nvSpPr>
      <xdr:spPr>
        <a:xfrm>
          <a:off x="19388333" y="6771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158569</xdr:rowOff>
    </xdr:from>
    <xdr:to>
      <xdr:col>98</xdr:col>
      <xdr:colOff>38100</xdr:colOff>
      <xdr:row>39</xdr:row>
      <xdr:rowOff>88719</xdr:rowOff>
    </xdr:to>
    <xdr:sp macro="" textlink="">
      <xdr:nvSpPr>
        <xdr:cNvPr id="762" name="フローチャート: 判断 761"/>
        <xdr:cNvSpPr/>
      </xdr:nvSpPr>
      <xdr:spPr>
        <a:xfrm>
          <a:off x="18605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79846</xdr:rowOff>
    </xdr:from>
    <xdr:ext cx="313932" cy="259045"/>
    <xdr:sp macro="" textlink="">
      <xdr:nvSpPr>
        <xdr:cNvPr id="763" name="テキスト ボックス 762"/>
        <xdr:cNvSpPr txBox="1"/>
      </xdr:nvSpPr>
      <xdr:spPr>
        <a:xfrm>
          <a:off x="18499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73116</xdr:rowOff>
    </xdr:from>
    <xdr:to>
      <xdr:col>116</xdr:col>
      <xdr:colOff>114300</xdr:colOff>
      <xdr:row>36</xdr:row>
      <xdr:rowOff>3266</xdr:rowOff>
    </xdr:to>
    <xdr:sp macro="" textlink="">
      <xdr:nvSpPr>
        <xdr:cNvPr id="769" name="楕円 768"/>
        <xdr:cNvSpPr/>
      </xdr:nvSpPr>
      <xdr:spPr>
        <a:xfrm>
          <a:off x="22110700" y="60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169290</xdr:rowOff>
    </xdr:from>
    <xdr:ext cx="378565" cy="259045"/>
    <xdr:sp macro="" textlink="">
      <xdr:nvSpPr>
        <xdr:cNvPr id="770" name="諸支出金該当値テキスト"/>
        <xdr:cNvSpPr txBox="1"/>
      </xdr:nvSpPr>
      <xdr:spPr>
        <a:xfrm>
          <a:off x="22212300" y="599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121013</xdr:rowOff>
    </xdr:from>
    <xdr:to>
      <xdr:col>112</xdr:col>
      <xdr:colOff>38100</xdr:colOff>
      <xdr:row>34</xdr:row>
      <xdr:rowOff>51163</xdr:rowOff>
    </xdr:to>
    <xdr:sp macro="" textlink="">
      <xdr:nvSpPr>
        <xdr:cNvPr id="771" name="楕円 770"/>
        <xdr:cNvSpPr/>
      </xdr:nvSpPr>
      <xdr:spPr>
        <a:xfrm>
          <a:off x="21272500" y="57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67690</xdr:rowOff>
    </xdr:from>
    <xdr:ext cx="378565" cy="259045"/>
    <xdr:sp macro="" textlink="">
      <xdr:nvSpPr>
        <xdr:cNvPr id="772" name="テキスト ボックス 771"/>
        <xdr:cNvSpPr txBox="1"/>
      </xdr:nvSpPr>
      <xdr:spPr>
        <a:xfrm>
          <a:off x="21134017" y="555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12156</xdr:rowOff>
    </xdr:from>
    <xdr:to>
      <xdr:col>107</xdr:col>
      <xdr:colOff>101600</xdr:colOff>
      <xdr:row>31</xdr:row>
      <xdr:rowOff>113756</xdr:rowOff>
    </xdr:to>
    <xdr:sp macro="" textlink="">
      <xdr:nvSpPr>
        <xdr:cNvPr id="773" name="楕円 772"/>
        <xdr:cNvSpPr/>
      </xdr:nvSpPr>
      <xdr:spPr>
        <a:xfrm>
          <a:off x="20383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130283</xdr:rowOff>
    </xdr:from>
    <xdr:ext cx="469744" cy="259045"/>
    <xdr:sp macro="" textlink="">
      <xdr:nvSpPr>
        <xdr:cNvPr id="774" name="テキスト ボックス 773"/>
        <xdr:cNvSpPr txBox="1"/>
      </xdr:nvSpPr>
      <xdr:spPr>
        <a:xfrm>
          <a:off x="20199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21408</xdr:rowOff>
    </xdr:from>
    <xdr:to>
      <xdr:col>102</xdr:col>
      <xdr:colOff>165100</xdr:colOff>
      <xdr:row>34</xdr:row>
      <xdr:rowOff>123008</xdr:rowOff>
    </xdr:to>
    <xdr:sp macro="" textlink="">
      <xdr:nvSpPr>
        <xdr:cNvPr id="775" name="楕円 774"/>
        <xdr:cNvSpPr/>
      </xdr:nvSpPr>
      <xdr:spPr>
        <a:xfrm>
          <a:off x="19494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139535</xdr:rowOff>
    </xdr:from>
    <xdr:ext cx="378565" cy="259045"/>
    <xdr:sp macro="" textlink="">
      <xdr:nvSpPr>
        <xdr:cNvPr id="776" name="テキスト ボックス 775"/>
        <xdr:cNvSpPr txBox="1"/>
      </xdr:nvSpPr>
      <xdr:spPr>
        <a:xfrm>
          <a:off x="19356017" y="562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2903</xdr:rowOff>
    </xdr:from>
    <xdr:to>
      <xdr:col>98</xdr:col>
      <xdr:colOff>38100</xdr:colOff>
      <xdr:row>34</xdr:row>
      <xdr:rowOff>104503</xdr:rowOff>
    </xdr:to>
    <xdr:sp macro="" textlink="">
      <xdr:nvSpPr>
        <xdr:cNvPr id="777" name="楕円 776"/>
        <xdr:cNvSpPr/>
      </xdr:nvSpPr>
      <xdr:spPr>
        <a:xfrm>
          <a:off x="18605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121030</xdr:rowOff>
    </xdr:from>
    <xdr:ext cx="378565" cy="259045"/>
    <xdr:sp macro="" textlink="">
      <xdr:nvSpPr>
        <xdr:cNvPr id="778" name="テキスト ボックス 777"/>
        <xdr:cNvSpPr txBox="1"/>
      </xdr:nvSpPr>
      <xdr:spPr>
        <a:xfrm>
          <a:off x="18467017" y="560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196,277</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円となっており、前年度から減少している。これは、新型コロナウイルスや物価高騰対策として実施した給付金の減などが主な要因である。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17,679</a:t>
          </a:r>
          <a:r>
            <a:rPr kumimoji="1" lang="ja-JP" altLang="en-US" sz="1300">
              <a:latin typeface="ＭＳ Ｐゴシック" panose="020B0600070205080204" pitchFamily="50" charset="-128"/>
              <a:ea typeface="ＭＳ Ｐゴシック" panose="020B0600070205080204" pitchFamily="50" charset="-128"/>
            </a:rPr>
            <a:t>円となっており、前年度までに実施した防災総合システム整備が完了したことなどにより減少している。しかし、佐賀広域消防局・佐賀消防署の建設負担金などにより、高い水準で推移している。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47,871</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円となっており、前年度から減少している。これは、三重津海軍所跡ガイダンス施設整備の完了による減などが主な要因である。今後は、令和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年度開催の</a:t>
          </a:r>
          <a:r>
            <a:rPr kumimoji="1" lang="en-US" altLang="ja-JP" sz="1300">
              <a:latin typeface="ＭＳ Ｐゴシック" panose="020B0600070205080204" pitchFamily="50" charset="-128"/>
              <a:ea typeface="ＭＳ Ｐゴシック" panose="020B0600070205080204" pitchFamily="50" charset="-128"/>
            </a:rPr>
            <a:t>SAGA2024</a:t>
          </a:r>
          <a:r>
            <a:rPr kumimoji="1" lang="ja-JP" altLang="en-US" sz="1300">
              <a:latin typeface="ＭＳ Ｐゴシック" panose="020B0600070205080204" pitchFamily="50" charset="-128"/>
              <a:ea typeface="ＭＳ Ｐゴシック" panose="020B0600070205080204" pitchFamily="50" charset="-128"/>
            </a:rPr>
            <a:t>国スポ・全障スポ大会に関する経費が増加する見込みである。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42,328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円となっており、前年度から増加している。これは、過去に借り入れた合併特例事業債、臨時財政対策債に関する償還額の増によるものである。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財政調整基金残高は、約</a:t>
          </a:r>
          <a:r>
            <a:rPr kumimoji="1" lang="en-US" altLang="ja-JP" sz="1300">
              <a:latin typeface="ＭＳ ゴシック" pitchFamily="49" charset="-128"/>
              <a:ea typeface="ＭＳ ゴシック" pitchFamily="49" charset="-128"/>
            </a:rPr>
            <a:t>6.6</a:t>
          </a:r>
          <a:r>
            <a:rPr kumimoji="1" lang="ja-JP" altLang="en-US" sz="1300">
              <a:latin typeface="ＭＳ ゴシック" pitchFamily="49" charset="-128"/>
              <a:ea typeface="ＭＳ ゴシック" pitchFamily="49" charset="-128"/>
            </a:rPr>
            <a:t>億円を取り崩したが、前年度決算剰余金を</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億円積み立てたことから、前年度から約</a:t>
          </a:r>
          <a:r>
            <a:rPr kumimoji="1" lang="en-US" altLang="ja-JP" sz="1300">
              <a:latin typeface="ＭＳ ゴシック" pitchFamily="49" charset="-128"/>
              <a:ea typeface="ＭＳ ゴシック" pitchFamily="49" charset="-128"/>
            </a:rPr>
            <a:t>9.5</a:t>
          </a:r>
          <a:r>
            <a:rPr kumimoji="1" lang="ja-JP" altLang="en-US" sz="1300">
              <a:latin typeface="ＭＳ ゴシック" pitchFamily="49" charset="-128"/>
              <a:ea typeface="ＭＳ ゴシック" pitchFamily="49" charset="-128"/>
            </a:rPr>
            <a:t>億円増加し、標準財政規模比は</a:t>
          </a:r>
          <a:r>
            <a:rPr kumimoji="1" lang="en-US" altLang="ja-JP" sz="1300">
              <a:latin typeface="ＭＳ ゴシック" pitchFamily="49" charset="-128"/>
              <a:ea typeface="ＭＳ ゴシック" pitchFamily="49" charset="-128"/>
            </a:rPr>
            <a:t>2.02</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16.22</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実質収支額は、普通交付税や臨時財政対策債の減少などにより、約</a:t>
          </a:r>
          <a:r>
            <a:rPr kumimoji="1" lang="en-US" altLang="ja-JP" sz="1300">
              <a:latin typeface="ＭＳ ゴシック" pitchFamily="49" charset="-128"/>
              <a:ea typeface="ＭＳ ゴシック" pitchFamily="49" charset="-128"/>
            </a:rPr>
            <a:t>10.4</a:t>
          </a:r>
          <a:r>
            <a:rPr kumimoji="1" lang="ja-JP" altLang="en-US" sz="1300">
              <a:latin typeface="ＭＳ ゴシック" pitchFamily="49" charset="-128"/>
              <a:ea typeface="ＭＳ ゴシック" pitchFamily="49" charset="-128"/>
            </a:rPr>
            <a:t>億円減少し、標準財政規模比は</a:t>
          </a:r>
          <a:r>
            <a:rPr kumimoji="1" lang="en-US" altLang="ja-JP" sz="1300">
              <a:latin typeface="ＭＳ ゴシック" pitchFamily="49" charset="-128"/>
              <a:ea typeface="ＭＳ ゴシック" pitchFamily="49" charset="-128"/>
            </a:rPr>
            <a:t>1.77</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3.81</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実質単年度収支は約</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億円減少し、標準財政規模比は</a:t>
          </a:r>
          <a:r>
            <a:rPr kumimoji="1" lang="en-US" altLang="ja-JP" sz="1300">
              <a:latin typeface="ＭＳ ゴシック" pitchFamily="49" charset="-128"/>
              <a:ea typeface="ＭＳ ゴシック" pitchFamily="49" charset="-128"/>
            </a:rPr>
            <a:t>5.87</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0.17</a:t>
          </a:r>
          <a:r>
            <a:rPr kumimoji="1" lang="ja-JP" altLang="en-US" sz="13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全ての会計において、黒字で推移している。</a:t>
          </a:r>
        </a:p>
        <a:p>
          <a:r>
            <a:rPr kumimoji="1" lang="ja-JP" altLang="en-US" sz="1400">
              <a:latin typeface="ＭＳ ゴシック" pitchFamily="49" charset="-128"/>
              <a:ea typeface="ＭＳ ゴシック" pitchFamily="49" charset="-128"/>
            </a:rPr>
            <a:t>　一般会計では、普通交付税や臨時財政対策債の減少などにより、実質収支額が約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億円減少し、標準財政規模比は</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富士大和温泉病院事業会計では、新型コロナウイルス感染症の影響等により入院・外来の患者数が減少したものの、看護補助体制加算等による入院・外来単価の増加などにより、標準財政規模比は</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国民健康保険特別会計では、保険税率の引下げや被保険者数の減少により、保険税収入が減少したことなどから実質収支額が約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億円減少したため、標準財政規模比が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113882747</v>
      </c>
      <c r="BO4" s="449"/>
      <c r="BP4" s="449"/>
      <c r="BQ4" s="449"/>
      <c r="BR4" s="449"/>
      <c r="BS4" s="449"/>
      <c r="BT4" s="449"/>
      <c r="BU4" s="450"/>
      <c r="BV4" s="448">
        <v>118726278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3.8</v>
      </c>
      <c r="CU4" s="589"/>
      <c r="CV4" s="589"/>
      <c r="CW4" s="589"/>
      <c r="CX4" s="589"/>
      <c r="CY4" s="589"/>
      <c r="CZ4" s="589"/>
      <c r="DA4" s="590"/>
      <c r="DB4" s="588">
        <v>5.6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110932324</v>
      </c>
      <c r="BO5" s="420"/>
      <c r="BP5" s="420"/>
      <c r="BQ5" s="420"/>
      <c r="BR5" s="420"/>
      <c r="BS5" s="420"/>
      <c r="BT5" s="420"/>
      <c r="BU5" s="421"/>
      <c r="BV5" s="419">
        <v>114767392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93.8</v>
      </c>
      <c r="CU5" s="417"/>
      <c r="CV5" s="417"/>
      <c r="CW5" s="417"/>
      <c r="CX5" s="417"/>
      <c r="CY5" s="417"/>
      <c r="CZ5" s="417"/>
      <c r="DA5" s="418"/>
      <c r="DB5" s="416">
        <v>89.2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2950423</v>
      </c>
      <c r="BO6" s="420"/>
      <c r="BP6" s="420"/>
      <c r="BQ6" s="420"/>
      <c r="BR6" s="420"/>
      <c r="BS6" s="420"/>
      <c r="BT6" s="420"/>
      <c r="BU6" s="421"/>
      <c r="BV6" s="419">
        <v>3958886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97.1</v>
      </c>
      <c r="CU6" s="563"/>
      <c r="CV6" s="563"/>
      <c r="CW6" s="563"/>
      <c r="CX6" s="563"/>
      <c r="CY6" s="563"/>
      <c r="CZ6" s="563"/>
      <c r="DA6" s="564"/>
      <c r="DB6" s="562">
        <v>94.1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848984</v>
      </c>
      <c r="BO7" s="420"/>
      <c r="BP7" s="420"/>
      <c r="BQ7" s="420"/>
      <c r="BR7" s="420"/>
      <c r="BS7" s="420"/>
      <c r="BT7" s="420"/>
      <c r="BU7" s="421"/>
      <c r="BV7" s="419">
        <v>818926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55093331</v>
      </c>
      <c r="CU7" s="420"/>
      <c r="CV7" s="420"/>
      <c r="CW7" s="420"/>
      <c r="CX7" s="420"/>
      <c r="CY7" s="420"/>
      <c r="CZ7" s="420"/>
      <c r="DA7" s="421"/>
      <c r="DB7" s="419">
        <v>56299975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2101439</v>
      </c>
      <c r="BO8" s="420"/>
      <c r="BP8" s="420"/>
      <c r="BQ8" s="420"/>
      <c r="BR8" s="420"/>
      <c r="BS8" s="420"/>
      <c r="BT8" s="420"/>
      <c r="BU8" s="421"/>
      <c r="BV8" s="419">
        <v>3139960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233301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107</v>
      </c>
      <c r="AV9" s="478"/>
      <c r="AW9" s="478"/>
      <c r="AX9" s="478"/>
      <c r="AY9" s="433" t="s">
        <v>118</v>
      </c>
      <c r="AZ9" s="434"/>
      <c r="BA9" s="434"/>
      <c r="BB9" s="434"/>
      <c r="BC9" s="434"/>
      <c r="BD9" s="434"/>
      <c r="BE9" s="434"/>
      <c r="BF9" s="434"/>
      <c r="BG9" s="434"/>
      <c r="BH9" s="434"/>
      <c r="BI9" s="434"/>
      <c r="BJ9" s="434"/>
      <c r="BK9" s="434"/>
      <c r="BL9" s="434"/>
      <c r="BM9" s="435"/>
      <c r="BN9" s="419">
        <v>-1038521</v>
      </c>
      <c r="BO9" s="420"/>
      <c r="BP9" s="420"/>
      <c r="BQ9" s="420"/>
      <c r="BR9" s="420"/>
      <c r="BS9" s="420"/>
      <c r="BT9" s="420"/>
      <c r="BU9" s="421"/>
      <c r="BV9" s="419">
        <v>1595842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13.9</v>
      </c>
      <c r="CU9" s="417"/>
      <c r="CV9" s="417"/>
      <c r="CW9" s="417"/>
      <c r="CX9" s="417"/>
      <c r="CY9" s="417"/>
      <c r="CZ9" s="417"/>
      <c r="DA9" s="418"/>
      <c r="DB9" s="416">
        <v>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236372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1608624</v>
      </c>
      <c r="BO10" s="420"/>
      <c r="BP10" s="420"/>
      <c r="BQ10" s="420"/>
      <c r="BR10" s="420"/>
      <c r="BS10" s="420"/>
      <c r="BT10" s="420"/>
      <c r="BU10" s="421"/>
      <c r="BV10" s="419">
        <v>1612215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229427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663214</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227365</v>
      </c>
      <c r="S13" s="507"/>
      <c r="T13" s="507"/>
      <c r="U13" s="507"/>
      <c r="V13" s="508"/>
      <c r="W13" s="509" t="s">
        <v>143</v>
      </c>
      <c r="X13" s="405"/>
      <c r="Y13" s="405"/>
      <c r="Z13" s="405"/>
      <c r="AA13" s="405"/>
      <c r="AB13" s="406"/>
      <c r="AC13" s="372">
        <v>5901</v>
      </c>
      <c r="AD13" s="373"/>
      <c r="AE13" s="373"/>
      <c r="AF13" s="373"/>
      <c r="AG13" s="374"/>
      <c r="AH13" s="372">
        <v>6668</v>
      </c>
      <c r="AI13" s="373"/>
      <c r="AJ13" s="373"/>
      <c r="AK13" s="373"/>
      <c r="AL13" s="432"/>
      <c r="AM13" s="476" t="s">
        <v>144</v>
      </c>
      <c r="AN13" s="376"/>
      <c r="AO13" s="376"/>
      <c r="AP13" s="376"/>
      <c r="AQ13" s="376"/>
      <c r="AR13" s="376"/>
      <c r="AS13" s="376"/>
      <c r="AT13" s="377"/>
      <c r="AU13" s="477" t="s">
        <v>138</v>
      </c>
      <c r="AV13" s="478"/>
      <c r="AW13" s="478"/>
      <c r="AX13" s="478"/>
      <c r="AY13" s="433" t="s">
        <v>145</v>
      </c>
      <c r="AZ13" s="434"/>
      <c r="BA13" s="434"/>
      <c r="BB13" s="434"/>
      <c r="BC13" s="434"/>
      <c r="BD13" s="434"/>
      <c r="BE13" s="434"/>
      <c r="BF13" s="434"/>
      <c r="BG13" s="434"/>
      <c r="BH13" s="434"/>
      <c r="BI13" s="434"/>
      <c r="BJ13" s="434"/>
      <c r="BK13" s="434"/>
      <c r="BL13" s="434"/>
      <c r="BM13" s="435"/>
      <c r="BN13" s="419">
        <v>-93111</v>
      </c>
      <c r="BO13" s="420"/>
      <c r="BP13" s="420"/>
      <c r="BQ13" s="420"/>
      <c r="BR13" s="420"/>
      <c r="BS13" s="420"/>
      <c r="BT13" s="420"/>
      <c r="BU13" s="421"/>
      <c r="BV13" s="419">
        <v>3208057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2</v>
      </c>
      <c r="CU13" s="417"/>
      <c r="CV13" s="417"/>
      <c r="CW13" s="417"/>
      <c r="CX13" s="417"/>
      <c r="CY13" s="417"/>
      <c r="CZ13" s="417"/>
      <c r="DA13" s="418"/>
      <c r="DB13" s="416">
        <v>1.7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230316</v>
      </c>
      <c r="S14" s="507"/>
      <c r="T14" s="507"/>
      <c r="U14" s="507"/>
      <c r="V14" s="508"/>
      <c r="W14" s="510"/>
      <c r="X14" s="408"/>
      <c r="Y14" s="408"/>
      <c r="Z14" s="408"/>
      <c r="AA14" s="408"/>
      <c r="AB14" s="409"/>
      <c r="AC14" s="499">
        <v>5.4</v>
      </c>
      <c r="AD14" s="500"/>
      <c r="AE14" s="500"/>
      <c r="AF14" s="500"/>
      <c r="AG14" s="501"/>
      <c r="AH14" s="499">
        <v>6.1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228644</v>
      </c>
      <c r="S15" s="507"/>
      <c r="T15" s="507"/>
      <c r="U15" s="507"/>
      <c r="V15" s="508"/>
      <c r="W15" s="509" t="s">
        <v>149</v>
      </c>
      <c r="X15" s="405"/>
      <c r="Y15" s="405"/>
      <c r="Z15" s="405"/>
      <c r="AA15" s="405"/>
      <c r="AB15" s="406"/>
      <c r="AC15" s="372">
        <v>20742</v>
      </c>
      <c r="AD15" s="373"/>
      <c r="AE15" s="373"/>
      <c r="AF15" s="373"/>
      <c r="AG15" s="374"/>
      <c r="AH15" s="372">
        <v>21156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29084989</v>
      </c>
      <c r="BO15" s="449"/>
      <c r="BP15" s="449"/>
      <c r="BQ15" s="449"/>
      <c r="BR15" s="449"/>
      <c r="BS15" s="449"/>
      <c r="BT15" s="449"/>
      <c r="BU15" s="450"/>
      <c r="BV15" s="448">
        <v>27359451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18.8</v>
      </c>
      <c r="AD16" s="500"/>
      <c r="AE16" s="500"/>
      <c r="AF16" s="500"/>
      <c r="AG16" s="501"/>
      <c r="AH16" s="499">
        <v>19.3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45308049</v>
      </c>
      <c r="BO16" s="420"/>
      <c r="BP16" s="420"/>
      <c r="BQ16" s="420"/>
      <c r="BR16" s="420"/>
      <c r="BS16" s="420"/>
      <c r="BT16" s="420"/>
      <c r="BU16" s="421"/>
      <c r="BV16" s="419">
        <v>44730060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83465</v>
      </c>
      <c r="AD17" s="373"/>
      <c r="AE17" s="373"/>
      <c r="AF17" s="373"/>
      <c r="AG17" s="374"/>
      <c r="AH17" s="372">
        <v>81520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36956142</v>
      </c>
      <c r="BO17" s="420"/>
      <c r="BP17" s="420"/>
      <c r="BQ17" s="420"/>
      <c r="BR17" s="420"/>
      <c r="BS17" s="420"/>
      <c r="BT17" s="420"/>
      <c r="BU17" s="421"/>
      <c r="BV17" s="419">
        <v>34721771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431.82</v>
      </c>
      <c r="M18" s="472"/>
      <c r="N18" s="472"/>
      <c r="O18" s="472"/>
      <c r="P18" s="472"/>
      <c r="Q18" s="472"/>
      <c r="R18" s="473"/>
      <c r="S18" s="473"/>
      <c r="T18" s="473"/>
      <c r="U18" s="473"/>
      <c r="V18" s="474"/>
      <c r="W18" s="490"/>
      <c r="X18" s="491"/>
      <c r="Y18" s="491"/>
      <c r="Z18" s="491"/>
      <c r="AA18" s="491"/>
      <c r="AB18" s="515"/>
      <c r="AC18" s="389">
        <v>75.8</v>
      </c>
      <c r="AD18" s="390"/>
      <c r="AE18" s="390"/>
      <c r="AF18" s="390"/>
      <c r="AG18" s="475"/>
      <c r="AH18" s="389">
        <v>74.599999999999994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53187881</v>
      </c>
      <c r="BO18" s="420"/>
      <c r="BP18" s="420"/>
      <c r="BQ18" s="420"/>
      <c r="BR18" s="420"/>
      <c r="BS18" s="420"/>
      <c r="BT18" s="420"/>
      <c r="BU18" s="421"/>
      <c r="BV18" s="419">
        <v>52154624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67649594</v>
      </c>
      <c r="BO19" s="420"/>
      <c r="BP19" s="420"/>
      <c r="BQ19" s="420"/>
      <c r="BR19" s="420"/>
      <c r="BS19" s="420"/>
      <c r="BT19" s="420"/>
      <c r="BU19" s="421"/>
      <c r="BV19" s="419">
        <v>66358708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96874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92405727</v>
      </c>
      <c r="BO22" s="449"/>
      <c r="BP22" s="449"/>
      <c r="BQ22" s="449"/>
      <c r="BR22" s="449"/>
      <c r="BS22" s="449"/>
      <c r="BT22" s="449"/>
      <c r="BU22" s="450"/>
      <c r="BV22" s="448">
        <v>94302663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66605821</v>
      </c>
      <c r="BO23" s="420"/>
      <c r="BP23" s="420"/>
      <c r="BQ23" s="420"/>
      <c r="BR23" s="420"/>
      <c r="BS23" s="420"/>
      <c r="BT23" s="420"/>
      <c r="BU23" s="421"/>
      <c r="BV23" s="419">
        <v>68899435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10390</v>
      </c>
      <c r="R24" s="373"/>
      <c r="S24" s="373"/>
      <c r="T24" s="373"/>
      <c r="U24" s="373"/>
      <c r="V24" s="374"/>
      <c r="W24" s="462"/>
      <c r="X24" s="399"/>
      <c r="Y24" s="400"/>
      <c r="Z24" s="375" t="s">
        <v>174</v>
      </c>
      <c r="AA24" s="376"/>
      <c r="AB24" s="376"/>
      <c r="AC24" s="376"/>
      <c r="AD24" s="376"/>
      <c r="AE24" s="376"/>
      <c r="AF24" s="376"/>
      <c r="AG24" s="377"/>
      <c r="AH24" s="372">
        <v>1442</v>
      </c>
      <c r="AI24" s="373"/>
      <c r="AJ24" s="373"/>
      <c r="AK24" s="373"/>
      <c r="AL24" s="374"/>
      <c r="AM24" s="372">
        <v>4709572</v>
      </c>
      <c r="AN24" s="373"/>
      <c r="AO24" s="373"/>
      <c r="AP24" s="373"/>
      <c r="AQ24" s="373"/>
      <c r="AR24" s="374"/>
      <c r="AS24" s="372">
        <v>3266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54958514</v>
      </c>
      <c r="BO24" s="420"/>
      <c r="BP24" s="420"/>
      <c r="BQ24" s="420"/>
      <c r="BR24" s="420"/>
      <c r="BS24" s="420"/>
      <c r="BT24" s="420"/>
      <c r="BU24" s="421"/>
      <c r="BV24" s="419">
        <v>54990318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8200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141</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13409136</v>
      </c>
      <c r="BO25" s="449"/>
      <c r="BP25" s="449"/>
      <c r="BQ25" s="449"/>
      <c r="BR25" s="449"/>
      <c r="BS25" s="449"/>
      <c r="BT25" s="449"/>
      <c r="BU25" s="450"/>
      <c r="BV25" s="448">
        <v>12897019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6790</v>
      </c>
      <c r="R26" s="373"/>
      <c r="S26" s="373"/>
      <c r="T26" s="373"/>
      <c r="U26" s="373"/>
      <c r="V26" s="374"/>
      <c r="W26" s="462"/>
      <c r="X26" s="399"/>
      <c r="Y26" s="400"/>
      <c r="Z26" s="375" t="s">
        <v>182</v>
      </c>
      <c r="AA26" s="430"/>
      <c r="AB26" s="430"/>
      <c r="AC26" s="430"/>
      <c r="AD26" s="430"/>
      <c r="AE26" s="430"/>
      <c r="AF26" s="430"/>
      <c r="AG26" s="431"/>
      <c r="AH26" s="372">
        <v>121</v>
      </c>
      <c r="AI26" s="373"/>
      <c r="AJ26" s="373"/>
      <c r="AK26" s="373"/>
      <c r="AL26" s="374"/>
      <c r="AM26" s="372">
        <v>417571</v>
      </c>
      <c r="AN26" s="373"/>
      <c r="AO26" s="373"/>
      <c r="AP26" s="373"/>
      <c r="AQ26" s="373"/>
      <c r="AR26" s="374"/>
      <c r="AS26" s="372">
        <v>3451</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6920</v>
      </c>
      <c r="R27" s="373"/>
      <c r="S27" s="373"/>
      <c r="T27" s="373"/>
      <c r="U27" s="373"/>
      <c r="V27" s="374"/>
      <c r="W27" s="462"/>
      <c r="X27" s="399"/>
      <c r="Y27" s="400"/>
      <c r="Z27" s="375" t="s">
        <v>186</v>
      </c>
      <c r="AA27" s="376"/>
      <c r="AB27" s="376"/>
      <c r="AC27" s="376"/>
      <c r="AD27" s="376"/>
      <c r="AE27" s="376"/>
      <c r="AF27" s="376"/>
      <c r="AG27" s="377"/>
      <c r="AH27" s="372">
        <v>16</v>
      </c>
      <c r="AI27" s="373"/>
      <c r="AJ27" s="373"/>
      <c r="AK27" s="373"/>
      <c r="AL27" s="374"/>
      <c r="AM27" s="372">
        <v>55307</v>
      </c>
      <c r="AN27" s="373"/>
      <c r="AO27" s="373"/>
      <c r="AP27" s="373"/>
      <c r="AQ27" s="373"/>
      <c r="AR27" s="374"/>
      <c r="AS27" s="372">
        <v>3457</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3099575</v>
      </c>
      <c r="BO27" s="454"/>
      <c r="BP27" s="454"/>
      <c r="BQ27" s="454"/>
      <c r="BR27" s="454"/>
      <c r="BS27" s="454"/>
      <c r="BT27" s="454"/>
      <c r="BU27" s="455"/>
      <c r="BV27" s="453">
        <v>3097437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6070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179</v>
      </c>
      <c r="AN28" s="373"/>
      <c r="AO28" s="373"/>
      <c r="AP28" s="373"/>
      <c r="AQ28" s="373"/>
      <c r="AR28" s="374"/>
      <c r="AS28" s="372" t="s">
        <v>178</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8937410</v>
      </c>
      <c r="BO28" s="449"/>
      <c r="BP28" s="449"/>
      <c r="BQ28" s="449"/>
      <c r="BR28" s="449"/>
      <c r="BS28" s="449"/>
      <c r="BT28" s="449"/>
      <c r="BU28" s="450"/>
      <c r="BV28" s="448">
        <v>7991990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34</v>
      </c>
      <c r="M29" s="373"/>
      <c r="N29" s="373"/>
      <c r="O29" s="373"/>
      <c r="P29" s="374"/>
      <c r="Q29" s="372">
        <v>5530</v>
      </c>
      <c r="R29" s="373"/>
      <c r="S29" s="373"/>
      <c r="T29" s="373"/>
      <c r="U29" s="373"/>
      <c r="V29" s="374"/>
      <c r="W29" s="463"/>
      <c r="X29" s="464"/>
      <c r="Y29" s="465"/>
      <c r="Z29" s="375" t="s">
        <v>192</v>
      </c>
      <c r="AA29" s="376"/>
      <c r="AB29" s="376"/>
      <c r="AC29" s="376"/>
      <c r="AD29" s="376"/>
      <c r="AE29" s="376"/>
      <c r="AF29" s="376"/>
      <c r="AG29" s="377"/>
      <c r="AH29" s="372">
        <v>1458</v>
      </c>
      <c r="AI29" s="373"/>
      <c r="AJ29" s="373"/>
      <c r="AK29" s="373"/>
      <c r="AL29" s="374"/>
      <c r="AM29" s="372">
        <v>4764879</v>
      </c>
      <c r="AN29" s="373"/>
      <c r="AO29" s="373"/>
      <c r="AP29" s="373"/>
      <c r="AQ29" s="373"/>
      <c r="AR29" s="374"/>
      <c r="AS29" s="372">
        <v>3268</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5508528</v>
      </c>
      <c r="BO29" s="420"/>
      <c r="BP29" s="420"/>
      <c r="BQ29" s="420"/>
      <c r="BR29" s="420"/>
      <c r="BS29" s="420"/>
      <c r="BT29" s="420"/>
      <c r="BU29" s="421"/>
      <c r="BV29" s="419">
        <v>6046748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8908874</v>
      </c>
      <c r="BO30" s="454"/>
      <c r="BP30" s="454"/>
      <c r="BQ30" s="454"/>
      <c r="BR30" s="454"/>
      <c r="BS30" s="454"/>
      <c r="BT30" s="454"/>
      <c r="BU30" s="455"/>
      <c r="BV30" s="453">
        <v>8935720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自動車運送事業会計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佐賀東部水道企業団（用水供給事業）</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佐賀市文化振興財団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佐賀東部水道企業団（末端給水事業）</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佐賀資源化センター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佐賀西部広域水道企業団（用水供給事業）</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熊の川温泉ちどりの湯</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工業用水道事業会計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佐賀中部広域連合（消防特別会計）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佐賀市スポーツ協会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〇</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9</v>
      </c>
      <c r="AN38" s="367"/>
      <c r="AO38" s="368" t="str">
        <f>IF('各会計、関係団体の財政状況及び健全化判断比率'!B35="","",'各会計、関係団体の財政状況及び健全化判断比率'!B35)</f>
        <v>富士大和温泉病院事業会計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佐賀中部広域連合（介護保険特別会計）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佐賀市土地開発公社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〇</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天山地区共同衛生処理場組合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嘉瀬川水辺環境整備センター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〇</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天山地区共同斎場組合</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スマイルアース</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〇</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脊振共同塵芥処理組合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三神地区環境事務組合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佐賀県市町総合事務組合（一般会計）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wfiHX+BKFF2X5oFinkORmcyZHDKcMGX917iSAPv6zPfBdWk/vLX1DSTMTMAi/fvVmK0Pa4YDlJm+HmrxY0aA==" saltValue="9Fhk0HGoR/0QMez0HdWm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576</v>
      </c>
      <c r="D34" s="1151"/>
      <c r="E34" s="1152"/>
      <c r="F34" s="32">
        <v>10.36</v>
      </c>
      <c r="G34" s="33">
        <v>10.37</v>
      </c>
      <c r="H34" s="33">
        <v>10.33</v>
      </c>
      <c r="I34" s="33">
        <v>10.23</v>
      </c>
      <c r="J34" s="34">
        <v>10.15</v>
      </c>
      <c r="K34" s="22"/>
      <c r="L34" s="22"/>
      <c r="M34" s="22"/>
      <c r="N34" s="22"/>
      <c r="O34" s="22"/>
      <c r="P34" s="22"/>
    </row>
    <row r="35" spans="1:16" ht="39" customHeight="1" x14ac:dyDescent="0.15">
      <c r="A35" s="22"/>
      <c r="B35" s="35"/>
      <c r="C35" s="1145" t="s">
        <v>577</v>
      </c>
      <c r="D35" s="1146"/>
      <c r="E35" s="1147"/>
      <c r="F35" s="36">
        <v>2.2200000000000002</v>
      </c>
      <c r="G35" s="37">
        <v>2.4300000000000002</v>
      </c>
      <c r="H35" s="37">
        <v>2.85</v>
      </c>
      <c r="I35" s="37">
        <v>5.57</v>
      </c>
      <c r="J35" s="38">
        <v>3.81</v>
      </c>
      <c r="K35" s="22"/>
      <c r="L35" s="22"/>
      <c r="M35" s="22"/>
      <c r="N35" s="22"/>
      <c r="O35" s="22"/>
      <c r="P35" s="22"/>
    </row>
    <row r="36" spans="1:16" ht="39" customHeight="1" x14ac:dyDescent="0.15">
      <c r="A36" s="22"/>
      <c r="B36" s="35"/>
      <c r="C36" s="1145" t="s">
        <v>578</v>
      </c>
      <c r="D36" s="1146"/>
      <c r="E36" s="1147"/>
      <c r="F36" s="36">
        <v>2.4900000000000002</v>
      </c>
      <c r="G36" s="37">
        <v>2.95</v>
      </c>
      <c r="H36" s="37">
        <v>3.19</v>
      </c>
      <c r="I36" s="37">
        <v>3.16</v>
      </c>
      <c r="J36" s="38">
        <v>3.29</v>
      </c>
      <c r="K36" s="22"/>
      <c r="L36" s="22"/>
      <c r="M36" s="22"/>
      <c r="N36" s="22"/>
      <c r="O36" s="22"/>
      <c r="P36" s="22"/>
    </row>
    <row r="37" spans="1:16" ht="39" customHeight="1" x14ac:dyDescent="0.15">
      <c r="A37" s="22"/>
      <c r="B37" s="35"/>
      <c r="C37" s="1145" t="s">
        <v>579</v>
      </c>
      <c r="D37" s="1146"/>
      <c r="E37" s="1147"/>
      <c r="F37" s="36">
        <v>2.08</v>
      </c>
      <c r="G37" s="37">
        <v>2.14</v>
      </c>
      <c r="H37" s="37">
        <v>2.2400000000000002</v>
      </c>
      <c r="I37" s="37">
        <v>2.5499999999999998</v>
      </c>
      <c r="J37" s="38">
        <v>2.61</v>
      </c>
      <c r="K37" s="22"/>
      <c r="L37" s="22"/>
      <c r="M37" s="22"/>
      <c r="N37" s="22"/>
      <c r="O37" s="22"/>
      <c r="P37" s="22"/>
    </row>
    <row r="38" spans="1:16" ht="39" customHeight="1" x14ac:dyDescent="0.15">
      <c r="A38" s="22"/>
      <c r="B38" s="35"/>
      <c r="C38" s="1145" t="s">
        <v>580</v>
      </c>
      <c r="D38" s="1146"/>
      <c r="E38" s="1147"/>
      <c r="F38" s="36">
        <v>0.71</v>
      </c>
      <c r="G38" s="37">
        <v>0.77</v>
      </c>
      <c r="H38" s="37">
        <v>0.93</v>
      </c>
      <c r="I38" s="37">
        <v>0.85</v>
      </c>
      <c r="J38" s="38">
        <v>0.92</v>
      </c>
      <c r="K38" s="22"/>
      <c r="L38" s="22"/>
      <c r="M38" s="22"/>
      <c r="N38" s="22"/>
      <c r="O38" s="22"/>
      <c r="P38" s="22"/>
    </row>
    <row r="39" spans="1:16" ht="39" customHeight="1" x14ac:dyDescent="0.15">
      <c r="A39" s="22"/>
      <c r="B39" s="35"/>
      <c r="C39" s="1145" t="s">
        <v>581</v>
      </c>
      <c r="D39" s="1146"/>
      <c r="E39" s="1147"/>
      <c r="F39" s="36">
        <v>0.15</v>
      </c>
      <c r="G39" s="37">
        <v>0.14000000000000001</v>
      </c>
      <c r="H39" s="37">
        <v>0.14000000000000001</v>
      </c>
      <c r="I39" s="37">
        <v>0.14000000000000001</v>
      </c>
      <c r="J39" s="38">
        <v>0.16</v>
      </c>
      <c r="K39" s="22"/>
      <c r="L39" s="22"/>
      <c r="M39" s="22"/>
      <c r="N39" s="22"/>
      <c r="O39" s="22"/>
      <c r="P39" s="22"/>
    </row>
    <row r="40" spans="1:16" ht="39" customHeight="1" x14ac:dyDescent="0.15">
      <c r="A40" s="22"/>
      <c r="B40" s="35"/>
      <c r="C40" s="1145" t="s">
        <v>582</v>
      </c>
      <c r="D40" s="1146"/>
      <c r="E40" s="1147"/>
      <c r="F40" s="36">
        <v>0.41</v>
      </c>
      <c r="G40" s="37">
        <v>0.32</v>
      </c>
      <c r="H40" s="37">
        <v>0.53</v>
      </c>
      <c r="I40" s="37">
        <v>0.55000000000000004</v>
      </c>
      <c r="J40" s="38">
        <v>0.15</v>
      </c>
      <c r="K40" s="22"/>
      <c r="L40" s="22"/>
      <c r="M40" s="22"/>
      <c r="N40" s="22"/>
      <c r="O40" s="22"/>
      <c r="P40" s="22"/>
    </row>
    <row r="41" spans="1:16" ht="39" customHeight="1" x14ac:dyDescent="0.15">
      <c r="A41" s="22"/>
      <c r="B41" s="35"/>
      <c r="C41" s="1145" t="s">
        <v>583</v>
      </c>
      <c r="D41" s="1146"/>
      <c r="E41" s="1147"/>
      <c r="F41" s="36">
        <v>0.05</v>
      </c>
      <c r="G41" s="37">
        <v>0.06</v>
      </c>
      <c r="H41" s="37">
        <v>0.06</v>
      </c>
      <c r="I41" s="37">
        <v>0.06</v>
      </c>
      <c r="J41" s="38">
        <v>7.0000000000000007E-2</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OtE1gs+s4CWoiPCbDUKpZXyZPik5KDlUgUY9iaVGs7ivOnLiHSyXk0jtkrc4Y1kweqWtqxPiBO9DM2KbK0z/w==" saltValue="ubKT5fvRbej8sA5OK3D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9334</v>
      </c>
      <c r="L45" s="60">
        <v>9301</v>
      </c>
      <c r="M45" s="60">
        <v>9349</v>
      </c>
      <c r="N45" s="60">
        <v>9582</v>
      </c>
      <c r="O45" s="61">
        <v>9711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1334</v>
      </c>
      <c r="L48" s="64">
        <v>1216</v>
      </c>
      <c r="M48" s="64">
        <v>1132</v>
      </c>
      <c r="N48" s="64">
        <v>1075</v>
      </c>
      <c r="O48" s="65">
        <v>1084</v>
      </c>
      <c r="P48" s="48"/>
      <c r="Q48" s="48"/>
      <c r="R48" s="48"/>
      <c r="S48" s="48"/>
      <c r="T48" s="48"/>
      <c r="U48" s="48"/>
    </row>
    <row r="49" spans="1:21" ht="30.75" customHeight="1" x14ac:dyDescent="0.15">
      <c r="A49" s="48"/>
      <c r="B49" s="1178"/>
      <c r="C49" s="1179"/>
      <c r="D49" s="62"/>
      <c r="E49" s="1155" t="s">
        <v>16</v>
      </c>
      <c r="F49" s="1155"/>
      <c r="G49" s="1155"/>
      <c r="H49" s="1155"/>
      <c r="I49" s="1155"/>
      <c r="J49" s="1156"/>
      <c r="K49" s="63">
        <v>320</v>
      </c>
      <c r="L49" s="64">
        <v>343</v>
      </c>
      <c r="M49" s="64">
        <v>369</v>
      </c>
      <c r="N49" s="64">
        <v>456</v>
      </c>
      <c r="O49" s="65">
        <v>456</v>
      </c>
      <c r="P49" s="48"/>
      <c r="Q49" s="48"/>
      <c r="R49" s="48"/>
      <c r="S49" s="48"/>
      <c r="T49" s="48"/>
      <c r="U49" s="48"/>
    </row>
    <row r="50" spans="1:21" ht="30.75" customHeight="1" x14ac:dyDescent="0.15">
      <c r="A50" s="48"/>
      <c r="B50" s="1178"/>
      <c r="C50" s="1179"/>
      <c r="D50" s="62"/>
      <c r="E50" s="1155" t="s">
        <v>17</v>
      </c>
      <c r="F50" s="1155"/>
      <c r="G50" s="1155"/>
      <c r="H50" s="1155"/>
      <c r="I50" s="1155"/>
      <c r="J50" s="1156"/>
      <c r="K50" s="63">
        <v>67</v>
      </c>
      <c r="L50" s="64">
        <v>63</v>
      </c>
      <c r="M50" s="64">
        <v>51</v>
      </c>
      <c r="N50" s="64">
        <v>36</v>
      </c>
      <c r="O50" s="65">
        <v>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10166</v>
      </c>
      <c r="L52" s="64">
        <v>10171</v>
      </c>
      <c r="M52" s="64">
        <v>10187</v>
      </c>
      <c r="N52" s="64">
        <v>10249</v>
      </c>
      <c r="O52" s="65">
        <v>10029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889</v>
      </c>
      <c r="L53" s="69">
        <v>752</v>
      </c>
      <c r="M53" s="69">
        <v>714</v>
      </c>
      <c r="N53" s="69">
        <v>900</v>
      </c>
      <c r="O53" s="70">
        <v>1248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ABNHbtcNPrrbo12fjwLa4sIyGKRYdgVKrtScOmaKKuDtimw2TsksWvpYDNlB8s4m+ipbihJel4UqdgTqVjcpQ==" saltValue="lBHgRjBUCZzTHng1jPZy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95554</v>
      </c>
      <c r="J41" s="356">
        <v>93790</v>
      </c>
      <c r="K41" s="356">
        <v>94921</v>
      </c>
      <c r="L41" s="356">
        <v>94303</v>
      </c>
      <c r="M41" s="357">
        <v>92406</v>
      </c>
    </row>
    <row r="42" spans="2:13" ht="27.75" customHeight="1" x14ac:dyDescent="0.15">
      <c r="B42" s="1186"/>
      <c r="C42" s="1187"/>
      <c r="D42" s="106"/>
      <c r="E42" s="1190" t="s">
        <v>34</v>
      </c>
      <c r="F42" s="1190"/>
      <c r="G42" s="1190"/>
      <c r="H42" s="1191"/>
      <c r="I42" s="358">
        <v>599</v>
      </c>
      <c r="J42" s="359">
        <v>547</v>
      </c>
      <c r="K42" s="359">
        <v>507</v>
      </c>
      <c r="L42" s="359">
        <v>481</v>
      </c>
      <c r="M42" s="360">
        <v>465</v>
      </c>
    </row>
    <row r="43" spans="2:13" ht="27.75" customHeight="1" x14ac:dyDescent="0.15">
      <c r="B43" s="1186"/>
      <c r="C43" s="1187"/>
      <c r="D43" s="106"/>
      <c r="E43" s="1190" t="s">
        <v>35</v>
      </c>
      <c r="F43" s="1190"/>
      <c r="G43" s="1190"/>
      <c r="H43" s="1191"/>
      <c r="I43" s="358">
        <v>17650</v>
      </c>
      <c r="J43" s="359">
        <v>16102</v>
      </c>
      <c r="K43" s="359">
        <v>14775</v>
      </c>
      <c r="L43" s="359">
        <v>13269</v>
      </c>
      <c r="M43" s="360">
        <v>12463</v>
      </c>
    </row>
    <row r="44" spans="2:13" ht="27.75" customHeight="1" x14ac:dyDescent="0.15">
      <c r="B44" s="1186"/>
      <c r="C44" s="1187"/>
      <c r="D44" s="106"/>
      <c r="E44" s="1190" t="s">
        <v>36</v>
      </c>
      <c r="F44" s="1190"/>
      <c r="G44" s="1190"/>
      <c r="H44" s="1191"/>
      <c r="I44" s="358">
        <v>1408</v>
      </c>
      <c r="J44" s="359">
        <v>2152</v>
      </c>
      <c r="K44" s="359">
        <v>3559</v>
      </c>
      <c r="L44" s="359">
        <v>3341</v>
      </c>
      <c r="M44" s="360">
        <v>2908</v>
      </c>
    </row>
    <row r="45" spans="2:13" ht="27.75" customHeight="1" x14ac:dyDescent="0.15">
      <c r="B45" s="1186"/>
      <c r="C45" s="1187"/>
      <c r="D45" s="106"/>
      <c r="E45" s="1190" t="s">
        <v>37</v>
      </c>
      <c r="F45" s="1190"/>
      <c r="G45" s="1190"/>
      <c r="H45" s="1191"/>
      <c r="I45" s="358">
        <v>13226</v>
      </c>
      <c r="J45" s="359">
        <v>12783</v>
      </c>
      <c r="K45" s="359">
        <v>12806</v>
      </c>
      <c r="L45" s="359">
        <v>12658</v>
      </c>
      <c r="M45" s="360">
        <v>12242</v>
      </c>
    </row>
    <row r="46" spans="2:13" ht="27.75" customHeight="1" x14ac:dyDescent="0.15">
      <c r="B46" s="1186"/>
      <c r="C46" s="1187"/>
      <c r="D46" s="107"/>
      <c r="E46" s="1190" t="s">
        <v>38</v>
      </c>
      <c r="F46" s="1190"/>
      <c r="G46" s="1190"/>
      <c r="H46" s="1191"/>
      <c r="I46" s="358">
        <v>1</v>
      </c>
      <c r="J46" s="359">
        <v>1</v>
      </c>
      <c r="K46" s="359">
        <v>0</v>
      </c>
      <c r="L46" s="359" t="s">
        <v>526</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24190</v>
      </c>
      <c r="J50" s="359">
        <v>20714</v>
      </c>
      <c r="K50" s="359">
        <v>17355</v>
      </c>
      <c r="L50" s="359">
        <v>22968</v>
      </c>
      <c r="M50" s="360">
        <v>23438</v>
      </c>
    </row>
    <row r="51" spans="2:13" ht="27.75" customHeight="1" x14ac:dyDescent="0.15">
      <c r="B51" s="1186"/>
      <c r="C51" s="1187"/>
      <c r="D51" s="106"/>
      <c r="E51" s="1190" t="s">
        <v>44</v>
      </c>
      <c r="F51" s="1190"/>
      <c r="G51" s="1190"/>
      <c r="H51" s="1191"/>
      <c r="I51" s="358">
        <v>9334</v>
      </c>
      <c r="J51" s="359">
        <v>9055</v>
      </c>
      <c r="K51" s="359">
        <v>9021</v>
      </c>
      <c r="L51" s="359">
        <v>8813</v>
      </c>
      <c r="M51" s="360">
        <v>8495</v>
      </c>
    </row>
    <row r="52" spans="2:13" ht="27.75" customHeight="1" x14ac:dyDescent="0.15">
      <c r="B52" s="1188"/>
      <c r="C52" s="1189"/>
      <c r="D52" s="106"/>
      <c r="E52" s="1190" t="s">
        <v>45</v>
      </c>
      <c r="F52" s="1190"/>
      <c r="G52" s="1190"/>
      <c r="H52" s="1191"/>
      <c r="I52" s="358">
        <v>107863</v>
      </c>
      <c r="J52" s="359">
        <v>106139</v>
      </c>
      <c r="K52" s="359">
        <v>105680</v>
      </c>
      <c r="L52" s="359">
        <v>104919</v>
      </c>
      <c r="M52" s="360">
        <v>102753</v>
      </c>
    </row>
    <row r="53" spans="2:13" ht="27.75" customHeight="1" thickBot="1" x14ac:dyDescent="0.2">
      <c r="B53" s="1192" t="s">
        <v>46</v>
      </c>
      <c r="C53" s="1193"/>
      <c r="D53" s="110"/>
      <c r="E53" s="1194" t="s">
        <v>47</v>
      </c>
      <c r="F53" s="1194"/>
      <c r="G53" s="1194"/>
      <c r="H53" s="1195"/>
      <c r="I53" s="361">
        <v>-12949</v>
      </c>
      <c r="J53" s="362">
        <v>-10534</v>
      </c>
      <c r="K53" s="362">
        <v>-5489</v>
      </c>
      <c r="L53" s="362">
        <v>-12648</v>
      </c>
      <c r="M53" s="363">
        <v>-14202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ddYRs7k//82khO1BMlIjNsjSfs+4ZUnyNodizjH15LIlT4f0grEqYwBzaUFrQC7XZ3rtamN3/mRUkmkfPQzAw==" saltValue="A2tM60jBsJeuwfkdIyqR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6380</v>
      </c>
      <c r="G55" s="122">
        <v>7992</v>
      </c>
      <c r="H55" s="123">
        <v>8937</v>
      </c>
    </row>
    <row r="56" spans="2:8" ht="52.5" customHeight="1" x14ac:dyDescent="0.15">
      <c r="B56" s="124"/>
      <c r="C56" s="1213" t="s">
        <v>51</v>
      </c>
      <c r="D56" s="1213"/>
      <c r="E56" s="1214"/>
      <c r="F56" s="125">
        <v>6023</v>
      </c>
      <c r="G56" s="125">
        <v>6047</v>
      </c>
      <c r="H56" s="126">
        <v>5509</v>
      </c>
    </row>
    <row r="57" spans="2:8" ht="53.25" customHeight="1" x14ac:dyDescent="0.15">
      <c r="B57" s="124"/>
      <c r="C57" s="1215" t="s">
        <v>52</v>
      </c>
      <c r="D57" s="1215"/>
      <c r="E57" s="1216"/>
      <c r="F57" s="127">
        <v>8366</v>
      </c>
      <c r="G57" s="127">
        <v>8936</v>
      </c>
      <c r="H57" s="128">
        <v>8909</v>
      </c>
    </row>
    <row r="58" spans="2:8" ht="45.75" customHeight="1" x14ac:dyDescent="0.15">
      <c r="B58" s="129"/>
      <c r="C58" s="1203" t="s">
        <v>615</v>
      </c>
      <c r="D58" s="1204"/>
      <c r="E58" s="1205"/>
      <c r="F58" s="130">
        <v>1210</v>
      </c>
      <c r="G58" s="130">
        <v>2470</v>
      </c>
      <c r="H58" s="131">
        <v>2473</v>
      </c>
    </row>
    <row r="59" spans="2:8" ht="45.75" customHeight="1" x14ac:dyDescent="0.15">
      <c r="B59" s="129"/>
      <c r="C59" s="1203" t="s">
        <v>616</v>
      </c>
      <c r="D59" s="1204"/>
      <c r="E59" s="1205"/>
      <c r="F59" s="130">
        <v>2896</v>
      </c>
      <c r="G59" s="130">
        <v>2224</v>
      </c>
      <c r="H59" s="131">
        <v>2224</v>
      </c>
    </row>
    <row r="60" spans="2:8" ht="45.75" customHeight="1" x14ac:dyDescent="0.15">
      <c r="B60" s="129"/>
      <c r="C60" s="1203" t="s">
        <v>617</v>
      </c>
      <c r="D60" s="1204"/>
      <c r="E60" s="1205"/>
      <c r="F60" s="130">
        <v>1868</v>
      </c>
      <c r="G60" s="130">
        <v>1868</v>
      </c>
      <c r="H60" s="131">
        <v>1868</v>
      </c>
    </row>
    <row r="61" spans="2:8" ht="45.75" customHeight="1" x14ac:dyDescent="0.15">
      <c r="B61" s="129"/>
      <c r="C61" s="1203" t="s">
        <v>618</v>
      </c>
      <c r="D61" s="1204"/>
      <c r="E61" s="1205"/>
      <c r="F61" s="130">
        <v>834</v>
      </c>
      <c r="G61" s="130">
        <v>824</v>
      </c>
      <c r="H61" s="131">
        <v>797</v>
      </c>
    </row>
    <row r="62" spans="2:8" ht="45.75" customHeight="1" thickBot="1" x14ac:dyDescent="0.2">
      <c r="B62" s="132"/>
      <c r="C62" s="1206" t="s">
        <v>619</v>
      </c>
      <c r="D62" s="1207"/>
      <c r="E62" s="1208"/>
      <c r="F62" s="133">
        <v>532</v>
      </c>
      <c r="G62" s="133">
        <v>532</v>
      </c>
      <c r="H62" s="134">
        <v>533</v>
      </c>
    </row>
    <row r="63" spans="2:8" ht="52.5" customHeight="1" thickBot="1" x14ac:dyDescent="0.2">
      <c r="B63" s="135"/>
      <c r="C63" s="1209" t="s">
        <v>53</v>
      </c>
      <c r="D63" s="1209"/>
      <c r="E63" s="1210"/>
      <c r="F63" s="136">
        <v>20769</v>
      </c>
      <c r="G63" s="136">
        <v>22974</v>
      </c>
      <c r="H63" s="137">
        <v>23355</v>
      </c>
    </row>
    <row r="64" spans="2:8" x14ac:dyDescent="0.15"/>
  </sheetData>
  <sheetProtection algorithmName="SHA-512" hashValue="BGbyqqZ+ev3JP6vDsXKwxqnQZQEQhFMCkA1gUe2vSPE/mH0Nbtki9ggnNJc09b05nHZWhZmJp5xpRFe04mT2nQ==" saltValue="gu3nfZYWhYtzuLA//H2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54879</v>
      </c>
      <c r="E3" s="156"/>
      <c r="F3" s="157">
        <v>45022</v>
      </c>
      <c r="G3" s="158"/>
      <c r="H3" s="159"/>
    </row>
    <row r="4" spans="1:8" x14ac:dyDescent="0.15">
      <c r="A4" s="160"/>
      <c r="B4" s="161"/>
      <c r="C4" s="162"/>
      <c r="D4" s="163">
        <v>30063</v>
      </c>
      <c r="E4" s="164"/>
      <c r="F4" s="165">
        <v>25247</v>
      </c>
      <c r="G4" s="166"/>
      <c r="H4" s="167"/>
    </row>
    <row r="5" spans="1:8" x14ac:dyDescent="0.15">
      <c r="A5" s="148" t="s">
        <v>559</v>
      </c>
      <c r="B5" s="153"/>
      <c r="C5" s="154"/>
      <c r="D5" s="155">
        <v>42741</v>
      </c>
      <c r="E5" s="156"/>
      <c r="F5" s="157">
        <v>46035</v>
      </c>
      <c r="G5" s="158"/>
      <c r="H5" s="159"/>
    </row>
    <row r="6" spans="1:8" x14ac:dyDescent="0.15">
      <c r="A6" s="160"/>
      <c r="B6" s="161"/>
      <c r="C6" s="162"/>
      <c r="D6" s="163">
        <v>21818</v>
      </c>
      <c r="E6" s="164"/>
      <c r="F6" s="165">
        <v>25158</v>
      </c>
      <c r="G6" s="166"/>
      <c r="H6" s="167"/>
    </row>
    <row r="7" spans="1:8" x14ac:dyDescent="0.15">
      <c r="A7" s="148" t="s">
        <v>560</v>
      </c>
      <c r="B7" s="153"/>
      <c r="C7" s="154"/>
      <c r="D7" s="155">
        <v>59428</v>
      </c>
      <c r="E7" s="156"/>
      <c r="F7" s="157">
        <v>43261</v>
      </c>
      <c r="G7" s="158"/>
      <c r="H7" s="159"/>
    </row>
    <row r="8" spans="1:8" x14ac:dyDescent="0.15">
      <c r="A8" s="160"/>
      <c r="B8" s="161"/>
      <c r="C8" s="162"/>
      <c r="D8" s="163">
        <v>33420</v>
      </c>
      <c r="E8" s="164"/>
      <c r="F8" s="165">
        <v>24721</v>
      </c>
      <c r="G8" s="166"/>
      <c r="H8" s="167"/>
    </row>
    <row r="9" spans="1:8" x14ac:dyDescent="0.15">
      <c r="A9" s="148" t="s">
        <v>561</v>
      </c>
      <c r="B9" s="153"/>
      <c r="C9" s="154"/>
      <c r="D9" s="155">
        <v>53769</v>
      </c>
      <c r="E9" s="156"/>
      <c r="F9" s="157">
        <v>40626</v>
      </c>
      <c r="G9" s="158"/>
      <c r="H9" s="159"/>
    </row>
    <row r="10" spans="1:8" x14ac:dyDescent="0.15">
      <c r="A10" s="160"/>
      <c r="B10" s="161"/>
      <c r="C10" s="162"/>
      <c r="D10" s="163">
        <v>28508</v>
      </c>
      <c r="E10" s="164"/>
      <c r="F10" s="165">
        <v>24279</v>
      </c>
      <c r="G10" s="166"/>
      <c r="H10" s="167"/>
    </row>
    <row r="11" spans="1:8" x14ac:dyDescent="0.15">
      <c r="A11" s="148" t="s">
        <v>562</v>
      </c>
      <c r="B11" s="153"/>
      <c r="C11" s="154"/>
      <c r="D11" s="155">
        <v>50367</v>
      </c>
      <c r="E11" s="156"/>
      <c r="F11" s="157">
        <v>46133</v>
      </c>
      <c r="G11" s="158"/>
      <c r="H11" s="159"/>
    </row>
    <row r="12" spans="1:8" x14ac:dyDescent="0.15">
      <c r="A12" s="160"/>
      <c r="B12" s="161"/>
      <c r="C12" s="168"/>
      <c r="D12" s="163">
        <v>25476</v>
      </c>
      <c r="E12" s="164"/>
      <c r="F12" s="165">
        <v>27280</v>
      </c>
      <c r="G12" s="166"/>
      <c r="H12" s="167"/>
    </row>
    <row r="13" spans="1:8" x14ac:dyDescent="0.15">
      <c r="A13" s="148"/>
      <c r="B13" s="153"/>
      <c r="C13" s="169"/>
      <c r="D13" s="170">
        <v>52237</v>
      </c>
      <c r="E13" s="171"/>
      <c r="F13" s="172">
        <v>44215</v>
      </c>
      <c r="G13" s="173"/>
      <c r="H13" s="159"/>
    </row>
    <row r="14" spans="1:8" x14ac:dyDescent="0.15">
      <c r="A14" s="160"/>
      <c r="B14" s="161"/>
      <c r="C14" s="162"/>
      <c r="D14" s="163">
        <v>27857</v>
      </c>
      <c r="E14" s="164"/>
      <c r="F14" s="165">
        <v>25337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2.2200000000000002</v>
      </c>
      <c r="C19" s="174">
        <f>ROUND(VALUE(SUBSTITUTE(実質収支比率等に係る経年分析!G$48,"▲","-")),2)</f>
        <v>2.4300000000000002</v>
      </c>
      <c r="D19" s="174">
        <f>ROUND(VALUE(SUBSTITUTE(実質収支比率等に係る経年分析!H$48,"▲","-")),2)</f>
        <v>2.86</v>
      </c>
      <c r="E19" s="174">
        <f>ROUND(VALUE(SUBSTITUTE(実質収支比率等に係る経年分析!I$48,"▲","-")),2)</f>
        <v>5.58</v>
      </c>
      <c r="F19" s="174">
        <f>ROUND(VALUE(SUBSTITUTE(実質収支比率等に係る経年分析!J$48,"▲","-")),2)</f>
        <v>3.81</v>
      </c>
    </row>
    <row r="20" spans="1:11" x14ac:dyDescent="0.15">
      <c r="A20" s="174" t="s">
        <v>57</v>
      </c>
      <c r="B20" s="174">
        <f>ROUND(VALUE(SUBSTITUTE(実質収支比率等に係る経年分析!F$47,"▲","-")),2)</f>
        <v>19.29</v>
      </c>
      <c r="C20" s="174">
        <f>ROUND(VALUE(SUBSTITUTE(実質収支比率等に係る経年分析!G$47,"▲","-")),2)</f>
        <v>13.04</v>
      </c>
      <c r="D20" s="174">
        <f>ROUND(VALUE(SUBSTITUTE(実質収支比率等に係る経年分析!H$47,"▲","-")),2)</f>
        <v>11.81</v>
      </c>
      <c r="E20" s="174">
        <f>ROUND(VALUE(SUBSTITUTE(実質収支比率等に係る経年分析!I$47,"▲","-")),2)</f>
        <v>14.2</v>
      </c>
      <c r="F20" s="174">
        <f>ROUND(VALUE(SUBSTITUTE(実質収支比率等に係る経年分析!J$47,"▲","-")),2)</f>
        <v>16.22</v>
      </c>
    </row>
    <row r="21" spans="1:11" x14ac:dyDescent="0.15">
      <c r="A21" s="174" t="s">
        <v>58</v>
      </c>
      <c r="B21" s="174">
        <f>IF(ISNUMBER(VALUE(SUBSTITUTE(実質収支比率等に係る経年分析!F$49,"▲","-"))),ROUND(VALUE(SUBSTITUTE(実質収支比率等に係る経年分析!F$49,"▲","-")),2),NA())</f>
        <v>-3.57</v>
      </c>
      <c r="C21" s="174">
        <f>IF(ISNUMBER(VALUE(SUBSTITUTE(実質収支比率等に係る経年分析!G$49,"▲","-"))),ROUND(VALUE(SUBSTITUTE(実質収支比率等に係る経年分析!G$49,"▲","-")),2),NA())</f>
        <v>-6.44</v>
      </c>
      <c r="D21" s="174">
        <f>IF(ISNUMBER(VALUE(SUBSTITUTE(実質収支比率等に係る経年分析!H$49,"▲","-"))),ROUND(VALUE(SUBSTITUTE(実質収支比率等に係る経年分析!H$49,"▲","-")),2),NA())</f>
        <v>-0.3</v>
      </c>
      <c r="E21" s="174">
        <f>IF(ISNUMBER(VALUE(SUBSTITUTE(実質収支比率等に係る経年分析!I$49,"▲","-"))),ROUND(VALUE(SUBSTITUTE(実質収支比率等に係る経年分析!I$49,"▲","-")),2),NA())</f>
        <v>5.7</v>
      </c>
      <c r="F21" s="174">
        <f>IF(ISNUMBER(VALUE(SUBSTITUTE(実質収支比率等に係る経年分析!J$49,"▲","-"))),ROUND(VALUE(SUBSTITUTE(実質収支比率等に係る経年分析!J$49,"▲","-")),2),NA())</f>
        <v>-0.17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工業用水道事業会計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0.55000000000000004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自動車運送事業会計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15">
      <c r="A33" s="175" t="str">
        <f>IF(連結実質赤字比率に係る赤字・黒字の構成分析!C$37="",NA(),連結実質赤字比率に係る赤字・黒字の構成分析!C$37)</f>
        <v>富士大和温泉病院事業会計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2.2400000000000002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2.5499999999999998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2.4900000000000002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2.2200000000000002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2.4300000000000002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10166</v>
      </c>
      <c r="E42" s="176"/>
      <c r="F42" s="176"/>
      <c r="G42" s="176">
        <f>'実質公債費比率（分子）の構造'!L$52</f>
        <v>10171</v>
      </c>
      <c r="H42" s="176"/>
      <c r="I42" s="176"/>
      <c r="J42" s="176">
        <f>'実質公債費比率（分子）の構造'!M$52</f>
        <v>10187</v>
      </c>
      <c r="K42" s="176"/>
      <c r="L42" s="176"/>
      <c r="M42" s="176">
        <f>'実質公債費比率（分子）の構造'!N$52</f>
        <v>10249</v>
      </c>
      <c r="N42" s="176"/>
      <c r="O42" s="176"/>
      <c r="P42" s="176">
        <f>'実質公債費比率（分子）の構造'!O$52</f>
        <v>10029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67</v>
      </c>
      <c r="C44" s="176"/>
      <c r="D44" s="176"/>
      <c r="E44" s="176">
        <f>'実質公債費比率（分子）の構造'!L$50</f>
        <v>63</v>
      </c>
      <c r="F44" s="176"/>
      <c r="G44" s="176"/>
      <c r="H44" s="176">
        <f>'実質公債費比率（分子）の構造'!M$50</f>
        <v>51</v>
      </c>
      <c r="I44" s="176"/>
      <c r="J44" s="176"/>
      <c r="K44" s="176">
        <f>'実質公債費比率（分子）の構造'!N$50</f>
        <v>36</v>
      </c>
      <c r="L44" s="176"/>
      <c r="M44" s="176"/>
      <c r="N44" s="176">
        <f>'実質公債費比率（分子）の構造'!O$50</f>
        <v>26</v>
      </c>
      <c r="O44" s="176"/>
      <c r="P44" s="176"/>
    </row>
    <row r="45" spans="1:16" x14ac:dyDescent="0.15">
      <c r="A45" s="176" t="s">
        <v>68</v>
      </c>
      <c r="B45" s="176">
        <f>'実質公債費比率（分子）の構造'!K$49</f>
        <v>320</v>
      </c>
      <c r="C45" s="176"/>
      <c r="D45" s="176"/>
      <c r="E45" s="176">
        <f>'実質公債費比率（分子）の構造'!L$49</f>
        <v>343</v>
      </c>
      <c r="F45" s="176"/>
      <c r="G45" s="176"/>
      <c r="H45" s="176">
        <f>'実質公債費比率（分子）の構造'!M$49</f>
        <v>369</v>
      </c>
      <c r="I45" s="176"/>
      <c r="J45" s="176"/>
      <c r="K45" s="176">
        <f>'実質公債費比率（分子）の構造'!N$49</f>
        <v>456</v>
      </c>
      <c r="L45" s="176"/>
      <c r="M45" s="176"/>
      <c r="N45" s="176">
        <f>'実質公債費比率（分子）の構造'!O$49</f>
        <v>456</v>
      </c>
      <c r="O45" s="176"/>
      <c r="P45" s="176"/>
    </row>
    <row r="46" spans="1:16" x14ac:dyDescent="0.15">
      <c r="A46" s="176" t="s">
        <v>69</v>
      </c>
      <c r="B46" s="176">
        <f>'実質公債費比率（分子）の構造'!K$48</f>
        <v>1334</v>
      </c>
      <c r="C46" s="176"/>
      <c r="D46" s="176"/>
      <c r="E46" s="176">
        <f>'実質公債費比率（分子）の構造'!L$48</f>
        <v>1216</v>
      </c>
      <c r="F46" s="176"/>
      <c r="G46" s="176"/>
      <c r="H46" s="176">
        <f>'実質公債費比率（分子）の構造'!M$48</f>
        <v>1132</v>
      </c>
      <c r="I46" s="176"/>
      <c r="J46" s="176"/>
      <c r="K46" s="176">
        <f>'実質公債費比率（分子）の構造'!N$48</f>
        <v>1075</v>
      </c>
      <c r="L46" s="176"/>
      <c r="M46" s="176"/>
      <c r="N46" s="176">
        <f>'実質公債費比率（分子）の構造'!O$48</f>
        <v>1084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9334</v>
      </c>
      <c r="C49" s="176"/>
      <c r="D49" s="176"/>
      <c r="E49" s="176">
        <f>'実質公債費比率（分子）の構造'!L$45</f>
        <v>9301</v>
      </c>
      <c r="F49" s="176"/>
      <c r="G49" s="176"/>
      <c r="H49" s="176">
        <f>'実質公債費比率（分子）の構造'!M$45</f>
        <v>9349</v>
      </c>
      <c r="I49" s="176"/>
      <c r="J49" s="176"/>
      <c r="K49" s="176">
        <f>'実質公債費比率（分子）の構造'!N$45</f>
        <v>9582</v>
      </c>
      <c r="L49" s="176"/>
      <c r="M49" s="176"/>
      <c r="N49" s="176">
        <f>'実質公債費比率（分子）の構造'!O$45</f>
        <v>9711</v>
      </c>
      <c r="O49" s="176"/>
      <c r="P49" s="176"/>
    </row>
    <row r="50" spans="1:16" x14ac:dyDescent="0.15">
      <c r="A50" s="176" t="s">
        <v>73</v>
      </c>
      <c r="B50" s="176" t="e">
        <f>NA()</f>
        <v>#N/A</v>
      </c>
      <c r="C50" s="176">
        <f>IF(ISNUMBER('実質公債費比率（分子）の構造'!K$53),'実質公債費比率（分子）の構造'!K$53,NA())</f>
        <v>889</v>
      </c>
      <c r="D50" s="176" t="e">
        <f>NA()</f>
        <v>#N/A</v>
      </c>
      <c r="E50" s="176" t="e">
        <f>NA()</f>
        <v>#N/A</v>
      </c>
      <c r="F50" s="176">
        <f>IF(ISNUMBER('実質公債費比率（分子）の構造'!L$53),'実質公債費比率（分子）の構造'!L$53,NA())</f>
        <v>752</v>
      </c>
      <c r="G50" s="176" t="e">
        <f>NA()</f>
        <v>#N/A</v>
      </c>
      <c r="H50" s="176" t="e">
        <f>NA()</f>
        <v>#N/A</v>
      </c>
      <c r="I50" s="176">
        <f>IF(ISNUMBER('実質公債費比率（分子）の構造'!M$53),'実質公債費比率（分子）の構造'!M$53,NA())</f>
        <v>714</v>
      </c>
      <c r="J50" s="176" t="e">
        <f>NA()</f>
        <v>#N/A</v>
      </c>
      <c r="K50" s="176" t="e">
        <f>NA()</f>
        <v>#N/A</v>
      </c>
      <c r="L50" s="176">
        <f>IF(ISNUMBER('実質公債費比率（分子）の構造'!N$53),'実質公債費比率（分子）の構造'!N$53,NA())</f>
        <v>900</v>
      </c>
      <c r="M50" s="176" t="e">
        <f>NA()</f>
        <v>#N/A</v>
      </c>
      <c r="N50" s="176" t="e">
        <f>NA()</f>
        <v>#N/A</v>
      </c>
      <c r="O50" s="176">
        <f>IF(ISNUMBER('実質公債費比率（分子）の構造'!O$53),'実質公債費比率（分子）の構造'!O$53,NA())</f>
        <v>1248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107863</v>
      </c>
      <c r="E56" s="175"/>
      <c r="F56" s="175"/>
      <c r="G56" s="175">
        <f>'将来負担比率（分子）の構造'!J$52</f>
        <v>106139</v>
      </c>
      <c r="H56" s="175"/>
      <c r="I56" s="175"/>
      <c r="J56" s="175">
        <f>'将来負担比率（分子）の構造'!K$52</f>
        <v>105680</v>
      </c>
      <c r="K56" s="175"/>
      <c r="L56" s="175"/>
      <c r="M56" s="175">
        <f>'将来負担比率（分子）の構造'!L$52</f>
        <v>104919</v>
      </c>
      <c r="N56" s="175"/>
      <c r="O56" s="175"/>
      <c r="P56" s="175">
        <f>'将来負担比率（分子）の構造'!M$52</f>
        <v>102753</v>
      </c>
    </row>
    <row r="57" spans="1:16" x14ac:dyDescent="0.15">
      <c r="A57" s="175" t="s">
        <v>44</v>
      </c>
      <c r="B57" s="175"/>
      <c r="C57" s="175"/>
      <c r="D57" s="175">
        <f>'将来負担比率（分子）の構造'!I$51</f>
        <v>9334</v>
      </c>
      <c r="E57" s="175"/>
      <c r="F57" s="175"/>
      <c r="G57" s="175">
        <f>'将来負担比率（分子）の構造'!J$51</f>
        <v>9055</v>
      </c>
      <c r="H57" s="175"/>
      <c r="I57" s="175"/>
      <c r="J57" s="175">
        <f>'将来負担比率（分子）の構造'!K$51</f>
        <v>9021</v>
      </c>
      <c r="K57" s="175"/>
      <c r="L57" s="175"/>
      <c r="M57" s="175">
        <f>'将来負担比率（分子）の構造'!L$51</f>
        <v>8813</v>
      </c>
      <c r="N57" s="175"/>
      <c r="O57" s="175"/>
      <c r="P57" s="175">
        <f>'将来負担比率（分子）の構造'!M$51</f>
        <v>8495</v>
      </c>
    </row>
    <row r="58" spans="1:16" x14ac:dyDescent="0.15">
      <c r="A58" s="175" t="s">
        <v>43</v>
      </c>
      <c r="B58" s="175"/>
      <c r="C58" s="175"/>
      <c r="D58" s="175">
        <f>'将来負担比率（分子）の構造'!I$50</f>
        <v>24190</v>
      </c>
      <c r="E58" s="175"/>
      <c r="F58" s="175"/>
      <c r="G58" s="175">
        <f>'将来負担比率（分子）の構造'!J$50</f>
        <v>20714</v>
      </c>
      <c r="H58" s="175"/>
      <c r="I58" s="175"/>
      <c r="J58" s="175">
        <f>'将来負担比率（分子）の構造'!K$50</f>
        <v>17355</v>
      </c>
      <c r="K58" s="175"/>
      <c r="L58" s="175"/>
      <c r="M58" s="175">
        <f>'将来負担比率（分子）の構造'!L$50</f>
        <v>22968</v>
      </c>
      <c r="N58" s="175"/>
      <c r="O58" s="175"/>
      <c r="P58" s="175">
        <f>'将来負担比率（分子）の構造'!M$50</f>
        <v>23438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1</v>
      </c>
      <c r="F61" s="175"/>
      <c r="G61" s="175"/>
      <c r="H61" s="175">
        <f>'将来負担比率（分子）の構造'!K$46</f>
        <v>0</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13226</v>
      </c>
      <c r="C62" s="175"/>
      <c r="D62" s="175"/>
      <c r="E62" s="175">
        <f>'将来負担比率（分子）の構造'!J$45</f>
        <v>12783</v>
      </c>
      <c r="F62" s="175"/>
      <c r="G62" s="175"/>
      <c r="H62" s="175">
        <f>'将来負担比率（分子）の構造'!K$45</f>
        <v>12806</v>
      </c>
      <c r="I62" s="175"/>
      <c r="J62" s="175"/>
      <c r="K62" s="175">
        <f>'将来負担比率（分子）の構造'!L$45</f>
        <v>12658</v>
      </c>
      <c r="L62" s="175"/>
      <c r="M62" s="175"/>
      <c r="N62" s="175">
        <f>'将来負担比率（分子）の構造'!M$45</f>
        <v>12242</v>
      </c>
      <c r="O62" s="175"/>
      <c r="P62" s="175"/>
    </row>
    <row r="63" spans="1:16" x14ac:dyDescent="0.15">
      <c r="A63" s="175" t="s">
        <v>36</v>
      </c>
      <c r="B63" s="175">
        <f>'将来負担比率（分子）の構造'!I$44</f>
        <v>1408</v>
      </c>
      <c r="C63" s="175"/>
      <c r="D63" s="175"/>
      <c r="E63" s="175">
        <f>'将来負担比率（分子）の構造'!J$44</f>
        <v>2152</v>
      </c>
      <c r="F63" s="175"/>
      <c r="G63" s="175"/>
      <c r="H63" s="175">
        <f>'将来負担比率（分子）の構造'!K$44</f>
        <v>3559</v>
      </c>
      <c r="I63" s="175"/>
      <c r="J63" s="175"/>
      <c r="K63" s="175">
        <f>'将来負担比率（分子）の構造'!L$44</f>
        <v>3341</v>
      </c>
      <c r="L63" s="175"/>
      <c r="M63" s="175"/>
      <c r="N63" s="175">
        <f>'将来負担比率（分子）の構造'!M$44</f>
        <v>2908</v>
      </c>
      <c r="O63" s="175"/>
      <c r="P63" s="175"/>
    </row>
    <row r="64" spans="1:16" x14ac:dyDescent="0.15">
      <c r="A64" s="175" t="s">
        <v>35</v>
      </c>
      <c r="B64" s="175">
        <f>'将来負担比率（分子）の構造'!I$43</f>
        <v>17650</v>
      </c>
      <c r="C64" s="175"/>
      <c r="D64" s="175"/>
      <c r="E64" s="175">
        <f>'将来負担比率（分子）の構造'!J$43</f>
        <v>16102</v>
      </c>
      <c r="F64" s="175"/>
      <c r="G64" s="175"/>
      <c r="H64" s="175">
        <f>'将来負担比率（分子）の構造'!K$43</f>
        <v>14775</v>
      </c>
      <c r="I64" s="175"/>
      <c r="J64" s="175"/>
      <c r="K64" s="175">
        <f>'将来負担比率（分子）の構造'!L$43</f>
        <v>13269</v>
      </c>
      <c r="L64" s="175"/>
      <c r="M64" s="175"/>
      <c r="N64" s="175">
        <f>'将来負担比率（分子）の構造'!M$43</f>
        <v>12463</v>
      </c>
      <c r="O64" s="175"/>
      <c r="P64" s="175"/>
    </row>
    <row r="65" spans="1:16" x14ac:dyDescent="0.15">
      <c r="A65" s="175" t="s">
        <v>34</v>
      </c>
      <c r="B65" s="175">
        <f>'将来負担比率（分子）の構造'!I$42</f>
        <v>599</v>
      </c>
      <c r="C65" s="175"/>
      <c r="D65" s="175"/>
      <c r="E65" s="175">
        <f>'将来負担比率（分子）の構造'!J$42</f>
        <v>547</v>
      </c>
      <c r="F65" s="175"/>
      <c r="G65" s="175"/>
      <c r="H65" s="175">
        <f>'将来負担比率（分子）の構造'!K$42</f>
        <v>507</v>
      </c>
      <c r="I65" s="175"/>
      <c r="J65" s="175"/>
      <c r="K65" s="175">
        <f>'将来負担比率（分子）の構造'!L$42</f>
        <v>481</v>
      </c>
      <c r="L65" s="175"/>
      <c r="M65" s="175"/>
      <c r="N65" s="175">
        <f>'将来負担比率（分子）の構造'!M$42</f>
        <v>465</v>
      </c>
      <c r="O65" s="175"/>
      <c r="P65" s="175"/>
    </row>
    <row r="66" spans="1:16" x14ac:dyDescent="0.15">
      <c r="A66" s="175" t="s">
        <v>33</v>
      </c>
      <c r="B66" s="175">
        <f>'将来負担比率（分子）の構造'!I$41</f>
        <v>95554</v>
      </c>
      <c r="C66" s="175"/>
      <c r="D66" s="175"/>
      <c r="E66" s="175">
        <f>'将来負担比率（分子）の構造'!J$41</f>
        <v>93790</v>
      </c>
      <c r="F66" s="175"/>
      <c r="G66" s="175"/>
      <c r="H66" s="175">
        <f>'将来負担比率（分子）の構造'!K$41</f>
        <v>94921</v>
      </c>
      <c r="I66" s="175"/>
      <c r="J66" s="175"/>
      <c r="K66" s="175">
        <f>'将来負担比率（分子）の構造'!L$41</f>
        <v>94303</v>
      </c>
      <c r="L66" s="175"/>
      <c r="M66" s="175"/>
      <c r="N66" s="175">
        <f>'将来負担比率（分子）の構造'!M$41</f>
        <v>92406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6380</v>
      </c>
      <c r="C72" s="179">
        <f>基金残高に係る経年分析!G55</f>
        <v>7992</v>
      </c>
      <c r="D72" s="179">
        <f>基金残高に係る経年分析!H55</f>
        <v>8937</v>
      </c>
    </row>
    <row r="73" spans="1:16" x14ac:dyDescent="0.15">
      <c r="A73" s="178" t="s">
        <v>80</v>
      </c>
      <c r="B73" s="179">
        <f>基金残高に係る経年分析!F56</f>
        <v>6023</v>
      </c>
      <c r="C73" s="179">
        <f>基金残高に係る経年分析!G56</f>
        <v>6047</v>
      </c>
      <c r="D73" s="179">
        <f>基金残高に係る経年分析!H56</f>
        <v>5509</v>
      </c>
    </row>
    <row r="74" spans="1:16" x14ac:dyDescent="0.15">
      <c r="A74" s="178" t="s">
        <v>81</v>
      </c>
      <c r="B74" s="179">
        <f>基金残高に係る経年分析!F57</f>
        <v>8366</v>
      </c>
      <c r="C74" s="179">
        <f>基金残高に係る経年分析!G57</f>
        <v>8936</v>
      </c>
      <c r="D74" s="179">
        <f>基金残高に係る経年分析!H57</f>
        <v>8909</v>
      </c>
    </row>
  </sheetData>
  <sheetProtection algorithmName="SHA-512" hashValue="v2rExgOUcTlq4iUEm3dCSXECb3TsvC5bG4IKWJjehGuOqkfw1bfRCoBwL0SEdVOsJmzS6n+RIuKhxevOCtwvAA==" saltValue="D5ftXS/XCTMZp30e3577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31634122</v>
      </c>
      <c r="S5" s="677"/>
      <c r="T5" s="677"/>
      <c r="U5" s="677"/>
      <c r="V5" s="677"/>
      <c r="W5" s="677"/>
      <c r="X5" s="677"/>
      <c r="Y5" s="702"/>
      <c r="Z5" s="715">
        <v>27.8</v>
      </c>
      <c r="AA5" s="715"/>
      <c r="AB5" s="715"/>
      <c r="AC5" s="715"/>
      <c r="AD5" s="716">
        <v>30245123</v>
      </c>
      <c r="AE5" s="716"/>
      <c r="AF5" s="716"/>
      <c r="AG5" s="716"/>
      <c r="AH5" s="716"/>
      <c r="AI5" s="716"/>
      <c r="AJ5" s="716"/>
      <c r="AK5" s="716"/>
      <c r="AL5" s="703">
        <v>55.2</v>
      </c>
      <c r="AM5" s="685"/>
      <c r="AN5" s="685"/>
      <c r="AO5" s="704"/>
      <c r="AP5" s="679" t="s">
        <v>233</v>
      </c>
      <c r="AQ5" s="680"/>
      <c r="AR5" s="680"/>
      <c r="AS5" s="680"/>
      <c r="AT5" s="680"/>
      <c r="AU5" s="680"/>
      <c r="AV5" s="680"/>
      <c r="AW5" s="680"/>
      <c r="AX5" s="680"/>
      <c r="AY5" s="680"/>
      <c r="AZ5" s="680"/>
      <c r="BA5" s="680"/>
      <c r="BB5" s="680"/>
      <c r="BC5" s="680"/>
      <c r="BD5" s="680"/>
      <c r="BE5" s="680"/>
      <c r="BF5" s="681"/>
      <c r="BG5" s="621">
        <v>30231282</v>
      </c>
      <c r="BH5" s="622"/>
      <c r="BI5" s="622"/>
      <c r="BJ5" s="622"/>
      <c r="BK5" s="622"/>
      <c r="BL5" s="622"/>
      <c r="BM5" s="622"/>
      <c r="BN5" s="623"/>
      <c r="BO5" s="659">
        <v>95.6</v>
      </c>
      <c r="BP5" s="659"/>
      <c r="BQ5" s="659"/>
      <c r="BR5" s="659"/>
      <c r="BS5" s="660">
        <v>702661</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758542</v>
      </c>
      <c r="S6" s="622"/>
      <c r="T6" s="622"/>
      <c r="U6" s="622"/>
      <c r="V6" s="622"/>
      <c r="W6" s="622"/>
      <c r="X6" s="622"/>
      <c r="Y6" s="623"/>
      <c r="Z6" s="659">
        <v>0.7</v>
      </c>
      <c r="AA6" s="659"/>
      <c r="AB6" s="659"/>
      <c r="AC6" s="659"/>
      <c r="AD6" s="660">
        <v>758542</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30231282</v>
      </c>
      <c r="BH6" s="622"/>
      <c r="BI6" s="622"/>
      <c r="BJ6" s="622"/>
      <c r="BK6" s="622"/>
      <c r="BL6" s="622"/>
      <c r="BM6" s="622"/>
      <c r="BN6" s="623"/>
      <c r="BO6" s="659">
        <v>95.6</v>
      </c>
      <c r="BP6" s="659"/>
      <c r="BQ6" s="659"/>
      <c r="BR6" s="659"/>
      <c r="BS6" s="660">
        <v>702661</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566570</v>
      </c>
      <c r="CS6" s="622"/>
      <c r="CT6" s="622"/>
      <c r="CU6" s="622"/>
      <c r="CV6" s="622"/>
      <c r="CW6" s="622"/>
      <c r="CX6" s="622"/>
      <c r="CY6" s="623"/>
      <c r="CZ6" s="703">
        <v>0.5</v>
      </c>
      <c r="DA6" s="685"/>
      <c r="DB6" s="685"/>
      <c r="DC6" s="705"/>
      <c r="DD6" s="627" t="s">
        <v>178</v>
      </c>
      <c r="DE6" s="622"/>
      <c r="DF6" s="622"/>
      <c r="DG6" s="622"/>
      <c r="DH6" s="622"/>
      <c r="DI6" s="622"/>
      <c r="DJ6" s="622"/>
      <c r="DK6" s="622"/>
      <c r="DL6" s="622"/>
      <c r="DM6" s="622"/>
      <c r="DN6" s="622"/>
      <c r="DO6" s="622"/>
      <c r="DP6" s="623"/>
      <c r="DQ6" s="627">
        <v>565846</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12964</v>
      </c>
      <c r="S7" s="622"/>
      <c r="T7" s="622"/>
      <c r="U7" s="622"/>
      <c r="V7" s="622"/>
      <c r="W7" s="622"/>
      <c r="X7" s="622"/>
      <c r="Y7" s="623"/>
      <c r="Z7" s="659">
        <v>0</v>
      </c>
      <c r="AA7" s="659"/>
      <c r="AB7" s="659"/>
      <c r="AC7" s="659"/>
      <c r="AD7" s="660">
        <v>12964</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14861044</v>
      </c>
      <c r="BH7" s="622"/>
      <c r="BI7" s="622"/>
      <c r="BJ7" s="622"/>
      <c r="BK7" s="622"/>
      <c r="BL7" s="622"/>
      <c r="BM7" s="622"/>
      <c r="BN7" s="623"/>
      <c r="BO7" s="659">
        <v>47</v>
      </c>
      <c r="BP7" s="659"/>
      <c r="BQ7" s="659"/>
      <c r="BR7" s="659"/>
      <c r="BS7" s="660">
        <v>702661</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14006736</v>
      </c>
      <c r="CS7" s="622"/>
      <c r="CT7" s="622"/>
      <c r="CU7" s="622"/>
      <c r="CV7" s="622"/>
      <c r="CW7" s="622"/>
      <c r="CX7" s="622"/>
      <c r="CY7" s="623"/>
      <c r="CZ7" s="659">
        <v>12.6</v>
      </c>
      <c r="DA7" s="659"/>
      <c r="DB7" s="659"/>
      <c r="DC7" s="659"/>
      <c r="DD7" s="627">
        <v>2871917</v>
      </c>
      <c r="DE7" s="622"/>
      <c r="DF7" s="622"/>
      <c r="DG7" s="622"/>
      <c r="DH7" s="622"/>
      <c r="DI7" s="622"/>
      <c r="DJ7" s="622"/>
      <c r="DK7" s="622"/>
      <c r="DL7" s="622"/>
      <c r="DM7" s="622"/>
      <c r="DN7" s="622"/>
      <c r="DO7" s="622"/>
      <c r="DP7" s="623"/>
      <c r="DQ7" s="627">
        <v>8966265</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104570</v>
      </c>
      <c r="S8" s="622"/>
      <c r="T8" s="622"/>
      <c r="U8" s="622"/>
      <c r="V8" s="622"/>
      <c r="W8" s="622"/>
      <c r="X8" s="622"/>
      <c r="Y8" s="623"/>
      <c r="Z8" s="659">
        <v>0.1</v>
      </c>
      <c r="AA8" s="659"/>
      <c r="AB8" s="659"/>
      <c r="AC8" s="659"/>
      <c r="AD8" s="660">
        <v>104570</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405095</v>
      </c>
      <c r="BH8" s="622"/>
      <c r="BI8" s="622"/>
      <c r="BJ8" s="622"/>
      <c r="BK8" s="622"/>
      <c r="BL8" s="622"/>
      <c r="BM8" s="622"/>
      <c r="BN8" s="623"/>
      <c r="BO8" s="659">
        <v>1.3</v>
      </c>
      <c r="BP8" s="659"/>
      <c r="BQ8" s="659"/>
      <c r="BR8" s="659"/>
      <c r="BS8" s="660" t="s">
        <v>178</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45031188</v>
      </c>
      <c r="CS8" s="622"/>
      <c r="CT8" s="622"/>
      <c r="CU8" s="622"/>
      <c r="CV8" s="622"/>
      <c r="CW8" s="622"/>
      <c r="CX8" s="622"/>
      <c r="CY8" s="623"/>
      <c r="CZ8" s="659">
        <v>40.6</v>
      </c>
      <c r="DA8" s="659"/>
      <c r="DB8" s="659"/>
      <c r="DC8" s="659"/>
      <c r="DD8" s="627">
        <v>871164</v>
      </c>
      <c r="DE8" s="622"/>
      <c r="DF8" s="622"/>
      <c r="DG8" s="622"/>
      <c r="DH8" s="622"/>
      <c r="DI8" s="622"/>
      <c r="DJ8" s="622"/>
      <c r="DK8" s="622"/>
      <c r="DL8" s="622"/>
      <c r="DM8" s="622"/>
      <c r="DN8" s="622"/>
      <c r="DO8" s="622"/>
      <c r="DP8" s="623"/>
      <c r="DQ8" s="627">
        <v>18660434</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89609</v>
      </c>
      <c r="S9" s="622"/>
      <c r="T9" s="622"/>
      <c r="U9" s="622"/>
      <c r="V9" s="622"/>
      <c r="W9" s="622"/>
      <c r="X9" s="622"/>
      <c r="Y9" s="623"/>
      <c r="Z9" s="659">
        <v>0.1</v>
      </c>
      <c r="AA9" s="659"/>
      <c r="AB9" s="659"/>
      <c r="AC9" s="659"/>
      <c r="AD9" s="660">
        <v>89609</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11624911</v>
      </c>
      <c r="BH9" s="622"/>
      <c r="BI9" s="622"/>
      <c r="BJ9" s="622"/>
      <c r="BK9" s="622"/>
      <c r="BL9" s="622"/>
      <c r="BM9" s="622"/>
      <c r="BN9" s="623"/>
      <c r="BO9" s="659">
        <v>36.700000000000003</v>
      </c>
      <c r="BP9" s="659"/>
      <c r="BQ9" s="659"/>
      <c r="BR9" s="659"/>
      <c r="BS9" s="660" t="s">
        <v>178</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8503326</v>
      </c>
      <c r="CS9" s="622"/>
      <c r="CT9" s="622"/>
      <c r="CU9" s="622"/>
      <c r="CV9" s="622"/>
      <c r="CW9" s="622"/>
      <c r="CX9" s="622"/>
      <c r="CY9" s="623"/>
      <c r="CZ9" s="659">
        <v>7.7</v>
      </c>
      <c r="DA9" s="659"/>
      <c r="DB9" s="659"/>
      <c r="DC9" s="659"/>
      <c r="DD9" s="627">
        <v>69113</v>
      </c>
      <c r="DE9" s="622"/>
      <c r="DF9" s="622"/>
      <c r="DG9" s="622"/>
      <c r="DH9" s="622"/>
      <c r="DI9" s="622"/>
      <c r="DJ9" s="622"/>
      <c r="DK9" s="622"/>
      <c r="DL9" s="622"/>
      <c r="DM9" s="622"/>
      <c r="DN9" s="622"/>
      <c r="DO9" s="622"/>
      <c r="DP9" s="623"/>
      <c r="DQ9" s="627">
        <v>5959538</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178</v>
      </c>
      <c r="AA10" s="659"/>
      <c r="AB10" s="659"/>
      <c r="AC10" s="659"/>
      <c r="AD10" s="660" t="s">
        <v>178</v>
      </c>
      <c r="AE10" s="660"/>
      <c r="AF10" s="660"/>
      <c r="AG10" s="660"/>
      <c r="AH10" s="660"/>
      <c r="AI10" s="660"/>
      <c r="AJ10" s="660"/>
      <c r="AK10" s="660"/>
      <c r="AL10" s="624" t="s">
        <v>178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883219</v>
      </c>
      <c r="BH10" s="622"/>
      <c r="BI10" s="622"/>
      <c r="BJ10" s="622"/>
      <c r="BK10" s="622"/>
      <c r="BL10" s="622"/>
      <c r="BM10" s="622"/>
      <c r="BN10" s="623"/>
      <c r="BO10" s="659">
        <v>2.8</v>
      </c>
      <c r="BP10" s="659"/>
      <c r="BQ10" s="659"/>
      <c r="BR10" s="659"/>
      <c r="BS10" s="660">
        <v>147123</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62069</v>
      </c>
      <c r="CS10" s="622"/>
      <c r="CT10" s="622"/>
      <c r="CU10" s="622"/>
      <c r="CV10" s="622"/>
      <c r="CW10" s="622"/>
      <c r="CX10" s="622"/>
      <c r="CY10" s="623"/>
      <c r="CZ10" s="659">
        <v>0.1</v>
      </c>
      <c r="DA10" s="659"/>
      <c r="DB10" s="659"/>
      <c r="DC10" s="659"/>
      <c r="DD10" s="627" t="s">
        <v>178</v>
      </c>
      <c r="DE10" s="622"/>
      <c r="DF10" s="622"/>
      <c r="DG10" s="622"/>
      <c r="DH10" s="622"/>
      <c r="DI10" s="622"/>
      <c r="DJ10" s="622"/>
      <c r="DK10" s="622"/>
      <c r="DL10" s="622"/>
      <c r="DM10" s="622"/>
      <c r="DN10" s="622"/>
      <c r="DO10" s="622"/>
      <c r="DP10" s="623"/>
      <c r="DQ10" s="627">
        <v>5569</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5884749</v>
      </c>
      <c r="S11" s="622"/>
      <c r="T11" s="622"/>
      <c r="U11" s="622"/>
      <c r="V11" s="622"/>
      <c r="W11" s="622"/>
      <c r="X11" s="622"/>
      <c r="Y11" s="623"/>
      <c r="Z11" s="624">
        <v>5.2</v>
      </c>
      <c r="AA11" s="625"/>
      <c r="AB11" s="625"/>
      <c r="AC11" s="626"/>
      <c r="AD11" s="627">
        <v>5884749</v>
      </c>
      <c r="AE11" s="622"/>
      <c r="AF11" s="622"/>
      <c r="AG11" s="622"/>
      <c r="AH11" s="622"/>
      <c r="AI11" s="622"/>
      <c r="AJ11" s="622"/>
      <c r="AK11" s="623"/>
      <c r="AL11" s="624">
        <v>10.7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1947819</v>
      </c>
      <c r="BH11" s="622"/>
      <c r="BI11" s="622"/>
      <c r="BJ11" s="622"/>
      <c r="BK11" s="622"/>
      <c r="BL11" s="622"/>
      <c r="BM11" s="622"/>
      <c r="BN11" s="623"/>
      <c r="BO11" s="659">
        <v>6.2</v>
      </c>
      <c r="BP11" s="659"/>
      <c r="BQ11" s="659"/>
      <c r="BR11" s="659"/>
      <c r="BS11" s="660">
        <v>555538</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4578778</v>
      </c>
      <c r="CS11" s="622"/>
      <c r="CT11" s="622"/>
      <c r="CU11" s="622"/>
      <c r="CV11" s="622"/>
      <c r="CW11" s="622"/>
      <c r="CX11" s="622"/>
      <c r="CY11" s="623"/>
      <c r="CZ11" s="659">
        <v>4.0999999999999996</v>
      </c>
      <c r="DA11" s="659"/>
      <c r="DB11" s="659"/>
      <c r="DC11" s="659"/>
      <c r="DD11" s="627">
        <v>1542380</v>
      </c>
      <c r="DE11" s="622"/>
      <c r="DF11" s="622"/>
      <c r="DG11" s="622"/>
      <c r="DH11" s="622"/>
      <c r="DI11" s="622"/>
      <c r="DJ11" s="622"/>
      <c r="DK11" s="622"/>
      <c r="DL11" s="622"/>
      <c r="DM11" s="622"/>
      <c r="DN11" s="622"/>
      <c r="DO11" s="622"/>
      <c r="DP11" s="623"/>
      <c r="DQ11" s="627">
        <v>2390623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37166</v>
      </c>
      <c r="S12" s="622"/>
      <c r="T12" s="622"/>
      <c r="U12" s="622"/>
      <c r="V12" s="622"/>
      <c r="W12" s="622"/>
      <c r="X12" s="622"/>
      <c r="Y12" s="623"/>
      <c r="Z12" s="659">
        <v>0</v>
      </c>
      <c r="AA12" s="659"/>
      <c r="AB12" s="659"/>
      <c r="AC12" s="659"/>
      <c r="AD12" s="660">
        <v>37166</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12844994</v>
      </c>
      <c r="BH12" s="622"/>
      <c r="BI12" s="622"/>
      <c r="BJ12" s="622"/>
      <c r="BK12" s="622"/>
      <c r="BL12" s="622"/>
      <c r="BM12" s="622"/>
      <c r="BN12" s="623"/>
      <c r="BO12" s="659">
        <v>40.6</v>
      </c>
      <c r="BP12" s="659"/>
      <c r="BQ12" s="659"/>
      <c r="BR12" s="659"/>
      <c r="BS12" s="660" t="s">
        <v>178</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3132463</v>
      </c>
      <c r="CS12" s="622"/>
      <c r="CT12" s="622"/>
      <c r="CU12" s="622"/>
      <c r="CV12" s="622"/>
      <c r="CW12" s="622"/>
      <c r="CX12" s="622"/>
      <c r="CY12" s="623"/>
      <c r="CZ12" s="659">
        <v>2.8</v>
      </c>
      <c r="DA12" s="659"/>
      <c r="DB12" s="659"/>
      <c r="DC12" s="659"/>
      <c r="DD12" s="627">
        <v>104271</v>
      </c>
      <c r="DE12" s="622"/>
      <c r="DF12" s="622"/>
      <c r="DG12" s="622"/>
      <c r="DH12" s="622"/>
      <c r="DI12" s="622"/>
      <c r="DJ12" s="622"/>
      <c r="DK12" s="622"/>
      <c r="DL12" s="622"/>
      <c r="DM12" s="622"/>
      <c r="DN12" s="622"/>
      <c r="DO12" s="622"/>
      <c r="DP12" s="623"/>
      <c r="DQ12" s="627">
        <v>1884036</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178</v>
      </c>
      <c r="AA13" s="659"/>
      <c r="AB13" s="659"/>
      <c r="AC13" s="659"/>
      <c r="AD13" s="660" t="s">
        <v>178</v>
      </c>
      <c r="AE13" s="660"/>
      <c r="AF13" s="660"/>
      <c r="AG13" s="660"/>
      <c r="AH13" s="660"/>
      <c r="AI13" s="660"/>
      <c r="AJ13" s="660"/>
      <c r="AK13" s="660"/>
      <c r="AL13" s="624" t="s">
        <v>178</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12732688</v>
      </c>
      <c r="BH13" s="622"/>
      <c r="BI13" s="622"/>
      <c r="BJ13" s="622"/>
      <c r="BK13" s="622"/>
      <c r="BL13" s="622"/>
      <c r="BM13" s="622"/>
      <c r="BN13" s="623"/>
      <c r="BO13" s="659">
        <v>40.200000000000003</v>
      </c>
      <c r="BP13" s="659"/>
      <c r="BQ13" s="659"/>
      <c r="BR13" s="659"/>
      <c r="BS13" s="660" t="s">
        <v>178</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9140136</v>
      </c>
      <c r="CS13" s="622"/>
      <c r="CT13" s="622"/>
      <c r="CU13" s="622"/>
      <c r="CV13" s="622"/>
      <c r="CW13" s="622"/>
      <c r="CX13" s="622"/>
      <c r="CY13" s="623"/>
      <c r="CZ13" s="659">
        <v>8.1999999999999993</v>
      </c>
      <c r="DA13" s="659"/>
      <c r="DB13" s="659"/>
      <c r="DC13" s="659"/>
      <c r="DD13" s="627">
        <v>3743843</v>
      </c>
      <c r="DE13" s="622"/>
      <c r="DF13" s="622"/>
      <c r="DG13" s="622"/>
      <c r="DH13" s="622"/>
      <c r="DI13" s="622"/>
      <c r="DJ13" s="622"/>
      <c r="DK13" s="622"/>
      <c r="DL13" s="622"/>
      <c r="DM13" s="622"/>
      <c r="DN13" s="622"/>
      <c r="DO13" s="622"/>
      <c r="DP13" s="623"/>
      <c r="DQ13" s="627">
        <v>5522732</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1365</v>
      </c>
      <c r="S14" s="622"/>
      <c r="T14" s="622"/>
      <c r="U14" s="622"/>
      <c r="V14" s="622"/>
      <c r="W14" s="622"/>
      <c r="X14" s="622"/>
      <c r="Y14" s="623"/>
      <c r="Z14" s="659">
        <v>0</v>
      </c>
      <c r="AA14" s="659"/>
      <c r="AB14" s="659"/>
      <c r="AC14" s="659"/>
      <c r="AD14" s="660">
        <v>1365</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807249</v>
      </c>
      <c r="BH14" s="622"/>
      <c r="BI14" s="622"/>
      <c r="BJ14" s="622"/>
      <c r="BK14" s="622"/>
      <c r="BL14" s="622"/>
      <c r="BM14" s="622"/>
      <c r="BN14" s="623"/>
      <c r="BO14" s="659">
        <v>2.6</v>
      </c>
      <c r="BP14" s="659"/>
      <c r="BQ14" s="659"/>
      <c r="BR14" s="659"/>
      <c r="BS14" s="660" t="s">
        <v>178</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4056142</v>
      </c>
      <c r="CS14" s="622"/>
      <c r="CT14" s="622"/>
      <c r="CU14" s="622"/>
      <c r="CV14" s="622"/>
      <c r="CW14" s="622"/>
      <c r="CX14" s="622"/>
      <c r="CY14" s="623"/>
      <c r="CZ14" s="659">
        <v>3.7</v>
      </c>
      <c r="DA14" s="659"/>
      <c r="DB14" s="659"/>
      <c r="DC14" s="659"/>
      <c r="DD14" s="627">
        <v>219491</v>
      </c>
      <c r="DE14" s="622"/>
      <c r="DF14" s="622"/>
      <c r="DG14" s="622"/>
      <c r="DH14" s="622"/>
      <c r="DI14" s="622"/>
      <c r="DJ14" s="622"/>
      <c r="DK14" s="622"/>
      <c r="DL14" s="622"/>
      <c r="DM14" s="622"/>
      <c r="DN14" s="622"/>
      <c r="DO14" s="622"/>
      <c r="DP14" s="623"/>
      <c r="DQ14" s="627">
        <v>3735010</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178</v>
      </c>
      <c r="AA15" s="659"/>
      <c r="AB15" s="659"/>
      <c r="AC15" s="659"/>
      <c r="AD15" s="660" t="s">
        <v>178</v>
      </c>
      <c r="AE15" s="660"/>
      <c r="AF15" s="660"/>
      <c r="AG15" s="660"/>
      <c r="AH15" s="660"/>
      <c r="AI15" s="660"/>
      <c r="AJ15" s="660"/>
      <c r="AK15" s="660"/>
      <c r="AL15" s="624" t="s">
        <v>178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1717995</v>
      </c>
      <c r="BH15" s="622"/>
      <c r="BI15" s="622"/>
      <c r="BJ15" s="622"/>
      <c r="BK15" s="622"/>
      <c r="BL15" s="622"/>
      <c r="BM15" s="622"/>
      <c r="BN15" s="623"/>
      <c r="BO15" s="659">
        <v>5.4</v>
      </c>
      <c r="BP15" s="659"/>
      <c r="BQ15" s="659"/>
      <c r="BR15" s="659"/>
      <c r="BS15" s="660" t="s">
        <v>178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10982983</v>
      </c>
      <c r="CS15" s="622"/>
      <c r="CT15" s="622"/>
      <c r="CU15" s="622"/>
      <c r="CV15" s="622"/>
      <c r="CW15" s="622"/>
      <c r="CX15" s="622"/>
      <c r="CY15" s="623"/>
      <c r="CZ15" s="659">
        <v>9.9</v>
      </c>
      <c r="DA15" s="659"/>
      <c r="DB15" s="659"/>
      <c r="DC15" s="659"/>
      <c r="DD15" s="627">
        <v>2133394</v>
      </c>
      <c r="DE15" s="622"/>
      <c r="DF15" s="622"/>
      <c r="DG15" s="622"/>
      <c r="DH15" s="622"/>
      <c r="DI15" s="622"/>
      <c r="DJ15" s="622"/>
      <c r="DK15" s="622"/>
      <c r="DL15" s="622"/>
      <c r="DM15" s="622"/>
      <c r="DN15" s="622"/>
      <c r="DO15" s="622"/>
      <c r="DP15" s="623"/>
      <c r="DQ15" s="627">
        <v>7227082</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52644</v>
      </c>
      <c r="S16" s="622"/>
      <c r="T16" s="622"/>
      <c r="U16" s="622"/>
      <c r="V16" s="622"/>
      <c r="W16" s="622"/>
      <c r="X16" s="622"/>
      <c r="Y16" s="623"/>
      <c r="Z16" s="659">
        <v>0</v>
      </c>
      <c r="AA16" s="659"/>
      <c r="AB16" s="659"/>
      <c r="AC16" s="659"/>
      <c r="AD16" s="660">
        <v>52644</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59" t="s">
        <v>178</v>
      </c>
      <c r="BP16" s="659"/>
      <c r="BQ16" s="659"/>
      <c r="BR16" s="659"/>
      <c r="BS16" s="660" t="s">
        <v>178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1021514</v>
      </c>
      <c r="CS16" s="622"/>
      <c r="CT16" s="622"/>
      <c r="CU16" s="622"/>
      <c r="CV16" s="622"/>
      <c r="CW16" s="622"/>
      <c r="CX16" s="622"/>
      <c r="CY16" s="623"/>
      <c r="CZ16" s="659">
        <v>0.9</v>
      </c>
      <c r="DA16" s="659"/>
      <c r="DB16" s="659"/>
      <c r="DC16" s="659"/>
      <c r="DD16" s="627" t="s">
        <v>178</v>
      </c>
      <c r="DE16" s="622"/>
      <c r="DF16" s="622"/>
      <c r="DG16" s="622"/>
      <c r="DH16" s="622"/>
      <c r="DI16" s="622"/>
      <c r="DJ16" s="622"/>
      <c r="DK16" s="622"/>
      <c r="DL16" s="622"/>
      <c r="DM16" s="622"/>
      <c r="DN16" s="622"/>
      <c r="DO16" s="622"/>
      <c r="DP16" s="623"/>
      <c r="DQ16" s="627">
        <v>221311</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558018</v>
      </c>
      <c r="S17" s="622"/>
      <c r="T17" s="622"/>
      <c r="U17" s="622"/>
      <c r="V17" s="622"/>
      <c r="W17" s="622"/>
      <c r="X17" s="622"/>
      <c r="Y17" s="623"/>
      <c r="Z17" s="659">
        <v>0.5</v>
      </c>
      <c r="AA17" s="659"/>
      <c r="AB17" s="659"/>
      <c r="AC17" s="659"/>
      <c r="AD17" s="660">
        <v>558018</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178</v>
      </c>
      <c r="BP17" s="659"/>
      <c r="BQ17" s="659"/>
      <c r="BR17" s="659"/>
      <c r="BS17" s="660" t="s">
        <v>178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9711146</v>
      </c>
      <c r="CS17" s="622"/>
      <c r="CT17" s="622"/>
      <c r="CU17" s="622"/>
      <c r="CV17" s="622"/>
      <c r="CW17" s="622"/>
      <c r="CX17" s="622"/>
      <c r="CY17" s="623"/>
      <c r="CZ17" s="659">
        <v>8.8000000000000007</v>
      </c>
      <c r="DA17" s="659"/>
      <c r="DB17" s="659"/>
      <c r="DC17" s="659"/>
      <c r="DD17" s="627" t="s">
        <v>178</v>
      </c>
      <c r="DE17" s="622"/>
      <c r="DF17" s="622"/>
      <c r="DG17" s="622"/>
      <c r="DH17" s="622"/>
      <c r="DI17" s="622"/>
      <c r="DJ17" s="622"/>
      <c r="DK17" s="622"/>
      <c r="DL17" s="622"/>
      <c r="DM17" s="622"/>
      <c r="DN17" s="622"/>
      <c r="DO17" s="622"/>
      <c r="DP17" s="623"/>
      <c r="DQ17" s="627">
        <v>9421452</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269082</v>
      </c>
      <c r="S18" s="622"/>
      <c r="T18" s="622"/>
      <c r="U18" s="622"/>
      <c r="V18" s="622"/>
      <c r="W18" s="622"/>
      <c r="X18" s="622"/>
      <c r="Y18" s="623"/>
      <c r="Z18" s="659">
        <v>0.2</v>
      </c>
      <c r="AA18" s="659"/>
      <c r="AB18" s="659"/>
      <c r="AC18" s="659"/>
      <c r="AD18" s="660">
        <v>269082</v>
      </c>
      <c r="AE18" s="660"/>
      <c r="AF18" s="660"/>
      <c r="AG18" s="660"/>
      <c r="AH18" s="660"/>
      <c r="AI18" s="660"/>
      <c r="AJ18" s="660"/>
      <c r="AK18" s="660"/>
      <c r="AL18" s="624">
        <v>0.5</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178</v>
      </c>
      <c r="BP18" s="659"/>
      <c r="BQ18" s="659"/>
      <c r="BR18" s="659"/>
      <c r="BS18" s="660" t="s">
        <v>178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v>139273</v>
      </c>
      <c r="CS18" s="622"/>
      <c r="CT18" s="622"/>
      <c r="CU18" s="622"/>
      <c r="CV18" s="622"/>
      <c r="CW18" s="622"/>
      <c r="CX18" s="622"/>
      <c r="CY18" s="623"/>
      <c r="CZ18" s="659">
        <v>0.1</v>
      </c>
      <c r="DA18" s="659"/>
      <c r="DB18" s="659"/>
      <c r="DC18" s="659"/>
      <c r="DD18" s="627" t="s">
        <v>178</v>
      </c>
      <c r="DE18" s="622"/>
      <c r="DF18" s="622"/>
      <c r="DG18" s="622"/>
      <c r="DH18" s="622"/>
      <c r="DI18" s="622"/>
      <c r="DJ18" s="622"/>
      <c r="DK18" s="622"/>
      <c r="DL18" s="622"/>
      <c r="DM18" s="622"/>
      <c r="DN18" s="622"/>
      <c r="DO18" s="622"/>
      <c r="DP18" s="623"/>
      <c r="DQ18" s="627">
        <v>139273</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265370</v>
      </c>
      <c r="S19" s="622"/>
      <c r="T19" s="622"/>
      <c r="U19" s="622"/>
      <c r="V19" s="622"/>
      <c r="W19" s="622"/>
      <c r="X19" s="622"/>
      <c r="Y19" s="623"/>
      <c r="Z19" s="659">
        <v>0.2</v>
      </c>
      <c r="AA19" s="659"/>
      <c r="AB19" s="659"/>
      <c r="AC19" s="659"/>
      <c r="AD19" s="660">
        <v>265370</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1402840</v>
      </c>
      <c r="BH19" s="622"/>
      <c r="BI19" s="622"/>
      <c r="BJ19" s="622"/>
      <c r="BK19" s="622"/>
      <c r="BL19" s="622"/>
      <c r="BM19" s="622"/>
      <c r="BN19" s="623"/>
      <c r="BO19" s="659">
        <v>4.4000000000000004</v>
      </c>
      <c r="BP19" s="659"/>
      <c r="BQ19" s="659"/>
      <c r="BR19" s="659"/>
      <c r="BS19" s="660" t="s">
        <v>178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178</v>
      </c>
      <c r="DA19" s="659"/>
      <c r="DB19" s="659"/>
      <c r="DC19" s="659"/>
      <c r="DD19" s="627" t="s">
        <v>178</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3712</v>
      </c>
      <c r="S20" s="622"/>
      <c r="T20" s="622"/>
      <c r="U20" s="622"/>
      <c r="V20" s="622"/>
      <c r="W20" s="622"/>
      <c r="X20" s="622"/>
      <c r="Y20" s="623"/>
      <c r="Z20" s="659">
        <v>0</v>
      </c>
      <c r="AA20" s="659"/>
      <c r="AB20" s="659"/>
      <c r="AC20" s="659"/>
      <c r="AD20" s="660">
        <v>3712</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1402840</v>
      </c>
      <c r="BH20" s="622"/>
      <c r="BI20" s="622"/>
      <c r="BJ20" s="622"/>
      <c r="BK20" s="622"/>
      <c r="BL20" s="622"/>
      <c r="BM20" s="622"/>
      <c r="BN20" s="623"/>
      <c r="BO20" s="659">
        <v>4.4000000000000004</v>
      </c>
      <c r="BP20" s="659"/>
      <c r="BQ20" s="659"/>
      <c r="BR20" s="659"/>
      <c r="BS20" s="660" t="s">
        <v>178</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110932324</v>
      </c>
      <c r="CS20" s="622"/>
      <c r="CT20" s="622"/>
      <c r="CU20" s="622"/>
      <c r="CV20" s="622"/>
      <c r="CW20" s="622"/>
      <c r="CX20" s="622"/>
      <c r="CY20" s="623"/>
      <c r="CZ20" s="659">
        <v>100</v>
      </c>
      <c r="DA20" s="659"/>
      <c r="DB20" s="659"/>
      <c r="DC20" s="659"/>
      <c r="DD20" s="627">
        <v>11555573</v>
      </c>
      <c r="DE20" s="622"/>
      <c r="DF20" s="622"/>
      <c r="DG20" s="622"/>
      <c r="DH20" s="622"/>
      <c r="DI20" s="622"/>
      <c r="DJ20" s="622"/>
      <c r="DK20" s="622"/>
      <c r="DL20" s="622"/>
      <c r="DM20" s="622"/>
      <c r="DN20" s="622"/>
      <c r="DO20" s="622"/>
      <c r="DP20" s="623"/>
      <c r="DQ20" s="627">
        <v>64699171</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18080488</v>
      </c>
      <c r="S21" s="622"/>
      <c r="T21" s="622"/>
      <c r="U21" s="622"/>
      <c r="V21" s="622"/>
      <c r="W21" s="622"/>
      <c r="X21" s="622"/>
      <c r="Y21" s="623"/>
      <c r="Z21" s="659">
        <v>15.9</v>
      </c>
      <c r="AA21" s="659"/>
      <c r="AB21" s="659"/>
      <c r="AC21" s="659"/>
      <c r="AD21" s="660">
        <v>16227838</v>
      </c>
      <c r="AE21" s="660"/>
      <c r="AF21" s="660"/>
      <c r="AG21" s="660"/>
      <c r="AH21" s="660"/>
      <c r="AI21" s="660"/>
      <c r="AJ21" s="660"/>
      <c r="AK21" s="660"/>
      <c r="AL21" s="624">
        <v>29.6</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13841</v>
      </c>
      <c r="BH21" s="622"/>
      <c r="BI21" s="622"/>
      <c r="BJ21" s="622"/>
      <c r="BK21" s="622"/>
      <c r="BL21" s="622"/>
      <c r="BM21" s="622"/>
      <c r="BN21" s="623"/>
      <c r="BO21" s="659">
        <v>0</v>
      </c>
      <c r="BP21" s="659"/>
      <c r="BQ21" s="659"/>
      <c r="BR21" s="659"/>
      <c r="BS21" s="660" t="s">
        <v>178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16227838</v>
      </c>
      <c r="S22" s="622"/>
      <c r="T22" s="622"/>
      <c r="U22" s="622"/>
      <c r="V22" s="622"/>
      <c r="W22" s="622"/>
      <c r="X22" s="622"/>
      <c r="Y22" s="623"/>
      <c r="Z22" s="659">
        <v>14.2</v>
      </c>
      <c r="AA22" s="659"/>
      <c r="AB22" s="659"/>
      <c r="AC22" s="659"/>
      <c r="AD22" s="660">
        <v>16227838</v>
      </c>
      <c r="AE22" s="660"/>
      <c r="AF22" s="660"/>
      <c r="AG22" s="660"/>
      <c r="AH22" s="660"/>
      <c r="AI22" s="660"/>
      <c r="AJ22" s="660"/>
      <c r="AK22" s="660"/>
      <c r="AL22" s="624">
        <v>29.6</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178</v>
      </c>
      <c r="BH22" s="622"/>
      <c r="BI22" s="622"/>
      <c r="BJ22" s="622"/>
      <c r="BK22" s="622"/>
      <c r="BL22" s="622"/>
      <c r="BM22" s="622"/>
      <c r="BN22" s="623"/>
      <c r="BO22" s="659" t="s">
        <v>178</v>
      </c>
      <c r="BP22" s="659"/>
      <c r="BQ22" s="659"/>
      <c r="BR22" s="659"/>
      <c r="BS22" s="660" t="s">
        <v>178</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1852616</v>
      </c>
      <c r="S23" s="622"/>
      <c r="T23" s="622"/>
      <c r="U23" s="622"/>
      <c r="V23" s="622"/>
      <c r="W23" s="622"/>
      <c r="X23" s="622"/>
      <c r="Y23" s="623"/>
      <c r="Z23" s="659">
        <v>1.6</v>
      </c>
      <c r="AA23" s="659"/>
      <c r="AB23" s="659"/>
      <c r="AC23" s="659"/>
      <c r="AD23" s="660" t="s">
        <v>178</v>
      </c>
      <c r="AE23" s="660"/>
      <c r="AF23" s="660"/>
      <c r="AG23" s="660"/>
      <c r="AH23" s="660"/>
      <c r="AI23" s="660"/>
      <c r="AJ23" s="660"/>
      <c r="AK23" s="660"/>
      <c r="AL23" s="624" t="s">
        <v>178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1388999</v>
      </c>
      <c r="BH23" s="622"/>
      <c r="BI23" s="622"/>
      <c r="BJ23" s="622"/>
      <c r="BK23" s="622"/>
      <c r="BL23" s="622"/>
      <c r="BM23" s="622"/>
      <c r="BN23" s="623"/>
      <c r="BO23" s="659">
        <v>4.4000000000000004</v>
      </c>
      <c r="BP23" s="659"/>
      <c r="BQ23" s="659"/>
      <c r="BR23" s="659"/>
      <c r="BS23" s="660" t="s">
        <v>178</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v>34</v>
      </c>
      <c r="S24" s="622"/>
      <c r="T24" s="622"/>
      <c r="U24" s="622"/>
      <c r="V24" s="622"/>
      <c r="W24" s="622"/>
      <c r="X24" s="622"/>
      <c r="Y24" s="623"/>
      <c r="Z24" s="659">
        <v>0</v>
      </c>
      <c r="AA24" s="659"/>
      <c r="AB24" s="659"/>
      <c r="AC24" s="659"/>
      <c r="AD24" s="660" t="s">
        <v>178</v>
      </c>
      <c r="AE24" s="660"/>
      <c r="AF24" s="660"/>
      <c r="AG24" s="660"/>
      <c r="AH24" s="660"/>
      <c r="AI24" s="660"/>
      <c r="AJ24" s="660"/>
      <c r="AK24" s="660"/>
      <c r="AL24" s="624" t="s">
        <v>178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178</v>
      </c>
      <c r="BH24" s="622"/>
      <c r="BI24" s="622"/>
      <c r="BJ24" s="622"/>
      <c r="BK24" s="622"/>
      <c r="BL24" s="622"/>
      <c r="BM24" s="622"/>
      <c r="BN24" s="623"/>
      <c r="BO24" s="659" t="s">
        <v>178</v>
      </c>
      <c r="BP24" s="659"/>
      <c r="BQ24" s="659"/>
      <c r="BR24" s="659"/>
      <c r="BS24" s="660" t="s">
        <v>178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59087348</v>
      </c>
      <c r="CS24" s="677"/>
      <c r="CT24" s="677"/>
      <c r="CU24" s="677"/>
      <c r="CV24" s="677"/>
      <c r="CW24" s="677"/>
      <c r="CX24" s="677"/>
      <c r="CY24" s="702"/>
      <c r="CZ24" s="703">
        <v>53.3</v>
      </c>
      <c r="DA24" s="685"/>
      <c r="DB24" s="685"/>
      <c r="DC24" s="705"/>
      <c r="DD24" s="701">
        <v>32806761</v>
      </c>
      <c r="DE24" s="677"/>
      <c r="DF24" s="677"/>
      <c r="DG24" s="677"/>
      <c r="DH24" s="677"/>
      <c r="DI24" s="677"/>
      <c r="DJ24" s="677"/>
      <c r="DK24" s="702"/>
      <c r="DL24" s="701">
        <v>31479420</v>
      </c>
      <c r="DM24" s="677"/>
      <c r="DN24" s="677"/>
      <c r="DO24" s="677"/>
      <c r="DP24" s="677"/>
      <c r="DQ24" s="677"/>
      <c r="DR24" s="677"/>
      <c r="DS24" s="677"/>
      <c r="DT24" s="677"/>
      <c r="DU24" s="677"/>
      <c r="DV24" s="702"/>
      <c r="DW24" s="703">
        <v>55.5</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57483319</v>
      </c>
      <c r="S25" s="622"/>
      <c r="T25" s="622"/>
      <c r="U25" s="622"/>
      <c r="V25" s="622"/>
      <c r="W25" s="622"/>
      <c r="X25" s="622"/>
      <c r="Y25" s="623"/>
      <c r="Z25" s="659">
        <v>50.5</v>
      </c>
      <c r="AA25" s="659"/>
      <c r="AB25" s="659"/>
      <c r="AC25" s="659"/>
      <c r="AD25" s="660">
        <v>54241670</v>
      </c>
      <c r="AE25" s="660"/>
      <c r="AF25" s="660"/>
      <c r="AG25" s="660"/>
      <c r="AH25" s="660"/>
      <c r="AI25" s="660"/>
      <c r="AJ25" s="660"/>
      <c r="AK25" s="660"/>
      <c r="AL25" s="624">
        <v>99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178</v>
      </c>
      <c r="BH25" s="622"/>
      <c r="BI25" s="622"/>
      <c r="BJ25" s="622"/>
      <c r="BK25" s="622"/>
      <c r="BL25" s="622"/>
      <c r="BM25" s="622"/>
      <c r="BN25" s="623"/>
      <c r="BO25" s="659" t="s">
        <v>178</v>
      </c>
      <c r="BP25" s="659"/>
      <c r="BQ25" s="659"/>
      <c r="BR25" s="659"/>
      <c r="BS25" s="660" t="s">
        <v>178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15704749</v>
      </c>
      <c r="CS25" s="634"/>
      <c r="CT25" s="634"/>
      <c r="CU25" s="634"/>
      <c r="CV25" s="634"/>
      <c r="CW25" s="634"/>
      <c r="CX25" s="634"/>
      <c r="CY25" s="635"/>
      <c r="CZ25" s="624">
        <v>14.2</v>
      </c>
      <c r="DA25" s="636"/>
      <c r="DB25" s="636"/>
      <c r="DC25" s="637"/>
      <c r="DD25" s="627">
        <v>14050209</v>
      </c>
      <c r="DE25" s="634"/>
      <c r="DF25" s="634"/>
      <c r="DG25" s="634"/>
      <c r="DH25" s="634"/>
      <c r="DI25" s="634"/>
      <c r="DJ25" s="634"/>
      <c r="DK25" s="635"/>
      <c r="DL25" s="627">
        <v>13673087</v>
      </c>
      <c r="DM25" s="634"/>
      <c r="DN25" s="634"/>
      <c r="DO25" s="634"/>
      <c r="DP25" s="634"/>
      <c r="DQ25" s="634"/>
      <c r="DR25" s="634"/>
      <c r="DS25" s="634"/>
      <c r="DT25" s="634"/>
      <c r="DU25" s="634"/>
      <c r="DV25" s="635"/>
      <c r="DW25" s="624">
        <v>24.1</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50670</v>
      </c>
      <c r="S26" s="622"/>
      <c r="T26" s="622"/>
      <c r="U26" s="622"/>
      <c r="V26" s="622"/>
      <c r="W26" s="622"/>
      <c r="X26" s="622"/>
      <c r="Y26" s="623"/>
      <c r="Z26" s="659">
        <v>0</v>
      </c>
      <c r="AA26" s="659"/>
      <c r="AB26" s="659"/>
      <c r="AC26" s="659"/>
      <c r="AD26" s="660">
        <v>50670</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178</v>
      </c>
      <c r="BH26" s="622"/>
      <c r="BI26" s="622"/>
      <c r="BJ26" s="622"/>
      <c r="BK26" s="622"/>
      <c r="BL26" s="622"/>
      <c r="BM26" s="622"/>
      <c r="BN26" s="623"/>
      <c r="BO26" s="659" t="s">
        <v>178</v>
      </c>
      <c r="BP26" s="659"/>
      <c r="BQ26" s="659"/>
      <c r="BR26" s="659"/>
      <c r="BS26" s="660" t="s">
        <v>178</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9167477</v>
      </c>
      <c r="CS26" s="622"/>
      <c r="CT26" s="622"/>
      <c r="CU26" s="622"/>
      <c r="CV26" s="622"/>
      <c r="CW26" s="622"/>
      <c r="CX26" s="622"/>
      <c r="CY26" s="623"/>
      <c r="CZ26" s="624">
        <v>8.3000000000000007</v>
      </c>
      <c r="DA26" s="636"/>
      <c r="DB26" s="636"/>
      <c r="DC26" s="637"/>
      <c r="DD26" s="627">
        <v>8286382</v>
      </c>
      <c r="DE26" s="622"/>
      <c r="DF26" s="622"/>
      <c r="DG26" s="622"/>
      <c r="DH26" s="622"/>
      <c r="DI26" s="622"/>
      <c r="DJ26" s="622"/>
      <c r="DK26" s="623"/>
      <c r="DL26" s="627" t="s">
        <v>178</v>
      </c>
      <c r="DM26" s="622"/>
      <c r="DN26" s="622"/>
      <c r="DO26" s="622"/>
      <c r="DP26" s="622"/>
      <c r="DQ26" s="622"/>
      <c r="DR26" s="622"/>
      <c r="DS26" s="622"/>
      <c r="DT26" s="622"/>
      <c r="DU26" s="622"/>
      <c r="DV26" s="623"/>
      <c r="DW26" s="624" t="s">
        <v>178</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891081</v>
      </c>
      <c r="S27" s="622"/>
      <c r="T27" s="622"/>
      <c r="U27" s="622"/>
      <c r="V27" s="622"/>
      <c r="W27" s="622"/>
      <c r="X27" s="622"/>
      <c r="Y27" s="623"/>
      <c r="Z27" s="659">
        <v>0.8</v>
      </c>
      <c r="AA27" s="659"/>
      <c r="AB27" s="659"/>
      <c r="AC27" s="659"/>
      <c r="AD27" s="660" t="s">
        <v>178</v>
      </c>
      <c r="AE27" s="660"/>
      <c r="AF27" s="660"/>
      <c r="AG27" s="660"/>
      <c r="AH27" s="660"/>
      <c r="AI27" s="660"/>
      <c r="AJ27" s="660"/>
      <c r="AK27" s="660"/>
      <c r="AL27" s="624" t="s">
        <v>178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31634122</v>
      </c>
      <c r="BH27" s="622"/>
      <c r="BI27" s="622"/>
      <c r="BJ27" s="622"/>
      <c r="BK27" s="622"/>
      <c r="BL27" s="622"/>
      <c r="BM27" s="622"/>
      <c r="BN27" s="623"/>
      <c r="BO27" s="659">
        <v>100</v>
      </c>
      <c r="BP27" s="659"/>
      <c r="BQ27" s="659"/>
      <c r="BR27" s="659"/>
      <c r="BS27" s="660">
        <v>702661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33671453</v>
      </c>
      <c r="CS27" s="634"/>
      <c r="CT27" s="634"/>
      <c r="CU27" s="634"/>
      <c r="CV27" s="634"/>
      <c r="CW27" s="634"/>
      <c r="CX27" s="634"/>
      <c r="CY27" s="635"/>
      <c r="CZ27" s="624">
        <v>30.4</v>
      </c>
      <c r="DA27" s="636"/>
      <c r="DB27" s="636"/>
      <c r="DC27" s="637"/>
      <c r="DD27" s="627">
        <v>9335100</v>
      </c>
      <c r="DE27" s="634"/>
      <c r="DF27" s="634"/>
      <c r="DG27" s="634"/>
      <c r="DH27" s="634"/>
      <c r="DI27" s="634"/>
      <c r="DJ27" s="634"/>
      <c r="DK27" s="635"/>
      <c r="DL27" s="627">
        <v>8384881</v>
      </c>
      <c r="DM27" s="634"/>
      <c r="DN27" s="634"/>
      <c r="DO27" s="634"/>
      <c r="DP27" s="634"/>
      <c r="DQ27" s="634"/>
      <c r="DR27" s="634"/>
      <c r="DS27" s="634"/>
      <c r="DT27" s="634"/>
      <c r="DU27" s="634"/>
      <c r="DV27" s="635"/>
      <c r="DW27" s="624">
        <v>14.8</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800421</v>
      </c>
      <c r="S28" s="622"/>
      <c r="T28" s="622"/>
      <c r="U28" s="622"/>
      <c r="V28" s="622"/>
      <c r="W28" s="622"/>
      <c r="X28" s="622"/>
      <c r="Y28" s="623"/>
      <c r="Z28" s="659">
        <v>0.7</v>
      </c>
      <c r="AA28" s="659"/>
      <c r="AB28" s="659"/>
      <c r="AC28" s="659"/>
      <c r="AD28" s="660">
        <v>103305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9711146</v>
      </c>
      <c r="CS28" s="622"/>
      <c r="CT28" s="622"/>
      <c r="CU28" s="622"/>
      <c r="CV28" s="622"/>
      <c r="CW28" s="622"/>
      <c r="CX28" s="622"/>
      <c r="CY28" s="623"/>
      <c r="CZ28" s="624">
        <v>8.8000000000000007</v>
      </c>
      <c r="DA28" s="636"/>
      <c r="DB28" s="636"/>
      <c r="DC28" s="637"/>
      <c r="DD28" s="627">
        <v>9421452</v>
      </c>
      <c r="DE28" s="622"/>
      <c r="DF28" s="622"/>
      <c r="DG28" s="622"/>
      <c r="DH28" s="622"/>
      <c r="DI28" s="622"/>
      <c r="DJ28" s="622"/>
      <c r="DK28" s="623"/>
      <c r="DL28" s="627">
        <v>9421452</v>
      </c>
      <c r="DM28" s="622"/>
      <c r="DN28" s="622"/>
      <c r="DO28" s="622"/>
      <c r="DP28" s="622"/>
      <c r="DQ28" s="622"/>
      <c r="DR28" s="622"/>
      <c r="DS28" s="622"/>
      <c r="DT28" s="622"/>
      <c r="DU28" s="622"/>
      <c r="DV28" s="623"/>
      <c r="DW28" s="624">
        <v>16.600000000000001</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940676</v>
      </c>
      <c r="S29" s="622"/>
      <c r="T29" s="622"/>
      <c r="U29" s="622"/>
      <c r="V29" s="622"/>
      <c r="W29" s="622"/>
      <c r="X29" s="622"/>
      <c r="Y29" s="623"/>
      <c r="Z29" s="659">
        <v>0.8</v>
      </c>
      <c r="AA29" s="659"/>
      <c r="AB29" s="659"/>
      <c r="AC29" s="659"/>
      <c r="AD29" s="660" t="s">
        <v>178</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9711127</v>
      </c>
      <c r="CS29" s="634"/>
      <c r="CT29" s="634"/>
      <c r="CU29" s="634"/>
      <c r="CV29" s="634"/>
      <c r="CW29" s="634"/>
      <c r="CX29" s="634"/>
      <c r="CY29" s="635"/>
      <c r="CZ29" s="624">
        <v>8.8000000000000007</v>
      </c>
      <c r="DA29" s="636"/>
      <c r="DB29" s="636"/>
      <c r="DC29" s="637"/>
      <c r="DD29" s="627">
        <v>9421433</v>
      </c>
      <c r="DE29" s="634"/>
      <c r="DF29" s="634"/>
      <c r="DG29" s="634"/>
      <c r="DH29" s="634"/>
      <c r="DI29" s="634"/>
      <c r="DJ29" s="634"/>
      <c r="DK29" s="635"/>
      <c r="DL29" s="627">
        <v>9421433</v>
      </c>
      <c r="DM29" s="634"/>
      <c r="DN29" s="634"/>
      <c r="DO29" s="634"/>
      <c r="DP29" s="634"/>
      <c r="DQ29" s="634"/>
      <c r="DR29" s="634"/>
      <c r="DS29" s="634"/>
      <c r="DT29" s="634"/>
      <c r="DU29" s="634"/>
      <c r="DV29" s="635"/>
      <c r="DW29" s="624">
        <v>16.600000000000001</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24826607</v>
      </c>
      <c r="S30" s="622"/>
      <c r="T30" s="622"/>
      <c r="U30" s="622"/>
      <c r="V30" s="622"/>
      <c r="W30" s="622"/>
      <c r="X30" s="622"/>
      <c r="Y30" s="623"/>
      <c r="Z30" s="659">
        <v>21.8</v>
      </c>
      <c r="AA30" s="659"/>
      <c r="AB30" s="659"/>
      <c r="AC30" s="659"/>
      <c r="AD30" s="660" t="s">
        <v>178</v>
      </c>
      <c r="AE30" s="660"/>
      <c r="AF30" s="660"/>
      <c r="AG30" s="660"/>
      <c r="AH30" s="660"/>
      <c r="AI30" s="660"/>
      <c r="AJ30" s="660"/>
      <c r="AK30" s="660"/>
      <c r="AL30" s="624" t="s">
        <v>178</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9364418</v>
      </c>
      <c r="CS30" s="622"/>
      <c r="CT30" s="622"/>
      <c r="CU30" s="622"/>
      <c r="CV30" s="622"/>
      <c r="CW30" s="622"/>
      <c r="CX30" s="622"/>
      <c r="CY30" s="623"/>
      <c r="CZ30" s="624">
        <v>8.4</v>
      </c>
      <c r="DA30" s="636"/>
      <c r="DB30" s="636"/>
      <c r="DC30" s="637"/>
      <c r="DD30" s="627">
        <v>9085309</v>
      </c>
      <c r="DE30" s="622"/>
      <c r="DF30" s="622"/>
      <c r="DG30" s="622"/>
      <c r="DH30" s="622"/>
      <c r="DI30" s="622"/>
      <c r="DJ30" s="622"/>
      <c r="DK30" s="623"/>
      <c r="DL30" s="627">
        <v>9085309</v>
      </c>
      <c r="DM30" s="622"/>
      <c r="DN30" s="622"/>
      <c r="DO30" s="622"/>
      <c r="DP30" s="622"/>
      <c r="DQ30" s="622"/>
      <c r="DR30" s="622"/>
      <c r="DS30" s="622"/>
      <c r="DT30" s="622"/>
      <c r="DU30" s="622"/>
      <c r="DV30" s="623"/>
      <c r="DW30" s="624">
        <v>16</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178</v>
      </c>
      <c r="S31" s="622"/>
      <c r="T31" s="622"/>
      <c r="U31" s="622"/>
      <c r="V31" s="622"/>
      <c r="W31" s="622"/>
      <c r="X31" s="622"/>
      <c r="Y31" s="623"/>
      <c r="Z31" s="659" t="s">
        <v>178</v>
      </c>
      <c r="AA31" s="659"/>
      <c r="AB31" s="659"/>
      <c r="AC31" s="659"/>
      <c r="AD31" s="660" t="s">
        <v>178</v>
      </c>
      <c r="AE31" s="660"/>
      <c r="AF31" s="660"/>
      <c r="AG31" s="660"/>
      <c r="AH31" s="660"/>
      <c r="AI31" s="660"/>
      <c r="AJ31" s="660"/>
      <c r="AK31" s="660"/>
      <c r="AL31" s="624" t="s">
        <v>178</v>
      </c>
      <c r="AM31" s="625"/>
      <c r="AN31" s="625"/>
      <c r="AO31" s="661"/>
      <c r="AP31" s="693" t="s">
        <v>316</v>
      </c>
      <c r="AQ31" s="694"/>
      <c r="AR31" s="694"/>
      <c r="AS31" s="694"/>
      <c r="AT31" s="695" t="s">
        <v>317</v>
      </c>
      <c r="AU31" s="218"/>
      <c r="AV31" s="218"/>
      <c r="AW31" s="218"/>
      <c r="AX31" s="679" t="s">
        <v>192</v>
      </c>
      <c r="AY31" s="680"/>
      <c r="AZ31" s="680"/>
      <c r="BA31" s="680"/>
      <c r="BB31" s="680"/>
      <c r="BC31" s="680"/>
      <c r="BD31" s="680"/>
      <c r="BE31" s="680"/>
      <c r="BF31" s="681"/>
      <c r="BG31" s="683">
        <v>99.6</v>
      </c>
      <c r="BH31" s="684"/>
      <c r="BI31" s="684"/>
      <c r="BJ31" s="684"/>
      <c r="BK31" s="684"/>
      <c r="BL31" s="684"/>
      <c r="BM31" s="685">
        <v>98.8</v>
      </c>
      <c r="BN31" s="684"/>
      <c r="BO31" s="684"/>
      <c r="BP31" s="684"/>
      <c r="BQ31" s="686"/>
      <c r="BR31" s="683">
        <v>99.6</v>
      </c>
      <c r="BS31" s="684"/>
      <c r="BT31" s="684"/>
      <c r="BU31" s="684"/>
      <c r="BV31" s="684"/>
      <c r="BW31" s="684"/>
      <c r="BX31" s="685">
        <v>98.9</v>
      </c>
      <c r="BY31" s="684"/>
      <c r="BZ31" s="684"/>
      <c r="CA31" s="684"/>
      <c r="CB31" s="686"/>
      <c r="CD31" s="642"/>
      <c r="CE31" s="643"/>
      <c r="CF31" s="618" t="s">
        <v>318</v>
      </c>
      <c r="CG31" s="619"/>
      <c r="CH31" s="619"/>
      <c r="CI31" s="619"/>
      <c r="CJ31" s="619"/>
      <c r="CK31" s="619"/>
      <c r="CL31" s="619"/>
      <c r="CM31" s="619"/>
      <c r="CN31" s="619"/>
      <c r="CO31" s="619"/>
      <c r="CP31" s="619"/>
      <c r="CQ31" s="620"/>
      <c r="CR31" s="621">
        <v>346709</v>
      </c>
      <c r="CS31" s="634"/>
      <c r="CT31" s="634"/>
      <c r="CU31" s="634"/>
      <c r="CV31" s="634"/>
      <c r="CW31" s="634"/>
      <c r="CX31" s="634"/>
      <c r="CY31" s="635"/>
      <c r="CZ31" s="624">
        <v>0.3</v>
      </c>
      <c r="DA31" s="636"/>
      <c r="DB31" s="636"/>
      <c r="DC31" s="637"/>
      <c r="DD31" s="627">
        <v>336124</v>
      </c>
      <c r="DE31" s="634"/>
      <c r="DF31" s="634"/>
      <c r="DG31" s="634"/>
      <c r="DH31" s="634"/>
      <c r="DI31" s="634"/>
      <c r="DJ31" s="634"/>
      <c r="DK31" s="635"/>
      <c r="DL31" s="627">
        <v>336124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10920615</v>
      </c>
      <c r="S32" s="622"/>
      <c r="T32" s="622"/>
      <c r="U32" s="622"/>
      <c r="V32" s="622"/>
      <c r="W32" s="622"/>
      <c r="X32" s="622"/>
      <c r="Y32" s="623"/>
      <c r="Z32" s="659">
        <v>9.6</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6"/>
      <c r="AU32" s="214" t="s">
        <v>320</v>
      </c>
      <c r="AX32" s="618" t="s">
        <v>321</v>
      </c>
      <c r="AY32" s="619"/>
      <c r="AZ32" s="619"/>
      <c r="BA32" s="619"/>
      <c r="BB32" s="619"/>
      <c r="BC32" s="619"/>
      <c r="BD32" s="619"/>
      <c r="BE32" s="619"/>
      <c r="BF32" s="620"/>
      <c r="BG32" s="687">
        <v>99.5</v>
      </c>
      <c r="BH32" s="634"/>
      <c r="BI32" s="634"/>
      <c r="BJ32" s="634"/>
      <c r="BK32" s="634"/>
      <c r="BL32" s="634"/>
      <c r="BM32" s="625">
        <v>99</v>
      </c>
      <c r="BN32" s="634"/>
      <c r="BO32" s="634"/>
      <c r="BP32" s="634"/>
      <c r="BQ32" s="657"/>
      <c r="BR32" s="687">
        <v>99.6</v>
      </c>
      <c r="BS32" s="634"/>
      <c r="BT32" s="634"/>
      <c r="BU32" s="634"/>
      <c r="BV32" s="634"/>
      <c r="BW32" s="634"/>
      <c r="BX32" s="625">
        <v>99.1</v>
      </c>
      <c r="BY32" s="634"/>
      <c r="BZ32" s="634"/>
      <c r="CA32" s="634"/>
      <c r="CB32" s="657"/>
      <c r="CD32" s="644"/>
      <c r="CE32" s="645"/>
      <c r="CF32" s="618" t="s">
        <v>322</v>
      </c>
      <c r="CG32" s="619"/>
      <c r="CH32" s="619"/>
      <c r="CI32" s="619"/>
      <c r="CJ32" s="619"/>
      <c r="CK32" s="619"/>
      <c r="CL32" s="619"/>
      <c r="CM32" s="619"/>
      <c r="CN32" s="619"/>
      <c r="CO32" s="619"/>
      <c r="CP32" s="619"/>
      <c r="CQ32" s="620"/>
      <c r="CR32" s="621">
        <v>19</v>
      </c>
      <c r="CS32" s="622"/>
      <c r="CT32" s="622"/>
      <c r="CU32" s="622"/>
      <c r="CV32" s="622"/>
      <c r="CW32" s="622"/>
      <c r="CX32" s="622"/>
      <c r="CY32" s="623"/>
      <c r="CZ32" s="624">
        <v>0</v>
      </c>
      <c r="DA32" s="636"/>
      <c r="DB32" s="636"/>
      <c r="DC32" s="637"/>
      <c r="DD32" s="627">
        <v>19</v>
      </c>
      <c r="DE32" s="622"/>
      <c r="DF32" s="622"/>
      <c r="DG32" s="622"/>
      <c r="DH32" s="622"/>
      <c r="DI32" s="622"/>
      <c r="DJ32" s="622"/>
      <c r="DK32" s="623"/>
      <c r="DL32" s="627">
        <v>19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372298</v>
      </c>
      <c r="S33" s="622"/>
      <c r="T33" s="622"/>
      <c r="U33" s="622"/>
      <c r="V33" s="622"/>
      <c r="W33" s="622"/>
      <c r="X33" s="622"/>
      <c r="Y33" s="623"/>
      <c r="Z33" s="659">
        <v>0.3</v>
      </c>
      <c r="AA33" s="659"/>
      <c r="AB33" s="659"/>
      <c r="AC33" s="659"/>
      <c r="AD33" s="660">
        <v>141774</v>
      </c>
      <c r="AE33" s="660"/>
      <c r="AF33" s="660"/>
      <c r="AG33" s="660"/>
      <c r="AH33" s="660"/>
      <c r="AI33" s="660"/>
      <c r="AJ33" s="660"/>
      <c r="AK33" s="660"/>
      <c r="AL33" s="624">
        <v>0.3</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99.7</v>
      </c>
      <c r="BH33" s="606"/>
      <c r="BI33" s="606"/>
      <c r="BJ33" s="606"/>
      <c r="BK33" s="606"/>
      <c r="BL33" s="606"/>
      <c r="BM33" s="652">
        <v>98.6</v>
      </c>
      <c r="BN33" s="606"/>
      <c r="BO33" s="606"/>
      <c r="BP33" s="606"/>
      <c r="BQ33" s="669"/>
      <c r="BR33" s="682">
        <v>99.6</v>
      </c>
      <c r="BS33" s="606"/>
      <c r="BT33" s="606"/>
      <c r="BU33" s="606"/>
      <c r="BV33" s="606"/>
      <c r="BW33" s="606"/>
      <c r="BX33" s="652">
        <v>98.5</v>
      </c>
      <c r="BY33" s="606"/>
      <c r="BZ33" s="606"/>
      <c r="CA33" s="606"/>
      <c r="CB33" s="669"/>
      <c r="CD33" s="618" t="s">
        <v>325</v>
      </c>
      <c r="CE33" s="619"/>
      <c r="CF33" s="619"/>
      <c r="CG33" s="619"/>
      <c r="CH33" s="619"/>
      <c r="CI33" s="619"/>
      <c r="CJ33" s="619"/>
      <c r="CK33" s="619"/>
      <c r="CL33" s="619"/>
      <c r="CM33" s="619"/>
      <c r="CN33" s="619"/>
      <c r="CO33" s="619"/>
      <c r="CP33" s="619"/>
      <c r="CQ33" s="620"/>
      <c r="CR33" s="621">
        <v>39267889</v>
      </c>
      <c r="CS33" s="634"/>
      <c r="CT33" s="634"/>
      <c r="CU33" s="634"/>
      <c r="CV33" s="634"/>
      <c r="CW33" s="634"/>
      <c r="CX33" s="634"/>
      <c r="CY33" s="635"/>
      <c r="CZ33" s="624">
        <v>35.4</v>
      </c>
      <c r="DA33" s="636"/>
      <c r="DB33" s="636"/>
      <c r="DC33" s="637"/>
      <c r="DD33" s="627">
        <v>29678904</v>
      </c>
      <c r="DE33" s="634"/>
      <c r="DF33" s="634"/>
      <c r="DG33" s="634"/>
      <c r="DH33" s="634"/>
      <c r="DI33" s="634"/>
      <c r="DJ33" s="634"/>
      <c r="DK33" s="635"/>
      <c r="DL33" s="627">
        <v>21708461</v>
      </c>
      <c r="DM33" s="634"/>
      <c r="DN33" s="634"/>
      <c r="DO33" s="634"/>
      <c r="DP33" s="634"/>
      <c r="DQ33" s="634"/>
      <c r="DR33" s="634"/>
      <c r="DS33" s="634"/>
      <c r="DT33" s="634"/>
      <c r="DU33" s="634"/>
      <c r="DV33" s="635"/>
      <c r="DW33" s="624">
        <v>38.299999999999997</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1840552</v>
      </c>
      <c r="S34" s="622"/>
      <c r="T34" s="622"/>
      <c r="U34" s="622"/>
      <c r="V34" s="622"/>
      <c r="W34" s="622"/>
      <c r="X34" s="622"/>
      <c r="Y34" s="623"/>
      <c r="Z34" s="659">
        <v>1.6</v>
      </c>
      <c r="AA34" s="659"/>
      <c r="AB34" s="659"/>
      <c r="AC34" s="659"/>
      <c r="AD34" s="660" t="s">
        <v>178</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13588637</v>
      </c>
      <c r="CS34" s="622"/>
      <c r="CT34" s="622"/>
      <c r="CU34" s="622"/>
      <c r="CV34" s="622"/>
      <c r="CW34" s="622"/>
      <c r="CX34" s="622"/>
      <c r="CY34" s="623"/>
      <c r="CZ34" s="624">
        <v>12.2</v>
      </c>
      <c r="DA34" s="636"/>
      <c r="DB34" s="636"/>
      <c r="DC34" s="637"/>
      <c r="DD34" s="627">
        <v>8822420</v>
      </c>
      <c r="DE34" s="622"/>
      <c r="DF34" s="622"/>
      <c r="DG34" s="622"/>
      <c r="DH34" s="622"/>
      <c r="DI34" s="622"/>
      <c r="DJ34" s="622"/>
      <c r="DK34" s="623"/>
      <c r="DL34" s="627">
        <v>7246799</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2114720</v>
      </c>
      <c r="S35" s="622"/>
      <c r="T35" s="622"/>
      <c r="U35" s="622"/>
      <c r="V35" s="622"/>
      <c r="W35" s="622"/>
      <c r="X35" s="622"/>
      <c r="Y35" s="623"/>
      <c r="Z35" s="659">
        <v>1.9</v>
      </c>
      <c r="AA35" s="659"/>
      <c r="AB35" s="659"/>
      <c r="AC35" s="659"/>
      <c r="AD35" s="660" t="s">
        <v>178</v>
      </c>
      <c r="AE35" s="660"/>
      <c r="AF35" s="660"/>
      <c r="AG35" s="660"/>
      <c r="AH35" s="660"/>
      <c r="AI35" s="660"/>
      <c r="AJ35" s="660"/>
      <c r="AK35" s="660"/>
      <c r="AL35" s="624" t="s">
        <v>178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1898990</v>
      </c>
      <c r="CS35" s="634"/>
      <c r="CT35" s="634"/>
      <c r="CU35" s="634"/>
      <c r="CV35" s="634"/>
      <c r="CW35" s="634"/>
      <c r="CX35" s="634"/>
      <c r="CY35" s="635"/>
      <c r="CZ35" s="624">
        <v>1.7</v>
      </c>
      <c r="DA35" s="636"/>
      <c r="DB35" s="636"/>
      <c r="DC35" s="637"/>
      <c r="DD35" s="627">
        <v>1656808</v>
      </c>
      <c r="DE35" s="634"/>
      <c r="DF35" s="634"/>
      <c r="DG35" s="634"/>
      <c r="DH35" s="634"/>
      <c r="DI35" s="634"/>
      <c r="DJ35" s="634"/>
      <c r="DK35" s="635"/>
      <c r="DL35" s="627">
        <v>1656562</v>
      </c>
      <c r="DM35" s="634"/>
      <c r="DN35" s="634"/>
      <c r="DO35" s="634"/>
      <c r="DP35" s="634"/>
      <c r="DQ35" s="634"/>
      <c r="DR35" s="634"/>
      <c r="DS35" s="634"/>
      <c r="DT35" s="634"/>
      <c r="DU35" s="634"/>
      <c r="DV35" s="635"/>
      <c r="DW35" s="624">
        <v>2.9</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3958886</v>
      </c>
      <c r="S36" s="622"/>
      <c r="T36" s="622"/>
      <c r="U36" s="622"/>
      <c r="V36" s="622"/>
      <c r="W36" s="622"/>
      <c r="X36" s="622"/>
      <c r="Y36" s="623"/>
      <c r="Z36" s="659">
        <v>3.5</v>
      </c>
      <c r="AA36" s="659"/>
      <c r="AB36" s="659"/>
      <c r="AC36" s="659"/>
      <c r="AD36" s="660" t="s">
        <v>178</v>
      </c>
      <c r="AE36" s="660"/>
      <c r="AF36" s="660"/>
      <c r="AG36" s="660"/>
      <c r="AH36" s="660"/>
      <c r="AI36" s="660"/>
      <c r="AJ36" s="660"/>
      <c r="AK36" s="660"/>
      <c r="AL36" s="624" t="s">
        <v>178</v>
      </c>
      <c r="AM36" s="625"/>
      <c r="AN36" s="625"/>
      <c r="AO36" s="661"/>
      <c r="AP36" s="222"/>
      <c r="AQ36" s="670" t="s">
        <v>333</v>
      </c>
      <c r="AR36" s="671"/>
      <c r="AS36" s="671"/>
      <c r="AT36" s="671"/>
      <c r="AU36" s="671"/>
      <c r="AV36" s="671"/>
      <c r="AW36" s="671"/>
      <c r="AX36" s="671"/>
      <c r="AY36" s="672"/>
      <c r="AZ36" s="676">
        <v>12065080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85283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11777828</v>
      </c>
      <c r="CS36" s="622"/>
      <c r="CT36" s="622"/>
      <c r="CU36" s="622"/>
      <c r="CV36" s="622"/>
      <c r="CW36" s="622"/>
      <c r="CX36" s="622"/>
      <c r="CY36" s="623"/>
      <c r="CZ36" s="624">
        <v>10.6</v>
      </c>
      <c r="DA36" s="636"/>
      <c r="DB36" s="636"/>
      <c r="DC36" s="637"/>
      <c r="DD36" s="627">
        <v>10508400</v>
      </c>
      <c r="DE36" s="622"/>
      <c r="DF36" s="622"/>
      <c r="DG36" s="622"/>
      <c r="DH36" s="622"/>
      <c r="DI36" s="622"/>
      <c r="DJ36" s="622"/>
      <c r="DK36" s="623"/>
      <c r="DL36" s="627">
        <v>6034140</v>
      </c>
      <c r="DM36" s="622"/>
      <c r="DN36" s="622"/>
      <c r="DO36" s="622"/>
      <c r="DP36" s="622"/>
      <c r="DQ36" s="622"/>
      <c r="DR36" s="622"/>
      <c r="DS36" s="622"/>
      <c r="DT36" s="622"/>
      <c r="DU36" s="622"/>
      <c r="DV36" s="623"/>
      <c r="DW36" s="624">
        <v>10.6</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2215420</v>
      </c>
      <c r="S37" s="622"/>
      <c r="T37" s="622"/>
      <c r="U37" s="622"/>
      <c r="V37" s="622"/>
      <c r="W37" s="622"/>
      <c r="X37" s="622"/>
      <c r="Y37" s="623"/>
      <c r="Z37" s="659">
        <v>1.9</v>
      </c>
      <c r="AA37" s="659"/>
      <c r="AB37" s="659"/>
      <c r="AC37" s="659"/>
      <c r="AD37" s="660">
        <v>251590</v>
      </c>
      <c r="AE37" s="660"/>
      <c r="AF37" s="660"/>
      <c r="AG37" s="660"/>
      <c r="AH37" s="660"/>
      <c r="AI37" s="660"/>
      <c r="AJ37" s="660"/>
      <c r="AK37" s="660"/>
      <c r="AL37" s="624">
        <v>0.5</v>
      </c>
      <c r="AM37" s="625"/>
      <c r="AN37" s="625"/>
      <c r="AO37" s="661"/>
      <c r="AQ37" s="654" t="s">
        <v>337</v>
      </c>
      <c r="AR37" s="655"/>
      <c r="AS37" s="655"/>
      <c r="AT37" s="655"/>
      <c r="AU37" s="655"/>
      <c r="AV37" s="655"/>
      <c r="AW37" s="655"/>
      <c r="AX37" s="655"/>
      <c r="AY37" s="656"/>
      <c r="AZ37" s="621">
        <v>2890444</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-129916</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3605046</v>
      </c>
      <c r="CS37" s="634"/>
      <c r="CT37" s="634"/>
      <c r="CU37" s="634"/>
      <c r="CV37" s="634"/>
      <c r="CW37" s="634"/>
      <c r="CX37" s="634"/>
      <c r="CY37" s="635"/>
      <c r="CZ37" s="624">
        <v>3.2</v>
      </c>
      <c r="DA37" s="636"/>
      <c r="DB37" s="636"/>
      <c r="DC37" s="637"/>
      <c r="DD37" s="627">
        <v>3604324</v>
      </c>
      <c r="DE37" s="634"/>
      <c r="DF37" s="634"/>
      <c r="DG37" s="634"/>
      <c r="DH37" s="634"/>
      <c r="DI37" s="634"/>
      <c r="DJ37" s="634"/>
      <c r="DK37" s="635"/>
      <c r="DL37" s="627">
        <v>3522498</v>
      </c>
      <c r="DM37" s="634"/>
      <c r="DN37" s="634"/>
      <c r="DO37" s="634"/>
      <c r="DP37" s="634"/>
      <c r="DQ37" s="634"/>
      <c r="DR37" s="634"/>
      <c r="DS37" s="634"/>
      <c r="DT37" s="634"/>
      <c r="DU37" s="634"/>
      <c r="DV37" s="635"/>
      <c r="DW37" s="624">
        <v>6.2</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7467482</v>
      </c>
      <c r="S38" s="622"/>
      <c r="T38" s="622"/>
      <c r="U38" s="622"/>
      <c r="V38" s="622"/>
      <c r="W38" s="622"/>
      <c r="X38" s="622"/>
      <c r="Y38" s="623"/>
      <c r="Z38" s="659">
        <v>6.6</v>
      </c>
      <c r="AA38" s="659"/>
      <c r="AB38" s="659"/>
      <c r="AC38" s="659"/>
      <c r="AD38" s="660" t="s">
        <v>178</v>
      </c>
      <c r="AE38" s="660"/>
      <c r="AF38" s="660"/>
      <c r="AG38" s="660"/>
      <c r="AH38" s="660"/>
      <c r="AI38" s="660"/>
      <c r="AJ38" s="660"/>
      <c r="AK38" s="660"/>
      <c r="AL38" s="624" t="s">
        <v>178</v>
      </c>
      <c r="AM38" s="625"/>
      <c r="AN38" s="625"/>
      <c r="AO38" s="661"/>
      <c r="AQ38" s="654" t="s">
        <v>341</v>
      </c>
      <c r="AR38" s="655"/>
      <c r="AS38" s="655"/>
      <c r="AT38" s="655"/>
      <c r="AU38" s="655"/>
      <c r="AV38" s="655"/>
      <c r="AW38" s="655"/>
      <c r="AX38" s="655"/>
      <c r="AY38" s="656"/>
      <c r="AZ38" s="621">
        <v>337262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27402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8624469</v>
      </c>
      <c r="CS38" s="622"/>
      <c r="CT38" s="622"/>
      <c r="CU38" s="622"/>
      <c r="CV38" s="622"/>
      <c r="CW38" s="622"/>
      <c r="CX38" s="622"/>
      <c r="CY38" s="623"/>
      <c r="CZ38" s="624">
        <v>7.8</v>
      </c>
      <c r="DA38" s="636"/>
      <c r="DB38" s="636"/>
      <c r="DC38" s="637"/>
      <c r="DD38" s="627">
        <v>7022823</v>
      </c>
      <c r="DE38" s="622"/>
      <c r="DF38" s="622"/>
      <c r="DG38" s="622"/>
      <c r="DH38" s="622"/>
      <c r="DI38" s="622"/>
      <c r="DJ38" s="622"/>
      <c r="DK38" s="623"/>
      <c r="DL38" s="627">
        <v>6770960</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178</v>
      </c>
      <c r="AA39" s="659"/>
      <c r="AB39" s="659"/>
      <c r="AC39" s="659"/>
      <c r="AD39" s="660" t="s">
        <v>178</v>
      </c>
      <c r="AE39" s="660"/>
      <c r="AF39" s="660"/>
      <c r="AG39" s="660"/>
      <c r="AH39" s="660"/>
      <c r="AI39" s="660"/>
      <c r="AJ39" s="660"/>
      <c r="AK39" s="660"/>
      <c r="AL39" s="624" t="s">
        <v>178</v>
      </c>
      <c r="AM39" s="625"/>
      <c r="AN39" s="625"/>
      <c r="AO39" s="661"/>
      <c r="AQ39" s="654" t="s">
        <v>345</v>
      </c>
      <c r="AR39" s="655"/>
      <c r="AS39" s="655"/>
      <c r="AT39" s="655"/>
      <c r="AU39" s="655"/>
      <c r="AV39" s="655"/>
      <c r="AW39" s="655"/>
      <c r="AX39" s="655"/>
      <c r="AY39" s="656"/>
      <c r="AZ39" s="621">
        <v>139273</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42925</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2446845</v>
      </c>
      <c r="CS39" s="634"/>
      <c r="CT39" s="634"/>
      <c r="CU39" s="634"/>
      <c r="CV39" s="634"/>
      <c r="CW39" s="634"/>
      <c r="CX39" s="634"/>
      <c r="CY39" s="635"/>
      <c r="CZ39" s="624">
        <v>2.2000000000000002</v>
      </c>
      <c r="DA39" s="636"/>
      <c r="DB39" s="636"/>
      <c r="DC39" s="637"/>
      <c r="DD39" s="627">
        <v>1668386</v>
      </c>
      <c r="DE39" s="634"/>
      <c r="DF39" s="634"/>
      <c r="DG39" s="634"/>
      <c r="DH39" s="634"/>
      <c r="DI39" s="634"/>
      <c r="DJ39" s="634"/>
      <c r="DK39" s="635"/>
      <c r="DL39" s="627" t="s">
        <v>178</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1900000</v>
      </c>
      <c r="S40" s="622"/>
      <c r="T40" s="622"/>
      <c r="U40" s="622"/>
      <c r="V40" s="622"/>
      <c r="W40" s="622"/>
      <c r="X40" s="622"/>
      <c r="Y40" s="623"/>
      <c r="Z40" s="659">
        <v>1.7</v>
      </c>
      <c r="AA40" s="659"/>
      <c r="AB40" s="659"/>
      <c r="AC40" s="659"/>
      <c r="AD40" s="660" t="s">
        <v>178</v>
      </c>
      <c r="AE40" s="660"/>
      <c r="AF40" s="660"/>
      <c r="AG40" s="660"/>
      <c r="AH40" s="660"/>
      <c r="AI40" s="660"/>
      <c r="AJ40" s="660"/>
      <c r="AK40" s="660"/>
      <c r="AL40" s="624" t="s">
        <v>178</v>
      </c>
      <c r="AM40" s="625"/>
      <c r="AN40" s="625"/>
      <c r="AO40" s="661"/>
      <c r="AQ40" s="654" t="s">
        <v>349</v>
      </c>
      <c r="AR40" s="655"/>
      <c r="AS40" s="655"/>
      <c r="AT40" s="655"/>
      <c r="AU40" s="655"/>
      <c r="AV40" s="655"/>
      <c r="AW40" s="655"/>
      <c r="AX40" s="655"/>
      <c r="AY40" s="656"/>
      <c r="AZ40" s="621">
        <v>65336</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118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931120</v>
      </c>
      <c r="CS40" s="622"/>
      <c r="CT40" s="622"/>
      <c r="CU40" s="622"/>
      <c r="CV40" s="622"/>
      <c r="CW40" s="622"/>
      <c r="CX40" s="622"/>
      <c r="CY40" s="623"/>
      <c r="CZ40" s="624">
        <v>0.8</v>
      </c>
      <c r="DA40" s="636"/>
      <c r="DB40" s="636"/>
      <c r="DC40" s="637"/>
      <c r="DD40" s="627">
        <v>67</v>
      </c>
      <c r="DE40" s="622"/>
      <c r="DF40" s="622"/>
      <c r="DG40" s="622"/>
      <c r="DH40" s="622"/>
      <c r="DI40" s="622"/>
      <c r="DJ40" s="622"/>
      <c r="DK40" s="623"/>
      <c r="DL40" s="627" t="s">
        <v>141</v>
      </c>
      <c r="DM40" s="622"/>
      <c r="DN40" s="622"/>
      <c r="DO40" s="622"/>
      <c r="DP40" s="622"/>
      <c r="DQ40" s="622"/>
      <c r="DR40" s="622"/>
      <c r="DS40" s="622"/>
      <c r="DT40" s="622"/>
      <c r="DU40" s="622"/>
      <c r="DV40" s="623"/>
      <c r="DW40" s="624" t="s">
        <v>178</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113882747</v>
      </c>
      <c r="S41" s="646"/>
      <c r="T41" s="646"/>
      <c r="U41" s="646"/>
      <c r="V41" s="646"/>
      <c r="W41" s="646"/>
      <c r="X41" s="646"/>
      <c r="Y41" s="649"/>
      <c r="Z41" s="650">
        <v>100</v>
      </c>
      <c r="AA41" s="650"/>
      <c r="AB41" s="650"/>
      <c r="AC41" s="650"/>
      <c r="AD41" s="651">
        <v>54789009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2066404</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141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6566361</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431</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12577087</v>
      </c>
      <c r="CS42" s="634"/>
      <c r="CT42" s="634"/>
      <c r="CU42" s="634"/>
      <c r="CV42" s="634"/>
      <c r="CW42" s="634"/>
      <c r="CX42" s="634"/>
      <c r="CY42" s="635"/>
      <c r="CZ42" s="624">
        <v>11.3</v>
      </c>
      <c r="DA42" s="636"/>
      <c r="DB42" s="636"/>
      <c r="DC42" s="637"/>
      <c r="DD42" s="627">
        <v>2213506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165797</v>
      </c>
      <c r="CS43" s="634"/>
      <c r="CT43" s="634"/>
      <c r="CU43" s="634"/>
      <c r="CV43" s="634"/>
      <c r="CW43" s="634"/>
      <c r="CX43" s="634"/>
      <c r="CY43" s="635"/>
      <c r="CZ43" s="624">
        <v>0.1</v>
      </c>
      <c r="DA43" s="636"/>
      <c r="DB43" s="636"/>
      <c r="DC43" s="637"/>
      <c r="DD43" s="627">
        <v>165797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11555573</v>
      </c>
      <c r="CS44" s="622"/>
      <c r="CT44" s="622"/>
      <c r="CU44" s="622"/>
      <c r="CV44" s="622"/>
      <c r="CW44" s="622"/>
      <c r="CX44" s="622"/>
      <c r="CY44" s="623"/>
      <c r="CZ44" s="624">
        <v>10.4</v>
      </c>
      <c r="DA44" s="625"/>
      <c r="DB44" s="625"/>
      <c r="DC44" s="626"/>
      <c r="DD44" s="627">
        <v>1992195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5348655</v>
      </c>
      <c r="CS45" s="634"/>
      <c r="CT45" s="634"/>
      <c r="CU45" s="634"/>
      <c r="CV45" s="634"/>
      <c r="CW45" s="634"/>
      <c r="CX45" s="634"/>
      <c r="CY45" s="635"/>
      <c r="CZ45" s="624">
        <v>4.8</v>
      </c>
      <c r="DA45" s="636"/>
      <c r="DB45" s="636"/>
      <c r="DC45" s="637"/>
      <c r="DD45" s="627">
        <v>302839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5844871</v>
      </c>
      <c r="CS46" s="622"/>
      <c r="CT46" s="622"/>
      <c r="CU46" s="622"/>
      <c r="CV46" s="622"/>
      <c r="CW46" s="622"/>
      <c r="CX46" s="622"/>
      <c r="CY46" s="623"/>
      <c r="CZ46" s="624">
        <v>5.3</v>
      </c>
      <c r="DA46" s="625"/>
      <c r="DB46" s="625"/>
      <c r="DC46" s="626"/>
      <c r="DD46" s="627">
        <v>1589109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1021514</v>
      </c>
      <c r="CS47" s="634"/>
      <c r="CT47" s="634"/>
      <c r="CU47" s="634"/>
      <c r="CV47" s="634"/>
      <c r="CW47" s="634"/>
      <c r="CX47" s="634"/>
      <c r="CY47" s="635"/>
      <c r="CZ47" s="624">
        <v>0.9</v>
      </c>
      <c r="DA47" s="636"/>
      <c r="DB47" s="636"/>
      <c r="DC47" s="637"/>
      <c r="DD47" s="627">
        <v>221311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178</v>
      </c>
      <c r="CS48" s="622"/>
      <c r="CT48" s="622"/>
      <c r="CU48" s="622"/>
      <c r="CV48" s="622"/>
      <c r="CW48" s="622"/>
      <c r="CX48" s="622"/>
      <c r="CY48" s="623"/>
      <c r="CZ48" s="624" t="s">
        <v>178</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110932324</v>
      </c>
      <c r="CS49" s="606"/>
      <c r="CT49" s="606"/>
      <c r="CU49" s="606"/>
      <c r="CV49" s="606"/>
      <c r="CW49" s="606"/>
      <c r="CX49" s="606"/>
      <c r="CY49" s="607"/>
      <c r="CZ49" s="608">
        <v>100</v>
      </c>
      <c r="DA49" s="609"/>
      <c r="DB49" s="609"/>
      <c r="DC49" s="610"/>
      <c r="DD49" s="611">
        <v>64699171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8sCHe92ZmiJcXIkWh6cD/dSJ+0vEvELrKQ+lsOz+1Yw54L+xfF9br8HbvOT+dTETmqwh02//41WdoRsfOunWg==" saltValue="lfmQPoeA/Uy7RHMpca9m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113883</v>
      </c>
      <c r="R7" s="1103"/>
      <c r="S7" s="1103"/>
      <c r="T7" s="1103"/>
      <c r="U7" s="1103"/>
      <c r="V7" s="1103">
        <v>110932</v>
      </c>
      <c r="W7" s="1103"/>
      <c r="X7" s="1103"/>
      <c r="Y7" s="1103"/>
      <c r="Z7" s="1103"/>
      <c r="AA7" s="1103">
        <v>2951</v>
      </c>
      <c r="AB7" s="1103"/>
      <c r="AC7" s="1103"/>
      <c r="AD7" s="1103"/>
      <c r="AE7" s="1104"/>
      <c r="AF7" s="1105">
        <v>2101</v>
      </c>
      <c r="AG7" s="1106"/>
      <c r="AH7" s="1106"/>
      <c r="AI7" s="1106"/>
      <c r="AJ7" s="1107"/>
      <c r="AK7" s="1108">
        <v>2115</v>
      </c>
      <c r="AL7" s="1109"/>
      <c r="AM7" s="1109"/>
      <c r="AN7" s="1109"/>
      <c r="AO7" s="1109"/>
      <c r="AP7" s="1109">
        <v>92406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601</v>
      </c>
      <c r="BS7" s="1096" t="s">
        <v>593</v>
      </c>
      <c r="BT7" s="1097"/>
      <c r="BU7" s="1097"/>
      <c r="BV7" s="1097"/>
      <c r="BW7" s="1097"/>
      <c r="BX7" s="1097"/>
      <c r="BY7" s="1097"/>
      <c r="BZ7" s="1097"/>
      <c r="CA7" s="1097"/>
      <c r="CB7" s="1097"/>
      <c r="CC7" s="1097"/>
      <c r="CD7" s="1097"/>
      <c r="CE7" s="1097"/>
      <c r="CF7" s="1097"/>
      <c r="CG7" s="1112"/>
      <c r="CH7" s="1099">
        <v>-6</v>
      </c>
      <c r="CI7" s="1100"/>
      <c r="CJ7" s="1100"/>
      <c r="CK7" s="1100"/>
      <c r="CL7" s="1101"/>
      <c r="CM7" s="1099">
        <v>11</v>
      </c>
      <c r="CN7" s="1100"/>
      <c r="CO7" s="1100"/>
      <c r="CP7" s="1100"/>
      <c r="CQ7" s="1101"/>
      <c r="CR7" s="1099">
        <v>30</v>
      </c>
      <c r="CS7" s="1100"/>
      <c r="CT7" s="1100"/>
      <c r="CU7" s="1100"/>
      <c r="CV7" s="1101"/>
      <c r="CW7" s="1099">
        <v>10</v>
      </c>
      <c r="CX7" s="1100"/>
      <c r="CY7" s="1100"/>
      <c r="CZ7" s="1100"/>
      <c r="DA7" s="1101"/>
      <c r="DB7" s="989" t="s">
        <v>599</v>
      </c>
      <c r="DC7" s="990"/>
      <c r="DD7" s="990"/>
      <c r="DE7" s="990"/>
      <c r="DF7" s="991"/>
      <c r="DG7" s="989" t="s">
        <v>599</v>
      </c>
      <c r="DH7" s="990"/>
      <c r="DI7" s="990"/>
      <c r="DJ7" s="990"/>
      <c r="DK7" s="991"/>
      <c r="DL7" s="989" t="s">
        <v>599</v>
      </c>
      <c r="DM7" s="990"/>
      <c r="DN7" s="990"/>
      <c r="DO7" s="990"/>
      <c r="DP7" s="991"/>
      <c r="DQ7" s="989" t="s">
        <v>599</v>
      </c>
      <c r="DR7" s="990"/>
      <c r="DS7" s="990"/>
      <c r="DT7" s="990"/>
      <c r="DU7" s="991"/>
      <c r="DV7" s="1096"/>
      <c r="DW7" s="1097"/>
      <c r="DX7" s="1097"/>
      <c r="DY7" s="1097"/>
      <c r="DZ7" s="1098"/>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601</v>
      </c>
      <c r="BS8" s="992" t="s">
        <v>594</v>
      </c>
      <c r="BT8" s="993"/>
      <c r="BU8" s="993"/>
      <c r="BV8" s="993"/>
      <c r="BW8" s="993"/>
      <c r="BX8" s="993"/>
      <c r="BY8" s="993"/>
      <c r="BZ8" s="993"/>
      <c r="CA8" s="993"/>
      <c r="CB8" s="993"/>
      <c r="CC8" s="993"/>
      <c r="CD8" s="993"/>
      <c r="CE8" s="993"/>
      <c r="CF8" s="993"/>
      <c r="CG8" s="1014"/>
      <c r="CH8" s="989">
        <v>50</v>
      </c>
      <c r="CI8" s="990"/>
      <c r="CJ8" s="990"/>
      <c r="CK8" s="990"/>
      <c r="CL8" s="991"/>
      <c r="CM8" s="989">
        <v>256</v>
      </c>
      <c r="CN8" s="990"/>
      <c r="CO8" s="990"/>
      <c r="CP8" s="990"/>
      <c r="CQ8" s="991"/>
      <c r="CR8" s="989">
        <v>34</v>
      </c>
      <c r="CS8" s="990"/>
      <c r="CT8" s="990"/>
      <c r="CU8" s="990"/>
      <c r="CV8" s="991"/>
      <c r="CW8" s="989" t="s">
        <v>599</v>
      </c>
      <c r="CX8" s="990"/>
      <c r="CY8" s="990"/>
      <c r="CZ8" s="990"/>
      <c r="DA8" s="991"/>
      <c r="DB8" s="989" t="s">
        <v>599</v>
      </c>
      <c r="DC8" s="990"/>
      <c r="DD8" s="990"/>
      <c r="DE8" s="990"/>
      <c r="DF8" s="991"/>
      <c r="DG8" s="989" t="s">
        <v>599</v>
      </c>
      <c r="DH8" s="990"/>
      <c r="DI8" s="990"/>
      <c r="DJ8" s="990"/>
      <c r="DK8" s="991"/>
      <c r="DL8" s="989" t="s">
        <v>599</v>
      </c>
      <c r="DM8" s="990"/>
      <c r="DN8" s="990"/>
      <c r="DO8" s="990"/>
      <c r="DP8" s="991"/>
      <c r="DQ8" s="989" t="s">
        <v>599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601</v>
      </c>
      <c r="BS9" s="992" t="s">
        <v>595</v>
      </c>
      <c r="BT9" s="993"/>
      <c r="BU9" s="993"/>
      <c r="BV9" s="993"/>
      <c r="BW9" s="993"/>
      <c r="BX9" s="993"/>
      <c r="BY9" s="993"/>
      <c r="BZ9" s="993"/>
      <c r="CA9" s="993"/>
      <c r="CB9" s="993"/>
      <c r="CC9" s="993"/>
      <c r="CD9" s="993"/>
      <c r="CE9" s="993"/>
      <c r="CF9" s="993"/>
      <c r="CG9" s="1014"/>
      <c r="CH9" s="989">
        <v>1</v>
      </c>
      <c r="CI9" s="990"/>
      <c r="CJ9" s="990"/>
      <c r="CK9" s="990"/>
      <c r="CL9" s="991"/>
      <c r="CM9" s="989">
        <v>2</v>
      </c>
      <c r="CN9" s="990"/>
      <c r="CO9" s="990"/>
      <c r="CP9" s="990"/>
      <c r="CQ9" s="991"/>
      <c r="CR9" s="989">
        <v>2</v>
      </c>
      <c r="CS9" s="990"/>
      <c r="CT9" s="990"/>
      <c r="CU9" s="990"/>
      <c r="CV9" s="991"/>
      <c r="CW9" s="989" t="s">
        <v>599</v>
      </c>
      <c r="CX9" s="990"/>
      <c r="CY9" s="990"/>
      <c r="CZ9" s="990"/>
      <c r="DA9" s="991"/>
      <c r="DB9" s="989" t="s">
        <v>599</v>
      </c>
      <c r="DC9" s="990"/>
      <c r="DD9" s="990"/>
      <c r="DE9" s="990"/>
      <c r="DF9" s="991"/>
      <c r="DG9" s="989" t="s">
        <v>599</v>
      </c>
      <c r="DH9" s="990"/>
      <c r="DI9" s="990"/>
      <c r="DJ9" s="990"/>
      <c r="DK9" s="991"/>
      <c r="DL9" s="989" t="s">
        <v>599</v>
      </c>
      <c r="DM9" s="990"/>
      <c r="DN9" s="990"/>
      <c r="DO9" s="990"/>
      <c r="DP9" s="991"/>
      <c r="DQ9" s="989" t="s">
        <v>599</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601</v>
      </c>
      <c r="BS10" s="992" t="s">
        <v>600</v>
      </c>
      <c r="BT10" s="993"/>
      <c r="BU10" s="993"/>
      <c r="BV10" s="993"/>
      <c r="BW10" s="993"/>
      <c r="BX10" s="993"/>
      <c r="BY10" s="993"/>
      <c r="BZ10" s="993"/>
      <c r="CA10" s="993"/>
      <c r="CB10" s="993"/>
      <c r="CC10" s="993"/>
      <c r="CD10" s="993"/>
      <c r="CE10" s="993"/>
      <c r="CF10" s="993"/>
      <c r="CG10" s="1014"/>
      <c r="CH10" s="989">
        <v>-8</v>
      </c>
      <c r="CI10" s="990"/>
      <c r="CJ10" s="990"/>
      <c r="CK10" s="990"/>
      <c r="CL10" s="991"/>
      <c r="CM10" s="989">
        <v>89</v>
      </c>
      <c r="CN10" s="990"/>
      <c r="CO10" s="990"/>
      <c r="CP10" s="990"/>
      <c r="CQ10" s="991"/>
      <c r="CR10" s="989">
        <v>55</v>
      </c>
      <c r="CS10" s="990"/>
      <c r="CT10" s="990"/>
      <c r="CU10" s="990"/>
      <c r="CV10" s="991"/>
      <c r="CW10" s="989">
        <v>34</v>
      </c>
      <c r="CX10" s="990"/>
      <c r="CY10" s="990"/>
      <c r="CZ10" s="990"/>
      <c r="DA10" s="991"/>
      <c r="DB10" s="989" t="s">
        <v>599</v>
      </c>
      <c r="DC10" s="990"/>
      <c r="DD10" s="990"/>
      <c r="DE10" s="990"/>
      <c r="DF10" s="991"/>
      <c r="DG10" s="989" t="s">
        <v>599</v>
      </c>
      <c r="DH10" s="990"/>
      <c r="DI10" s="990"/>
      <c r="DJ10" s="990"/>
      <c r="DK10" s="991"/>
      <c r="DL10" s="989" t="s">
        <v>599</v>
      </c>
      <c r="DM10" s="990"/>
      <c r="DN10" s="990"/>
      <c r="DO10" s="990"/>
      <c r="DP10" s="991"/>
      <c r="DQ10" s="989" t="s">
        <v>599</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t="s">
        <v>601</v>
      </c>
      <c r="BS11" s="992" t="s">
        <v>596</v>
      </c>
      <c r="BT11" s="993"/>
      <c r="BU11" s="993"/>
      <c r="BV11" s="993"/>
      <c r="BW11" s="993"/>
      <c r="BX11" s="993"/>
      <c r="BY11" s="993"/>
      <c r="BZ11" s="993"/>
      <c r="CA11" s="993"/>
      <c r="CB11" s="993"/>
      <c r="CC11" s="993"/>
      <c r="CD11" s="993"/>
      <c r="CE11" s="993"/>
      <c r="CF11" s="993"/>
      <c r="CG11" s="1014"/>
      <c r="CH11" s="989">
        <v>1</v>
      </c>
      <c r="CI11" s="990"/>
      <c r="CJ11" s="990"/>
      <c r="CK11" s="990"/>
      <c r="CL11" s="991"/>
      <c r="CM11" s="989">
        <v>617</v>
      </c>
      <c r="CN11" s="990"/>
      <c r="CO11" s="990"/>
      <c r="CP11" s="990"/>
      <c r="CQ11" s="991"/>
      <c r="CR11" s="989">
        <v>5</v>
      </c>
      <c r="CS11" s="990"/>
      <c r="CT11" s="990"/>
      <c r="CU11" s="990"/>
      <c r="CV11" s="991"/>
      <c r="CW11" s="989" t="s">
        <v>599</v>
      </c>
      <c r="CX11" s="990"/>
      <c r="CY11" s="990"/>
      <c r="CZ11" s="990"/>
      <c r="DA11" s="991"/>
      <c r="DB11" s="989">
        <v>398</v>
      </c>
      <c r="DC11" s="990"/>
      <c r="DD11" s="990"/>
      <c r="DE11" s="990"/>
      <c r="DF11" s="991"/>
      <c r="DG11" s="989" t="s">
        <v>599</v>
      </c>
      <c r="DH11" s="990"/>
      <c r="DI11" s="990"/>
      <c r="DJ11" s="990"/>
      <c r="DK11" s="991"/>
      <c r="DL11" s="989" t="s">
        <v>599</v>
      </c>
      <c r="DM11" s="990"/>
      <c r="DN11" s="990"/>
      <c r="DO11" s="990"/>
      <c r="DP11" s="991"/>
      <c r="DQ11" s="989" t="s">
        <v>599</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t="s">
        <v>601</v>
      </c>
      <c r="BS12" s="992" t="s">
        <v>597</v>
      </c>
      <c r="BT12" s="993"/>
      <c r="BU12" s="993"/>
      <c r="BV12" s="993"/>
      <c r="BW12" s="993"/>
      <c r="BX12" s="993"/>
      <c r="BY12" s="993"/>
      <c r="BZ12" s="993"/>
      <c r="CA12" s="993"/>
      <c r="CB12" s="993"/>
      <c r="CC12" s="993"/>
      <c r="CD12" s="993"/>
      <c r="CE12" s="993"/>
      <c r="CF12" s="993"/>
      <c r="CG12" s="1014"/>
      <c r="CH12" s="989">
        <v>3</v>
      </c>
      <c r="CI12" s="990"/>
      <c r="CJ12" s="990"/>
      <c r="CK12" s="990"/>
      <c r="CL12" s="991"/>
      <c r="CM12" s="989">
        <v>209</v>
      </c>
      <c r="CN12" s="990"/>
      <c r="CO12" s="990"/>
      <c r="CP12" s="990"/>
      <c r="CQ12" s="991"/>
      <c r="CR12" s="989">
        <v>1</v>
      </c>
      <c r="CS12" s="990"/>
      <c r="CT12" s="990"/>
      <c r="CU12" s="990"/>
      <c r="CV12" s="991"/>
      <c r="CW12" s="989" t="s">
        <v>599</v>
      </c>
      <c r="CX12" s="990"/>
      <c r="CY12" s="990"/>
      <c r="CZ12" s="990"/>
      <c r="DA12" s="991"/>
      <c r="DB12" s="989" t="s">
        <v>599</v>
      </c>
      <c r="DC12" s="990"/>
      <c r="DD12" s="990"/>
      <c r="DE12" s="990"/>
      <c r="DF12" s="991"/>
      <c r="DG12" s="989" t="s">
        <v>599</v>
      </c>
      <c r="DH12" s="990"/>
      <c r="DI12" s="990"/>
      <c r="DJ12" s="990"/>
      <c r="DK12" s="991"/>
      <c r="DL12" s="989" t="s">
        <v>599</v>
      </c>
      <c r="DM12" s="990"/>
      <c r="DN12" s="990"/>
      <c r="DO12" s="990"/>
      <c r="DP12" s="991"/>
      <c r="DQ12" s="989" t="s">
        <v>599</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t="s">
        <v>601</v>
      </c>
      <c r="BS13" s="992" t="s">
        <v>598</v>
      </c>
      <c r="BT13" s="993"/>
      <c r="BU13" s="993"/>
      <c r="BV13" s="993"/>
      <c r="BW13" s="993"/>
      <c r="BX13" s="993"/>
      <c r="BY13" s="993"/>
      <c r="BZ13" s="993"/>
      <c r="CA13" s="993"/>
      <c r="CB13" s="993"/>
      <c r="CC13" s="993"/>
      <c r="CD13" s="993"/>
      <c r="CE13" s="993"/>
      <c r="CF13" s="993"/>
      <c r="CG13" s="1014"/>
      <c r="CH13" s="989">
        <v>-4</v>
      </c>
      <c r="CI13" s="990"/>
      <c r="CJ13" s="990"/>
      <c r="CK13" s="990"/>
      <c r="CL13" s="991"/>
      <c r="CM13" s="989">
        <v>88</v>
      </c>
      <c r="CN13" s="990"/>
      <c r="CO13" s="990"/>
      <c r="CP13" s="990"/>
      <c r="CQ13" s="991"/>
      <c r="CR13" s="989">
        <v>5</v>
      </c>
      <c r="CS13" s="990"/>
      <c r="CT13" s="990"/>
      <c r="CU13" s="990"/>
      <c r="CV13" s="991"/>
      <c r="CW13" s="989">
        <v>11</v>
      </c>
      <c r="CX13" s="990"/>
      <c r="CY13" s="990"/>
      <c r="CZ13" s="990"/>
      <c r="DA13" s="991"/>
      <c r="DB13" s="989" t="s">
        <v>599</v>
      </c>
      <c r="DC13" s="990"/>
      <c r="DD13" s="990"/>
      <c r="DE13" s="990"/>
      <c r="DF13" s="991"/>
      <c r="DG13" s="989" t="s">
        <v>599</v>
      </c>
      <c r="DH13" s="990"/>
      <c r="DI13" s="990"/>
      <c r="DJ13" s="990"/>
      <c r="DK13" s="991"/>
      <c r="DL13" s="989" t="s">
        <v>599</v>
      </c>
      <c r="DM13" s="990"/>
      <c r="DN13" s="990"/>
      <c r="DO13" s="990"/>
      <c r="DP13" s="991"/>
      <c r="DQ13" s="989" t="s">
        <v>599</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113883</v>
      </c>
      <c r="R23" s="1061"/>
      <c r="S23" s="1061"/>
      <c r="T23" s="1061"/>
      <c r="U23" s="1061"/>
      <c r="V23" s="1061">
        <v>110932</v>
      </c>
      <c r="W23" s="1061"/>
      <c r="X23" s="1061"/>
      <c r="Y23" s="1061"/>
      <c r="Z23" s="1061"/>
      <c r="AA23" s="1061">
        <v>2951</v>
      </c>
      <c r="AB23" s="1061"/>
      <c r="AC23" s="1061"/>
      <c r="AD23" s="1061"/>
      <c r="AE23" s="1068"/>
      <c r="AF23" s="1069">
        <v>2101</v>
      </c>
      <c r="AG23" s="1061"/>
      <c r="AH23" s="1061"/>
      <c r="AI23" s="1061"/>
      <c r="AJ23" s="1070"/>
      <c r="AK23" s="1071"/>
      <c r="AL23" s="1072"/>
      <c r="AM23" s="1072"/>
      <c r="AN23" s="1072"/>
      <c r="AO23" s="1072"/>
      <c r="AP23" s="1061">
        <v>92406</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26489</v>
      </c>
      <c r="R28" s="1051"/>
      <c r="S28" s="1051"/>
      <c r="T28" s="1051"/>
      <c r="U28" s="1051"/>
      <c r="V28" s="1051">
        <v>26404</v>
      </c>
      <c r="W28" s="1051"/>
      <c r="X28" s="1051"/>
      <c r="Y28" s="1051"/>
      <c r="Z28" s="1051"/>
      <c r="AA28" s="1051">
        <v>85</v>
      </c>
      <c r="AB28" s="1051"/>
      <c r="AC28" s="1051"/>
      <c r="AD28" s="1051"/>
      <c r="AE28" s="1052"/>
      <c r="AF28" s="1053">
        <v>85</v>
      </c>
      <c r="AG28" s="1051"/>
      <c r="AH28" s="1051"/>
      <c r="AI28" s="1051"/>
      <c r="AJ28" s="1054"/>
      <c r="AK28" s="1042">
        <v>2144</v>
      </c>
      <c r="AL28" s="1043"/>
      <c r="AM28" s="1043"/>
      <c r="AN28" s="1043"/>
      <c r="AO28" s="1043"/>
      <c r="AP28" s="1043">
        <v>220</v>
      </c>
      <c r="AQ28" s="1043"/>
      <c r="AR28" s="1043"/>
      <c r="AS28" s="1043"/>
      <c r="AT28" s="1043"/>
      <c r="AU28" s="1043">
        <v>18</v>
      </c>
      <c r="AV28" s="1043"/>
      <c r="AW28" s="1043"/>
      <c r="AX28" s="1043"/>
      <c r="AY28" s="1043"/>
      <c r="AZ28" s="1044" t="s">
        <v>621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103</v>
      </c>
      <c r="R29" s="1039"/>
      <c r="S29" s="1039"/>
      <c r="T29" s="1039"/>
      <c r="U29" s="1039"/>
      <c r="V29" s="1039">
        <v>103</v>
      </c>
      <c r="W29" s="1039"/>
      <c r="X29" s="1039"/>
      <c r="Y29" s="1039"/>
      <c r="Z29" s="1039"/>
      <c r="AA29" s="1039" t="s">
        <v>592</v>
      </c>
      <c r="AB29" s="1039"/>
      <c r="AC29" s="1039"/>
      <c r="AD29" s="1039"/>
      <c r="AE29" s="1040"/>
      <c r="AF29" s="1035" t="s">
        <v>396</v>
      </c>
      <c r="AG29" s="1036"/>
      <c r="AH29" s="1036"/>
      <c r="AI29" s="1036"/>
      <c r="AJ29" s="1037"/>
      <c r="AK29" s="980">
        <v>26</v>
      </c>
      <c r="AL29" s="971"/>
      <c r="AM29" s="971"/>
      <c r="AN29" s="971"/>
      <c r="AO29" s="971"/>
      <c r="AP29" s="971">
        <v>13</v>
      </c>
      <c r="AQ29" s="971"/>
      <c r="AR29" s="971"/>
      <c r="AS29" s="971"/>
      <c r="AT29" s="971"/>
      <c r="AU29" s="971">
        <v>3</v>
      </c>
      <c r="AV29" s="971"/>
      <c r="AW29" s="971"/>
      <c r="AX29" s="971"/>
      <c r="AY29" s="971"/>
      <c r="AZ29" s="1041" t="s">
        <v>621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3731</v>
      </c>
      <c r="R30" s="1039"/>
      <c r="S30" s="1039"/>
      <c r="T30" s="1039"/>
      <c r="U30" s="1039"/>
      <c r="V30" s="1039">
        <v>3642</v>
      </c>
      <c r="W30" s="1039"/>
      <c r="X30" s="1039"/>
      <c r="Y30" s="1039"/>
      <c r="Z30" s="1039"/>
      <c r="AA30" s="1039">
        <v>89</v>
      </c>
      <c r="AB30" s="1039"/>
      <c r="AC30" s="1039"/>
      <c r="AD30" s="1039"/>
      <c r="AE30" s="1040"/>
      <c r="AF30" s="1035">
        <v>89</v>
      </c>
      <c r="AG30" s="1036"/>
      <c r="AH30" s="1036"/>
      <c r="AI30" s="1036"/>
      <c r="AJ30" s="1037"/>
      <c r="AK30" s="980">
        <v>816</v>
      </c>
      <c r="AL30" s="971"/>
      <c r="AM30" s="971"/>
      <c r="AN30" s="971"/>
      <c r="AO30" s="971"/>
      <c r="AP30" s="971" t="s">
        <v>592</v>
      </c>
      <c r="AQ30" s="971"/>
      <c r="AR30" s="971"/>
      <c r="AS30" s="971"/>
      <c r="AT30" s="971"/>
      <c r="AU30" s="971" t="s">
        <v>621</v>
      </c>
      <c r="AV30" s="971"/>
      <c r="AW30" s="971"/>
      <c r="AX30" s="971"/>
      <c r="AY30" s="971"/>
      <c r="AZ30" s="1041" t="s">
        <v>621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1088</v>
      </c>
      <c r="R31" s="1039"/>
      <c r="S31" s="1039"/>
      <c r="T31" s="1039"/>
      <c r="U31" s="1039"/>
      <c r="V31" s="1039">
        <v>1044</v>
      </c>
      <c r="W31" s="1039"/>
      <c r="X31" s="1039"/>
      <c r="Y31" s="1039"/>
      <c r="Z31" s="1039"/>
      <c r="AA31" s="1039">
        <v>44</v>
      </c>
      <c r="AB31" s="1039"/>
      <c r="AC31" s="1039"/>
      <c r="AD31" s="1039"/>
      <c r="AE31" s="1040"/>
      <c r="AF31" s="1035">
        <v>511</v>
      </c>
      <c r="AG31" s="1036"/>
      <c r="AH31" s="1036"/>
      <c r="AI31" s="1036"/>
      <c r="AJ31" s="1037"/>
      <c r="AK31" s="980">
        <v>139</v>
      </c>
      <c r="AL31" s="971"/>
      <c r="AM31" s="971"/>
      <c r="AN31" s="971"/>
      <c r="AO31" s="971"/>
      <c r="AP31" s="971" t="s">
        <v>592</v>
      </c>
      <c r="AQ31" s="971"/>
      <c r="AR31" s="971"/>
      <c r="AS31" s="971"/>
      <c r="AT31" s="971"/>
      <c r="AU31" s="971" t="s">
        <v>621</v>
      </c>
      <c r="AV31" s="971"/>
      <c r="AW31" s="971"/>
      <c r="AX31" s="971"/>
      <c r="AY31" s="971"/>
      <c r="AZ31" s="1041" t="s">
        <v>621</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4176</v>
      </c>
      <c r="R32" s="1039"/>
      <c r="S32" s="1039"/>
      <c r="T32" s="1039"/>
      <c r="U32" s="1039"/>
      <c r="V32" s="1039">
        <v>3558</v>
      </c>
      <c r="W32" s="1039"/>
      <c r="X32" s="1039"/>
      <c r="Y32" s="1039"/>
      <c r="Z32" s="1039"/>
      <c r="AA32" s="1039">
        <v>618</v>
      </c>
      <c r="AB32" s="1039"/>
      <c r="AC32" s="1039"/>
      <c r="AD32" s="1039"/>
      <c r="AE32" s="1040"/>
      <c r="AF32" s="1035">
        <v>5597</v>
      </c>
      <c r="AG32" s="1036"/>
      <c r="AH32" s="1036"/>
      <c r="AI32" s="1036"/>
      <c r="AJ32" s="1037"/>
      <c r="AK32" s="980">
        <v>56</v>
      </c>
      <c r="AL32" s="971"/>
      <c r="AM32" s="971"/>
      <c r="AN32" s="971"/>
      <c r="AO32" s="971"/>
      <c r="AP32" s="971">
        <v>4767</v>
      </c>
      <c r="AQ32" s="971"/>
      <c r="AR32" s="971"/>
      <c r="AS32" s="971"/>
      <c r="AT32" s="971"/>
      <c r="AU32" s="971">
        <v>91</v>
      </c>
      <c r="AV32" s="971"/>
      <c r="AW32" s="971"/>
      <c r="AX32" s="971"/>
      <c r="AY32" s="971"/>
      <c r="AZ32" s="1041" t="s">
        <v>621</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7467</v>
      </c>
      <c r="R33" s="1039"/>
      <c r="S33" s="1039"/>
      <c r="T33" s="1039"/>
      <c r="U33" s="1039"/>
      <c r="V33" s="1039">
        <v>7353</v>
      </c>
      <c r="W33" s="1039"/>
      <c r="X33" s="1039"/>
      <c r="Y33" s="1039"/>
      <c r="Z33" s="1039"/>
      <c r="AA33" s="1039">
        <v>114</v>
      </c>
      <c r="AB33" s="1039"/>
      <c r="AC33" s="1039"/>
      <c r="AD33" s="1039"/>
      <c r="AE33" s="1040"/>
      <c r="AF33" s="1035">
        <v>1813</v>
      </c>
      <c r="AG33" s="1036"/>
      <c r="AH33" s="1036"/>
      <c r="AI33" s="1036"/>
      <c r="AJ33" s="1037"/>
      <c r="AK33" s="980">
        <v>2890</v>
      </c>
      <c r="AL33" s="971"/>
      <c r="AM33" s="971"/>
      <c r="AN33" s="971"/>
      <c r="AO33" s="971"/>
      <c r="AP33" s="971">
        <v>56982</v>
      </c>
      <c r="AQ33" s="971"/>
      <c r="AR33" s="971"/>
      <c r="AS33" s="971"/>
      <c r="AT33" s="971"/>
      <c r="AU33" s="971">
        <v>11396</v>
      </c>
      <c r="AV33" s="971"/>
      <c r="AW33" s="971"/>
      <c r="AX33" s="971"/>
      <c r="AY33" s="971"/>
      <c r="AZ33" s="1041" t="s">
        <v>621</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14</v>
      </c>
      <c r="R34" s="1039"/>
      <c r="S34" s="1039"/>
      <c r="T34" s="1039"/>
      <c r="U34" s="1039"/>
      <c r="V34" s="1039">
        <v>13</v>
      </c>
      <c r="W34" s="1039"/>
      <c r="X34" s="1039"/>
      <c r="Y34" s="1039"/>
      <c r="Z34" s="1039"/>
      <c r="AA34" s="1039">
        <v>1</v>
      </c>
      <c r="AB34" s="1039"/>
      <c r="AC34" s="1039"/>
      <c r="AD34" s="1039"/>
      <c r="AE34" s="1040"/>
      <c r="AF34" s="1035">
        <v>41</v>
      </c>
      <c r="AG34" s="1036"/>
      <c r="AH34" s="1036"/>
      <c r="AI34" s="1036"/>
      <c r="AJ34" s="1037"/>
      <c r="AK34" s="980">
        <v>8</v>
      </c>
      <c r="AL34" s="971"/>
      <c r="AM34" s="971"/>
      <c r="AN34" s="971"/>
      <c r="AO34" s="971"/>
      <c r="AP34" s="971">
        <v>41</v>
      </c>
      <c r="AQ34" s="971"/>
      <c r="AR34" s="971"/>
      <c r="AS34" s="971"/>
      <c r="AT34" s="971"/>
      <c r="AU34" s="971">
        <v>34</v>
      </c>
      <c r="AV34" s="971"/>
      <c r="AW34" s="971"/>
      <c r="AX34" s="971"/>
      <c r="AY34" s="971"/>
      <c r="AZ34" s="1041" t="s">
        <v>621</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1580</v>
      </c>
      <c r="R35" s="1039"/>
      <c r="S35" s="1039"/>
      <c r="T35" s="1039"/>
      <c r="U35" s="1039"/>
      <c r="V35" s="1039">
        <v>1515</v>
      </c>
      <c r="W35" s="1039"/>
      <c r="X35" s="1039"/>
      <c r="Y35" s="1039"/>
      <c r="Z35" s="1039"/>
      <c r="AA35" s="1039">
        <v>65</v>
      </c>
      <c r="AB35" s="1039"/>
      <c r="AC35" s="1039"/>
      <c r="AD35" s="1039"/>
      <c r="AE35" s="1040"/>
      <c r="AF35" s="1035">
        <v>1442</v>
      </c>
      <c r="AG35" s="1036"/>
      <c r="AH35" s="1036"/>
      <c r="AI35" s="1036"/>
      <c r="AJ35" s="1037"/>
      <c r="AK35" s="980">
        <v>328</v>
      </c>
      <c r="AL35" s="971"/>
      <c r="AM35" s="971"/>
      <c r="AN35" s="971"/>
      <c r="AO35" s="971"/>
      <c r="AP35" s="971">
        <v>1337</v>
      </c>
      <c r="AQ35" s="971"/>
      <c r="AR35" s="971"/>
      <c r="AS35" s="971"/>
      <c r="AT35" s="971"/>
      <c r="AU35" s="971">
        <v>921</v>
      </c>
      <c r="AV35" s="971"/>
      <c r="AW35" s="971"/>
      <c r="AX35" s="971"/>
      <c r="AY35" s="971"/>
      <c r="AZ35" s="1041" t="s">
        <v>621</v>
      </c>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9578</v>
      </c>
      <c r="AG63" s="959"/>
      <c r="AH63" s="959"/>
      <c r="AI63" s="959"/>
      <c r="AJ63" s="1022"/>
      <c r="AK63" s="1023"/>
      <c r="AL63" s="963"/>
      <c r="AM63" s="963"/>
      <c r="AN63" s="963"/>
      <c r="AO63" s="963"/>
      <c r="AP63" s="959">
        <v>63360</v>
      </c>
      <c r="AQ63" s="959"/>
      <c r="AR63" s="959"/>
      <c r="AS63" s="959"/>
      <c r="AT63" s="959"/>
      <c r="AU63" s="959">
        <v>12463</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400</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2368</v>
      </c>
      <c r="R68" s="982"/>
      <c r="S68" s="982"/>
      <c r="T68" s="982"/>
      <c r="U68" s="982"/>
      <c r="V68" s="982">
        <v>2239</v>
      </c>
      <c r="W68" s="982"/>
      <c r="X68" s="982"/>
      <c r="Y68" s="982"/>
      <c r="Z68" s="982"/>
      <c r="AA68" s="982">
        <v>129</v>
      </c>
      <c r="AB68" s="982"/>
      <c r="AC68" s="982"/>
      <c r="AD68" s="982"/>
      <c r="AE68" s="982"/>
      <c r="AF68" s="982">
        <v>2670</v>
      </c>
      <c r="AG68" s="982"/>
      <c r="AH68" s="982"/>
      <c r="AI68" s="982"/>
      <c r="AJ68" s="982"/>
      <c r="AK68" s="982">
        <v>7</v>
      </c>
      <c r="AL68" s="982"/>
      <c r="AM68" s="982"/>
      <c r="AN68" s="982"/>
      <c r="AO68" s="982"/>
      <c r="AP68" s="982">
        <v>4398</v>
      </c>
      <c r="AQ68" s="982"/>
      <c r="AR68" s="982"/>
      <c r="AS68" s="982"/>
      <c r="AT68" s="982"/>
      <c r="AU68" s="982">
        <v>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2383</v>
      </c>
      <c r="R69" s="971"/>
      <c r="S69" s="971"/>
      <c r="T69" s="971"/>
      <c r="U69" s="971"/>
      <c r="V69" s="971">
        <v>2200</v>
      </c>
      <c r="W69" s="971"/>
      <c r="X69" s="971"/>
      <c r="Y69" s="971"/>
      <c r="Z69" s="971"/>
      <c r="AA69" s="971">
        <v>183</v>
      </c>
      <c r="AB69" s="971"/>
      <c r="AC69" s="971"/>
      <c r="AD69" s="971"/>
      <c r="AE69" s="971"/>
      <c r="AF69" s="971">
        <v>2771</v>
      </c>
      <c r="AG69" s="971"/>
      <c r="AH69" s="971"/>
      <c r="AI69" s="971"/>
      <c r="AJ69" s="971"/>
      <c r="AK69" s="971">
        <v>35</v>
      </c>
      <c r="AL69" s="971"/>
      <c r="AM69" s="971"/>
      <c r="AN69" s="971"/>
      <c r="AO69" s="971"/>
      <c r="AP69" s="971">
        <v>1119</v>
      </c>
      <c r="AQ69" s="971"/>
      <c r="AR69" s="971"/>
      <c r="AS69" s="971"/>
      <c r="AT69" s="971"/>
      <c r="AU69" s="978" t="s">
        <v>620</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1532</v>
      </c>
      <c r="R70" s="971"/>
      <c r="S70" s="971"/>
      <c r="T70" s="971"/>
      <c r="U70" s="971"/>
      <c r="V70" s="971">
        <v>1470</v>
      </c>
      <c r="W70" s="971"/>
      <c r="X70" s="971"/>
      <c r="Y70" s="971"/>
      <c r="Z70" s="971"/>
      <c r="AA70" s="971">
        <v>62</v>
      </c>
      <c r="AB70" s="971"/>
      <c r="AC70" s="971"/>
      <c r="AD70" s="971"/>
      <c r="AE70" s="971"/>
      <c r="AF70" s="971">
        <v>4433</v>
      </c>
      <c r="AG70" s="971"/>
      <c r="AH70" s="971"/>
      <c r="AI70" s="971"/>
      <c r="AJ70" s="971"/>
      <c r="AK70" s="971">
        <v>1</v>
      </c>
      <c r="AL70" s="971"/>
      <c r="AM70" s="971"/>
      <c r="AN70" s="971"/>
      <c r="AO70" s="971"/>
      <c r="AP70" s="971">
        <v>2877</v>
      </c>
      <c r="AQ70" s="971"/>
      <c r="AR70" s="971"/>
      <c r="AS70" s="971"/>
      <c r="AT70" s="971"/>
      <c r="AU70" s="978" t="s">
        <v>620</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5365</v>
      </c>
      <c r="R71" s="971"/>
      <c r="S71" s="971"/>
      <c r="T71" s="971"/>
      <c r="U71" s="971"/>
      <c r="V71" s="971">
        <v>5277</v>
      </c>
      <c r="W71" s="971"/>
      <c r="X71" s="971"/>
      <c r="Y71" s="971"/>
      <c r="Z71" s="971"/>
      <c r="AA71" s="971">
        <v>88</v>
      </c>
      <c r="AB71" s="971"/>
      <c r="AC71" s="971"/>
      <c r="AD71" s="971"/>
      <c r="AE71" s="971"/>
      <c r="AF71" s="971">
        <v>81</v>
      </c>
      <c r="AG71" s="971"/>
      <c r="AH71" s="971"/>
      <c r="AI71" s="971"/>
      <c r="AJ71" s="971"/>
      <c r="AK71" s="971">
        <v>100</v>
      </c>
      <c r="AL71" s="971"/>
      <c r="AM71" s="971"/>
      <c r="AN71" s="971"/>
      <c r="AO71" s="971"/>
      <c r="AP71" s="971">
        <v>4232</v>
      </c>
      <c r="AQ71" s="971"/>
      <c r="AR71" s="971"/>
      <c r="AS71" s="971"/>
      <c r="AT71" s="971"/>
      <c r="AU71" s="971">
        <v>2906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33485</v>
      </c>
      <c r="R72" s="971"/>
      <c r="S72" s="971"/>
      <c r="T72" s="971"/>
      <c r="U72" s="971"/>
      <c r="V72" s="971">
        <v>32302</v>
      </c>
      <c r="W72" s="971"/>
      <c r="X72" s="971"/>
      <c r="Y72" s="971"/>
      <c r="Z72" s="971"/>
      <c r="AA72" s="971">
        <v>1182</v>
      </c>
      <c r="AB72" s="971"/>
      <c r="AC72" s="971"/>
      <c r="AD72" s="971"/>
      <c r="AE72" s="971"/>
      <c r="AF72" s="971">
        <v>1143</v>
      </c>
      <c r="AG72" s="971"/>
      <c r="AH72" s="971"/>
      <c r="AI72" s="971"/>
      <c r="AJ72" s="971"/>
      <c r="AK72" s="971">
        <v>5176</v>
      </c>
      <c r="AL72" s="971"/>
      <c r="AM72" s="971"/>
      <c r="AN72" s="971"/>
      <c r="AO72" s="971"/>
      <c r="AP72" s="978" t="s">
        <v>620</v>
      </c>
      <c r="AQ72" s="979"/>
      <c r="AR72" s="979"/>
      <c r="AS72" s="979"/>
      <c r="AT72" s="980"/>
      <c r="AU72" s="978" t="s">
        <v>620</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v>353</v>
      </c>
      <c r="R73" s="971"/>
      <c r="S73" s="971"/>
      <c r="T73" s="971"/>
      <c r="U73" s="971"/>
      <c r="V73" s="971">
        <v>333</v>
      </c>
      <c r="W73" s="971"/>
      <c r="X73" s="971"/>
      <c r="Y73" s="971"/>
      <c r="Z73" s="971"/>
      <c r="AA73" s="971">
        <v>20</v>
      </c>
      <c r="AB73" s="971"/>
      <c r="AC73" s="971"/>
      <c r="AD73" s="971"/>
      <c r="AE73" s="971"/>
      <c r="AF73" s="971">
        <v>20</v>
      </c>
      <c r="AG73" s="971"/>
      <c r="AH73" s="971"/>
      <c r="AI73" s="971"/>
      <c r="AJ73" s="971"/>
      <c r="AK73" s="971">
        <v>19</v>
      </c>
      <c r="AL73" s="971"/>
      <c r="AM73" s="971"/>
      <c r="AN73" s="971"/>
      <c r="AO73" s="971"/>
      <c r="AP73" s="978" t="s">
        <v>620</v>
      </c>
      <c r="AQ73" s="979"/>
      <c r="AR73" s="979"/>
      <c r="AS73" s="979"/>
      <c r="AT73" s="980"/>
      <c r="AU73" s="978" t="s">
        <v>620</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v>73</v>
      </c>
      <c r="R74" s="971"/>
      <c r="S74" s="971"/>
      <c r="T74" s="971"/>
      <c r="U74" s="971"/>
      <c r="V74" s="971">
        <v>66</v>
      </c>
      <c r="W74" s="971"/>
      <c r="X74" s="971"/>
      <c r="Y74" s="971"/>
      <c r="Z74" s="971"/>
      <c r="AA74" s="971">
        <v>7</v>
      </c>
      <c r="AB74" s="971"/>
      <c r="AC74" s="971"/>
      <c r="AD74" s="971"/>
      <c r="AE74" s="971"/>
      <c r="AF74" s="971">
        <v>7</v>
      </c>
      <c r="AG74" s="971"/>
      <c r="AH74" s="971"/>
      <c r="AI74" s="971"/>
      <c r="AJ74" s="971"/>
      <c r="AK74" s="971">
        <v>5</v>
      </c>
      <c r="AL74" s="971"/>
      <c r="AM74" s="971"/>
      <c r="AN74" s="971"/>
      <c r="AO74" s="971"/>
      <c r="AP74" s="978" t="s">
        <v>620</v>
      </c>
      <c r="AQ74" s="979"/>
      <c r="AR74" s="979"/>
      <c r="AS74" s="979"/>
      <c r="AT74" s="980"/>
      <c r="AU74" s="978" t="s">
        <v>620</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81">
        <v>802</v>
      </c>
      <c r="R75" s="979"/>
      <c r="S75" s="979"/>
      <c r="T75" s="979"/>
      <c r="U75" s="980"/>
      <c r="V75" s="978">
        <v>776</v>
      </c>
      <c r="W75" s="979"/>
      <c r="X75" s="979"/>
      <c r="Y75" s="979"/>
      <c r="Z75" s="980"/>
      <c r="AA75" s="978">
        <v>27</v>
      </c>
      <c r="AB75" s="979"/>
      <c r="AC75" s="979"/>
      <c r="AD75" s="979"/>
      <c r="AE75" s="980"/>
      <c r="AF75" s="978">
        <v>27</v>
      </c>
      <c r="AG75" s="979"/>
      <c r="AH75" s="979"/>
      <c r="AI75" s="979"/>
      <c r="AJ75" s="980"/>
      <c r="AK75" s="978" t="s">
        <v>620</v>
      </c>
      <c r="AL75" s="979"/>
      <c r="AM75" s="979"/>
      <c r="AN75" s="979"/>
      <c r="AO75" s="980"/>
      <c r="AP75" s="978" t="s">
        <v>620</v>
      </c>
      <c r="AQ75" s="979"/>
      <c r="AR75" s="979"/>
      <c r="AS75" s="979"/>
      <c r="AT75" s="980"/>
      <c r="AU75" s="978" t="s">
        <v>620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81">
        <v>414</v>
      </c>
      <c r="R76" s="979"/>
      <c r="S76" s="979"/>
      <c r="T76" s="979"/>
      <c r="U76" s="980"/>
      <c r="V76" s="978">
        <v>387</v>
      </c>
      <c r="W76" s="979"/>
      <c r="X76" s="979"/>
      <c r="Y76" s="979"/>
      <c r="Z76" s="980"/>
      <c r="AA76" s="978">
        <v>27</v>
      </c>
      <c r="AB76" s="979"/>
      <c r="AC76" s="979"/>
      <c r="AD76" s="979"/>
      <c r="AE76" s="980"/>
      <c r="AF76" s="978">
        <v>22</v>
      </c>
      <c r="AG76" s="979"/>
      <c r="AH76" s="979"/>
      <c r="AI76" s="979"/>
      <c r="AJ76" s="980"/>
      <c r="AK76" s="978">
        <v>12</v>
      </c>
      <c r="AL76" s="979"/>
      <c r="AM76" s="979"/>
      <c r="AN76" s="979"/>
      <c r="AO76" s="980"/>
      <c r="AP76" s="978">
        <v>19</v>
      </c>
      <c r="AQ76" s="979"/>
      <c r="AR76" s="979"/>
      <c r="AS76" s="979"/>
      <c r="AT76" s="980"/>
      <c r="AU76" s="978">
        <v>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611</v>
      </c>
      <c r="C77" s="975"/>
      <c r="D77" s="975"/>
      <c r="E77" s="975"/>
      <c r="F77" s="975"/>
      <c r="G77" s="975"/>
      <c r="H77" s="975"/>
      <c r="I77" s="975"/>
      <c r="J77" s="975"/>
      <c r="K77" s="975"/>
      <c r="L77" s="975"/>
      <c r="M77" s="975"/>
      <c r="N77" s="975"/>
      <c r="O77" s="975"/>
      <c r="P77" s="976"/>
      <c r="Q77" s="981">
        <v>2843</v>
      </c>
      <c r="R77" s="979"/>
      <c r="S77" s="979"/>
      <c r="T77" s="979"/>
      <c r="U77" s="980"/>
      <c r="V77" s="978">
        <v>2688</v>
      </c>
      <c r="W77" s="979"/>
      <c r="X77" s="979"/>
      <c r="Y77" s="979"/>
      <c r="Z77" s="980"/>
      <c r="AA77" s="978">
        <v>155</v>
      </c>
      <c r="AB77" s="979"/>
      <c r="AC77" s="979"/>
      <c r="AD77" s="979"/>
      <c r="AE77" s="980"/>
      <c r="AF77" s="978">
        <v>155</v>
      </c>
      <c r="AG77" s="979"/>
      <c r="AH77" s="979"/>
      <c r="AI77" s="979"/>
      <c r="AJ77" s="980"/>
      <c r="AK77" s="978">
        <v>13</v>
      </c>
      <c r="AL77" s="979"/>
      <c r="AM77" s="979"/>
      <c r="AN77" s="979"/>
      <c r="AO77" s="980"/>
      <c r="AP77" s="978" t="s">
        <v>620</v>
      </c>
      <c r="AQ77" s="979"/>
      <c r="AR77" s="979"/>
      <c r="AS77" s="979"/>
      <c r="AT77" s="980"/>
      <c r="AU77" s="978" t="s">
        <v>620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612</v>
      </c>
      <c r="C78" s="975"/>
      <c r="D78" s="975"/>
      <c r="E78" s="975"/>
      <c r="F78" s="975"/>
      <c r="G78" s="975"/>
      <c r="H78" s="975"/>
      <c r="I78" s="975"/>
      <c r="J78" s="975"/>
      <c r="K78" s="975"/>
      <c r="L78" s="975"/>
      <c r="M78" s="975"/>
      <c r="N78" s="975"/>
      <c r="O78" s="975"/>
      <c r="P78" s="976"/>
      <c r="Q78" s="977">
        <v>28</v>
      </c>
      <c r="R78" s="971"/>
      <c r="S78" s="971"/>
      <c r="T78" s="971"/>
      <c r="U78" s="971"/>
      <c r="V78" s="971">
        <v>26</v>
      </c>
      <c r="W78" s="971"/>
      <c r="X78" s="971"/>
      <c r="Y78" s="971"/>
      <c r="Z78" s="971"/>
      <c r="AA78" s="971">
        <v>2</v>
      </c>
      <c r="AB78" s="971"/>
      <c r="AC78" s="971"/>
      <c r="AD78" s="971"/>
      <c r="AE78" s="971"/>
      <c r="AF78" s="971">
        <v>2</v>
      </c>
      <c r="AG78" s="971"/>
      <c r="AH78" s="971"/>
      <c r="AI78" s="971"/>
      <c r="AJ78" s="971"/>
      <c r="AK78" s="971">
        <v>4</v>
      </c>
      <c r="AL78" s="971"/>
      <c r="AM78" s="971"/>
      <c r="AN78" s="971"/>
      <c r="AO78" s="971"/>
      <c r="AP78" s="978" t="s">
        <v>620</v>
      </c>
      <c r="AQ78" s="979"/>
      <c r="AR78" s="979"/>
      <c r="AS78" s="979"/>
      <c r="AT78" s="980"/>
      <c r="AU78" s="978" t="s">
        <v>620</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613</v>
      </c>
      <c r="C79" s="975"/>
      <c r="D79" s="975"/>
      <c r="E79" s="975"/>
      <c r="F79" s="975"/>
      <c r="G79" s="975"/>
      <c r="H79" s="975"/>
      <c r="I79" s="975"/>
      <c r="J79" s="975"/>
      <c r="K79" s="975"/>
      <c r="L79" s="975"/>
      <c r="M79" s="975"/>
      <c r="N79" s="975"/>
      <c r="O79" s="975"/>
      <c r="P79" s="976"/>
      <c r="Q79" s="977">
        <v>120</v>
      </c>
      <c r="R79" s="971"/>
      <c r="S79" s="971"/>
      <c r="T79" s="971"/>
      <c r="U79" s="971"/>
      <c r="V79" s="971">
        <v>117</v>
      </c>
      <c r="W79" s="971"/>
      <c r="X79" s="971"/>
      <c r="Y79" s="971"/>
      <c r="Z79" s="971"/>
      <c r="AA79" s="971">
        <v>3</v>
      </c>
      <c r="AB79" s="971"/>
      <c r="AC79" s="971"/>
      <c r="AD79" s="971"/>
      <c r="AE79" s="971"/>
      <c r="AF79" s="971">
        <v>3</v>
      </c>
      <c r="AG79" s="971"/>
      <c r="AH79" s="971"/>
      <c r="AI79" s="971"/>
      <c r="AJ79" s="971"/>
      <c r="AK79" s="971">
        <v>40</v>
      </c>
      <c r="AL79" s="971"/>
      <c r="AM79" s="971"/>
      <c r="AN79" s="971"/>
      <c r="AO79" s="971"/>
      <c r="AP79" s="978" t="s">
        <v>620</v>
      </c>
      <c r="AQ79" s="979"/>
      <c r="AR79" s="979"/>
      <c r="AS79" s="979"/>
      <c r="AT79" s="980"/>
      <c r="AU79" s="978" t="s">
        <v>620</v>
      </c>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614</v>
      </c>
      <c r="C80" s="975"/>
      <c r="D80" s="975"/>
      <c r="E80" s="975"/>
      <c r="F80" s="975"/>
      <c r="G80" s="975"/>
      <c r="H80" s="975"/>
      <c r="I80" s="975"/>
      <c r="J80" s="975"/>
      <c r="K80" s="975"/>
      <c r="L80" s="975"/>
      <c r="M80" s="975"/>
      <c r="N80" s="975"/>
      <c r="O80" s="975"/>
      <c r="P80" s="976"/>
      <c r="Q80" s="977">
        <v>136135</v>
      </c>
      <c r="R80" s="971"/>
      <c r="S80" s="971"/>
      <c r="T80" s="971"/>
      <c r="U80" s="971"/>
      <c r="V80" s="971">
        <v>134116</v>
      </c>
      <c r="W80" s="971"/>
      <c r="X80" s="971"/>
      <c r="Y80" s="971"/>
      <c r="Z80" s="971"/>
      <c r="AA80" s="971">
        <v>2019</v>
      </c>
      <c r="AB80" s="971"/>
      <c r="AC80" s="971"/>
      <c r="AD80" s="971"/>
      <c r="AE80" s="971"/>
      <c r="AF80" s="971">
        <v>2019</v>
      </c>
      <c r="AG80" s="971"/>
      <c r="AH80" s="971"/>
      <c r="AI80" s="971"/>
      <c r="AJ80" s="971"/>
      <c r="AK80" s="971">
        <v>1629</v>
      </c>
      <c r="AL80" s="971"/>
      <c r="AM80" s="971"/>
      <c r="AN80" s="971"/>
      <c r="AO80" s="971"/>
      <c r="AP80" s="978" t="s">
        <v>620</v>
      </c>
      <c r="AQ80" s="979"/>
      <c r="AR80" s="979"/>
      <c r="AS80" s="979"/>
      <c r="AT80" s="980"/>
      <c r="AU80" s="978" t="s">
        <v>620</v>
      </c>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13353</v>
      </c>
      <c r="AG88" s="959"/>
      <c r="AH88" s="959"/>
      <c r="AI88" s="959"/>
      <c r="AJ88" s="959"/>
      <c r="AK88" s="963"/>
      <c r="AL88" s="963"/>
      <c r="AM88" s="963"/>
      <c r="AN88" s="963"/>
      <c r="AO88" s="963"/>
      <c r="AP88" s="959">
        <v>12645</v>
      </c>
      <c r="AQ88" s="959"/>
      <c r="AR88" s="959"/>
      <c r="AS88" s="959"/>
      <c r="AT88" s="959"/>
      <c r="AU88" s="959">
        <v>2909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132</v>
      </c>
      <c r="CS102" s="953"/>
      <c r="CT102" s="953"/>
      <c r="CU102" s="953"/>
      <c r="CV102" s="954"/>
      <c r="CW102" s="952">
        <v>55</v>
      </c>
      <c r="CX102" s="953"/>
      <c r="CY102" s="953"/>
      <c r="CZ102" s="953"/>
      <c r="DA102" s="954"/>
      <c r="DB102" s="952">
        <v>398</v>
      </c>
      <c r="DC102" s="953"/>
      <c r="DD102" s="953"/>
      <c r="DE102" s="953"/>
      <c r="DF102" s="954"/>
      <c r="DG102" s="952" t="s">
        <v>621</v>
      </c>
      <c r="DH102" s="953"/>
      <c r="DI102" s="953"/>
      <c r="DJ102" s="953"/>
      <c r="DK102" s="954"/>
      <c r="DL102" s="952" t="s">
        <v>621</v>
      </c>
      <c r="DM102" s="953"/>
      <c r="DN102" s="953"/>
      <c r="DO102" s="953"/>
      <c r="DP102" s="954"/>
      <c r="DQ102" s="952" t="s">
        <v>621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9349493</v>
      </c>
      <c r="AB110" s="889"/>
      <c r="AC110" s="889"/>
      <c r="AD110" s="889"/>
      <c r="AE110" s="890"/>
      <c r="AF110" s="891">
        <v>9581750</v>
      </c>
      <c r="AG110" s="889"/>
      <c r="AH110" s="889"/>
      <c r="AI110" s="889"/>
      <c r="AJ110" s="890"/>
      <c r="AK110" s="891">
        <v>9711127</v>
      </c>
      <c r="AL110" s="889"/>
      <c r="AM110" s="889"/>
      <c r="AN110" s="889"/>
      <c r="AO110" s="890"/>
      <c r="AP110" s="892">
        <v>21.1</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94920788</v>
      </c>
      <c r="BR110" s="842"/>
      <c r="BS110" s="842"/>
      <c r="BT110" s="842"/>
      <c r="BU110" s="842"/>
      <c r="BV110" s="842">
        <v>94302663</v>
      </c>
      <c r="BW110" s="842"/>
      <c r="BX110" s="842"/>
      <c r="BY110" s="842"/>
      <c r="BZ110" s="842"/>
      <c r="CA110" s="842">
        <v>92405727</v>
      </c>
      <c r="CB110" s="842"/>
      <c r="CC110" s="842"/>
      <c r="CD110" s="842"/>
      <c r="CE110" s="842"/>
      <c r="CF110" s="866">
        <v>200.8</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396</v>
      </c>
      <c r="DM110" s="842"/>
      <c r="DN110" s="842"/>
      <c r="DO110" s="842"/>
      <c r="DP110" s="842"/>
      <c r="DQ110" s="842" t="s">
        <v>444</v>
      </c>
      <c r="DR110" s="842"/>
      <c r="DS110" s="842"/>
      <c r="DT110" s="842"/>
      <c r="DU110" s="842"/>
      <c r="DV110" s="843" t="s">
        <v>396</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179</v>
      </c>
      <c r="AG111" s="919"/>
      <c r="AH111" s="919"/>
      <c r="AI111" s="919"/>
      <c r="AJ111" s="920"/>
      <c r="AK111" s="921" t="s">
        <v>446</v>
      </c>
      <c r="AL111" s="919"/>
      <c r="AM111" s="919"/>
      <c r="AN111" s="919"/>
      <c r="AO111" s="920"/>
      <c r="AP111" s="922" t="s">
        <v>179</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507266</v>
      </c>
      <c r="BR111" s="817"/>
      <c r="BS111" s="817"/>
      <c r="BT111" s="817"/>
      <c r="BU111" s="817"/>
      <c r="BV111" s="817">
        <v>481231</v>
      </c>
      <c r="BW111" s="817"/>
      <c r="BX111" s="817"/>
      <c r="BY111" s="817"/>
      <c r="BZ111" s="817"/>
      <c r="CA111" s="817">
        <v>464818</v>
      </c>
      <c r="CB111" s="817"/>
      <c r="CC111" s="817"/>
      <c r="CD111" s="817"/>
      <c r="CE111" s="817"/>
      <c r="CF111" s="875">
        <v>1</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449</v>
      </c>
      <c r="DM111" s="817"/>
      <c r="DN111" s="817"/>
      <c r="DO111" s="817"/>
      <c r="DP111" s="817"/>
      <c r="DQ111" s="817" t="s">
        <v>450</v>
      </c>
      <c r="DR111" s="817"/>
      <c r="DS111" s="817"/>
      <c r="DT111" s="817"/>
      <c r="DU111" s="817"/>
      <c r="DV111" s="794" t="s">
        <v>396</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396</v>
      </c>
      <c r="AG112" s="780"/>
      <c r="AH112" s="780"/>
      <c r="AI112" s="780"/>
      <c r="AJ112" s="781"/>
      <c r="AK112" s="782" t="s">
        <v>179</v>
      </c>
      <c r="AL112" s="780"/>
      <c r="AM112" s="780"/>
      <c r="AN112" s="780"/>
      <c r="AO112" s="781"/>
      <c r="AP112" s="824" t="s">
        <v>446</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14775292</v>
      </c>
      <c r="BR112" s="817"/>
      <c r="BS112" s="817"/>
      <c r="BT112" s="817"/>
      <c r="BU112" s="817"/>
      <c r="BV112" s="817">
        <v>13268770</v>
      </c>
      <c r="BW112" s="817"/>
      <c r="BX112" s="817"/>
      <c r="BY112" s="817"/>
      <c r="BZ112" s="817"/>
      <c r="CA112" s="817">
        <v>12463153</v>
      </c>
      <c r="CB112" s="817"/>
      <c r="CC112" s="817"/>
      <c r="CD112" s="817"/>
      <c r="CE112" s="817"/>
      <c r="CF112" s="875">
        <v>27.1</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71984</v>
      </c>
      <c r="DH112" s="817"/>
      <c r="DI112" s="817"/>
      <c r="DJ112" s="817"/>
      <c r="DK112" s="817"/>
      <c r="DL112" s="817">
        <v>66513</v>
      </c>
      <c r="DM112" s="817"/>
      <c r="DN112" s="817"/>
      <c r="DO112" s="817"/>
      <c r="DP112" s="817"/>
      <c r="DQ112" s="817">
        <v>61031</v>
      </c>
      <c r="DR112" s="817"/>
      <c r="DS112" s="817"/>
      <c r="DT112" s="817"/>
      <c r="DU112" s="817"/>
      <c r="DV112" s="794">
        <v>0.1</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1131674</v>
      </c>
      <c r="AB113" s="919"/>
      <c r="AC113" s="919"/>
      <c r="AD113" s="919"/>
      <c r="AE113" s="920"/>
      <c r="AF113" s="921">
        <v>1074933</v>
      </c>
      <c r="AG113" s="919"/>
      <c r="AH113" s="919"/>
      <c r="AI113" s="919"/>
      <c r="AJ113" s="920"/>
      <c r="AK113" s="921">
        <v>1084076</v>
      </c>
      <c r="AL113" s="919"/>
      <c r="AM113" s="919"/>
      <c r="AN113" s="919"/>
      <c r="AO113" s="920"/>
      <c r="AP113" s="922">
        <v>2.4</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3558502</v>
      </c>
      <c r="BR113" s="817"/>
      <c r="BS113" s="817"/>
      <c r="BT113" s="817"/>
      <c r="BU113" s="817"/>
      <c r="BV113" s="817">
        <v>3340514</v>
      </c>
      <c r="BW113" s="817"/>
      <c r="BX113" s="817"/>
      <c r="BY113" s="817"/>
      <c r="BZ113" s="817"/>
      <c r="CA113" s="817">
        <v>2908386</v>
      </c>
      <c r="CB113" s="817"/>
      <c r="CC113" s="817"/>
      <c r="CD113" s="817"/>
      <c r="CE113" s="817"/>
      <c r="CF113" s="875">
        <v>6.3</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31495</v>
      </c>
      <c r="DH113" s="780"/>
      <c r="DI113" s="780"/>
      <c r="DJ113" s="780"/>
      <c r="DK113" s="781"/>
      <c r="DL113" s="782">
        <v>10931</v>
      </c>
      <c r="DM113" s="780"/>
      <c r="DN113" s="780"/>
      <c r="DO113" s="780"/>
      <c r="DP113" s="781"/>
      <c r="DQ113" s="782" t="s">
        <v>396</v>
      </c>
      <c r="DR113" s="780"/>
      <c r="DS113" s="780"/>
      <c r="DT113" s="780"/>
      <c r="DU113" s="781"/>
      <c r="DV113" s="824" t="s">
        <v>396</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368954</v>
      </c>
      <c r="AB114" s="780"/>
      <c r="AC114" s="780"/>
      <c r="AD114" s="780"/>
      <c r="AE114" s="781"/>
      <c r="AF114" s="782">
        <v>455986</v>
      </c>
      <c r="AG114" s="780"/>
      <c r="AH114" s="780"/>
      <c r="AI114" s="780"/>
      <c r="AJ114" s="781"/>
      <c r="AK114" s="782">
        <v>455723</v>
      </c>
      <c r="AL114" s="780"/>
      <c r="AM114" s="780"/>
      <c r="AN114" s="780"/>
      <c r="AO114" s="781"/>
      <c r="AP114" s="824">
        <v>1</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12805728</v>
      </c>
      <c r="BR114" s="817"/>
      <c r="BS114" s="817"/>
      <c r="BT114" s="817"/>
      <c r="BU114" s="817"/>
      <c r="BV114" s="817">
        <v>12658317</v>
      </c>
      <c r="BW114" s="817"/>
      <c r="BX114" s="817"/>
      <c r="BY114" s="817"/>
      <c r="BZ114" s="817"/>
      <c r="CA114" s="817">
        <v>12241582</v>
      </c>
      <c r="CB114" s="817"/>
      <c r="CC114" s="817"/>
      <c r="CD114" s="817"/>
      <c r="CE114" s="817"/>
      <c r="CF114" s="875">
        <v>26.6</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396</v>
      </c>
      <c r="DM114" s="780"/>
      <c r="DN114" s="780"/>
      <c r="DO114" s="780"/>
      <c r="DP114" s="781"/>
      <c r="DQ114" s="782" t="s">
        <v>461</v>
      </c>
      <c r="DR114" s="780"/>
      <c r="DS114" s="780"/>
      <c r="DT114" s="780"/>
      <c r="DU114" s="781"/>
      <c r="DV114" s="824" t="s">
        <v>396</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51367</v>
      </c>
      <c r="AB115" s="919"/>
      <c r="AC115" s="919"/>
      <c r="AD115" s="919"/>
      <c r="AE115" s="920"/>
      <c r="AF115" s="921">
        <v>36146</v>
      </c>
      <c r="AG115" s="919"/>
      <c r="AH115" s="919"/>
      <c r="AI115" s="919"/>
      <c r="AJ115" s="920"/>
      <c r="AK115" s="921">
        <v>25569</v>
      </c>
      <c r="AL115" s="919"/>
      <c r="AM115" s="919"/>
      <c r="AN115" s="919"/>
      <c r="AO115" s="920"/>
      <c r="AP115" s="922">
        <v>0.1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259</v>
      </c>
      <c r="BR115" s="817"/>
      <c r="BS115" s="817"/>
      <c r="BT115" s="817"/>
      <c r="BU115" s="817"/>
      <c r="BV115" s="817" t="s">
        <v>464</v>
      </c>
      <c r="BW115" s="817"/>
      <c r="BX115" s="817"/>
      <c r="BY115" s="817"/>
      <c r="BZ115" s="817"/>
      <c r="CA115" s="817" t="s">
        <v>396</v>
      </c>
      <c r="CB115" s="817"/>
      <c r="CC115" s="817"/>
      <c r="CD115" s="817"/>
      <c r="CE115" s="817"/>
      <c r="CF115" s="875" t="s">
        <v>396</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403787</v>
      </c>
      <c r="DH115" s="780"/>
      <c r="DI115" s="780"/>
      <c r="DJ115" s="780"/>
      <c r="DK115" s="781"/>
      <c r="DL115" s="782">
        <v>403787</v>
      </c>
      <c r="DM115" s="780"/>
      <c r="DN115" s="780"/>
      <c r="DO115" s="780"/>
      <c r="DP115" s="781"/>
      <c r="DQ115" s="782">
        <v>403787</v>
      </c>
      <c r="DR115" s="780"/>
      <c r="DS115" s="780"/>
      <c r="DT115" s="780"/>
      <c r="DU115" s="781"/>
      <c r="DV115" s="824">
        <v>0.9</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467</v>
      </c>
      <c r="AB116" s="780"/>
      <c r="AC116" s="780"/>
      <c r="AD116" s="780"/>
      <c r="AE116" s="781"/>
      <c r="AF116" s="782" t="s">
        <v>396</v>
      </c>
      <c r="AG116" s="780"/>
      <c r="AH116" s="780"/>
      <c r="AI116" s="780"/>
      <c r="AJ116" s="781"/>
      <c r="AK116" s="782" t="s">
        <v>396</v>
      </c>
      <c r="AL116" s="780"/>
      <c r="AM116" s="780"/>
      <c r="AN116" s="780"/>
      <c r="AO116" s="781"/>
      <c r="AP116" s="824" t="s">
        <v>444</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461</v>
      </c>
      <c r="BR116" s="817"/>
      <c r="BS116" s="817"/>
      <c r="BT116" s="817"/>
      <c r="BU116" s="817"/>
      <c r="BV116" s="817" t="s">
        <v>396</v>
      </c>
      <c r="BW116" s="817"/>
      <c r="BX116" s="817"/>
      <c r="BY116" s="817"/>
      <c r="BZ116" s="817"/>
      <c r="CA116" s="817" t="s">
        <v>396</v>
      </c>
      <c r="CB116" s="817"/>
      <c r="CC116" s="817"/>
      <c r="CD116" s="817"/>
      <c r="CE116" s="817"/>
      <c r="CF116" s="875" t="s">
        <v>396</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446</v>
      </c>
      <c r="DM116" s="780"/>
      <c r="DN116" s="780"/>
      <c r="DO116" s="780"/>
      <c r="DP116" s="781"/>
      <c r="DQ116" s="782" t="s">
        <v>461</v>
      </c>
      <c r="DR116" s="780"/>
      <c r="DS116" s="780"/>
      <c r="DT116" s="780"/>
      <c r="DU116" s="781"/>
      <c r="DV116" s="824" t="s">
        <v>446</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10901488</v>
      </c>
      <c r="AB117" s="903"/>
      <c r="AC117" s="903"/>
      <c r="AD117" s="903"/>
      <c r="AE117" s="904"/>
      <c r="AF117" s="905">
        <v>11148815</v>
      </c>
      <c r="AG117" s="903"/>
      <c r="AH117" s="903"/>
      <c r="AI117" s="903"/>
      <c r="AJ117" s="904"/>
      <c r="AK117" s="905">
        <v>11276495</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444</v>
      </c>
      <c r="BW117" s="817"/>
      <c r="BX117" s="817"/>
      <c r="BY117" s="817"/>
      <c r="BZ117" s="817"/>
      <c r="CA117" s="817" t="s">
        <v>396</v>
      </c>
      <c r="CB117" s="817"/>
      <c r="CC117" s="817"/>
      <c r="CD117" s="817"/>
      <c r="CE117" s="817"/>
      <c r="CF117" s="875" t="s">
        <v>396</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450</v>
      </c>
      <c r="DR117" s="780"/>
      <c r="DS117" s="780"/>
      <c r="DT117" s="780"/>
      <c r="DU117" s="781"/>
      <c r="DV117" s="824" t="s">
        <v>444</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467</v>
      </c>
      <c r="BW118" s="845"/>
      <c r="BX118" s="845"/>
      <c r="BY118" s="845"/>
      <c r="BZ118" s="845"/>
      <c r="CA118" s="845" t="s">
        <v>446</v>
      </c>
      <c r="CB118" s="845"/>
      <c r="CC118" s="845"/>
      <c r="CD118" s="845"/>
      <c r="CE118" s="845"/>
      <c r="CF118" s="875" t="s">
        <v>396</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450</v>
      </c>
      <c r="DM118" s="780"/>
      <c r="DN118" s="780"/>
      <c r="DO118" s="780"/>
      <c r="DP118" s="781"/>
      <c r="DQ118" s="782" t="s">
        <v>396</v>
      </c>
      <c r="DR118" s="780"/>
      <c r="DS118" s="780"/>
      <c r="DT118" s="780"/>
      <c r="DU118" s="781"/>
      <c r="DV118" s="824" t="s">
        <v>396</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446</v>
      </c>
      <c r="AG119" s="889"/>
      <c r="AH119" s="889"/>
      <c r="AI119" s="889"/>
      <c r="AJ119" s="890"/>
      <c r="AK119" s="891" t="s">
        <v>444</v>
      </c>
      <c r="AL119" s="889"/>
      <c r="AM119" s="889"/>
      <c r="AN119" s="889"/>
      <c r="AO119" s="890"/>
      <c r="AP119" s="892" t="s">
        <v>396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475</v>
      </c>
      <c r="BP119" s="878"/>
      <c r="BQ119" s="879">
        <v>126567835</v>
      </c>
      <c r="BR119" s="845"/>
      <c r="BS119" s="845"/>
      <c r="BT119" s="845"/>
      <c r="BU119" s="845"/>
      <c r="BV119" s="845">
        <v>124051495</v>
      </c>
      <c r="BW119" s="845"/>
      <c r="BX119" s="845"/>
      <c r="BY119" s="845"/>
      <c r="BZ119" s="845"/>
      <c r="CA119" s="845">
        <v>120483666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450</v>
      </c>
      <c r="DH119" s="764"/>
      <c r="DI119" s="764"/>
      <c r="DJ119" s="764"/>
      <c r="DK119" s="765"/>
      <c r="DL119" s="766" t="s">
        <v>396</v>
      </c>
      <c r="DM119" s="764"/>
      <c r="DN119" s="764"/>
      <c r="DO119" s="764"/>
      <c r="DP119" s="765"/>
      <c r="DQ119" s="766" t="s">
        <v>467</v>
      </c>
      <c r="DR119" s="764"/>
      <c r="DS119" s="764"/>
      <c r="DT119" s="764"/>
      <c r="DU119" s="765"/>
      <c r="DV119" s="848" t="s">
        <v>446</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444</v>
      </c>
      <c r="AG120" s="780"/>
      <c r="AH120" s="780"/>
      <c r="AI120" s="780"/>
      <c r="AJ120" s="781"/>
      <c r="AK120" s="782" t="s">
        <v>446</v>
      </c>
      <c r="AL120" s="780"/>
      <c r="AM120" s="780"/>
      <c r="AN120" s="780"/>
      <c r="AO120" s="781"/>
      <c r="AP120" s="824" t="s">
        <v>446</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17355397</v>
      </c>
      <c r="BR120" s="842"/>
      <c r="BS120" s="842"/>
      <c r="BT120" s="842"/>
      <c r="BU120" s="842"/>
      <c r="BV120" s="842">
        <v>22967517</v>
      </c>
      <c r="BW120" s="842"/>
      <c r="BX120" s="842"/>
      <c r="BY120" s="842"/>
      <c r="BZ120" s="842"/>
      <c r="CA120" s="842">
        <v>23437943</v>
      </c>
      <c r="CB120" s="842"/>
      <c r="CC120" s="842"/>
      <c r="CD120" s="842"/>
      <c r="CE120" s="842"/>
      <c r="CF120" s="866">
        <v>50.9</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13529182</v>
      </c>
      <c r="DH120" s="842"/>
      <c r="DI120" s="842"/>
      <c r="DJ120" s="842"/>
      <c r="DK120" s="842"/>
      <c r="DL120" s="842">
        <v>12079622</v>
      </c>
      <c r="DM120" s="842"/>
      <c r="DN120" s="842"/>
      <c r="DO120" s="842"/>
      <c r="DP120" s="842"/>
      <c r="DQ120" s="842">
        <v>11396436</v>
      </c>
      <c r="DR120" s="842"/>
      <c r="DS120" s="842"/>
      <c r="DT120" s="842"/>
      <c r="DU120" s="842"/>
      <c r="DV120" s="843">
        <v>24.8</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38415</v>
      </c>
      <c r="AB121" s="780"/>
      <c r="AC121" s="780"/>
      <c r="AD121" s="780"/>
      <c r="AE121" s="781"/>
      <c r="AF121" s="782">
        <v>26712</v>
      </c>
      <c r="AG121" s="780"/>
      <c r="AH121" s="780"/>
      <c r="AI121" s="780"/>
      <c r="AJ121" s="781"/>
      <c r="AK121" s="782">
        <v>16736</v>
      </c>
      <c r="AL121" s="780"/>
      <c r="AM121" s="780"/>
      <c r="AN121" s="780"/>
      <c r="AO121" s="781"/>
      <c r="AP121" s="824">
        <v>0</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9020762</v>
      </c>
      <c r="BR121" s="817"/>
      <c r="BS121" s="817"/>
      <c r="BT121" s="817"/>
      <c r="BU121" s="817"/>
      <c r="BV121" s="817">
        <v>8813321</v>
      </c>
      <c r="BW121" s="817"/>
      <c r="BX121" s="817"/>
      <c r="BY121" s="817"/>
      <c r="BZ121" s="817"/>
      <c r="CA121" s="817">
        <v>8494880</v>
      </c>
      <c r="CB121" s="817"/>
      <c r="CC121" s="817"/>
      <c r="CD121" s="817"/>
      <c r="CE121" s="817"/>
      <c r="CF121" s="875">
        <v>18.5</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1067039</v>
      </c>
      <c r="DH121" s="817"/>
      <c r="DI121" s="817"/>
      <c r="DJ121" s="817"/>
      <c r="DK121" s="817"/>
      <c r="DL121" s="817">
        <v>1011133</v>
      </c>
      <c r="DM121" s="817"/>
      <c r="DN121" s="817"/>
      <c r="DO121" s="817"/>
      <c r="DP121" s="817"/>
      <c r="DQ121" s="817">
        <v>921494</v>
      </c>
      <c r="DR121" s="817"/>
      <c r="DS121" s="817"/>
      <c r="DT121" s="817"/>
      <c r="DU121" s="817"/>
      <c r="DV121" s="794">
        <v>2</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396</v>
      </c>
      <c r="AB122" s="780"/>
      <c r="AC122" s="780"/>
      <c r="AD122" s="780"/>
      <c r="AE122" s="781"/>
      <c r="AF122" s="782" t="s">
        <v>450</v>
      </c>
      <c r="AG122" s="780"/>
      <c r="AH122" s="780"/>
      <c r="AI122" s="780"/>
      <c r="AJ122" s="781"/>
      <c r="AK122" s="782" t="s">
        <v>444</v>
      </c>
      <c r="AL122" s="780"/>
      <c r="AM122" s="780"/>
      <c r="AN122" s="780"/>
      <c r="AO122" s="781"/>
      <c r="AP122" s="824" t="s">
        <v>396</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105680304</v>
      </c>
      <c r="BR122" s="845"/>
      <c r="BS122" s="845"/>
      <c r="BT122" s="845"/>
      <c r="BU122" s="845"/>
      <c r="BV122" s="845">
        <v>104918578</v>
      </c>
      <c r="BW122" s="845"/>
      <c r="BX122" s="845"/>
      <c r="BY122" s="845"/>
      <c r="BZ122" s="845"/>
      <c r="CA122" s="845">
        <v>102752858</v>
      </c>
      <c r="CB122" s="845"/>
      <c r="CC122" s="845"/>
      <c r="CD122" s="845"/>
      <c r="CE122" s="845"/>
      <c r="CF122" s="846">
        <v>223.3</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79948</v>
      </c>
      <c r="DH122" s="817"/>
      <c r="DI122" s="817"/>
      <c r="DJ122" s="817"/>
      <c r="DK122" s="817"/>
      <c r="DL122" s="817">
        <v>102279</v>
      </c>
      <c r="DM122" s="817"/>
      <c r="DN122" s="817"/>
      <c r="DO122" s="817"/>
      <c r="DP122" s="817"/>
      <c r="DQ122" s="817">
        <v>90574</v>
      </c>
      <c r="DR122" s="817"/>
      <c r="DS122" s="817"/>
      <c r="DT122" s="817"/>
      <c r="DU122" s="817"/>
      <c r="DV122" s="794">
        <v>0.2</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446</v>
      </c>
      <c r="AG123" s="780"/>
      <c r="AH123" s="780"/>
      <c r="AI123" s="780"/>
      <c r="AJ123" s="781"/>
      <c r="AK123" s="782" t="s">
        <v>450</v>
      </c>
      <c r="AL123" s="780"/>
      <c r="AM123" s="780"/>
      <c r="AN123" s="780"/>
      <c r="AO123" s="781"/>
      <c r="AP123" s="824" t="s">
        <v>396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486</v>
      </c>
      <c r="BP123" s="878"/>
      <c r="BQ123" s="832">
        <v>132056463</v>
      </c>
      <c r="BR123" s="833"/>
      <c r="BS123" s="833"/>
      <c r="BT123" s="833"/>
      <c r="BU123" s="833"/>
      <c r="BV123" s="833">
        <v>136699416</v>
      </c>
      <c r="BW123" s="833"/>
      <c r="BX123" s="833"/>
      <c r="BY123" s="833"/>
      <c r="BZ123" s="833"/>
      <c r="CA123" s="833">
        <v>134685681</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39613</v>
      </c>
      <c r="DH123" s="780"/>
      <c r="DI123" s="780"/>
      <c r="DJ123" s="780"/>
      <c r="DK123" s="781"/>
      <c r="DL123" s="782">
        <v>36503</v>
      </c>
      <c r="DM123" s="780"/>
      <c r="DN123" s="780"/>
      <c r="DO123" s="780"/>
      <c r="DP123" s="781"/>
      <c r="DQ123" s="782">
        <v>34267</v>
      </c>
      <c r="DR123" s="780"/>
      <c r="DS123" s="780"/>
      <c r="DT123" s="780"/>
      <c r="DU123" s="781"/>
      <c r="DV123" s="824">
        <v>0.1</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179</v>
      </c>
      <c r="AG124" s="780"/>
      <c r="AH124" s="780"/>
      <c r="AI124" s="780"/>
      <c r="AJ124" s="781"/>
      <c r="AK124" s="782" t="s">
        <v>396</v>
      </c>
      <c r="AL124" s="780"/>
      <c r="AM124" s="780"/>
      <c r="AN124" s="780"/>
      <c r="AO124" s="781"/>
      <c r="AP124" s="824" t="s">
        <v>444</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446</v>
      </c>
      <c r="BR124" s="831"/>
      <c r="BS124" s="831"/>
      <c r="BT124" s="831"/>
      <c r="BU124" s="831"/>
      <c r="BV124" s="831" t="s">
        <v>446</v>
      </c>
      <c r="BW124" s="831"/>
      <c r="BX124" s="831"/>
      <c r="BY124" s="831"/>
      <c r="BZ124" s="831"/>
      <c r="CA124" s="831" t="s">
        <v>396</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59510</v>
      </c>
      <c r="DH124" s="764"/>
      <c r="DI124" s="764"/>
      <c r="DJ124" s="764"/>
      <c r="DK124" s="765"/>
      <c r="DL124" s="766">
        <v>39233</v>
      </c>
      <c r="DM124" s="764"/>
      <c r="DN124" s="764"/>
      <c r="DO124" s="764"/>
      <c r="DP124" s="765"/>
      <c r="DQ124" s="766">
        <v>20382</v>
      </c>
      <c r="DR124" s="764"/>
      <c r="DS124" s="764"/>
      <c r="DT124" s="764"/>
      <c r="DU124" s="765"/>
      <c r="DV124" s="848">
        <v>0</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467</v>
      </c>
      <c r="AB125" s="780"/>
      <c r="AC125" s="780"/>
      <c r="AD125" s="780"/>
      <c r="AE125" s="781"/>
      <c r="AF125" s="782" t="s">
        <v>467</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444</v>
      </c>
      <c r="DM125" s="842"/>
      <c r="DN125" s="842"/>
      <c r="DO125" s="842"/>
      <c r="DP125" s="842"/>
      <c r="DQ125" s="842" t="s">
        <v>396</v>
      </c>
      <c r="DR125" s="842"/>
      <c r="DS125" s="842"/>
      <c r="DT125" s="842"/>
      <c r="DU125" s="842"/>
      <c r="DV125" s="843" t="s">
        <v>444</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12952</v>
      </c>
      <c r="AB126" s="780"/>
      <c r="AC126" s="780"/>
      <c r="AD126" s="780"/>
      <c r="AE126" s="781"/>
      <c r="AF126" s="782">
        <v>9434</v>
      </c>
      <c r="AG126" s="780"/>
      <c r="AH126" s="780"/>
      <c r="AI126" s="780"/>
      <c r="AJ126" s="781"/>
      <c r="AK126" s="782">
        <v>8833</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444</v>
      </c>
      <c r="DR126" s="817"/>
      <c r="DS126" s="817"/>
      <c r="DT126" s="817"/>
      <c r="DU126" s="817"/>
      <c r="DV126" s="794" t="s">
        <v>444</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396</v>
      </c>
      <c r="AB127" s="780"/>
      <c r="AC127" s="780"/>
      <c r="AD127" s="780"/>
      <c r="AE127" s="781"/>
      <c r="AF127" s="782" t="s">
        <v>396</v>
      </c>
      <c r="AG127" s="780"/>
      <c r="AH127" s="780"/>
      <c r="AI127" s="780"/>
      <c r="AJ127" s="781"/>
      <c r="AK127" s="782" t="s">
        <v>467</v>
      </c>
      <c r="AL127" s="780"/>
      <c r="AM127" s="780"/>
      <c r="AN127" s="780"/>
      <c r="AO127" s="781"/>
      <c r="AP127" s="824" t="s">
        <v>467</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179</v>
      </c>
      <c r="DM127" s="817"/>
      <c r="DN127" s="817"/>
      <c r="DO127" s="817"/>
      <c r="DP127" s="817"/>
      <c r="DQ127" s="817" t="s">
        <v>467</v>
      </c>
      <c r="DR127" s="817"/>
      <c r="DS127" s="817"/>
      <c r="DT127" s="817"/>
      <c r="DU127" s="817"/>
      <c r="DV127" s="794" t="s">
        <v>467</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948174</v>
      </c>
      <c r="AB128" s="801"/>
      <c r="AC128" s="801"/>
      <c r="AD128" s="801"/>
      <c r="AE128" s="802"/>
      <c r="AF128" s="803">
        <v>957609</v>
      </c>
      <c r="AG128" s="801"/>
      <c r="AH128" s="801"/>
      <c r="AI128" s="801"/>
      <c r="AJ128" s="802"/>
      <c r="AK128" s="803">
        <v>947644</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179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259</v>
      </c>
      <c r="DH128" s="791"/>
      <c r="DI128" s="791"/>
      <c r="DJ128" s="791"/>
      <c r="DK128" s="791"/>
      <c r="DL128" s="791" t="s">
        <v>178</v>
      </c>
      <c r="DM128" s="791"/>
      <c r="DN128" s="791"/>
      <c r="DO128" s="791"/>
      <c r="DP128" s="791"/>
      <c r="DQ128" s="791" t="s">
        <v>503</v>
      </c>
      <c r="DR128" s="791"/>
      <c r="DS128" s="791"/>
      <c r="DT128" s="791"/>
      <c r="DU128" s="791"/>
      <c r="DV128" s="792" t="s">
        <v>503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54041763</v>
      </c>
      <c r="AB129" s="780"/>
      <c r="AC129" s="780"/>
      <c r="AD129" s="780"/>
      <c r="AE129" s="781"/>
      <c r="AF129" s="782">
        <v>56299975</v>
      </c>
      <c r="AG129" s="780"/>
      <c r="AH129" s="780"/>
      <c r="AI129" s="780"/>
      <c r="AJ129" s="781"/>
      <c r="AK129" s="782">
        <v>55093331</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449</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9239047</v>
      </c>
      <c r="AB130" s="780"/>
      <c r="AC130" s="780"/>
      <c r="AD130" s="780"/>
      <c r="AE130" s="781"/>
      <c r="AF130" s="782">
        <v>9290395</v>
      </c>
      <c r="AG130" s="780"/>
      <c r="AH130" s="780"/>
      <c r="AI130" s="780"/>
      <c r="AJ130" s="781"/>
      <c r="AK130" s="782">
        <v>9080171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44802716</v>
      </c>
      <c r="AB131" s="764"/>
      <c r="AC131" s="764"/>
      <c r="AD131" s="764"/>
      <c r="AE131" s="765"/>
      <c r="AF131" s="766">
        <v>47009580</v>
      </c>
      <c r="AG131" s="764"/>
      <c r="AH131" s="764"/>
      <c r="AI131" s="764"/>
      <c r="AJ131" s="765"/>
      <c r="AK131" s="766">
        <v>46013160</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178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1.5942493310000001</v>
      </c>
      <c r="AB132" s="745"/>
      <c r="AC132" s="745"/>
      <c r="AD132" s="745"/>
      <c r="AE132" s="746"/>
      <c r="AF132" s="747">
        <v>1.916228965</v>
      </c>
      <c r="AG132" s="745"/>
      <c r="AH132" s="745"/>
      <c r="AI132" s="745"/>
      <c r="AJ132" s="746"/>
      <c r="AK132" s="747">
        <v>2.713745372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1.7</v>
      </c>
      <c r="AB133" s="724"/>
      <c r="AC133" s="724"/>
      <c r="AD133" s="724"/>
      <c r="AE133" s="725"/>
      <c r="AF133" s="723">
        <v>1.7</v>
      </c>
      <c r="AG133" s="724"/>
      <c r="AH133" s="724"/>
      <c r="AI133" s="724"/>
      <c r="AJ133" s="725"/>
      <c r="AK133" s="723">
        <v>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QMF+bRsEbIy2PibXlDNo/u2tyZeSozY4DY0v8fZQC6xh0AauR9U5UKIOX+JLvcqHdMnwTyFBzWqlqcsuXGBow==" saltValue="B5gokEoAoA6xNrWnteUe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vv54nt5n4w2LD7jl2K2wZPd15Ht1HdPDsQ4tJA1xmv6K2iOJ/QETkpBFIdGShB/WqbSRp5kMRkH/ZOxw07jCg==" saltValue="PhhbRLey0cZULHecadfx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iYwJ9m/oTI3tLmP9WI4nd+pq7KUoKZ0K3bhSdhunZfBjxrpxdQPpyGHrMg3B2W1Ct9pTK5cdRbDf+2CADNfWA==" saltValue="QrOWE1+Ou0YgebyZvjNs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15704749</v>
      </c>
      <c r="AP9" s="281">
        <v>68452</v>
      </c>
      <c r="AQ9" s="282">
        <v>63654</v>
      </c>
      <c r="AR9" s="283">
        <v>7.5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2415945</v>
      </c>
      <c r="AP10" s="284">
        <v>10530</v>
      </c>
      <c r="AQ10" s="285">
        <v>2232</v>
      </c>
      <c r="AR10" s="286">
        <v>371.8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92518</v>
      </c>
      <c r="AP11" s="284">
        <v>403</v>
      </c>
      <c r="AQ11" s="285">
        <v>1758</v>
      </c>
      <c r="AR11" s="286">
        <v>-77.099999999999994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37</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476016</v>
      </c>
      <c r="AP13" s="284">
        <v>2075</v>
      </c>
      <c r="AQ13" s="285">
        <v>1692</v>
      </c>
      <c r="AR13" s="286">
        <v>22.6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165797</v>
      </c>
      <c r="AP14" s="284">
        <v>723</v>
      </c>
      <c r="AQ14" s="285">
        <v>1307</v>
      </c>
      <c r="AR14" s="286">
        <v>-44.7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-1298498</v>
      </c>
      <c r="AP15" s="284">
        <v>-5660</v>
      </c>
      <c r="AQ15" s="285">
        <v>-3631</v>
      </c>
      <c r="AR15" s="286">
        <v>55.9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17556527</v>
      </c>
      <c r="AP16" s="284">
        <v>76523</v>
      </c>
      <c r="AQ16" s="285">
        <v>67049</v>
      </c>
      <c r="AR16" s="286">
        <v>14.1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6.35</v>
      </c>
      <c r="AP21" s="298">
        <v>6.44</v>
      </c>
      <c r="AQ21" s="299">
        <v>-0.09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98.7</v>
      </c>
      <c r="AP22" s="303">
        <v>99.5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9711127</v>
      </c>
      <c r="AP32" s="312">
        <v>42328</v>
      </c>
      <c r="AQ32" s="313">
        <v>30950</v>
      </c>
      <c r="AR32" s="314">
        <v>36.799999999999997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22</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1084076</v>
      </c>
      <c r="AP35" s="312">
        <v>4725</v>
      </c>
      <c r="AQ35" s="313">
        <v>7929</v>
      </c>
      <c r="AR35" s="314">
        <v>-40.4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455723</v>
      </c>
      <c r="AP36" s="312">
        <v>1986</v>
      </c>
      <c r="AQ36" s="313">
        <v>497</v>
      </c>
      <c r="AR36" s="314">
        <v>299.60000000000002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25569</v>
      </c>
      <c r="AP37" s="312">
        <v>111</v>
      </c>
      <c r="AQ37" s="313">
        <v>1271</v>
      </c>
      <c r="AR37" s="314">
        <v>-91.3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-947644</v>
      </c>
      <c r="AP39" s="312">
        <v>-4130</v>
      </c>
      <c r="AQ39" s="313">
        <v>-7248</v>
      </c>
      <c r="AR39" s="314">
        <v>-43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-9080171</v>
      </c>
      <c r="AP40" s="312">
        <v>-39578</v>
      </c>
      <c r="AQ40" s="313">
        <v>-24279</v>
      </c>
      <c r="AR40" s="314">
        <v>63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1248680</v>
      </c>
      <c r="AP41" s="312">
        <v>5443</v>
      </c>
      <c r="AQ41" s="313">
        <v>9144</v>
      </c>
      <c r="AR41" s="314">
        <v>-40.5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12809688</v>
      </c>
      <c r="AN51" s="334">
        <v>54879</v>
      </c>
      <c r="AO51" s="335">
        <v>-18</v>
      </c>
      <c r="AP51" s="336">
        <v>45022</v>
      </c>
      <c r="AQ51" s="337">
        <v>-0.9</v>
      </c>
      <c r="AR51" s="338">
        <v>-17.100000000000001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7017178</v>
      </c>
      <c r="AN52" s="342">
        <v>30063</v>
      </c>
      <c r="AO52" s="343">
        <v>-20.6</v>
      </c>
      <c r="AP52" s="344">
        <v>25247</v>
      </c>
      <c r="AQ52" s="345">
        <v>3</v>
      </c>
      <c r="AR52" s="346">
        <v>-23.6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9936296</v>
      </c>
      <c r="AN53" s="334">
        <v>42741</v>
      </c>
      <c r="AO53" s="335">
        <v>-22.1</v>
      </c>
      <c r="AP53" s="336">
        <v>46035</v>
      </c>
      <c r="AQ53" s="337">
        <v>2.2999999999999998</v>
      </c>
      <c r="AR53" s="338">
        <v>-24.4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5072224</v>
      </c>
      <c r="AN54" s="342">
        <v>21818</v>
      </c>
      <c r="AO54" s="343">
        <v>-27.4</v>
      </c>
      <c r="AP54" s="344">
        <v>25158</v>
      </c>
      <c r="AQ54" s="345">
        <v>-0.4</v>
      </c>
      <c r="AR54" s="346">
        <v>-27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13766486</v>
      </c>
      <c r="AN55" s="334">
        <v>59428</v>
      </c>
      <c r="AO55" s="335">
        <v>39</v>
      </c>
      <c r="AP55" s="336">
        <v>43261</v>
      </c>
      <c r="AQ55" s="337">
        <v>-6</v>
      </c>
      <c r="AR55" s="338">
        <v>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7741599</v>
      </c>
      <c r="AN56" s="342">
        <v>33420</v>
      </c>
      <c r="AO56" s="343">
        <v>53.2</v>
      </c>
      <c r="AP56" s="344">
        <v>24721</v>
      </c>
      <c r="AQ56" s="345">
        <v>-1.7</v>
      </c>
      <c r="AR56" s="346">
        <v>54.9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12383836</v>
      </c>
      <c r="AN57" s="334">
        <v>53769</v>
      </c>
      <c r="AO57" s="335">
        <v>-9.5</v>
      </c>
      <c r="AP57" s="336">
        <v>40626</v>
      </c>
      <c r="AQ57" s="337">
        <v>-6.1</v>
      </c>
      <c r="AR57" s="338">
        <v>-3.4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6565925</v>
      </c>
      <c r="AN58" s="342">
        <v>28508</v>
      </c>
      <c r="AO58" s="343">
        <v>-14.7</v>
      </c>
      <c r="AP58" s="344">
        <v>24279</v>
      </c>
      <c r="AQ58" s="345">
        <v>-1.8</v>
      </c>
      <c r="AR58" s="346">
        <v>-12.9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11555573</v>
      </c>
      <c r="AN59" s="334">
        <v>50367</v>
      </c>
      <c r="AO59" s="335">
        <v>-6.3</v>
      </c>
      <c r="AP59" s="336">
        <v>46133</v>
      </c>
      <c r="AQ59" s="337">
        <v>13.6</v>
      </c>
      <c r="AR59" s="338">
        <v>-19.899999999999999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5844871</v>
      </c>
      <c r="AN60" s="342">
        <v>25476</v>
      </c>
      <c r="AO60" s="343">
        <v>-10.6</v>
      </c>
      <c r="AP60" s="344">
        <v>27280</v>
      </c>
      <c r="AQ60" s="345">
        <v>12.4</v>
      </c>
      <c r="AR60" s="346">
        <v>-23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12090376</v>
      </c>
      <c r="AN61" s="349">
        <v>52237</v>
      </c>
      <c r="AO61" s="350">
        <v>-3.4</v>
      </c>
      <c r="AP61" s="351">
        <v>44215</v>
      </c>
      <c r="AQ61" s="352">
        <v>0.6</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6448359</v>
      </c>
      <c r="AN62" s="342">
        <v>27857</v>
      </c>
      <c r="AO62" s="343">
        <v>-4</v>
      </c>
      <c r="AP62" s="344">
        <v>25337</v>
      </c>
      <c r="AQ62" s="345">
        <v>2.2999999999999998</v>
      </c>
      <c r="AR62" s="346">
        <v>-6.3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MnQzUltE8Whw9Tt97E8bbAVuYObprQMH5nicIZrrZtCwNk3EJznBwBIgmSiTEoQKtviDPCDh4Dc0IfHQTlYlg==" saltValue="asT0e5wWURKV2A/MkaJJ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Npy4ZcspGvCJcPcZLZWXAZtJJ08OZnnuWwO6roOh+tVpOmqwswS49jZzR0gsCmJ9bX/FF8ilNwA98/JhNhOhaA==" saltValue="SucsxqA+Y3nvTh+IBYZH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PI0LtwHMHfowXMJ1UuqVFa2QqW8e1qGhptoCJt9kCJfNkS6ET5O5AXlmMRTWfh3ZKU0NoXJQIOgao+AnrSgC4Q==" saltValue="uxLj/ICwvC0aZZyyV6kS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19.29</v>
      </c>
      <c r="G47" s="12">
        <v>13.04</v>
      </c>
      <c r="H47" s="12">
        <v>11.81</v>
      </c>
      <c r="I47" s="12">
        <v>14.2</v>
      </c>
      <c r="J47" s="13">
        <v>16.22</v>
      </c>
    </row>
    <row r="48" spans="2:10" ht="57.75" customHeight="1" x14ac:dyDescent="0.15">
      <c r="B48" s="14"/>
      <c r="C48" s="1141" t="s">
        <v>4</v>
      </c>
      <c r="D48" s="1141"/>
      <c r="E48" s="1142"/>
      <c r="F48" s="15">
        <v>2.2200000000000002</v>
      </c>
      <c r="G48" s="16">
        <v>2.4300000000000002</v>
      </c>
      <c r="H48" s="16">
        <v>2.86</v>
      </c>
      <c r="I48" s="16">
        <v>5.58</v>
      </c>
      <c r="J48" s="17">
        <v>3.81</v>
      </c>
    </row>
    <row r="49" spans="2:10" ht="57.75" customHeight="1" thickBot="1" x14ac:dyDescent="0.2">
      <c r="B49" s="18"/>
      <c r="C49" s="1143" t="s">
        <v>5</v>
      </c>
      <c r="D49" s="1143"/>
      <c r="E49" s="1144"/>
      <c r="F49" s="19" t="s">
        <v>572</v>
      </c>
      <c r="G49" s="20" t="s">
        <v>573</v>
      </c>
      <c r="H49" s="20" t="s">
        <v>574</v>
      </c>
      <c r="I49" s="20">
        <v>5.7</v>
      </c>
      <c r="J49" s="21" t="s">
        <v>575</v>
      </c>
    </row>
    <row r="50" spans="2:10" x14ac:dyDescent="0.15"/>
  </sheetData>
  <sheetProtection algorithmName="SHA-512" hashValue="n45YMs8AVxhgRcN6i8r9Qs+amuVlBaYjdeOd5pgJfCTQfJ7cjYDYbw+Vm/V1aTlNp0SZVngZUVd1XD8M3DEcNw==" saltValue="E5YhSMfDRga5BK9QHC/g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terada</cp:lastModifiedBy>
  <cp:lastPrinted>2024-03-12T01:27:36Z</cp:lastPrinted>
  <dcterms:created xsi:type="dcterms:W3CDTF">2024-02-05T03:28:57Z</dcterms:created>
  <dcterms:modified xsi:type="dcterms:W3CDTF">2024-03-19T00:41:55Z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