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292" activeTab="0"/>
  </bookViews>
  <sheets>
    <sheet name="8-1" sheetId="1" r:id="rId1"/>
    <sheet name="8-2 " sheetId="2" r:id="rId2"/>
    <sheet name="8-3" sheetId="3" r:id="rId3"/>
    <sheet name="8-4 " sheetId="4" r:id="rId4"/>
    <sheet name="8-5 " sheetId="5" r:id="rId5"/>
    <sheet name="8-6 " sheetId="6" r:id="rId6"/>
    <sheet name="8-7 " sheetId="7" r:id="rId7"/>
    <sheet name="8-8 " sheetId="8" r:id="rId8"/>
  </sheets>
  <definedNames>
    <definedName name="_xlnm.Print_Area" localSheetId="0">'8-1'!$A$1:$R$39</definedName>
  </definedNames>
  <calcPr fullCalcOnLoad="1"/>
</workbook>
</file>

<file path=xl/sharedStrings.xml><?xml version="1.0" encoding="utf-8"?>
<sst xmlns="http://schemas.openxmlformats.org/spreadsheetml/2006/main" count="687" uniqueCount="284">
  <si>
    <t>唐津市</t>
  </si>
  <si>
    <t>伊万里市</t>
  </si>
  <si>
    <t>佐賀市</t>
  </si>
  <si>
    <t>鹿島市</t>
  </si>
  <si>
    <t>神埼市</t>
  </si>
  <si>
    <t>小城市</t>
  </si>
  <si>
    <t>嬉野市</t>
  </si>
  <si>
    <t>年　　　　度</t>
  </si>
  <si>
    <t>総        数</t>
  </si>
  <si>
    <t>沿  岸  漁  業</t>
  </si>
  <si>
    <t>内 水 面 漁 業</t>
  </si>
  <si>
    <t>組合数</t>
  </si>
  <si>
    <t>組合員数</t>
  </si>
  <si>
    <t>市部</t>
  </si>
  <si>
    <t>郡部</t>
  </si>
  <si>
    <t>鳥栖市</t>
  </si>
  <si>
    <t>多久市</t>
  </si>
  <si>
    <t>武雄市</t>
  </si>
  <si>
    <t>神埼郡</t>
  </si>
  <si>
    <t>三養基郡</t>
  </si>
  <si>
    <t>東松浦郡</t>
  </si>
  <si>
    <t>西松浦郡</t>
  </si>
  <si>
    <t>杵島郡</t>
  </si>
  <si>
    <t>藤津郡</t>
  </si>
  <si>
    <t>各年度末現在</t>
  </si>
  <si>
    <t xml:space="preserve">市       町   </t>
  </si>
  <si>
    <t>資料:県生産者支援課</t>
  </si>
  <si>
    <t>（注） 1) ( )は准組合員数の外書きである。</t>
  </si>
  <si>
    <t>－</t>
  </si>
  <si>
    <t>（注）平成19年4月1日合併し、これまでの各地区の漁業協同組合が佐賀県有明海漁業協同組合の支所となった。</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</si>
  <si>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</si>
  <si>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</si>
  <si>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</si>
  <si>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</si>
  <si>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</si>
  <si>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</si>
  <si>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</si>
  <si>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</si>
  <si>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</si>
  <si>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</si>
  <si>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</si>
  <si>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</si>
  <si>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</si>
  <si>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</si>
  <si>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</si>
  <si>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</si>
  <si>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</si>
  <si>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</si>
  <si>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</si>
  <si>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</si>
  <si>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</si>
  <si>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</si>
  <si>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平成22年度</t>
  </si>
  <si>
    <t>漁業協同組合</t>
  </si>
  <si>
    <t xml:space="preserve">        （単位：a)</t>
  </si>
  <si>
    <t>（単位：ｔ）</t>
  </si>
  <si>
    <t>合 　計</t>
  </si>
  <si>
    <t>小型底
びき網</t>
  </si>
  <si>
    <t>船びき網</t>
  </si>
  <si>
    <t>大中型そうまき網その他、中・小型まき網</t>
  </si>
  <si>
    <t>その他の</t>
  </si>
  <si>
    <t>定置網</t>
  </si>
  <si>
    <t>その他の
網業業</t>
  </si>
  <si>
    <t>その他の
はえ縄</t>
  </si>
  <si>
    <t>沿岸
いか釣</t>
  </si>
  <si>
    <t>ひき縄釣</t>
  </si>
  <si>
    <t>その他の釣</t>
  </si>
  <si>
    <t>採貝・採藻</t>
  </si>
  <si>
    <t>その他の
漁業</t>
  </si>
  <si>
    <t>刺　　網</t>
  </si>
  <si>
    <t>うちのり類</t>
  </si>
  <si>
    <t>市　町</t>
  </si>
  <si>
    <t>総　　　　　　　　　　　　　　数</t>
  </si>
  <si>
    <t xml:space="preserve">        21</t>
  </si>
  <si>
    <t>x</t>
  </si>
  <si>
    <t xml:space="preserve">   21</t>
  </si>
  <si>
    <t>松　　　　浦　　  海　　　　区</t>
  </si>
  <si>
    <t>-</t>
  </si>
  <si>
    <t>x</t>
  </si>
  <si>
    <t>玄海町</t>
  </si>
  <si>
    <t>有　　　　明　　 　海　　　　区</t>
  </si>
  <si>
    <t>佐賀市</t>
  </si>
  <si>
    <t>江北町</t>
  </si>
  <si>
    <t>白石町</t>
  </si>
  <si>
    <t>太良町</t>
  </si>
  <si>
    <t>年次</t>
  </si>
  <si>
    <t>合 計</t>
  </si>
  <si>
    <t>松浦海区</t>
  </si>
  <si>
    <t>有明海区</t>
  </si>
  <si>
    <t>魚種</t>
  </si>
  <si>
    <t>漁獲量</t>
  </si>
  <si>
    <t>生産額</t>
  </si>
  <si>
    <t>魚類小計</t>
  </si>
  <si>
    <t>まぐろ類</t>
  </si>
  <si>
    <t>かじき類</t>
  </si>
  <si>
    <t>かつお類</t>
  </si>
  <si>
    <t>さめ類</t>
  </si>
  <si>
    <t>このしろ</t>
  </si>
  <si>
    <t>まいわし</t>
  </si>
  <si>
    <t>うるめいわし</t>
  </si>
  <si>
    <t>かたくちいわし</t>
  </si>
  <si>
    <t>まあじ</t>
  </si>
  <si>
    <t>むろあじ類</t>
  </si>
  <si>
    <t>さば類</t>
  </si>
  <si>
    <t>ぶり類</t>
  </si>
  <si>
    <t>あなご類</t>
  </si>
  <si>
    <t>まだい</t>
  </si>
  <si>
    <t>いさき</t>
  </si>
  <si>
    <t>さわら類</t>
  </si>
  <si>
    <t>すずき類</t>
  </si>
  <si>
    <t>あまだい類</t>
  </si>
  <si>
    <t>ふぐ類</t>
  </si>
  <si>
    <t>その他の魚類</t>
  </si>
  <si>
    <t>えび類小計</t>
  </si>
  <si>
    <t>くるまえび</t>
  </si>
  <si>
    <t>その他のえび類</t>
  </si>
  <si>
    <t>かに類小計</t>
  </si>
  <si>
    <t>がざみ類</t>
  </si>
  <si>
    <t>その他のかに類</t>
  </si>
  <si>
    <t>貝類小計</t>
  </si>
  <si>
    <t>あわび類</t>
  </si>
  <si>
    <t>さざえ</t>
  </si>
  <si>
    <t>あさり類</t>
  </si>
  <si>
    <t>その他の貝類</t>
  </si>
  <si>
    <t>いか類小計</t>
  </si>
  <si>
    <t>するめいか</t>
  </si>
  <si>
    <t>その他のいか類</t>
  </si>
  <si>
    <t>たこ類</t>
  </si>
  <si>
    <t>うに類</t>
  </si>
  <si>
    <t>その他の水産動物類</t>
  </si>
  <si>
    <t>年次</t>
  </si>
  <si>
    <t>板のり</t>
  </si>
  <si>
    <t>真珠</t>
  </si>
  <si>
    <t>かき類</t>
  </si>
  <si>
    <t>わかめ類</t>
  </si>
  <si>
    <t>収獲量</t>
  </si>
  <si>
    <t>千枚</t>
  </si>
  <si>
    <t>百万円</t>
  </si>
  <si>
    <t>kg</t>
  </si>
  <si>
    <t>t</t>
  </si>
  <si>
    <t>(単位:t)</t>
  </si>
  <si>
    <t>20　年</t>
  </si>
  <si>
    <t>ねり製品</t>
  </si>
  <si>
    <t>冷凍食品</t>
  </si>
  <si>
    <t>素干し品</t>
  </si>
  <si>
    <t>塩干品</t>
  </si>
  <si>
    <t>煮干し品</t>
  </si>
  <si>
    <t>塩蔵品</t>
  </si>
  <si>
    <t>くん製品</t>
  </si>
  <si>
    <t>節製品</t>
  </si>
  <si>
    <t>その他の食用加工品</t>
  </si>
  <si>
    <r>
      <t>8-2　従事者階層別漁業経営体数及び従事者数</t>
    </r>
    <r>
      <rPr>
        <sz val="12"/>
        <rFont val="ＭＳ 明朝"/>
        <family val="1"/>
      </rPr>
      <t>－市町－（平成20年)</t>
    </r>
  </si>
  <si>
    <t>各年11月1日現在</t>
  </si>
  <si>
    <t>年  　　次</t>
  </si>
  <si>
    <t>1 1 月 1 日 現 在 の 海 上 作 業 従 事 者 数 別 経 営 体 数</t>
  </si>
  <si>
    <t>11月1日現在の海上作業従事者</t>
  </si>
  <si>
    <t>計</t>
  </si>
  <si>
    <t>1人</t>
  </si>
  <si>
    <t>2人</t>
  </si>
  <si>
    <t>3～4人</t>
  </si>
  <si>
    <t>5～9人</t>
  </si>
  <si>
    <t>10人以上</t>
  </si>
  <si>
    <t>家族  1)</t>
  </si>
  <si>
    <t>雇用者</t>
  </si>
  <si>
    <t>人</t>
  </si>
  <si>
    <t>平   成</t>
  </si>
  <si>
    <t>20</t>
  </si>
  <si>
    <t>年</t>
  </si>
  <si>
    <t>漁船非使用</t>
  </si>
  <si>
    <t>漁船漁業</t>
  </si>
  <si>
    <t>無道力のみ使用</t>
  </si>
  <si>
    <t>動 力 船 使 用</t>
  </si>
  <si>
    <t>船外機付漁船</t>
  </si>
  <si>
    <t>3t未満</t>
  </si>
  <si>
    <t>3 ～ 5</t>
  </si>
  <si>
    <t>5 ～10</t>
  </si>
  <si>
    <t>10t以上</t>
  </si>
  <si>
    <t>定 置 あ み</t>
  </si>
  <si>
    <t>海 面 養 殖</t>
  </si>
  <si>
    <t>のり養殖</t>
  </si>
  <si>
    <t>真珠〃　</t>
  </si>
  <si>
    <t>その他〃　</t>
  </si>
  <si>
    <t>X</t>
  </si>
  <si>
    <t>資料：農林水産省「漁業センサス」</t>
  </si>
  <si>
    <t>（注）　1)家族には出資従事者を含む。</t>
  </si>
  <si>
    <r>
      <t>8-6　内  水  面  養  殖  業</t>
    </r>
    <r>
      <rPr>
        <sz val="12"/>
        <rFont val="ＭＳ 明朝"/>
        <family val="1"/>
      </rPr>
      <t xml:space="preserve"> （平成10・15・20年）</t>
    </r>
  </si>
  <si>
    <t>各年11月1日現在</t>
  </si>
  <si>
    <t>主 な 養 殖 種 類 別 経 営 体 数</t>
  </si>
  <si>
    <t>養殖池数</t>
  </si>
  <si>
    <t>養殖面積</t>
  </si>
  <si>
    <t>ます類</t>
  </si>
  <si>
    <t>こい</t>
  </si>
  <si>
    <t>うなぎ</t>
  </si>
  <si>
    <t>錦ごい</t>
  </si>
  <si>
    <t>その他</t>
  </si>
  <si>
    <t>面</t>
  </si>
  <si>
    <t>ha</t>
  </si>
  <si>
    <t xml:space="preserve"> 平成 10　年</t>
  </si>
  <si>
    <t xml:space="preserve">      15</t>
  </si>
  <si>
    <t xml:space="preserve">      20</t>
  </si>
  <si>
    <t>資料:農林水産省「漁業センサス」</t>
  </si>
  <si>
    <t>　</t>
  </si>
  <si>
    <t xml:space="preserve">  </t>
  </si>
  <si>
    <t>-</t>
  </si>
  <si>
    <t>資料:農林水産省統計部「水産物流通統計年報」</t>
  </si>
  <si>
    <t>平成21年度</t>
  </si>
  <si>
    <t>－</t>
  </si>
  <si>
    <t>たら</t>
  </si>
  <si>
    <t>平成23年度</t>
  </si>
  <si>
    <t>　　　その後、平成21年4月1日千代田町支所は諸富町支所に統合された。</t>
  </si>
  <si>
    <t>　 　 さらに、平成23年4月1日に白石町北明支所と龍王支所が統合し、白石支所となった。</t>
  </si>
  <si>
    <t>8-1 　漁   業　 種　 類 　別　</t>
  </si>
  <si>
    <t>年　 　次</t>
  </si>
  <si>
    <t xml:space="preserve"> 海面養殖業</t>
  </si>
  <si>
    <t>年　次</t>
  </si>
  <si>
    <t xml:space="preserve">市     町 </t>
  </si>
  <si>
    <t xml:space="preserve">        22</t>
  </si>
  <si>
    <t>94 997</t>
  </si>
  <si>
    <t>2 088</t>
  </si>
  <si>
    <t>76 291</t>
  </si>
  <si>
    <t>74 960</t>
  </si>
  <si>
    <t xml:space="preserve">   22</t>
  </si>
  <si>
    <t xml:space="preserve">        23</t>
  </si>
  <si>
    <t xml:space="preserve">   23</t>
  </si>
  <si>
    <t xml:space="preserve">         23</t>
  </si>
  <si>
    <t>資料:農林水産省「漁業・養殖業生産統計年報」</t>
  </si>
  <si>
    <t xml:space="preserve">     23</t>
  </si>
  <si>
    <t>資料:農林水産省統計部「漁業・養殖業生産統計年報」</t>
  </si>
  <si>
    <t>23　年</t>
  </si>
  <si>
    <t>　　　</t>
  </si>
  <si>
    <t>（注）四捨五入の関係で計と内訳が合わない場合がある。</t>
  </si>
  <si>
    <t>海産ほ乳類</t>
  </si>
  <si>
    <t xml:space="preserve">         21</t>
  </si>
  <si>
    <t xml:space="preserve">         22</t>
  </si>
  <si>
    <t>資料：農林水産省統計部『漁業・養殖業生産統計年報』「海面漁業生産統計調査」</t>
  </si>
  <si>
    <t>平成20年度</t>
  </si>
  <si>
    <t>平成24年度</t>
  </si>
  <si>
    <r>
      <t>8-8　漁業協同組合数及び組合員数</t>
    </r>
    <r>
      <rPr>
        <sz val="12"/>
        <rFont val="ＭＳ 明朝"/>
        <family val="1"/>
      </rPr>
      <t xml:space="preserve"> (平成20～24年度）</t>
    </r>
  </si>
  <si>
    <t>平成20 年度</t>
  </si>
  <si>
    <t xml:space="preserve">  生   産   量 －市町－（平成20～24年）</t>
  </si>
  <si>
    <t>　 平成 20 年</t>
  </si>
  <si>
    <t xml:space="preserve">   20年</t>
  </si>
  <si>
    <t xml:space="preserve">        24</t>
  </si>
  <si>
    <t xml:space="preserve">   24</t>
  </si>
  <si>
    <r>
      <t xml:space="preserve">8-3　海面漁業魚種別漁獲量及び生産額(属人) </t>
    </r>
    <r>
      <rPr>
        <sz val="12"/>
        <rFont val="ＭＳ 明朝"/>
        <family val="1"/>
      </rPr>
      <t>（平成20～24年）</t>
    </r>
  </si>
  <si>
    <t xml:space="preserve">           (単位:t,100万円)</t>
  </si>
  <si>
    <t xml:space="preserve">  平  成 20 年</t>
  </si>
  <si>
    <t>18 706</t>
  </si>
  <si>
    <t xml:space="preserve">         24</t>
  </si>
  <si>
    <t>しらす</t>
  </si>
  <si>
    <t>さんま</t>
  </si>
  <si>
    <t>ひらめ</t>
  </si>
  <si>
    <t>かれい類</t>
  </si>
  <si>
    <t>たちうお</t>
  </si>
  <si>
    <t>ちだい・きだい</t>
  </si>
  <si>
    <t>くろだい・へだい</t>
  </si>
  <si>
    <t>いせえび</t>
  </si>
  <si>
    <t>海藻類</t>
  </si>
  <si>
    <t>　　　</t>
  </si>
  <si>
    <r>
      <t>8-4  海面養殖業生産量及び生産額</t>
    </r>
    <r>
      <rPr>
        <sz val="12"/>
        <rFont val="ＭＳ 明朝"/>
        <family val="1"/>
      </rPr>
      <t xml:space="preserve"> （平成20～24年）</t>
    </r>
  </si>
  <si>
    <t>まだい</t>
  </si>
  <si>
    <t xml:space="preserve">     20</t>
  </si>
  <si>
    <t xml:space="preserve">     21</t>
  </si>
  <si>
    <t xml:space="preserve">     22</t>
  </si>
  <si>
    <t>r23 081</t>
  </si>
  <si>
    <t>r18 051</t>
  </si>
  <si>
    <t xml:space="preserve">     24</t>
  </si>
  <si>
    <t>23 622</t>
  </si>
  <si>
    <r>
      <t>8-7  水  産  加  工  品  生  産  量</t>
    </r>
    <r>
      <rPr>
        <sz val="12"/>
        <rFont val="ＭＳ 明朝"/>
        <family val="1"/>
      </rPr>
      <t xml:space="preserve"> （平成20～24年）</t>
    </r>
  </si>
  <si>
    <t>品       目</t>
  </si>
  <si>
    <t>21　年</t>
  </si>
  <si>
    <t>22　年</t>
  </si>
  <si>
    <t>24　年</t>
  </si>
  <si>
    <t>生鮮冷凍水産物</t>
  </si>
  <si>
    <t>x</t>
  </si>
  <si>
    <t>10 849</t>
  </si>
  <si>
    <t>5 427</t>
  </si>
  <si>
    <t>1 756</t>
  </si>
  <si>
    <t>生産量（推計値）</t>
  </si>
  <si>
    <t xml:space="preserve">     3) 平成24年4月、玄海沿岸地区の8漁協が合併し新漁協が設立。当該漁協の組合数及び組合員数は、本所所在地（唐津市）に計上。</t>
  </si>
  <si>
    <t>　　 　2) 内水面漁業協同組合のうち兵庫町漁業協同組合（佐賀市）は活動休止中のため組合員数0。</t>
  </si>
  <si>
    <t>1 112</t>
  </si>
  <si>
    <t xml:space="preserve">  市      町  </t>
  </si>
  <si>
    <r>
      <t>8-5  漁業協同組合支所別のり養殖漁場面積</t>
    </r>
    <r>
      <rPr>
        <sz val="12"/>
        <rFont val="ＭＳ 明朝"/>
        <family val="1"/>
      </rPr>
      <t xml:space="preserve"> (平成20～24年度）</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</si>
</sst>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54">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10"/>
      <name val="ＭＳ ゴシック"/>
      <family val="3"/>
    </font>
    <font>
      <sz val="8"/>
      <name val="ＭＳ 明朝"/>
      <family val="1"/>
    </font>
    <font>
      <sz val="8"/>
      <name val="ＭＳ Ｐゴシック"/>
      <family val="3"/>
    </font>
    <font>
      <sz val="6"/>
      <name val="ＭＳ Ｐゴシック"/>
      <family val="3"/>
    </font>
    <font>
      <sz val="13"/>
      <name val="System"/>
      <family val="0"/>
    </font>
    <font>
      <b/>
      <sz val="9"/>
      <name val="ＭＳ ゴシック"/>
      <family val="3"/>
    </font>
    <font>
      <b/>
      <sz val="9"/>
      <name val="ＭＳ 明朝"/>
      <family val="1"/>
    </font>
    <font>
      <sz val="8"/>
      <name val="ＭＳ ゴシック"/>
      <family val="3"/>
    </font>
    <font>
      <sz val="8.5"/>
      <name val="ＭＳ 明朝"/>
      <family val="1"/>
    </font>
    <font>
      <strike/>
      <sz val="8"/>
      <color indexed="10"/>
      <name val="ＭＳ 明朝"/>
      <family val="1"/>
    </font>
    <font>
      <vertAlign val="superscript"/>
      <sz val="9"/>
      <name val="ＭＳ 明朝"/>
      <family val="1"/>
    </font>
    <font>
      <b/>
      <sz val="10"/>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color indexed="63"/>
      </top>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32" borderId="0" applyNumberFormat="0" applyBorder="0" applyAlignment="0" applyProtection="0"/>
  </cellStyleXfs>
  <cellXfs count="358">
    <xf numFmtId="0" fontId="0" fillId="0" borderId="0" xfId="0" applyAlignment="1">
      <alignment/>
    </xf>
    <xf numFmtId="0" fontId="4" fillId="0" borderId="0" xfId="63" applyFont="1" applyFill="1" applyAlignment="1">
      <alignment horizontal="centerContinuous"/>
      <protection/>
    </xf>
    <xf numFmtId="0" fontId="4" fillId="0" borderId="0" xfId="63" applyFont="1" applyFill="1">
      <alignment/>
      <protection/>
    </xf>
    <xf numFmtId="0" fontId="1" fillId="0" borderId="0" xfId="63" applyFont="1" applyFill="1">
      <alignment/>
      <protection/>
    </xf>
    <xf numFmtId="0" fontId="3" fillId="0" borderId="0" xfId="63" applyFont="1" applyFill="1">
      <alignment/>
      <protection/>
    </xf>
    <xf numFmtId="0" fontId="6" fillId="0" borderId="0" xfId="63" applyFont="1" applyFill="1">
      <alignment/>
      <protection/>
    </xf>
    <xf numFmtId="0" fontId="1" fillId="0" borderId="10" xfId="63" applyFont="1" applyFill="1" applyBorder="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protection/>
    </xf>
    <xf numFmtId="0" fontId="6" fillId="0" borderId="13" xfId="63" applyFont="1" applyFill="1" applyBorder="1" applyAlignment="1">
      <alignment horizontal="centerContinuous"/>
      <protection/>
    </xf>
    <xf numFmtId="0" fontId="1" fillId="0" borderId="14" xfId="63" applyFont="1" applyFill="1" applyBorder="1" applyAlignment="1">
      <alignment horizontal="centerContinuous"/>
      <protection/>
    </xf>
    <xf numFmtId="0" fontId="1" fillId="0" borderId="15" xfId="63" applyFont="1" applyFill="1" applyBorder="1">
      <alignment/>
      <protection/>
    </xf>
    <xf numFmtId="0" fontId="6" fillId="0" borderId="15" xfId="63" applyFont="1" applyFill="1" applyBorder="1" applyAlignment="1">
      <alignment horizontal="centerContinuous"/>
      <protection/>
    </xf>
    <xf numFmtId="0" fontId="6" fillId="0" borderId="16" xfId="63" applyFont="1" applyFill="1" applyBorder="1" applyAlignment="1">
      <alignment horizontal="center"/>
      <protection/>
    </xf>
    <xf numFmtId="0" fontId="6" fillId="0" borderId="17" xfId="63" applyFont="1" applyFill="1" applyBorder="1" applyAlignment="1">
      <alignment horizontal="center"/>
      <protection/>
    </xf>
    <xf numFmtId="0" fontId="6" fillId="0" borderId="18" xfId="63" applyFont="1" applyFill="1" applyBorder="1" applyAlignment="1">
      <alignment horizontal="centerContinuous"/>
      <protection/>
    </xf>
    <xf numFmtId="0" fontId="6" fillId="0" borderId="19" xfId="63" applyFont="1" applyFill="1" applyBorder="1" applyAlignment="1">
      <alignment horizontal="centerContinuous"/>
      <protection/>
    </xf>
    <xf numFmtId="0" fontId="6" fillId="0" borderId="20" xfId="63" applyFont="1" applyFill="1" applyBorder="1" applyAlignment="1">
      <alignment horizontal="centerContinuous"/>
      <protection/>
    </xf>
    <xf numFmtId="0" fontId="6" fillId="0" borderId="0" xfId="63" applyFont="1" applyFill="1" applyBorder="1" applyAlignment="1">
      <alignment horizontal="center"/>
      <protection/>
    </xf>
    <xf numFmtId="0" fontId="6" fillId="0" borderId="21" xfId="63" applyFont="1" applyFill="1" applyBorder="1" applyAlignment="1">
      <alignment horizontal="center"/>
      <protection/>
    </xf>
    <xf numFmtId="176" fontId="6" fillId="0" borderId="0" xfId="63" applyNumberFormat="1" applyFont="1" applyFill="1">
      <alignment/>
      <protection/>
    </xf>
    <xf numFmtId="176" fontId="6" fillId="0" borderId="0" xfId="63" applyNumberFormat="1" applyFont="1" applyFill="1" applyAlignment="1">
      <alignment horizontal="right"/>
      <protection/>
    </xf>
    <xf numFmtId="179" fontId="6" fillId="0" borderId="0" xfId="63" applyNumberFormat="1" applyFont="1" applyFill="1" applyAlignment="1">
      <alignment horizontal="right"/>
      <protection/>
    </xf>
    <xf numFmtId="0" fontId="7" fillId="0" borderId="0" xfId="63" applyFont="1" applyFill="1">
      <alignment/>
      <protection/>
    </xf>
    <xf numFmtId="0" fontId="5" fillId="0" borderId="21" xfId="63" applyFont="1" applyFill="1" applyBorder="1" applyAlignment="1">
      <alignment horizontal="center"/>
      <protection/>
    </xf>
    <xf numFmtId="176" fontId="5" fillId="0" borderId="0" xfId="63" applyNumberFormat="1" applyFont="1" applyFill="1">
      <alignment/>
      <protection/>
    </xf>
    <xf numFmtId="176" fontId="5" fillId="0" borderId="0" xfId="63" applyNumberFormat="1" applyFont="1" applyFill="1" applyAlignment="1">
      <alignment horizontal="right"/>
      <protection/>
    </xf>
    <xf numFmtId="0" fontId="5" fillId="0" borderId="0" xfId="63" applyFont="1" applyFill="1" applyBorder="1" applyAlignment="1">
      <alignment horizontal="center"/>
      <protection/>
    </xf>
    <xf numFmtId="0" fontId="5" fillId="0" borderId="0" xfId="63" applyFont="1" applyFill="1" applyBorder="1" applyAlignment="1">
      <alignment horizontal="distributed"/>
      <protection/>
    </xf>
    <xf numFmtId="0" fontId="5" fillId="0" borderId="21" xfId="63" applyFont="1" applyFill="1" applyBorder="1" applyAlignment="1">
      <alignment horizontal="distributed"/>
      <protection/>
    </xf>
    <xf numFmtId="0" fontId="6" fillId="0" borderId="0" xfId="63" applyFont="1" applyFill="1" applyBorder="1" applyAlignment="1">
      <alignment horizontal="distributed"/>
      <protection/>
    </xf>
    <xf numFmtId="0" fontId="6" fillId="0" borderId="21" xfId="63" applyFont="1" applyFill="1" applyBorder="1" applyAlignment="1">
      <alignment horizontal="distributed"/>
      <protection/>
    </xf>
    <xf numFmtId="0" fontId="1" fillId="0" borderId="0" xfId="63" applyFont="1" applyFill="1" applyBorder="1">
      <alignment/>
      <protection/>
    </xf>
    <xf numFmtId="0" fontId="1" fillId="0" borderId="22" xfId="63" applyFont="1" applyFill="1" applyBorder="1">
      <alignment/>
      <protection/>
    </xf>
    <xf numFmtId="0" fontId="6" fillId="0" borderId="22" xfId="63" applyFont="1" applyFill="1" applyBorder="1" applyAlignment="1">
      <alignment horizontal="distributed"/>
      <protection/>
    </xf>
    <xf numFmtId="0" fontId="6" fillId="0" borderId="23" xfId="63" applyFont="1" applyFill="1" applyBorder="1" applyAlignment="1">
      <alignment horizontal="distributed"/>
      <protection/>
    </xf>
    <xf numFmtId="0" fontId="8" fillId="0" borderId="0" xfId="63" applyFont="1" applyFill="1">
      <alignment/>
      <protection/>
    </xf>
    <xf numFmtId="176" fontId="6" fillId="0" borderId="0" xfId="63" applyNumberFormat="1" applyFont="1" applyFill="1" applyAlignment="1" quotePrefix="1">
      <alignment horizontal="right"/>
      <protection/>
    </xf>
    <xf numFmtId="176" fontId="6" fillId="0" borderId="0" xfId="63" applyNumberFormat="1" applyFont="1" applyFill="1" applyAlignment="1">
      <alignment/>
      <protection/>
    </xf>
    <xf numFmtId="179" fontId="6" fillId="0" borderId="0" xfId="63" applyNumberFormat="1" applyFont="1" applyFill="1" applyAlignment="1">
      <alignment horizontal="center"/>
      <protection/>
    </xf>
    <xf numFmtId="176" fontId="6" fillId="0" borderId="24" xfId="63" applyNumberFormat="1" applyFont="1" applyFill="1" applyBorder="1" applyAlignment="1">
      <alignment horizontal="right"/>
      <protection/>
    </xf>
    <xf numFmtId="176"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right"/>
      <protection/>
    </xf>
    <xf numFmtId="179" fontId="6" fillId="0" borderId="22" xfId="63" applyNumberFormat="1" applyFont="1" applyFill="1" applyBorder="1" applyAlignment="1">
      <alignment horizontal="center"/>
      <protection/>
    </xf>
    <xf numFmtId="180" fontId="6" fillId="0" borderId="0" xfId="63" applyNumberFormat="1" applyFont="1" applyFill="1" applyAlignment="1">
      <alignment horizontal="right"/>
      <protection/>
    </xf>
    <xf numFmtId="180" fontId="5" fillId="0" borderId="0" xfId="63" applyNumberFormat="1" applyFont="1" applyFill="1" applyAlignment="1">
      <alignment horizontal="right"/>
      <protection/>
    </xf>
    <xf numFmtId="0" fontId="1" fillId="0" borderId="0" xfId="62" applyFont="1" applyFill="1">
      <alignment/>
      <protection/>
    </xf>
    <xf numFmtId="176" fontId="1" fillId="0" borderId="0" xfId="62" applyNumberFormat="1" applyFont="1" applyFill="1">
      <alignment/>
      <protection/>
    </xf>
    <xf numFmtId="0" fontId="6" fillId="0" borderId="0" xfId="62" applyFont="1" applyFill="1">
      <alignment/>
      <protection/>
    </xf>
    <xf numFmtId="176" fontId="6" fillId="0" borderId="0" xfId="62" applyNumberFormat="1" applyFont="1" applyFill="1">
      <alignment/>
      <protection/>
    </xf>
    <xf numFmtId="176" fontId="6" fillId="0" borderId="0" xfId="62" applyNumberFormat="1" applyFont="1" applyFill="1" applyAlignment="1">
      <alignment vertical="top" wrapText="1"/>
      <protection/>
    </xf>
    <xf numFmtId="0" fontId="6" fillId="0" borderId="0" xfId="62" applyFont="1" applyFill="1" applyAlignment="1">
      <alignment vertical="top" wrapText="1"/>
      <protection/>
    </xf>
    <xf numFmtId="0" fontId="6" fillId="0" borderId="0" xfId="62" applyFont="1" applyFill="1" applyAlignment="1">
      <alignment horizontal="left" vertical="top"/>
      <protection/>
    </xf>
    <xf numFmtId="0" fontId="8" fillId="0" borderId="0" xfId="62" applyFont="1" applyFill="1" applyAlignment="1" quotePrefix="1">
      <alignment horizontal="left"/>
      <protection/>
    </xf>
    <xf numFmtId="176" fontId="6" fillId="0" borderId="22" xfId="62" applyNumberFormat="1" applyFont="1" applyFill="1" applyBorder="1" applyAlignment="1">
      <alignment horizontal="right"/>
      <protection/>
    </xf>
    <xf numFmtId="0" fontId="6" fillId="0" borderId="22" xfId="62" applyFont="1" applyFill="1" applyBorder="1" applyAlignment="1">
      <alignment horizontal="left"/>
      <protection/>
    </xf>
    <xf numFmtId="0" fontId="6" fillId="0" borderId="22" xfId="62" applyFont="1" applyFill="1" applyBorder="1">
      <alignment/>
      <protection/>
    </xf>
    <xf numFmtId="0" fontId="6" fillId="0" borderId="23" xfId="62" applyFont="1" applyFill="1" applyBorder="1">
      <alignment/>
      <protection/>
    </xf>
    <xf numFmtId="176" fontId="6" fillId="0" borderId="0" xfId="62" applyNumberFormat="1" applyFont="1" applyFill="1" applyAlignment="1">
      <alignment horizontal="right"/>
      <protection/>
    </xf>
    <xf numFmtId="0" fontId="6" fillId="0" borderId="0" xfId="62" applyFont="1" applyFill="1" applyAlignment="1">
      <alignment horizontal="left"/>
      <protection/>
    </xf>
    <xf numFmtId="0" fontId="6" fillId="0" borderId="21" xfId="62" applyFont="1" applyFill="1" applyBorder="1" applyAlignment="1" quotePrefix="1">
      <alignment horizontal="distributed"/>
      <protection/>
    </xf>
    <xf numFmtId="176" fontId="6" fillId="0" borderId="0" xfId="62" applyNumberFormat="1" applyFont="1" applyFill="1" applyAlignment="1">
      <alignment horizontal="left"/>
      <protection/>
    </xf>
    <xf numFmtId="0" fontId="6" fillId="0" borderId="21" xfId="62" applyFont="1" applyFill="1" applyBorder="1" applyAlignment="1">
      <alignment horizontal="distributed"/>
      <protection/>
    </xf>
    <xf numFmtId="0" fontId="6" fillId="0" borderId="0" xfId="62" applyFont="1" applyFill="1" applyBorder="1">
      <alignment/>
      <protection/>
    </xf>
    <xf numFmtId="57" fontId="6" fillId="0" borderId="0" xfId="62" applyNumberFormat="1" applyFont="1" applyFill="1" applyBorder="1">
      <alignment/>
      <protection/>
    </xf>
    <xf numFmtId="0" fontId="12" fillId="0" borderId="0" xfId="62" applyFont="1" applyFill="1">
      <alignment/>
      <protection/>
    </xf>
    <xf numFmtId="0" fontId="6" fillId="0" borderId="25" xfId="62" applyFont="1" applyFill="1" applyBorder="1">
      <alignment/>
      <protection/>
    </xf>
    <xf numFmtId="0" fontId="1" fillId="0" borderId="0" xfId="62" applyFont="1" applyFill="1" applyAlignment="1">
      <alignment vertical="center"/>
      <protection/>
    </xf>
    <xf numFmtId="176" fontId="5" fillId="0" borderId="14" xfId="62" applyNumberFormat="1" applyFont="1" applyFill="1" applyBorder="1" applyAlignment="1" quotePrefix="1">
      <alignment horizontal="centerContinuous" vertical="center"/>
      <protection/>
    </xf>
    <xf numFmtId="0" fontId="6" fillId="0" borderId="14" xfId="62" applyFont="1" applyFill="1" applyBorder="1" applyAlignment="1" quotePrefix="1">
      <alignment horizontal="centerContinuous" vertical="center"/>
      <protection/>
    </xf>
    <xf numFmtId="0" fontId="6" fillId="0" borderId="13" xfId="62" applyFont="1" applyFill="1" applyBorder="1" applyAlignment="1" quotePrefix="1">
      <alignment horizontal="centerContinuous" vertical="center"/>
      <protection/>
    </xf>
    <xf numFmtId="176" fontId="6" fillId="0" borderId="0" xfId="62" applyNumberFormat="1" applyFont="1" applyFill="1" applyAlignment="1" quotePrefix="1">
      <alignment horizontal="right"/>
      <protection/>
    </xf>
    <xf numFmtId="0" fontId="6" fillId="0" borderId="0" xfId="62" applyFont="1" applyFill="1" applyAlignment="1" quotePrefix="1">
      <alignment horizontal="right"/>
      <protection/>
    </xf>
    <xf numFmtId="0" fontId="6" fillId="0" borderId="0" xfId="62" applyFont="1" applyFill="1" applyAlignment="1" quotePrefix="1">
      <alignment horizontal="left"/>
      <protection/>
    </xf>
    <xf numFmtId="0" fontId="1" fillId="0" borderId="0" xfId="62" applyFont="1" applyFill="1" applyAlignment="1" quotePrefix="1">
      <alignment horizontal="left"/>
      <protection/>
    </xf>
    <xf numFmtId="0" fontId="4" fillId="0" borderId="0" xfId="62" applyFont="1" applyFill="1">
      <alignment/>
      <protection/>
    </xf>
    <xf numFmtId="176" fontId="4" fillId="0" borderId="0" xfId="62" applyNumberFormat="1" applyFont="1" applyFill="1" applyAlignment="1">
      <alignment horizontal="centerContinuous"/>
      <protection/>
    </xf>
    <xf numFmtId="0" fontId="4" fillId="0" borderId="0" xfId="62" applyFont="1" applyFill="1" applyAlignment="1">
      <alignment horizontal="centerContinuous"/>
      <protection/>
    </xf>
    <xf numFmtId="0" fontId="4" fillId="0" borderId="0" xfId="64" applyFont="1" applyFill="1" applyAlignment="1">
      <alignment horizontal="centerContinuous"/>
      <protection/>
    </xf>
    <xf numFmtId="0" fontId="1" fillId="0" borderId="0" xfId="64" applyFont="1" applyFill="1" applyAlignment="1">
      <alignment horizontal="centerContinuous"/>
      <protection/>
    </xf>
    <xf numFmtId="0" fontId="4" fillId="0" borderId="0" xfId="64" applyFont="1" applyFill="1" applyAlignment="1">
      <alignment horizontal="right"/>
      <protection/>
    </xf>
    <xf numFmtId="0" fontId="4" fillId="0" borderId="0" xfId="64" applyFont="1" applyFill="1" applyAlignment="1">
      <alignment horizontal="left"/>
      <protection/>
    </xf>
    <xf numFmtId="0" fontId="1" fillId="0" borderId="0" xfId="64" applyFont="1" applyFill="1">
      <alignment/>
      <protection/>
    </xf>
    <xf numFmtId="0" fontId="1" fillId="0" borderId="0" xfId="64" applyFont="1" applyFill="1" applyAlignment="1">
      <alignment/>
      <protection/>
    </xf>
    <xf numFmtId="0" fontId="1" fillId="0" borderId="22" xfId="64" applyFont="1" applyFill="1" applyBorder="1">
      <alignment/>
      <protection/>
    </xf>
    <xf numFmtId="0" fontId="6" fillId="0" borderId="0" xfId="64" applyFont="1" applyFill="1" applyAlignment="1">
      <alignment horizontal="right"/>
      <protection/>
    </xf>
    <xf numFmtId="0" fontId="6" fillId="0" borderId="26" xfId="64" applyFont="1" applyFill="1" applyBorder="1" applyAlignment="1">
      <alignment horizontal="center"/>
      <protection/>
    </xf>
    <xf numFmtId="0" fontId="6" fillId="0" borderId="26" xfId="64" applyFont="1" applyFill="1" applyBorder="1" applyAlignment="1">
      <alignment/>
      <protection/>
    </xf>
    <xf numFmtId="0" fontId="6" fillId="0" borderId="10" xfId="64" applyFont="1" applyFill="1" applyBorder="1" applyAlignment="1">
      <alignment vertical="center"/>
      <protection/>
    </xf>
    <xf numFmtId="0" fontId="6" fillId="0" borderId="26" xfId="64" applyFont="1" applyFill="1" applyBorder="1" applyAlignment="1">
      <alignment horizontal="center" vertical="center"/>
      <protection/>
    </xf>
    <xf numFmtId="0" fontId="6" fillId="0" borderId="0" xfId="64" applyFont="1" applyFill="1">
      <alignment/>
      <protection/>
    </xf>
    <xf numFmtId="0" fontId="6" fillId="0" borderId="27" xfId="64" applyFont="1" applyFill="1" applyBorder="1" applyAlignment="1">
      <alignment horizontal="center" vertical="top"/>
      <protection/>
    </xf>
    <xf numFmtId="0" fontId="6" fillId="0" borderId="27" xfId="64" applyFont="1" applyFill="1" applyBorder="1" applyAlignment="1">
      <alignment vertical="center"/>
      <protection/>
    </xf>
    <xf numFmtId="0" fontId="8" fillId="0" borderId="17" xfId="64" applyFont="1" applyFill="1" applyBorder="1" applyAlignment="1">
      <alignment horizontal="center" vertical="center"/>
      <protection/>
    </xf>
    <xf numFmtId="0" fontId="6" fillId="0" borderId="27" xfId="64" applyFont="1" applyFill="1" applyBorder="1" applyAlignment="1">
      <alignment horizontal="center" vertical="center"/>
      <protection/>
    </xf>
    <xf numFmtId="0" fontId="5" fillId="0" borderId="0" xfId="64" applyFont="1" applyFill="1" applyBorder="1">
      <alignment/>
      <protection/>
    </xf>
    <xf numFmtId="0" fontId="5" fillId="0" borderId="21" xfId="64" applyFont="1" applyFill="1" applyBorder="1" applyAlignment="1">
      <alignment horizontal="distributed" vertical="center"/>
      <protection/>
    </xf>
    <xf numFmtId="176" fontId="5" fillId="0" borderId="28" xfId="64" applyNumberFormat="1" applyFont="1" applyFill="1" applyBorder="1" applyAlignment="1">
      <alignment horizontal="centerContinuous"/>
      <protection/>
    </xf>
    <xf numFmtId="0" fontId="5" fillId="0" borderId="0" xfId="64" applyFont="1" applyFill="1" applyAlignment="1">
      <alignment horizontal="centerContinuous"/>
      <protection/>
    </xf>
    <xf numFmtId="176" fontId="5" fillId="0" borderId="0" xfId="64" applyNumberFormat="1" applyFont="1" applyFill="1" applyBorder="1" applyAlignment="1">
      <alignment horizontal="centerContinuous" vertical="center"/>
      <protection/>
    </xf>
    <xf numFmtId="0" fontId="5" fillId="0" borderId="29" xfId="64" applyFont="1" applyFill="1" applyBorder="1" applyAlignment="1">
      <alignment horizontal="distributed" vertical="center"/>
      <protection/>
    </xf>
    <xf numFmtId="0" fontId="5" fillId="0" borderId="0" xfId="64" applyFont="1" applyFill="1">
      <alignment/>
      <protection/>
    </xf>
    <xf numFmtId="49" fontId="6" fillId="0" borderId="0" xfId="64" applyNumberFormat="1" applyFont="1" applyFill="1" applyBorder="1" applyAlignment="1">
      <alignment horizontal="left"/>
      <protection/>
    </xf>
    <xf numFmtId="0" fontId="6" fillId="0" borderId="21" xfId="64" applyFont="1" applyFill="1" applyBorder="1">
      <alignment/>
      <protection/>
    </xf>
    <xf numFmtId="176" fontId="6" fillId="0" borderId="29" xfId="64" applyNumberFormat="1" applyFont="1" applyFill="1" applyBorder="1" applyAlignment="1">
      <alignment horizontal="right"/>
      <protection/>
    </xf>
    <xf numFmtId="176" fontId="6" fillId="0" borderId="0" xfId="64" applyNumberFormat="1" applyFont="1" applyFill="1" applyBorder="1" applyAlignment="1">
      <alignment horizontal="right"/>
      <protection/>
    </xf>
    <xf numFmtId="176" fontId="6" fillId="0" borderId="0" xfId="64" applyNumberFormat="1" applyFont="1" applyFill="1" applyBorder="1">
      <alignment/>
      <protection/>
    </xf>
    <xf numFmtId="176" fontId="6" fillId="0" borderId="21" xfId="64" applyNumberFormat="1" applyFont="1" applyFill="1" applyBorder="1" applyAlignment="1">
      <alignment horizontal="right"/>
      <protection/>
    </xf>
    <xf numFmtId="0" fontId="6" fillId="0" borderId="29" xfId="64" applyFont="1" applyFill="1" applyBorder="1" applyAlignment="1" quotePrefix="1">
      <alignment/>
      <protection/>
    </xf>
    <xf numFmtId="0" fontId="13" fillId="0" borderId="0" xfId="64" applyFont="1" applyFill="1">
      <alignment/>
      <protection/>
    </xf>
    <xf numFmtId="49" fontId="6" fillId="0" borderId="21" xfId="64" applyNumberFormat="1" applyFont="1" applyFill="1" applyBorder="1" applyAlignment="1">
      <alignment horizontal="left"/>
      <protection/>
    </xf>
    <xf numFmtId="186" fontId="6" fillId="0" borderId="0" xfId="64" applyNumberFormat="1" applyFont="1" applyFill="1" applyBorder="1" applyAlignment="1">
      <alignment horizontal="right"/>
      <protection/>
    </xf>
    <xf numFmtId="49" fontId="5" fillId="0" borderId="0" xfId="64" applyNumberFormat="1" applyFont="1" applyFill="1" applyBorder="1" applyAlignment="1">
      <alignment horizontal="left"/>
      <protection/>
    </xf>
    <xf numFmtId="49" fontId="5" fillId="0" borderId="21" xfId="64" applyNumberFormat="1" applyFont="1" applyFill="1" applyBorder="1" applyAlignment="1">
      <alignment horizontal="left"/>
      <protection/>
    </xf>
    <xf numFmtId="176" fontId="5" fillId="0" borderId="0" xfId="64" applyNumberFormat="1" applyFont="1" applyFill="1" applyBorder="1" applyAlignment="1">
      <alignment horizontal="right"/>
      <protection/>
    </xf>
    <xf numFmtId="176" fontId="5" fillId="0" borderId="21" xfId="64" applyNumberFormat="1" applyFont="1" applyFill="1" applyBorder="1" applyAlignment="1">
      <alignment horizontal="right"/>
      <protection/>
    </xf>
    <xf numFmtId="0" fontId="5" fillId="0" borderId="29" xfId="64" applyFont="1" applyFill="1" applyBorder="1" applyAlignment="1" quotePrefix="1">
      <alignment/>
      <protection/>
    </xf>
    <xf numFmtId="0" fontId="12" fillId="0" borderId="0" xfId="64" applyFont="1" applyFill="1">
      <alignment/>
      <protection/>
    </xf>
    <xf numFmtId="0" fontId="12" fillId="0" borderId="21" xfId="64" applyFont="1" applyFill="1" applyBorder="1" applyAlignment="1">
      <alignment horizontal="center"/>
      <protection/>
    </xf>
    <xf numFmtId="176" fontId="5" fillId="0" borderId="0" xfId="64" applyNumberFormat="1" applyFont="1" applyFill="1" applyBorder="1" applyAlignment="1">
      <alignment horizontal="centerContinuous"/>
      <protection/>
    </xf>
    <xf numFmtId="176" fontId="5" fillId="0" borderId="21" xfId="64" applyNumberFormat="1" applyFont="1" applyFill="1" applyBorder="1" applyAlignment="1">
      <alignment horizontal="centerContinuous"/>
      <protection/>
    </xf>
    <xf numFmtId="0" fontId="5" fillId="0" borderId="29" xfId="64" applyFont="1" applyFill="1" applyBorder="1">
      <alignment/>
      <protection/>
    </xf>
    <xf numFmtId="176" fontId="6" fillId="0" borderId="29" xfId="64" applyNumberFormat="1" applyFont="1" applyFill="1" applyBorder="1">
      <alignment/>
      <protection/>
    </xf>
    <xf numFmtId="0" fontId="6" fillId="0" borderId="29" xfId="64" applyFont="1" applyFill="1" applyBorder="1">
      <alignment/>
      <protection/>
    </xf>
    <xf numFmtId="0" fontId="6" fillId="0" borderId="21" xfId="64" applyFont="1" applyFill="1" applyBorder="1" applyAlignment="1">
      <alignment horizontal="distributed"/>
      <protection/>
    </xf>
    <xf numFmtId="0" fontId="6" fillId="0" borderId="29" xfId="64" applyFont="1" applyFill="1" applyBorder="1" applyAlignment="1">
      <alignment horizontal="center"/>
      <protection/>
    </xf>
    <xf numFmtId="38" fontId="6" fillId="0" borderId="0" xfId="48" applyFont="1" applyFill="1" applyBorder="1" applyAlignment="1">
      <alignment horizontal="right"/>
    </xf>
    <xf numFmtId="0" fontId="5" fillId="0" borderId="21" xfId="64" applyFont="1" applyFill="1" applyBorder="1" applyAlignment="1">
      <alignment horizontal="distributed"/>
      <protection/>
    </xf>
    <xf numFmtId="0" fontId="6" fillId="0" borderId="0" xfId="64" applyNumberFormat="1" applyFont="1" applyFill="1" applyBorder="1" applyAlignment="1">
      <alignment horizontal="right"/>
      <protection/>
    </xf>
    <xf numFmtId="0" fontId="6" fillId="0" borderId="0" xfId="64" applyFont="1" applyFill="1" applyBorder="1">
      <alignment/>
      <protection/>
    </xf>
    <xf numFmtId="0" fontId="6" fillId="0" borderId="22" xfId="64" applyFont="1" applyFill="1" applyBorder="1">
      <alignment/>
      <protection/>
    </xf>
    <xf numFmtId="0" fontId="6" fillId="0" borderId="23" xfId="64" applyFont="1" applyFill="1" applyBorder="1" applyAlignment="1">
      <alignment horizontal="distributed"/>
      <protection/>
    </xf>
    <xf numFmtId="176" fontId="6" fillId="0" borderId="24" xfId="64" applyNumberFormat="1" applyFont="1" applyFill="1" applyBorder="1" applyAlignment="1">
      <alignment horizontal="right"/>
      <protection/>
    </xf>
    <xf numFmtId="176" fontId="6" fillId="0" borderId="22" xfId="64" applyNumberFormat="1" applyFont="1" applyFill="1" applyBorder="1" applyAlignment="1">
      <alignment horizontal="right"/>
      <protection/>
    </xf>
    <xf numFmtId="176" fontId="6" fillId="0" borderId="23" xfId="64" applyNumberFormat="1" applyFont="1" applyFill="1" applyBorder="1" applyAlignment="1">
      <alignment horizontal="right"/>
      <protection/>
    </xf>
    <xf numFmtId="0" fontId="6" fillId="0" borderId="24" xfId="64" applyFont="1" applyFill="1" applyBorder="1" applyAlignment="1">
      <alignment horizontal="center"/>
      <protection/>
    </xf>
    <xf numFmtId="0" fontId="6" fillId="0" borderId="0" xfId="64" applyFont="1" applyFill="1" applyAlignment="1">
      <alignment horizontal="left"/>
      <protection/>
    </xf>
    <xf numFmtId="0" fontId="8" fillId="0" borderId="0" xfId="64" applyFont="1" applyFill="1">
      <alignment/>
      <protection/>
    </xf>
    <xf numFmtId="0" fontId="1" fillId="0" borderId="0" xfId="64" applyFont="1" applyFill="1" applyAlignment="1">
      <alignment horizontal="right"/>
      <protection/>
    </xf>
    <xf numFmtId="0" fontId="6" fillId="0" borderId="0" xfId="64" applyFont="1" applyFill="1" applyAlignment="1" quotePrefix="1">
      <alignment horizontal="left"/>
      <protection/>
    </xf>
    <xf numFmtId="0" fontId="1" fillId="0" borderId="0" xfId="64" applyFont="1" applyFill="1" applyAlignment="1">
      <alignment wrapText="1"/>
      <protection/>
    </xf>
    <xf numFmtId="0" fontId="5" fillId="0" borderId="0" xfId="0" applyFont="1" applyFill="1" applyAlignment="1" applyProtection="1">
      <alignment horizontal="right" vertical="center" wrapText="1"/>
      <protection/>
    </xf>
    <xf numFmtId="0" fontId="8" fillId="0" borderId="0" xfId="0" applyFont="1" applyFill="1" applyAlignment="1" applyProtection="1">
      <alignment horizontal="right" vertical="center" wrapText="1"/>
      <protection/>
    </xf>
    <xf numFmtId="181" fontId="6" fillId="0" borderId="0" xfId="64" applyNumberFormat="1" applyFont="1" applyFill="1" applyBorder="1" applyAlignment="1">
      <alignment horizontal="right"/>
      <protection/>
    </xf>
    <xf numFmtId="181" fontId="14" fillId="0" borderId="0" xfId="64" applyNumberFormat="1" applyFont="1" applyFill="1">
      <alignment/>
      <protection/>
    </xf>
    <xf numFmtId="0" fontId="14" fillId="0" borderId="0" xfId="64" applyFont="1" applyFill="1">
      <alignment/>
      <protection/>
    </xf>
    <xf numFmtId="181" fontId="6" fillId="0" borderId="29" xfId="64" applyNumberFormat="1" applyFont="1" applyFill="1" applyBorder="1" applyAlignment="1">
      <alignment horizontal="right"/>
      <protection/>
    </xf>
    <xf numFmtId="181" fontId="8" fillId="0" borderId="0" xfId="64" applyNumberFormat="1" applyFont="1" applyFill="1">
      <alignment/>
      <protection/>
    </xf>
    <xf numFmtId="181" fontId="6" fillId="0" borderId="0" xfId="64" applyNumberFormat="1" applyFont="1" applyFill="1">
      <alignment/>
      <protection/>
    </xf>
    <xf numFmtId="0" fontId="3" fillId="0" borderId="0" xfId="64" applyFont="1" applyFill="1" applyAlignment="1">
      <alignment horizontal="centerContinuous"/>
      <protection/>
    </xf>
    <xf numFmtId="0" fontId="6" fillId="0" borderId="13" xfId="64" applyFont="1" applyFill="1" applyBorder="1" applyAlignment="1">
      <alignment horizontal="centerContinuous" vertical="center"/>
      <protection/>
    </xf>
    <xf numFmtId="0" fontId="6" fillId="0" borderId="30" xfId="64" applyFont="1" applyFill="1" applyBorder="1" applyAlignment="1">
      <alignment horizontal="centerContinuous" vertical="center"/>
      <protection/>
    </xf>
    <xf numFmtId="0" fontId="6" fillId="0" borderId="13" xfId="64" applyFont="1" applyFill="1" applyBorder="1" applyAlignment="1" quotePrefix="1">
      <alignment horizontal="centerContinuous" vertical="center"/>
      <protection/>
    </xf>
    <xf numFmtId="0" fontId="6" fillId="0" borderId="14" xfId="64" applyFont="1" applyFill="1" applyBorder="1" applyAlignment="1">
      <alignment horizontal="centerContinuous" vertical="center"/>
      <protection/>
    </xf>
    <xf numFmtId="0" fontId="6" fillId="0" borderId="0" xfId="64" applyFont="1" applyFill="1" applyAlignment="1">
      <alignment vertical="center"/>
      <protection/>
    </xf>
    <xf numFmtId="0" fontId="6" fillId="0" borderId="17" xfId="64" applyFont="1" applyFill="1" applyBorder="1" applyAlignment="1">
      <alignment horizontal="distributed" vertical="center"/>
      <protection/>
    </xf>
    <xf numFmtId="0" fontId="6" fillId="0" borderId="18" xfId="64" applyFont="1" applyFill="1" applyBorder="1" applyAlignment="1">
      <alignment horizontal="distributed" vertical="center"/>
      <protection/>
    </xf>
    <xf numFmtId="0" fontId="8" fillId="0" borderId="25" xfId="64" applyFont="1" applyFill="1" applyBorder="1">
      <alignment/>
      <protection/>
    </xf>
    <xf numFmtId="0" fontId="8" fillId="0" borderId="28" xfId="64" applyFont="1" applyFill="1" applyBorder="1" applyAlignment="1">
      <alignment horizontal="right"/>
      <protection/>
    </xf>
    <xf numFmtId="49" fontId="6" fillId="0" borderId="21" xfId="64" applyNumberFormat="1" applyFont="1" applyFill="1" applyBorder="1" applyAlignment="1" quotePrefix="1">
      <alignment horizontal="left"/>
      <protection/>
    </xf>
    <xf numFmtId="176" fontId="5" fillId="0" borderId="22" xfId="64" applyNumberFormat="1" applyFont="1" applyFill="1" applyBorder="1">
      <alignment/>
      <protection/>
    </xf>
    <xf numFmtId="176" fontId="5" fillId="0" borderId="22" xfId="64" applyNumberFormat="1" applyFont="1" applyFill="1" applyBorder="1" applyAlignment="1">
      <alignment horizontal="right"/>
      <protection/>
    </xf>
    <xf numFmtId="0" fontId="16" fillId="0" borderId="0" xfId="64" applyFont="1" applyFill="1">
      <alignment/>
      <protection/>
    </xf>
    <xf numFmtId="43" fontId="6" fillId="0" borderId="12" xfId="64" applyNumberFormat="1" applyFont="1" applyFill="1" applyBorder="1" applyAlignment="1">
      <alignment horizontal="centerContinuous"/>
      <protection/>
    </xf>
    <xf numFmtId="43" fontId="6" fillId="0" borderId="13" xfId="64" applyNumberFormat="1" applyFont="1" applyFill="1" applyBorder="1" applyAlignment="1">
      <alignment horizontal="centerContinuous"/>
      <protection/>
    </xf>
    <xf numFmtId="43" fontId="5" fillId="0" borderId="12" xfId="64" applyNumberFormat="1" applyFont="1" applyFill="1" applyBorder="1" applyAlignment="1">
      <alignment horizontal="centerContinuous"/>
      <protection/>
    </xf>
    <xf numFmtId="43" fontId="5" fillId="0" borderId="13" xfId="64" applyNumberFormat="1" applyFont="1" applyFill="1" applyBorder="1" applyAlignment="1">
      <alignment horizontal="centerContinuous"/>
      <protection/>
    </xf>
    <xf numFmtId="176" fontId="6" fillId="0" borderId="0" xfId="64" applyNumberFormat="1" applyFont="1" applyFill="1" applyAlignment="1">
      <alignment horizontal="right"/>
      <protection/>
    </xf>
    <xf numFmtId="176" fontId="5" fillId="0" borderId="0" xfId="64" applyNumberFormat="1" applyFont="1" applyFill="1" applyAlignment="1">
      <alignment horizontal="right"/>
      <protection/>
    </xf>
    <xf numFmtId="187" fontId="6" fillId="0" borderId="0" xfId="64" applyNumberFormat="1" applyFont="1" applyFill="1" applyAlignment="1">
      <alignment horizontal="right"/>
      <protection/>
    </xf>
    <xf numFmtId="0" fontId="6" fillId="0" borderId="21" xfId="64" applyFont="1" applyFill="1" applyBorder="1" applyAlignment="1" quotePrefix="1">
      <alignment horizontal="distributed"/>
      <protection/>
    </xf>
    <xf numFmtId="184" fontId="6" fillId="0" borderId="0" xfId="64" applyNumberFormat="1" applyFont="1" applyFill="1" applyAlignment="1">
      <alignment horizontal="right"/>
      <protection/>
    </xf>
    <xf numFmtId="187" fontId="6" fillId="0" borderId="22" xfId="64" applyNumberFormat="1" applyFont="1" applyFill="1" applyBorder="1" applyAlignment="1">
      <alignment horizontal="right"/>
      <protection/>
    </xf>
    <xf numFmtId="0" fontId="4" fillId="0" borderId="0" xfId="61" applyFont="1" applyFill="1" applyAlignment="1">
      <alignment horizontal="centerContinuous"/>
      <protection/>
    </xf>
    <xf numFmtId="0" fontId="1" fillId="0" borderId="0" xfId="61" applyFont="1" applyFill="1" applyAlignment="1">
      <alignment horizontal="centerContinuous"/>
      <protection/>
    </xf>
    <xf numFmtId="0" fontId="1" fillId="0" borderId="0" xfId="61" applyFont="1" applyFill="1">
      <alignment/>
      <protection/>
    </xf>
    <xf numFmtId="0" fontId="6" fillId="0" borderId="22" xfId="61" applyFont="1" applyFill="1" applyBorder="1">
      <alignment/>
      <protection/>
    </xf>
    <xf numFmtId="0" fontId="1" fillId="0" borderId="22" xfId="61" applyFont="1" applyFill="1" applyBorder="1">
      <alignment/>
      <protection/>
    </xf>
    <xf numFmtId="0" fontId="6" fillId="0" borderId="0" xfId="61" applyFont="1" applyFill="1" applyBorder="1" applyAlignment="1">
      <alignment horizontal="centerContinuous" vertical="center"/>
      <protection/>
    </xf>
    <xf numFmtId="0" fontId="6" fillId="0" borderId="10" xfId="61" applyFont="1" applyFill="1" applyBorder="1" applyAlignment="1">
      <alignment horizontal="centerContinuous" vertical="center"/>
      <protection/>
    </xf>
    <xf numFmtId="0" fontId="6" fillId="0" borderId="10" xfId="61" applyFont="1" applyFill="1" applyBorder="1" applyAlignment="1">
      <alignment horizontal="centerContinuous" vertical="center" wrapText="1"/>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Continuous" vertical="center"/>
      <protection/>
    </xf>
    <xf numFmtId="0" fontId="6" fillId="0" borderId="19" xfId="61" applyFont="1" applyFill="1" applyBorder="1" applyAlignment="1">
      <alignment horizontal="center" vertical="center"/>
      <protection/>
    </xf>
    <xf numFmtId="0" fontId="6" fillId="0" borderId="17"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1" fillId="0" borderId="0" xfId="61" applyFont="1" applyFill="1" applyBorder="1">
      <alignment/>
      <protection/>
    </xf>
    <xf numFmtId="0" fontId="1" fillId="0" borderId="21" xfId="61" applyFont="1" applyFill="1" applyBorder="1" applyAlignment="1">
      <alignment horizontal="distributed" vertical="center"/>
      <protection/>
    </xf>
    <xf numFmtId="176" fontId="6" fillId="0" borderId="0" xfId="61" applyNumberFormat="1" applyFont="1" applyFill="1" applyBorder="1" applyAlignment="1">
      <alignment horizontal="centerContinuous" vertical="center"/>
      <protection/>
    </xf>
    <xf numFmtId="176" fontId="6" fillId="0" borderId="0" xfId="61" applyNumberFormat="1" applyFont="1" applyFill="1" applyBorder="1" applyAlignment="1">
      <alignment horizontal="centerContinuous" vertical="center" wrapText="1"/>
      <protection/>
    </xf>
    <xf numFmtId="176" fontId="6" fillId="0" borderId="0" xfId="61" applyNumberFormat="1" applyFont="1" applyFill="1" applyBorder="1" applyAlignment="1">
      <alignment vertical="center"/>
      <protection/>
    </xf>
    <xf numFmtId="176" fontId="17" fillId="0" borderId="0" xfId="61" applyNumberFormat="1" applyFont="1" applyFill="1" applyBorder="1" applyAlignment="1">
      <alignment horizontal="right" vertical="center"/>
      <protection/>
    </xf>
    <xf numFmtId="0" fontId="5" fillId="0" borderId="0" xfId="61" applyFont="1" applyFill="1" applyAlignment="1">
      <alignment/>
      <protection/>
    </xf>
    <xf numFmtId="0" fontId="5" fillId="0" borderId="0" xfId="61" applyFont="1" applyFill="1">
      <alignment/>
      <protection/>
    </xf>
    <xf numFmtId="0" fontId="5" fillId="0" borderId="0" xfId="61" applyFont="1" applyFill="1" applyBorder="1" applyAlignment="1" quotePrefix="1">
      <alignment horizontal="center"/>
      <protection/>
    </xf>
    <xf numFmtId="0" fontId="5" fillId="0" borderId="0" xfId="61" applyFont="1" applyFill="1" applyBorder="1" applyAlignment="1">
      <alignment horizontal="right"/>
      <protection/>
    </xf>
    <xf numFmtId="0" fontId="5" fillId="0" borderId="21" xfId="61" applyFont="1" applyFill="1" applyBorder="1">
      <alignment/>
      <protection/>
    </xf>
    <xf numFmtId="176" fontId="5" fillId="0" borderId="0" xfId="61" applyNumberFormat="1" applyFont="1" applyFill="1">
      <alignment/>
      <protection/>
    </xf>
    <xf numFmtId="176" fontId="5" fillId="0" borderId="0" xfId="61" applyNumberFormat="1" applyFont="1" applyFill="1" applyAlignment="1">
      <alignment horizontal="right"/>
      <protection/>
    </xf>
    <xf numFmtId="0" fontId="7" fillId="0" borderId="0" xfId="61" applyFont="1" applyFill="1">
      <alignment/>
      <protection/>
    </xf>
    <xf numFmtId="0" fontId="13" fillId="0" borderId="0" xfId="61" applyFont="1" applyFill="1">
      <alignment/>
      <protection/>
    </xf>
    <xf numFmtId="0" fontId="6" fillId="0" borderId="0" xfId="61" applyFont="1" applyFill="1" applyBorder="1">
      <alignment/>
      <protection/>
    </xf>
    <xf numFmtId="0" fontId="6" fillId="0" borderId="21" xfId="61" applyFont="1" applyFill="1" applyBorder="1">
      <alignment/>
      <protection/>
    </xf>
    <xf numFmtId="0" fontId="6" fillId="0" borderId="0" xfId="61" applyFont="1" applyFill="1">
      <alignment/>
      <protection/>
    </xf>
    <xf numFmtId="0" fontId="18" fillId="0" borderId="0" xfId="61" applyFont="1" applyFill="1">
      <alignment/>
      <protection/>
    </xf>
    <xf numFmtId="0" fontId="6" fillId="0" borderId="21" xfId="61" applyFont="1" applyFill="1" applyBorder="1" applyAlignment="1">
      <alignment horizontal="distributed"/>
      <protection/>
    </xf>
    <xf numFmtId="177" fontId="6" fillId="0" borderId="0" xfId="61" applyNumberFormat="1" applyFont="1" applyFill="1" applyAlignment="1">
      <alignment horizontal="right"/>
      <protection/>
    </xf>
    <xf numFmtId="0" fontId="13" fillId="0" borderId="21" xfId="61" applyFont="1" applyFill="1" applyBorder="1">
      <alignment/>
      <protection/>
    </xf>
    <xf numFmtId="177" fontId="1" fillId="0" borderId="0" xfId="61" applyNumberFormat="1" applyFont="1" applyFill="1">
      <alignment/>
      <protection/>
    </xf>
    <xf numFmtId="177" fontId="5" fillId="0" borderId="0" xfId="61" applyNumberFormat="1" applyFont="1" applyFill="1" applyAlignment="1">
      <alignment horizontal="right"/>
      <protection/>
    </xf>
    <xf numFmtId="0" fontId="5" fillId="0" borderId="21" xfId="61" applyFont="1" applyFill="1" applyBorder="1" applyAlignment="1">
      <alignment horizontal="distributed"/>
      <protection/>
    </xf>
    <xf numFmtId="0" fontId="6" fillId="0" borderId="23" xfId="61" applyFont="1" applyFill="1" applyBorder="1">
      <alignment/>
      <protection/>
    </xf>
    <xf numFmtId="176" fontId="6" fillId="0" borderId="22" xfId="61" applyNumberFormat="1" applyFont="1" applyFill="1" applyBorder="1">
      <alignment/>
      <protection/>
    </xf>
    <xf numFmtId="176" fontId="6" fillId="0" borderId="22" xfId="61" applyNumberFormat="1" applyFont="1" applyFill="1" applyBorder="1" applyAlignment="1">
      <alignment horizontal="right"/>
      <protection/>
    </xf>
    <xf numFmtId="0" fontId="6" fillId="0" borderId="0" xfId="61" applyFont="1" applyFill="1" applyAlignment="1" quotePrefix="1">
      <alignment horizontal="left"/>
      <protection/>
    </xf>
    <xf numFmtId="0" fontId="8" fillId="0" borderId="0" xfId="61" applyFont="1" applyFill="1">
      <alignment/>
      <protection/>
    </xf>
    <xf numFmtId="0" fontId="6" fillId="0" borderId="13" xfId="61" applyFont="1" applyFill="1" applyBorder="1" applyAlignment="1">
      <alignment/>
      <protection/>
    </xf>
    <xf numFmtId="0" fontId="6" fillId="0" borderId="14" xfId="61" applyFont="1" applyFill="1" applyBorder="1" applyAlignment="1">
      <alignment horizontal="centerContinuous"/>
      <protection/>
    </xf>
    <xf numFmtId="0" fontId="6" fillId="0" borderId="30" xfId="61" applyFont="1" applyFill="1" applyBorder="1" applyAlignment="1">
      <alignment horizontal="centerContinuous"/>
      <protection/>
    </xf>
    <xf numFmtId="0" fontId="6" fillId="0" borderId="17" xfId="61" applyFont="1" applyFill="1" applyBorder="1" applyAlignment="1">
      <alignment horizontal="distributed"/>
      <protection/>
    </xf>
    <xf numFmtId="0" fontId="1" fillId="0" borderId="21" xfId="61" applyFont="1" applyFill="1" applyBorder="1">
      <alignment/>
      <protection/>
    </xf>
    <xf numFmtId="0" fontId="8" fillId="0" borderId="0" xfId="61" applyFont="1" applyFill="1" applyAlignment="1">
      <alignment horizontal="right"/>
      <protection/>
    </xf>
    <xf numFmtId="0" fontId="6" fillId="0" borderId="21" xfId="61" applyFont="1" applyFill="1" applyBorder="1" applyAlignment="1" quotePrefix="1">
      <alignment horizontal="left"/>
      <protection/>
    </xf>
    <xf numFmtId="176" fontId="6" fillId="0" borderId="0" xfId="61" applyNumberFormat="1" applyFont="1" applyFill="1">
      <alignment/>
      <protection/>
    </xf>
    <xf numFmtId="176" fontId="6" fillId="0" borderId="0" xfId="61" applyNumberFormat="1" applyFont="1" applyFill="1" applyAlignment="1">
      <alignment horizontal="right"/>
      <protection/>
    </xf>
    <xf numFmtId="0" fontId="6" fillId="0" borderId="21" xfId="61" applyFont="1" applyFill="1" applyBorder="1" applyAlignment="1">
      <alignment horizontal="center"/>
      <protection/>
    </xf>
    <xf numFmtId="176" fontId="6" fillId="0" borderId="0" xfId="61" applyNumberFormat="1" applyFont="1" applyFill="1" applyBorder="1">
      <alignment/>
      <protection/>
    </xf>
    <xf numFmtId="176" fontId="6" fillId="0" borderId="0" xfId="61" applyNumberFormat="1" applyFont="1" applyFill="1" applyBorder="1" applyAlignment="1">
      <alignment horizontal="right"/>
      <protection/>
    </xf>
    <xf numFmtId="0" fontId="5" fillId="0" borderId="21" xfId="61" applyFont="1" applyFill="1" applyBorder="1" applyAlignment="1" quotePrefix="1">
      <alignment horizontal="left"/>
      <protection/>
    </xf>
    <xf numFmtId="176" fontId="5" fillId="0" borderId="0" xfId="61" applyNumberFormat="1" applyFont="1" applyFill="1" applyBorder="1">
      <alignment/>
      <protection/>
    </xf>
    <xf numFmtId="176" fontId="5" fillId="0" borderId="0" xfId="61" applyNumberFormat="1" applyFont="1" applyFill="1" applyBorder="1" applyAlignment="1">
      <alignment horizontal="right"/>
      <protection/>
    </xf>
    <xf numFmtId="0" fontId="6" fillId="0" borderId="23" xfId="61" applyFont="1" applyFill="1" applyBorder="1" applyAlignment="1" quotePrefix="1">
      <alignment horizontal="left"/>
      <protection/>
    </xf>
    <xf numFmtId="0" fontId="6" fillId="0" borderId="0" xfId="61" applyFont="1" applyFill="1" applyAlignment="1">
      <alignment horizontal="left"/>
      <protection/>
    </xf>
    <xf numFmtId="176" fontId="6" fillId="0" borderId="14" xfId="62" applyNumberFormat="1" applyFont="1" applyFill="1" applyBorder="1" applyAlignment="1" quotePrefix="1">
      <alignment horizontal="centerContinuous" vertical="center"/>
      <protection/>
    </xf>
    <xf numFmtId="0" fontId="5" fillId="0" borderId="0" xfId="62" applyFont="1" applyFill="1">
      <alignment/>
      <protection/>
    </xf>
    <xf numFmtId="0" fontId="5" fillId="0" borderId="0" xfId="62" applyFont="1" applyFill="1" applyAlignment="1">
      <alignment horizontal="left"/>
      <protection/>
    </xf>
    <xf numFmtId="176" fontId="5" fillId="0" borderId="0" xfId="62" applyNumberFormat="1" applyFont="1" applyFill="1" applyAlignment="1">
      <alignment horizontal="right"/>
      <protection/>
    </xf>
    <xf numFmtId="176" fontId="5" fillId="0" borderId="0" xfId="62" applyNumberFormat="1" applyFont="1" applyFill="1">
      <alignment/>
      <protection/>
    </xf>
    <xf numFmtId="0" fontId="6" fillId="0" borderId="0" xfId="62" applyFont="1" applyFill="1" applyAlignment="1">
      <alignment horizontal="right"/>
      <protection/>
    </xf>
    <xf numFmtId="181" fontId="6" fillId="0" borderId="29" xfId="64" applyNumberFormat="1" applyFont="1" applyFill="1" applyBorder="1">
      <alignment/>
      <protection/>
    </xf>
    <xf numFmtId="181" fontId="6" fillId="0" borderId="0" xfId="64" applyNumberFormat="1" applyFont="1" applyFill="1" applyBorder="1">
      <alignment/>
      <protection/>
    </xf>
    <xf numFmtId="181" fontId="5" fillId="0" borderId="29" xfId="64" applyNumberFormat="1" applyFont="1" applyFill="1" applyBorder="1">
      <alignment/>
      <protection/>
    </xf>
    <xf numFmtId="49" fontId="5" fillId="0" borderId="23" xfId="64" applyNumberFormat="1" applyFont="1" applyFill="1" applyBorder="1" applyAlignment="1" quotePrefix="1">
      <alignment horizontal="left"/>
      <protection/>
    </xf>
    <xf numFmtId="1" fontId="6" fillId="0" borderId="0" xfId="64" applyNumberFormat="1" applyFont="1" applyFill="1" applyBorder="1" applyAlignment="1">
      <alignment horizontal="right"/>
      <protection/>
    </xf>
    <xf numFmtId="176" fontId="5" fillId="0" borderId="0" xfId="64" applyNumberFormat="1" applyFont="1" applyFill="1">
      <alignment/>
      <protection/>
    </xf>
    <xf numFmtId="176" fontId="6" fillId="0" borderId="0" xfId="64" applyNumberFormat="1" applyFont="1" applyFill="1">
      <alignment/>
      <protection/>
    </xf>
    <xf numFmtId="181" fontId="5" fillId="0" borderId="29" xfId="64" applyNumberFormat="1" applyFont="1" applyFill="1" applyBorder="1" applyAlignment="1">
      <alignment horizontal="right"/>
      <protection/>
    </xf>
    <xf numFmtId="181" fontId="5" fillId="0" borderId="0" xfId="64" applyNumberFormat="1" applyFont="1" applyFill="1" applyBorder="1" applyAlignment="1">
      <alignment horizontal="right"/>
      <protection/>
    </xf>
    <xf numFmtId="181" fontId="5" fillId="0" borderId="24" xfId="64" applyNumberFormat="1" applyFont="1" applyFill="1" applyBorder="1" applyAlignment="1">
      <alignment horizontal="right"/>
      <protection/>
    </xf>
    <xf numFmtId="181" fontId="5" fillId="0" borderId="22" xfId="64" applyNumberFormat="1" applyFont="1" applyFill="1" applyBorder="1" applyAlignment="1">
      <alignment horizontal="right"/>
      <protection/>
    </xf>
    <xf numFmtId="0" fontId="4" fillId="33" borderId="0" xfId="64" applyFont="1" applyFill="1" applyAlignment="1">
      <alignment horizontal="centerContinuous"/>
      <protection/>
    </xf>
    <xf numFmtId="0" fontId="1" fillId="33" borderId="0" xfId="64" applyFont="1" applyFill="1">
      <alignment/>
      <protection/>
    </xf>
    <xf numFmtId="0" fontId="3" fillId="33" borderId="0" xfId="64" applyFont="1" applyFill="1">
      <alignment/>
      <protection/>
    </xf>
    <xf numFmtId="0" fontId="6" fillId="33" borderId="0" xfId="64" applyFont="1" applyFill="1" applyAlignment="1">
      <alignment horizontal="right"/>
      <protection/>
    </xf>
    <xf numFmtId="0" fontId="6" fillId="33" borderId="26" xfId="64" applyFont="1" applyFill="1" applyBorder="1" applyAlignment="1">
      <alignment horizontal="distributed" vertical="center"/>
      <protection/>
    </xf>
    <xf numFmtId="0" fontId="6" fillId="33" borderId="17" xfId="64" applyFont="1" applyFill="1" applyBorder="1" applyAlignment="1">
      <alignment horizontal="distributed" vertical="center"/>
      <protection/>
    </xf>
    <xf numFmtId="0" fontId="6" fillId="33" borderId="31" xfId="64" applyFont="1" applyFill="1" applyBorder="1" applyAlignment="1">
      <alignment horizontal="distributed" vertical="center"/>
      <protection/>
    </xf>
    <xf numFmtId="0" fontId="6" fillId="33" borderId="27" xfId="64" applyFont="1" applyFill="1" applyBorder="1" applyAlignment="1">
      <alignment horizontal="distributed" vertical="center"/>
      <protection/>
    </xf>
    <xf numFmtId="0" fontId="6" fillId="33" borderId="0" xfId="64" applyFont="1" applyFill="1" applyBorder="1" applyAlignment="1">
      <alignment horizontal="distributed" vertical="center"/>
      <protection/>
    </xf>
    <xf numFmtId="0" fontId="6" fillId="33" borderId="21" xfId="64" applyFont="1" applyFill="1" applyBorder="1" applyAlignment="1">
      <alignment horizontal="distributed" vertical="center"/>
      <protection/>
    </xf>
    <xf numFmtId="0" fontId="6" fillId="33" borderId="29" xfId="64" applyFont="1" applyFill="1" applyBorder="1" applyAlignment="1">
      <alignment horizontal="distributed" vertical="center"/>
      <protection/>
    </xf>
    <xf numFmtId="49" fontId="6" fillId="33" borderId="0" xfId="64" applyNumberFormat="1" applyFont="1" applyFill="1" applyBorder="1" applyAlignment="1">
      <alignment horizontal="left"/>
      <protection/>
    </xf>
    <xf numFmtId="0" fontId="6" fillId="33" borderId="21" xfId="64" applyNumberFormat="1" applyFont="1" applyFill="1" applyBorder="1" applyAlignment="1">
      <alignment/>
      <protection/>
    </xf>
    <xf numFmtId="49" fontId="6" fillId="33" borderId="21" xfId="64" applyNumberFormat="1" applyFont="1" applyFill="1" applyBorder="1" applyAlignment="1" quotePrefix="1">
      <alignment/>
      <protection/>
    </xf>
    <xf numFmtId="0" fontId="5" fillId="0" borderId="0" xfId="62" applyFont="1" applyFill="1" applyBorder="1" applyAlignment="1">
      <alignment horizontal="distributed"/>
      <protection/>
    </xf>
    <xf numFmtId="0" fontId="5" fillId="0" borderId="21" xfId="62" applyFont="1" applyFill="1" applyBorder="1" applyAlignment="1">
      <alignment horizontal="distributed"/>
      <protection/>
    </xf>
    <xf numFmtId="0" fontId="6" fillId="0" borderId="29" xfId="63" applyFont="1" applyFill="1" applyBorder="1">
      <alignment/>
      <protection/>
    </xf>
    <xf numFmtId="180" fontId="6" fillId="0" borderId="0" xfId="63" applyNumberFormat="1" applyFont="1" applyFill="1">
      <alignment/>
      <protection/>
    </xf>
    <xf numFmtId="176" fontId="6" fillId="0" borderId="0" xfId="63" applyNumberFormat="1" applyFont="1" applyFill="1" applyBorder="1">
      <alignment/>
      <protection/>
    </xf>
    <xf numFmtId="176" fontId="6" fillId="0" borderId="0" xfId="63" applyNumberFormat="1" applyFont="1" applyFill="1" applyBorder="1" applyAlignment="1">
      <alignment horizontal="right"/>
      <protection/>
    </xf>
    <xf numFmtId="180" fontId="6" fillId="0" borderId="0" xfId="63" applyNumberFormat="1" applyFont="1" applyFill="1" applyBorder="1" applyAlignment="1">
      <alignment horizontal="right"/>
      <protection/>
    </xf>
    <xf numFmtId="179" fontId="6" fillId="0" borderId="0" xfId="63" applyNumberFormat="1" applyFont="1" applyFill="1" applyBorder="1" applyAlignment="1">
      <alignment horizontal="right"/>
      <protection/>
    </xf>
    <xf numFmtId="0" fontId="6" fillId="0" borderId="0" xfId="63" applyFont="1" applyFill="1" applyBorder="1">
      <alignment/>
      <protection/>
    </xf>
    <xf numFmtId="180" fontId="6" fillId="0" borderId="0" xfId="63" applyNumberFormat="1" applyFont="1" applyFill="1" applyBorder="1">
      <alignment/>
      <protection/>
    </xf>
    <xf numFmtId="0" fontId="7" fillId="0" borderId="0" xfId="63" applyFont="1" applyFill="1" applyBorder="1">
      <alignment/>
      <protection/>
    </xf>
    <xf numFmtId="176" fontId="5" fillId="0" borderId="0" xfId="63" applyNumberFormat="1" applyFont="1" applyFill="1" applyBorder="1">
      <alignment/>
      <protection/>
    </xf>
    <xf numFmtId="176" fontId="5" fillId="0" borderId="0" xfId="63" applyNumberFormat="1" applyFont="1" applyFill="1" applyBorder="1" applyAlignment="1">
      <alignment horizontal="right"/>
      <protection/>
    </xf>
    <xf numFmtId="180" fontId="5" fillId="0" borderId="0" xfId="63" applyNumberFormat="1" applyFont="1" applyFill="1" applyBorder="1" applyAlignment="1">
      <alignment horizontal="right"/>
      <protection/>
    </xf>
    <xf numFmtId="176" fontId="6" fillId="0" borderId="0" xfId="63" applyNumberFormat="1" applyFont="1" applyFill="1" applyBorder="1" applyAlignment="1" quotePrefix="1">
      <alignment horizontal="right"/>
      <protection/>
    </xf>
    <xf numFmtId="176" fontId="6" fillId="0" borderId="0" xfId="63" applyNumberFormat="1" applyFont="1" applyFill="1" applyBorder="1" applyAlignment="1">
      <alignment/>
      <protection/>
    </xf>
    <xf numFmtId="179" fontId="6" fillId="0" borderId="0" xfId="63" applyNumberFormat="1" applyFont="1" applyFill="1" applyBorder="1" applyAlignment="1">
      <alignment horizontal="center"/>
      <protection/>
    </xf>
    <xf numFmtId="176" fontId="5" fillId="0" borderId="29" xfId="63" applyNumberFormat="1" applyFont="1" applyFill="1" applyBorder="1">
      <alignment/>
      <protection/>
    </xf>
    <xf numFmtId="176" fontId="5" fillId="0" borderId="21" xfId="64" applyNumberFormat="1" applyFont="1" applyFill="1" applyBorder="1" applyAlignment="1">
      <alignment horizontal="left"/>
      <protection/>
    </xf>
    <xf numFmtId="176" fontId="5" fillId="0" borderId="29" xfId="64" applyNumberFormat="1" applyFont="1" applyFill="1" applyBorder="1" applyAlignment="1" quotePrefix="1">
      <alignment/>
      <protection/>
    </xf>
    <xf numFmtId="176" fontId="5" fillId="0" borderId="0" xfId="64" applyNumberFormat="1" applyFont="1" applyFill="1" applyBorder="1" applyAlignment="1">
      <alignment horizontal="left"/>
      <protection/>
    </xf>
    <xf numFmtId="176" fontId="5" fillId="0" borderId="0" xfId="64" applyNumberFormat="1" applyFont="1" applyFill="1" applyBorder="1">
      <alignment/>
      <protection/>
    </xf>
    <xf numFmtId="176" fontId="6" fillId="0" borderId="22" xfId="64" applyNumberFormat="1" applyFont="1" applyFill="1" applyBorder="1">
      <alignment/>
      <protection/>
    </xf>
    <xf numFmtId="0" fontId="5" fillId="0" borderId="0" xfId="64" applyFont="1" applyFill="1" applyAlignment="1">
      <alignment horizontal="right"/>
      <protection/>
    </xf>
    <xf numFmtId="49" fontId="6" fillId="0" borderId="21" xfId="64" applyNumberFormat="1" applyFont="1" applyFill="1" applyBorder="1" applyAlignment="1" quotePrefix="1">
      <alignment/>
      <protection/>
    </xf>
    <xf numFmtId="49" fontId="5" fillId="0" borderId="21" xfId="64" applyNumberFormat="1" applyFont="1" applyFill="1" applyBorder="1" applyAlignment="1" quotePrefix="1">
      <alignment/>
      <protection/>
    </xf>
    <xf numFmtId="49" fontId="5" fillId="0" borderId="0" xfId="64" applyNumberFormat="1" applyFont="1" applyFill="1" applyBorder="1" applyAlignment="1" quotePrefix="1">
      <alignment/>
      <protection/>
    </xf>
    <xf numFmtId="181" fontId="5" fillId="0" borderId="0" xfId="64" applyNumberFormat="1" applyFont="1" applyFill="1" applyBorder="1">
      <alignment/>
      <protection/>
    </xf>
    <xf numFmtId="0" fontId="6" fillId="0" borderId="0" xfId="64" applyFont="1" applyFill="1" applyBorder="1" applyAlignment="1">
      <alignment horizontal="distributed"/>
      <protection/>
    </xf>
    <xf numFmtId="0" fontId="15" fillId="0" borderId="21" xfId="64" applyFont="1" applyFill="1" applyBorder="1" applyAlignment="1">
      <alignment horizontal="distributed"/>
      <protection/>
    </xf>
    <xf numFmtId="0" fontId="6" fillId="0" borderId="0" xfId="64" applyFont="1" applyFill="1" applyBorder="1" applyAlignment="1" quotePrefix="1">
      <alignment horizontal="distributed"/>
      <protection/>
    </xf>
    <xf numFmtId="0" fontId="15" fillId="0" borderId="21" xfId="64" applyFont="1" applyFill="1" applyBorder="1" applyAlignment="1" quotePrefix="1">
      <alignment horizontal="distributed"/>
      <protection/>
    </xf>
    <xf numFmtId="186" fontId="5" fillId="0" borderId="0" xfId="64" applyNumberFormat="1" applyFont="1" applyFill="1" applyBorder="1" applyAlignment="1">
      <alignment horizontal="right"/>
      <protection/>
    </xf>
    <xf numFmtId="0" fontId="5" fillId="0" borderId="13" xfId="62" applyFont="1" applyFill="1" applyBorder="1" applyAlignment="1" quotePrefix="1">
      <alignment horizontal="centerContinuous"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6" fillId="0" borderId="32" xfId="64" applyFont="1" applyFill="1" applyBorder="1" applyAlignment="1">
      <alignment horizontal="distributed" vertical="center"/>
      <protection/>
    </xf>
    <xf numFmtId="0" fontId="6" fillId="0" borderId="31" xfId="64" applyFont="1" applyFill="1" applyBorder="1" applyAlignment="1">
      <alignment horizontal="distributed" vertical="center"/>
      <protection/>
    </xf>
    <xf numFmtId="0" fontId="6" fillId="0" borderId="32"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2"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0" fontId="6" fillId="0" borderId="32" xfId="64" applyFont="1" applyFill="1" applyBorder="1" applyAlignment="1">
      <alignment horizontal="distributed" vertical="center" wrapText="1"/>
      <protection/>
    </xf>
    <xf numFmtId="0" fontId="6" fillId="0" borderId="26" xfId="64" applyFont="1" applyFill="1" applyBorder="1" applyAlignment="1">
      <alignment horizontal="distributed" vertical="center" wrapText="1"/>
      <protection/>
    </xf>
    <xf numFmtId="0" fontId="6" fillId="0" borderId="27" xfId="64" applyFont="1" applyFill="1" applyBorder="1" applyAlignment="1">
      <alignment horizontal="distributed" vertical="center"/>
      <protection/>
    </xf>
    <xf numFmtId="0" fontId="6" fillId="0" borderId="11"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0" xfId="61" applyFont="1" applyFill="1" applyAlignment="1">
      <alignment horizontal="distributed"/>
      <protection/>
    </xf>
    <xf numFmtId="0" fontId="6" fillId="0" borderId="0" xfId="61" applyFont="1" applyFill="1" applyAlignment="1">
      <alignment horizontal="center" shrinkToFit="1"/>
      <protection/>
    </xf>
    <xf numFmtId="0" fontId="6" fillId="0" borderId="0" xfId="61" applyFont="1" applyFill="1" applyBorder="1" applyAlignment="1">
      <alignment horizontal="distributed"/>
      <protection/>
    </xf>
    <xf numFmtId="0" fontId="5" fillId="0" borderId="0" xfId="61" applyFont="1" applyFill="1" applyAlignment="1">
      <alignment horizontal="distributed"/>
      <protection/>
    </xf>
    <xf numFmtId="0" fontId="6" fillId="0" borderId="22" xfId="61" applyFont="1" applyFill="1" applyBorder="1" applyAlignment="1">
      <alignment horizontal="distributed"/>
      <protection/>
    </xf>
    <xf numFmtId="0" fontId="6" fillId="33" borderId="10" xfId="64" applyFont="1" applyFill="1" applyBorder="1" applyAlignment="1">
      <alignment horizontal="distributed" vertical="center"/>
      <protection/>
    </xf>
    <xf numFmtId="0" fontId="6" fillId="33" borderId="11" xfId="64" applyFont="1" applyFill="1" applyBorder="1" applyAlignment="1">
      <alignment horizontal="distributed" vertical="center"/>
      <protection/>
    </xf>
    <xf numFmtId="0" fontId="6" fillId="33" borderId="13" xfId="64" applyFont="1" applyFill="1" applyBorder="1" applyAlignment="1">
      <alignment horizontal="distributed" vertical="center"/>
      <protection/>
    </xf>
    <xf numFmtId="0" fontId="6" fillId="33" borderId="30" xfId="64" applyFont="1" applyFill="1" applyBorder="1" applyAlignment="1">
      <alignment horizontal="distributed" vertical="center"/>
      <protection/>
    </xf>
    <xf numFmtId="0" fontId="6" fillId="33" borderId="15" xfId="64" applyFont="1" applyFill="1" applyBorder="1" applyAlignment="1">
      <alignment horizontal="distributed" vertical="center"/>
      <protection/>
    </xf>
    <xf numFmtId="0" fontId="6" fillId="33" borderId="16" xfId="64" applyFont="1" applyFill="1" applyBorder="1" applyAlignment="1">
      <alignment horizontal="distributed" vertical="center"/>
      <protection/>
    </xf>
    <xf numFmtId="0" fontId="5" fillId="0" borderId="0" xfId="64" applyFont="1" applyFill="1" applyBorder="1" applyAlignment="1">
      <alignment horizontal="distributed"/>
      <protection/>
    </xf>
    <xf numFmtId="0" fontId="5" fillId="0" borderId="21" xfId="64" applyFont="1" applyFill="1" applyBorder="1" applyAlignment="1">
      <alignment horizontal="distributed"/>
      <protection/>
    </xf>
    <xf numFmtId="0" fontId="5" fillId="0" borderId="22" xfId="64" applyFont="1" applyFill="1" applyBorder="1" applyAlignment="1">
      <alignment horizontal="distributed"/>
      <protection/>
    </xf>
    <xf numFmtId="0" fontId="5" fillId="0" borderId="23" xfId="64" applyFont="1" applyFill="1" applyBorder="1" applyAlignment="1">
      <alignment horizontal="distributed"/>
      <protection/>
    </xf>
    <xf numFmtId="0" fontId="6" fillId="0" borderId="11" xfId="64" applyFont="1" applyFill="1" applyBorder="1" applyAlignment="1">
      <alignment horizontal="distributed" vertical="center"/>
      <protection/>
    </xf>
    <xf numFmtId="0" fontId="6" fillId="0" borderId="16" xfId="64" applyFont="1" applyFill="1" applyBorder="1" applyAlignment="1">
      <alignment horizontal="distributed" vertical="center"/>
      <protection/>
    </xf>
    <xf numFmtId="0" fontId="6" fillId="0" borderId="14" xfId="62" applyFont="1" applyFill="1" applyBorder="1" applyAlignment="1">
      <alignment horizontal="distributed" vertical="center"/>
      <protection/>
    </xf>
    <xf numFmtId="0" fontId="6" fillId="0" borderId="30" xfId="62" applyFont="1" applyFill="1" applyBorder="1" applyAlignment="1">
      <alignment horizontal="distributed" vertical="center"/>
      <protection/>
    </xf>
    <xf numFmtId="0" fontId="5" fillId="0" borderId="0" xfId="62" applyFont="1" applyFill="1" applyBorder="1" applyAlignment="1">
      <alignment horizontal="distributed"/>
      <protection/>
    </xf>
    <xf numFmtId="0" fontId="5" fillId="0" borderId="21" xfId="62" applyFont="1" applyFill="1" applyBorder="1" applyAlignment="1">
      <alignment horizontal="distributed"/>
      <protection/>
    </xf>
    <xf numFmtId="0" fontId="5" fillId="0" borderId="0" xfId="62" applyFont="1" applyFill="1" applyBorder="1" applyAlignment="1">
      <alignment horizontal="distributed" vertical="center" wrapText="1"/>
      <protection/>
    </xf>
    <xf numFmtId="0" fontId="19" fillId="0" borderId="21" xfId="0" applyFont="1" applyFill="1" applyBorder="1" applyAlignment="1">
      <alignment vertical="center"/>
    </xf>
    <xf numFmtId="0" fontId="6" fillId="0" borderId="0" xfId="62" applyFont="1" applyFill="1" applyAlignment="1">
      <alignment horizontal="left"/>
      <protection/>
    </xf>
    <xf numFmtId="0" fontId="6" fillId="0" borderId="21" xfId="62" applyFont="1" applyFill="1" applyBorder="1" applyAlignment="1">
      <alignment horizontal="left"/>
      <protection/>
    </xf>
    <xf numFmtId="0" fontId="6" fillId="0" borderId="11" xfId="61" applyFont="1" applyFill="1" applyBorder="1" applyAlignment="1">
      <alignment horizontal="distributed" vertical="center"/>
      <protection/>
    </xf>
    <xf numFmtId="0" fontId="6" fillId="0" borderId="16" xfId="61" applyFont="1" applyFill="1" applyBorder="1" applyAlignment="1">
      <alignment vertical="center"/>
      <protection/>
    </xf>
    <xf numFmtId="0" fontId="6" fillId="0" borderId="32" xfId="61" applyFont="1" applyFill="1" applyBorder="1" applyAlignment="1">
      <alignment horizontal="distributed" vertical="center"/>
      <protection/>
    </xf>
    <xf numFmtId="0" fontId="6" fillId="0" borderId="31" xfId="61" applyFont="1" applyFill="1" applyBorder="1" applyAlignment="1">
      <alignment vertical="center"/>
      <protection/>
    </xf>
    <xf numFmtId="0" fontId="6" fillId="0" borderId="26" xfId="61" applyFont="1" applyFill="1" applyBorder="1" applyAlignment="1">
      <alignment horizontal="distributed" vertical="center"/>
      <protection/>
    </xf>
    <xf numFmtId="0" fontId="6" fillId="0" borderId="27" xfId="61" applyFont="1" applyFill="1" applyBorder="1" applyAlignment="1">
      <alignment vertical="center"/>
      <protection/>
    </xf>
    <xf numFmtId="0" fontId="4" fillId="0" borderId="0" xfId="64" applyFont="1" applyFill="1" applyAlignment="1">
      <alignment horizontal="center"/>
      <protection/>
    </xf>
    <xf numFmtId="43" fontId="6" fillId="0" borderId="11" xfId="64" applyNumberFormat="1" applyFont="1" applyFill="1" applyBorder="1" applyAlignment="1">
      <alignment horizontal="center" vertical="center"/>
      <protection/>
    </xf>
    <xf numFmtId="43" fontId="6" fillId="0" borderId="16" xfId="64" applyNumberFormat="1" applyFont="1" applyFill="1" applyBorder="1" applyAlignment="1">
      <alignment horizontal="center" vertical="center"/>
      <protection/>
    </xf>
    <xf numFmtId="0" fontId="6" fillId="0" borderId="18" xfId="64" applyFont="1" applyFill="1" applyBorder="1" applyAlignment="1">
      <alignment horizontal="center"/>
      <protection/>
    </xf>
    <xf numFmtId="0" fontId="6" fillId="0" borderId="19" xfId="64" applyFont="1" applyFill="1" applyBorder="1" applyAlignment="1">
      <alignment horizontal="center"/>
      <protection/>
    </xf>
    <xf numFmtId="0" fontId="5" fillId="0" borderId="18" xfId="64" applyFont="1" applyFill="1" applyBorder="1" applyAlignment="1">
      <alignment horizontal="center"/>
      <protection/>
    </xf>
    <xf numFmtId="0" fontId="5" fillId="0" borderId="20" xfId="64" applyFont="1" applyFill="1" applyBorder="1" applyAlignment="1">
      <alignment horizontal="center"/>
      <protection/>
    </xf>
    <xf numFmtId="0" fontId="8" fillId="0" borderId="0" xfId="63" applyFont="1" applyFill="1" applyAlignment="1">
      <alignment shrinkToFit="1"/>
      <protection/>
    </xf>
    <xf numFmtId="0" fontId="9" fillId="0" borderId="0" xfId="0" applyFont="1" applyFill="1" applyAlignment="1">
      <alignment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6．080_水産業" xfId="61"/>
    <cellStyle name="標準_079_水産業" xfId="62"/>
    <cellStyle name="標準_082_水産業" xfId="63"/>
    <cellStyle name="標準_1010 水産業"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38</xdr:row>
      <xdr:rowOff>28575</xdr:rowOff>
    </xdr:from>
    <xdr:to>
      <xdr:col>8</xdr:col>
      <xdr:colOff>609600</xdr:colOff>
      <xdr:row>39</xdr:row>
      <xdr:rowOff>114300</xdr:rowOff>
    </xdr:to>
    <xdr:pic>
      <xdr:nvPicPr>
        <xdr:cNvPr id="1" name="Picture 1"/>
        <xdr:cNvPicPr preferRelativeResize="1">
          <a:picLocks noChangeAspect="1"/>
        </xdr:cNvPicPr>
      </xdr:nvPicPr>
      <xdr:blipFill>
        <a:blip r:embed="rId1"/>
        <a:stretch>
          <a:fillRect/>
        </a:stretch>
      </xdr:blipFill>
      <xdr:spPr>
        <a:xfrm>
          <a:off x="5886450" y="6429375"/>
          <a:ext cx="13049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R42"/>
  <sheetViews>
    <sheetView showGridLines="0" tabSelected="1" zoomScalePageLayoutView="0" workbookViewId="0" topLeftCell="A1">
      <pane xSplit="2" ySplit="5" topLeftCell="C6" activePane="bottomRight" state="frozen"/>
      <selection pane="topLeft" activeCell="A27" sqref="A27:IV27"/>
      <selection pane="topRight" activeCell="A27" sqref="A27:IV27"/>
      <selection pane="bottomLeft" activeCell="A27" sqref="A27:IV27"/>
      <selection pane="bottomRight" activeCell="A1" sqref="A1"/>
    </sheetView>
  </sheetViews>
  <sheetFormatPr defaultColWidth="8.00390625" defaultRowHeight="13.5"/>
  <cols>
    <col min="1" max="1" width="3.125" style="83" customWidth="1"/>
    <col min="2" max="2" width="10.00390625" style="83" customWidth="1"/>
    <col min="3" max="17" width="11.625" style="83" customWidth="1"/>
    <col min="18" max="18" width="7.50390625" style="83" customWidth="1"/>
    <col min="19" max="16384" width="8.00390625" style="83" customWidth="1"/>
  </cols>
  <sheetData>
    <row r="1" spans="1:18" ht="18.75" customHeight="1">
      <c r="A1" s="79"/>
      <c r="B1" s="80"/>
      <c r="C1" s="80"/>
      <c r="D1" s="80"/>
      <c r="E1" s="80"/>
      <c r="F1" s="80"/>
      <c r="G1" s="80"/>
      <c r="H1" s="81"/>
      <c r="I1" s="81"/>
      <c r="J1" s="81" t="s">
        <v>211</v>
      </c>
      <c r="K1" s="82" t="s">
        <v>239</v>
      </c>
      <c r="L1" s="81"/>
      <c r="M1" s="82"/>
      <c r="N1" s="80"/>
      <c r="O1" s="80"/>
      <c r="P1" s="80"/>
      <c r="Q1" s="80"/>
      <c r="R1" s="80"/>
    </row>
    <row r="2" spans="1:18" ht="11.25" customHeight="1">
      <c r="A2" s="79"/>
      <c r="B2" s="80"/>
      <c r="C2" s="80"/>
      <c r="D2" s="80"/>
      <c r="E2" s="80"/>
      <c r="F2" s="80"/>
      <c r="G2" s="80"/>
      <c r="H2" s="80"/>
      <c r="I2" s="80"/>
      <c r="J2" s="80"/>
      <c r="K2" s="84"/>
      <c r="L2" s="81"/>
      <c r="M2" s="82"/>
      <c r="N2" s="80"/>
      <c r="O2" s="80"/>
      <c r="P2" s="80"/>
      <c r="Q2" s="80"/>
      <c r="R2" s="80"/>
    </row>
    <row r="3" spans="12:18" ht="12.75" customHeight="1" thickBot="1">
      <c r="L3" s="85"/>
      <c r="R3" s="86" t="s">
        <v>55</v>
      </c>
    </row>
    <row r="4" spans="1:18" s="91" customFormat="1" ht="30" customHeight="1">
      <c r="A4" s="299" t="s">
        <v>212</v>
      </c>
      <c r="B4" s="300"/>
      <c r="C4" s="303" t="s">
        <v>56</v>
      </c>
      <c r="D4" s="305" t="s">
        <v>57</v>
      </c>
      <c r="E4" s="307" t="s">
        <v>58</v>
      </c>
      <c r="F4" s="305" t="s">
        <v>59</v>
      </c>
      <c r="G4" s="87" t="s">
        <v>60</v>
      </c>
      <c r="H4" s="307" t="s">
        <v>61</v>
      </c>
      <c r="I4" s="310" t="s">
        <v>62</v>
      </c>
      <c r="J4" s="312" t="s">
        <v>63</v>
      </c>
      <c r="K4" s="305" t="s">
        <v>64</v>
      </c>
      <c r="L4" s="307" t="s">
        <v>65</v>
      </c>
      <c r="M4" s="307" t="s">
        <v>66</v>
      </c>
      <c r="N4" s="307" t="s">
        <v>67</v>
      </c>
      <c r="O4" s="309" t="s">
        <v>68</v>
      </c>
      <c r="P4" s="88" t="s">
        <v>213</v>
      </c>
      <c r="Q4" s="89"/>
      <c r="R4" s="90" t="s">
        <v>214</v>
      </c>
    </row>
    <row r="5" spans="1:18" s="91" customFormat="1" ht="30" customHeight="1">
      <c r="A5" s="301" t="s">
        <v>215</v>
      </c>
      <c r="B5" s="302"/>
      <c r="C5" s="304"/>
      <c r="D5" s="306"/>
      <c r="E5" s="308"/>
      <c r="F5" s="306"/>
      <c r="G5" s="92" t="s">
        <v>69</v>
      </c>
      <c r="H5" s="308"/>
      <c r="I5" s="311"/>
      <c r="J5" s="313"/>
      <c r="K5" s="306"/>
      <c r="L5" s="308"/>
      <c r="M5" s="308"/>
      <c r="N5" s="308"/>
      <c r="O5" s="304"/>
      <c r="P5" s="93"/>
      <c r="Q5" s="94" t="s">
        <v>70</v>
      </c>
      <c r="R5" s="95" t="s">
        <v>71</v>
      </c>
    </row>
    <row r="6" spans="1:18" s="102" customFormat="1" ht="24.75" customHeight="1">
      <c r="A6" s="96"/>
      <c r="B6" s="97"/>
      <c r="C6" s="98" t="s">
        <v>72</v>
      </c>
      <c r="D6" s="99"/>
      <c r="E6" s="98"/>
      <c r="F6" s="98"/>
      <c r="G6" s="98"/>
      <c r="H6" s="98"/>
      <c r="I6" s="98" t="s">
        <v>72</v>
      </c>
      <c r="J6" s="98"/>
      <c r="K6" s="98"/>
      <c r="L6" s="98"/>
      <c r="M6" s="98"/>
      <c r="N6" s="98"/>
      <c r="O6" s="98"/>
      <c r="P6" s="98"/>
      <c r="Q6" s="100"/>
      <c r="R6" s="101"/>
    </row>
    <row r="7" spans="1:18" s="110" customFormat="1" ht="18" customHeight="1">
      <c r="A7" s="103" t="s">
        <v>240</v>
      </c>
      <c r="B7" s="104"/>
      <c r="C7" s="105">
        <v>99937</v>
      </c>
      <c r="D7" s="106">
        <v>3200</v>
      </c>
      <c r="E7" s="106">
        <v>1129</v>
      </c>
      <c r="F7" s="112">
        <v>0</v>
      </c>
      <c r="G7" s="106">
        <v>582</v>
      </c>
      <c r="H7" s="112">
        <v>0</v>
      </c>
      <c r="I7" s="107">
        <v>796</v>
      </c>
      <c r="J7" s="107">
        <v>627</v>
      </c>
      <c r="K7" s="106">
        <v>657</v>
      </c>
      <c r="L7" s="106">
        <v>68</v>
      </c>
      <c r="M7" s="106">
        <v>280</v>
      </c>
      <c r="N7" s="106">
        <v>603</v>
      </c>
      <c r="O7" s="106">
        <v>252</v>
      </c>
      <c r="P7" s="106">
        <v>85241</v>
      </c>
      <c r="Q7" s="108">
        <v>83521</v>
      </c>
      <c r="R7" s="109" t="s">
        <v>241</v>
      </c>
    </row>
    <row r="8" spans="1:18" s="91" customFormat="1" ht="18" customHeight="1">
      <c r="A8" s="103" t="s">
        <v>73</v>
      </c>
      <c r="B8" s="111"/>
      <c r="C8" s="105">
        <v>83248</v>
      </c>
      <c r="D8" s="106">
        <v>2385</v>
      </c>
      <c r="E8" s="106">
        <v>652</v>
      </c>
      <c r="F8" s="112" t="s">
        <v>74</v>
      </c>
      <c r="G8" s="106">
        <v>584</v>
      </c>
      <c r="H8" s="112" t="s">
        <v>74</v>
      </c>
      <c r="I8" s="107">
        <v>658</v>
      </c>
      <c r="J8" s="107">
        <v>551</v>
      </c>
      <c r="K8" s="106">
        <v>565</v>
      </c>
      <c r="L8" s="106">
        <v>58</v>
      </c>
      <c r="M8" s="106">
        <v>301</v>
      </c>
      <c r="N8" s="106">
        <v>587</v>
      </c>
      <c r="O8" s="106">
        <v>531</v>
      </c>
      <c r="P8" s="106">
        <v>69294</v>
      </c>
      <c r="Q8" s="108">
        <v>67577</v>
      </c>
      <c r="R8" s="109" t="s">
        <v>75</v>
      </c>
    </row>
    <row r="9" spans="1:18" s="91" customFormat="1" ht="18" customHeight="1">
      <c r="A9" s="103" t="s">
        <v>216</v>
      </c>
      <c r="B9" s="111"/>
      <c r="C9" s="86" t="s">
        <v>217</v>
      </c>
      <c r="D9" s="86" t="s">
        <v>276</v>
      </c>
      <c r="E9" s="86" t="s">
        <v>281</v>
      </c>
      <c r="F9" s="112" t="s">
        <v>74</v>
      </c>
      <c r="G9" s="91">
        <v>536</v>
      </c>
      <c r="H9" s="112" t="s">
        <v>74</v>
      </c>
      <c r="I9" s="91">
        <v>707</v>
      </c>
      <c r="J9" s="91">
        <v>417</v>
      </c>
      <c r="K9" s="91">
        <v>473</v>
      </c>
      <c r="L9" s="91">
        <v>82</v>
      </c>
      <c r="M9" s="91">
        <v>295</v>
      </c>
      <c r="N9" s="91">
        <v>494</v>
      </c>
      <c r="O9" s="86" t="s">
        <v>218</v>
      </c>
      <c r="P9" s="86" t="s">
        <v>219</v>
      </c>
      <c r="Q9" s="86" t="s">
        <v>220</v>
      </c>
      <c r="R9" s="109" t="s">
        <v>221</v>
      </c>
    </row>
    <row r="10" spans="1:18" s="91" customFormat="1" ht="18" customHeight="1">
      <c r="A10" s="103" t="s">
        <v>222</v>
      </c>
      <c r="B10" s="111"/>
      <c r="C10" s="246">
        <v>86803</v>
      </c>
      <c r="D10" s="246">
        <v>3259</v>
      </c>
      <c r="E10" s="246">
        <v>857</v>
      </c>
      <c r="F10" s="106" t="s">
        <v>74</v>
      </c>
      <c r="G10" s="246">
        <v>545</v>
      </c>
      <c r="H10" s="106">
        <v>908</v>
      </c>
      <c r="I10" s="246">
        <v>469</v>
      </c>
      <c r="J10" s="246">
        <v>427</v>
      </c>
      <c r="K10" s="246">
        <v>479</v>
      </c>
      <c r="L10" s="246">
        <v>123</v>
      </c>
      <c r="M10" s="246">
        <v>256</v>
      </c>
      <c r="N10" s="246">
        <v>471</v>
      </c>
      <c r="O10" s="246">
        <v>736</v>
      </c>
      <c r="P10" s="246">
        <v>72553</v>
      </c>
      <c r="Q10" s="246">
        <v>71070</v>
      </c>
      <c r="R10" s="109" t="s">
        <v>223</v>
      </c>
    </row>
    <row r="11" spans="1:18" s="102" customFormat="1" ht="18" customHeight="1">
      <c r="A11" s="113" t="s">
        <v>242</v>
      </c>
      <c r="B11" s="283"/>
      <c r="C11" s="245">
        <v>99034</v>
      </c>
      <c r="D11" s="245">
        <v>2678</v>
      </c>
      <c r="E11" s="245">
        <v>951</v>
      </c>
      <c r="F11" s="115" t="s">
        <v>74</v>
      </c>
      <c r="G11" s="245">
        <v>513</v>
      </c>
      <c r="H11" s="297">
        <v>0</v>
      </c>
      <c r="I11" s="245">
        <v>3831</v>
      </c>
      <c r="J11" s="245">
        <v>383</v>
      </c>
      <c r="K11" s="245">
        <v>426</v>
      </c>
      <c r="L11" s="245">
        <v>107</v>
      </c>
      <c r="M11" s="245">
        <v>228</v>
      </c>
      <c r="N11" s="245">
        <v>1383</v>
      </c>
      <c r="O11" s="245">
        <v>206</v>
      </c>
      <c r="P11" s="245">
        <v>82162</v>
      </c>
      <c r="Q11" s="245">
        <v>80307</v>
      </c>
      <c r="R11" s="284" t="s">
        <v>243</v>
      </c>
    </row>
    <row r="12" spans="1:18" s="102" customFormat="1" ht="24.75" customHeight="1">
      <c r="A12" s="118"/>
      <c r="B12" s="119"/>
      <c r="C12" s="120" t="s">
        <v>76</v>
      </c>
      <c r="D12" s="99"/>
      <c r="E12" s="120"/>
      <c r="F12" s="120"/>
      <c r="G12" s="120"/>
      <c r="H12" s="120"/>
      <c r="I12" s="120" t="s">
        <v>76</v>
      </c>
      <c r="J12" s="120"/>
      <c r="K12" s="120"/>
      <c r="L12" s="120"/>
      <c r="M12" s="120"/>
      <c r="N12" s="120"/>
      <c r="O12" s="120"/>
      <c r="P12" s="120"/>
      <c r="Q12" s="121"/>
      <c r="R12" s="122"/>
    </row>
    <row r="13" spans="1:18" s="110" customFormat="1" ht="18" customHeight="1">
      <c r="A13" s="103" t="s">
        <v>240</v>
      </c>
      <c r="B13" s="104"/>
      <c r="C13" s="123">
        <v>11917</v>
      </c>
      <c r="D13" s="106">
        <v>182</v>
      </c>
      <c r="E13" s="106">
        <v>1101</v>
      </c>
      <c r="F13" s="112">
        <v>0</v>
      </c>
      <c r="G13" s="112">
        <v>0</v>
      </c>
      <c r="H13" s="112">
        <v>0</v>
      </c>
      <c r="I13" s="112">
        <v>0</v>
      </c>
      <c r="J13" s="106">
        <v>627</v>
      </c>
      <c r="K13" s="106">
        <v>657</v>
      </c>
      <c r="L13" s="106">
        <v>68</v>
      </c>
      <c r="M13" s="106">
        <v>276</v>
      </c>
      <c r="N13" s="106">
        <v>529</v>
      </c>
      <c r="O13" s="106">
        <v>149</v>
      </c>
      <c r="P13" s="106">
        <v>1673</v>
      </c>
      <c r="Q13" s="108" t="s">
        <v>77</v>
      </c>
      <c r="R13" s="109" t="s">
        <v>241</v>
      </c>
    </row>
    <row r="14" spans="1:18" s="91" customFormat="1" ht="18" customHeight="1">
      <c r="A14" s="103" t="s">
        <v>73</v>
      </c>
      <c r="B14" s="111"/>
      <c r="C14" s="123">
        <v>11737</v>
      </c>
      <c r="D14" s="106">
        <v>152</v>
      </c>
      <c r="E14" s="106">
        <v>631</v>
      </c>
      <c r="F14" s="112" t="s">
        <v>74</v>
      </c>
      <c r="G14" s="244">
        <v>133</v>
      </c>
      <c r="H14" s="112" t="s">
        <v>74</v>
      </c>
      <c r="I14" s="112" t="s">
        <v>74</v>
      </c>
      <c r="J14" s="106">
        <v>550</v>
      </c>
      <c r="K14" s="106">
        <v>565</v>
      </c>
      <c r="L14" s="106">
        <v>58</v>
      </c>
      <c r="M14" s="106">
        <v>297</v>
      </c>
      <c r="N14" s="106">
        <v>519</v>
      </c>
      <c r="O14" s="106" t="s">
        <v>74</v>
      </c>
      <c r="P14" s="106">
        <v>1579</v>
      </c>
      <c r="Q14" s="108" t="s">
        <v>77</v>
      </c>
      <c r="R14" s="109" t="s">
        <v>75</v>
      </c>
    </row>
    <row r="15" spans="1:18" s="91" customFormat="1" ht="18" customHeight="1">
      <c r="A15" s="103" t="s">
        <v>216</v>
      </c>
      <c r="B15" s="111"/>
      <c r="C15" s="246">
        <v>11547</v>
      </c>
      <c r="D15" s="246">
        <v>129</v>
      </c>
      <c r="E15" s="106" t="s">
        <v>74</v>
      </c>
      <c r="F15" s="106" t="s">
        <v>74</v>
      </c>
      <c r="G15" s="246">
        <v>120</v>
      </c>
      <c r="H15" s="246">
        <v>760</v>
      </c>
      <c r="I15" s="106" t="s">
        <v>74</v>
      </c>
      <c r="J15" s="246">
        <v>417</v>
      </c>
      <c r="K15" s="246">
        <v>473</v>
      </c>
      <c r="L15" s="246">
        <v>82</v>
      </c>
      <c r="M15" s="246">
        <v>287</v>
      </c>
      <c r="N15" s="246">
        <v>444</v>
      </c>
      <c r="O15" s="246">
        <v>124</v>
      </c>
      <c r="P15" s="246">
        <v>1265</v>
      </c>
      <c r="Q15" s="108" t="s">
        <v>77</v>
      </c>
      <c r="R15" s="109" t="s">
        <v>221</v>
      </c>
    </row>
    <row r="16" spans="1:18" s="91" customFormat="1" ht="18" customHeight="1">
      <c r="A16" s="103" t="s">
        <v>222</v>
      </c>
      <c r="B16" s="111"/>
      <c r="C16" s="246">
        <v>10987</v>
      </c>
      <c r="D16" s="246">
        <v>124</v>
      </c>
      <c r="E16" s="106" t="s">
        <v>74</v>
      </c>
      <c r="F16" s="106" t="s">
        <v>74</v>
      </c>
      <c r="G16" s="246">
        <v>123</v>
      </c>
      <c r="H16" s="246">
        <v>908</v>
      </c>
      <c r="I16" s="106" t="s">
        <v>74</v>
      </c>
      <c r="J16" s="106" t="s">
        <v>74</v>
      </c>
      <c r="K16" s="246">
        <v>479</v>
      </c>
      <c r="L16" s="246">
        <v>123</v>
      </c>
      <c r="M16" s="246">
        <v>246</v>
      </c>
      <c r="N16" s="246">
        <v>417</v>
      </c>
      <c r="O16" s="246">
        <v>124</v>
      </c>
      <c r="P16" s="246">
        <v>1418</v>
      </c>
      <c r="Q16" s="108" t="s">
        <v>77</v>
      </c>
      <c r="R16" s="109" t="s">
        <v>223</v>
      </c>
    </row>
    <row r="17" spans="1:18" s="102" customFormat="1" ht="18" customHeight="1">
      <c r="A17" s="113" t="s">
        <v>242</v>
      </c>
      <c r="B17" s="114"/>
      <c r="C17" s="288" t="s">
        <v>275</v>
      </c>
      <c r="D17" s="102">
        <v>122</v>
      </c>
      <c r="E17" s="115" t="s">
        <v>74</v>
      </c>
      <c r="F17" s="115" t="s">
        <v>74</v>
      </c>
      <c r="G17" s="115">
        <v>137</v>
      </c>
      <c r="H17" s="115" t="s">
        <v>74</v>
      </c>
      <c r="I17" s="115" t="s">
        <v>74</v>
      </c>
      <c r="J17" s="102">
        <v>383</v>
      </c>
      <c r="K17" s="102">
        <v>426</v>
      </c>
      <c r="L17" s="102">
        <v>107</v>
      </c>
      <c r="M17" s="102">
        <v>220</v>
      </c>
      <c r="N17" s="102">
        <v>449</v>
      </c>
      <c r="O17" s="102">
        <v>106</v>
      </c>
      <c r="P17" s="288" t="s">
        <v>277</v>
      </c>
      <c r="Q17" s="116" t="s">
        <v>77</v>
      </c>
      <c r="R17" s="117" t="s">
        <v>243</v>
      </c>
    </row>
    <row r="18" spans="2:18" s="91" customFormat="1" ht="11.25" customHeight="1">
      <c r="B18" s="104"/>
      <c r="C18" s="123"/>
      <c r="D18" s="106"/>
      <c r="E18" s="106"/>
      <c r="F18" s="106"/>
      <c r="G18" s="106"/>
      <c r="H18" s="106"/>
      <c r="I18" s="106"/>
      <c r="J18" s="106"/>
      <c r="K18" s="106"/>
      <c r="L18" s="106"/>
      <c r="M18" s="106"/>
      <c r="N18" s="106"/>
      <c r="O18" s="106"/>
      <c r="P18" s="106"/>
      <c r="Q18" s="108"/>
      <c r="R18" s="124"/>
    </row>
    <row r="19" spans="1:18" s="91" customFormat="1" ht="17.25" customHeight="1">
      <c r="A19" s="91">
        <v>1</v>
      </c>
      <c r="B19" s="125" t="s">
        <v>0</v>
      </c>
      <c r="C19" s="106">
        <v>10136</v>
      </c>
      <c r="D19" s="106">
        <v>116</v>
      </c>
      <c r="E19" s="129">
        <v>913</v>
      </c>
      <c r="F19" s="106" t="s">
        <v>74</v>
      </c>
      <c r="G19" s="106">
        <v>132</v>
      </c>
      <c r="H19" s="106" t="s">
        <v>74</v>
      </c>
      <c r="I19" s="106" t="s">
        <v>77</v>
      </c>
      <c r="J19" s="106">
        <v>235</v>
      </c>
      <c r="K19" s="106">
        <v>419</v>
      </c>
      <c r="L19" s="106" t="s">
        <v>74</v>
      </c>
      <c r="M19" s="106">
        <v>193</v>
      </c>
      <c r="N19" s="106">
        <v>427</v>
      </c>
      <c r="O19" s="106">
        <v>104</v>
      </c>
      <c r="P19" s="106">
        <v>1328</v>
      </c>
      <c r="Q19" s="108" t="s">
        <v>77</v>
      </c>
      <c r="R19" s="126">
        <v>1</v>
      </c>
    </row>
    <row r="20" spans="1:18" s="91" customFormat="1" ht="17.25" customHeight="1">
      <c r="A20" s="91">
        <v>2</v>
      </c>
      <c r="B20" s="125" t="s">
        <v>79</v>
      </c>
      <c r="C20" s="123">
        <v>376</v>
      </c>
      <c r="D20" s="127">
        <v>2</v>
      </c>
      <c r="E20" s="106" t="s">
        <v>77</v>
      </c>
      <c r="F20" s="106" t="s">
        <v>77</v>
      </c>
      <c r="G20" s="106" t="s">
        <v>74</v>
      </c>
      <c r="H20" s="106" t="s">
        <v>74</v>
      </c>
      <c r="I20" s="106" t="s">
        <v>77</v>
      </c>
      <c r="J20" s="106">
        <v>6</v>
      </c>
      <c r="K20" s="127">
        <v>7</v>
      </c>
      <c r="L20" s="106" t="s">
        <v>77</v>
      </c>
      <c r="M20" s="127">
        <v>19</v>
      </c>
      <c r="N20" s="106">
        <v>17</v>
      </c>
      <c r="O20" s="106">
        <v>1</v>
      </c>
      <c r="P20" s="107">
        <v>320</v>
      </c>
      <c r="Q20" s="108" t="s">
        <v>77</v>
      </c>
      <c r="R20" s="126">
        <v>2</v>
      </c>
    </row>
    <row r="21" spans="1:18" s="91" customFormat="1" ht="17.25" customHeight="1">
      <c r="A21" s="91">
        <v>3</v>
      </c>
      <c r="B21" s="125" t="s">
        <v>1</v>
      </c>
      <c r="C21" s="123">
        <v>337</v>
      </c>
      <c r="D21" s="106">
        <v>4</v>
      </c>
      <c r="E21" s="106" t="s">
        <v>74</v>
      </c>
      <c r="F21" s="106" t="s">
        <v>77</v>
      </c>
      <c r="G21" s="106" t="s">
        <v>74</v>
      </c>
      <c r="H21" s="106" t="s">
        <v>77</v>
      </c>
      <c r="I21" s="106" t="s">
        <v>74</v>
      </c>
      <c r="J21" s="127">
        <v>142</v>
      </c>
      <c r="K21" s="106" t="s">
        <v>77</v>
      </c>
      <c r="L21" s="106" t="s">
        <v>74</v>
      </c>
      <c r="M21" s="127">
        <v>7</v>
      </c>
      <c r="N21" s="106">
        <v>5</v>
      </c>
      <c r="O21" s="106">
        <v>1</v>
      </c>
      <c r="P21" s="107">
        <v>108</v>
      </c>
      <c r="Q21" s="108" t="s">
        <v>77</v>
      </c>
      <c r="R21" s="126">
        <v>3</v>
      </c>
    </row>
    <row r="22" spans="2:18" s="102" customFormat="1" ht="24.75" customHeight="1">
      <c r="B22" s="128"/>
      <c r="C22" s="120" t="s">
        <v>80</v>
      </c>
      <c r="D22" s="99"/>
      <c r="E22" s="120"/>
      <c r="F22" s="120"/>
      <c r="G22" s="120"/>
      <c r="H22" s="120"/>
      <c r="I22" s="120" t="s">
        <v>80</v>
      </c>
      <c r="J22" s="120"/>
      <c r="K22" s="120"/>
      <c r="L22" s="120"/>
      <c r="M22" s="120"/>
      <c r="N22" s="120"/>
      <c r="O22" s="120"/>
      <c r="P22" s="120"/>
      <c r="Q22" s="121"/>
      <c r="R22" s="122"/>
    </row>
    <row r="23" spans="1:18" s="110" customFormat="1" ht="18" customHeight="1">
      <c r="A23" s="103" t="s">
        <v>240</v>
      </c>
      <c r="B23" s="104"/>
      <c r="C23" s="123">
        <v>88020</v>
      </c>
      <c r="D23" s="106">
        <v>3019</v>
      </c>
      <c r="E23" s="106">
        <v>28</v>
      </c>
      <c r="F23" s="106" t="s">
        <v>77</v>
      </c>
      <c r="G23" s="106" t="s">
        <v>78</v>
      </c>
      <c r="H23" s="106" t="s">
        <v>77</v>
      </c>
      <c r="I23" s="106" t="s">
        <v>78</v>
      </c>
      <c r="J23" s="129">
        <v>0</v>
      </c>
      <c r="K23" s="106" t="s">
        <v>77</v>
      </c>
      <c r="L23" s="106" t="s">
        <v>77</v>
      </c>
      <c r="M23" s="106">
        <v>3</v>
      </c>
      <c r="N23" s="106">
        <v>74</v>
      </c>
      <c r="O23" s="106">
        <v>103</v>
      </c>
      <c r="P23" s="106">
        <v>83568</v>
      </c>
      <c r="Q23" s="108">
        <v>83521</v>
      </c>
      <c r="R23" s="109" t="s">
        <v>241</v>
      </c>
    </row>
    <row r="24" spans="1:18" s="91" customFormat="1" ht="18" customHeight="1">
      <c r="A24" s="103" t="s">
        <v>73</v>
      </c>
      <c r="B24" s="111"/>
      <c r="C24" s="123">
        <v>71510</v>
      </c>
      <c r="D24" s="106">
        <v>2232</v>
      </c>
      <c r="E24" s="106">
        <v>21</v>
      </c>
      <c r="F24" s="106" t="s">
        <v>77</v>
      </c>
      <c r="G24" s="106">
        <v>452</v>
      </c>
      <c r="H24" s="106" t="s">
        <v>77</v>
      </c>
      <c r="I24" s="106" t="s">
        <v>74</v>
      </c>
      <c r="J24" s="106">
        <v>1</v>
      </c>
      <c r="K24" s="106" t="s">
        <v>77</v>
      </c>
      <c r="L24" s="106" t="s">
        <v>77</v>
      </c>
      <c r="M24" s="106">
        <v>3</v>
      </c>
      <c r="N24" s="106">
        <v>67</v>
      </c>
      <c r="O24" s="106" t="s">
        <v>74</v>
      </c>
      <c r="P24" s="106">
        <v>67716</v>
      </c>
      <c r="Q24" s="108">
        <v>67577</v>
      </c>
      <c r="R24" s="109" t="s">
        <v>75</v>
      </c>
    </row>
    <row r="25" spans="1:18" s="91" customFormat="1" ht="18" customHeight="1">
      <c r="A25" s="103" t="s">
        <v>216</v>
      </c>
      <c r="B25" s="111"/>
      <c r="C25" s="246">
        <v>83450</v>
      </c>
      <c r="D25" s="246">
        <v>5297</v>
      </c>
      <c r="E25" s="106" t="s">
        <v>78</v>
      </c>
      <c r="F25" s="106" t="s">
        <v>77</v>
      </c>
      <c r="G25" s="246">
        <v>416</v>
      </c>
      <c r="H25" s="106" t="s">
        <v>77</v>
      </c>
      <c r="I25" s="106" t="s">
        <v>74</v>
      </c>
      <c r="J25" s="106">
        <v>1</v>
      </c>
      <c r="K25" s="106" t="s">
        <v>77</v>
      </c>
      <c r="L25" s="106" t="s">
        <v>77</v>
      </c>
      <c r="M25" s="246">
        <v>8</v>
      </c>
      <c r="N25" s="246">
        <v>49</v>
      </c>
      <c r="O25" s="246">
        <v>1964</v>
      </c>
      <c r="P25" s="246">
        <v>75026</v>
      </c>
      <c r="Q25" s="246">
        <v>74960</v>
      </c>
      <c r="R25" s="109" t="s">
        <v>221</v>
      </c>
    </row>
    <row r="26" spans="1:18" s="91" customFormat="1" ht="18" customHeight="1">
      <c r="A26" s="103" t="s">
        <v>222</v>
      </c>
      <c r="B26" s="111"/>
      <c r="C26" s="246">
        <v>75816</v>
      </c>
      <c r="D26" s="246">
        <v>3134</v>
      </c>
      <c r="E26" s="106" t="s">
        <v>78</v>
      </c>
      <c r="F26" s="106" t="s">
        <v>77</v>
      </c>
      <c r="G26" s="246">
        <v>421</v>
      </c>
      <c r="H26" s="106" t="s">
        <v>77</v>
      </c>
      <c r="I26" s="106" t="s">
        <v>74</v>
      </c>
      <c r="J26" s="106" t="s">
        <v>74</v>
      </c>
      <c r="K26" s="106" t="s">
        <v>77</v>
      </c>
      <c r="L26" s="106" t="s">
        <v>77</v>
      </c>
      <c r="M26" s="246">
        <v>10</v>
      </c>
      <c r="N26" s="246">
        <v>54</v>
      </c>
      <c r="O26" s="246">
        <v>612</v>
      </c>
      <c r="P26" s="246">
        <v>71135</v>
      </c>
      <c r="Q26" s="246">
        <v>71070</v>
      </c>
      <c r="R26" s="109" t="s">
        <v>223</v>
      </c>
    </row>
    <row r="27" spans="1:18" s="102" customFormat="1" ht="18" customHeight="1">
      <c r="A27" s="285" t="s">
        <v>242</v>
      </c>
      <c r="B27" s="283"/>
      <c r="C27" s="245">
        <v>88185</v>
      </c>
      <c r="D27" s="245">
        <v>2556</v>
      </c>
      <c r="E27" s="115" t="s">
        <v>78</v>
      </c>
      <c r="F27" s="115" t="s">
        <v>77</v>
      </c>
      <c r="G27" s="245">
        <v>376</v>
      </c>
      <c r="H27" s="115" t="s">
        <v>77</v>
      </c>
      <c r="I27" s="115" t="s">
        <v>74</v>
      </c>
      <c r="J27" s="115" t="s">
        <v>77</v>
      </c>
      <c r="K27" s="115" t="s">
        <v>77</v>
      </c>
      <c r="L27" s="115" t="s">
        <v>77</v>
      </c>
      <c r="M27" s="245">
        <v>9</v>
      </c>
      <c r="N27" s="245">
        <v>934</v>
      </c>
      <c r="O27" s="245">
        <v>100</v>
      </c>
      <c r="P27" s="245">
        <v>80406</v>
      </c>
      <c r="Q27" s="245">
        <v>80307</v>
      </c>
      <c r="R27" s="284" t="s">
        <v>243</v>
      </c>
    </row>
    <row r="28" spans="2:18" s="91" customFormat="1" ht="9.75" customHeight="1">
      <c r="B28" s="125"/>
      <c r="C28" s="123"/>
      <c r="D28" s="106"/>
      <c r="E28" s="106"/>
      <c r="F28" s="106"/>
      <c r="G28" s="106"/>
      <c r="H28" s="106"/>
      <c r="I28" s="106"/>
      <c r="J28" s="106"/>
      <c r="K28" s="106"/>
      <c r="L28" s="106"/>
      <c r="M28" s="106"/>
      <c r="N28" s="106"/>
      <c r="O28" s="106"/>
      <c r="P28" s="106"/>
      <c r="Q28" s="108"/>
      <c r="R28" s="124"/>
    </row>
    <row r="29" spans="1:18" s="91" customFormat="1" ht="17.25" customHeight="1">
      <c r="A29" s="130">
        <v>4</v>
      </c>
      <c r="B29" s="125" t="s">
        <v>4</v>
      </c>
      <c r="C29" s="106" t="s">
        <v>78</v>
      </c>
      <c r="D29" s="106" t="s">
        <v>77</v>
      </c>
      <c r="E29" s="106" t="s">
        <v>77</v>
      </c>
      <c r="F29" s="106" t="s">
        <v>77</v>
      </c>
      <c r="G29" s="106" t="s">
        <v>77</v>
      </c>
      <c r="H29" s="106" t="s">
        <v>77</v>
      </c>
      <c r="I29" s="106" t="s">
        <v>77</v>
      </c>
      <c r="J29" s="106" t="s">
        <v>77</v>
      </c>
      <c r="K29" s="106" t="s">
        <v>77</v>
      </c>
      <c r="L29" s="106" t="s">
        <v>77</v>
      </c>
      <c r="M29" s="106" t="s">
        <v>77</v>
      </c>
      <c r="N29" s="106" t="s">
        <v>77</v>
      </c>
      <c r="O29" s="106" t="s">
        <v>77</v>
      </c>
      <c r="P29" s="106" t="s">
        <v>74</v>
      </c>
      <c r="Q29" s="106" t="s">
        <v>74</v>
      </c>
      <c r="R29" s="126">
        <v>4</v>
      </c>
    </row>
    <row r="30" spans="1:18" s="91" customFormat="1" ht="17.25" customHeight="1">
      <c r="A30" s="130">
        <v>5</v>
      </c>
      <c r="B30" s="125" t="s">
        <v>81</v>
      </c>
      <c r="C30" s="105">
        <v>55522</v>
      </c>
      <c r="D30" s="106">
        <v>285</v>
      </c>
      <c r="E30" s="106" t="s">
        <v>77</v>
      </c>
      <c r="F30" s="106" t="s">
        <v>77</v>
      </c>
      <c r="G30" s="106">
        <v>136</v>
      </c>
      <c r="H30" s="106" t="s">
        <v>77</v>
      </c>
      <c r="I30" s="106">
        <v>313</v>
      </c>
      <c r="J30" s="106" t="s">
        <v>77</v>
      </c>
      <c r="K30" s="106" t="s">
        <v>77</v>
      </c>
      <c r="L30" s="106" t="s">
        <v>77</v>
      </c>
      <c r="M30" s="106" t="s">
        <v>77</v>
      </c>
      <c r="N30" s="106">
        <v>10</v>
      </c>
      <c r="O30" s="106">
        <v>16</v>
      </c>
      <c r="P30" s="106">
        <v>54762</v>
      </c>
      <c r="Q30" s="106">
        <v>54762</v>
      </c>
      <c r="R30" s="126">
        <v>5</v>
      </c>
    </row>
    <row r="31" spans="1:18" s="91" customFormat="1" ht="17.25" customHeight="1">
      <c r="A31" s="130">
        <v>6</v>
      </c>
      <c r="B31" s="125" t="s">
        <v>5</v>
      </c>
      <c r="C31" s="123">
        <v>6977</v>
      </c>
      <c r="D31" s="107">
        <v>675</v>
      </c>
      <c r="E31" s="106" t="s">
        <v>77</v>
      </c>
      <c r="F31" s="106" t="s">
        <v>77</v>
      </c>
      <c r="G31" s="106" t="s">
        <v>77</v>
      </c>
      <c r="H31" s="106" t="s">
        <v>77</v>
      </c>
      <c r="I31" s="106">
        <v>12</v>
      </c>
      <c r="J31" s="106" t="s">
        <v>77</v>
      </c>
      <c r="K31" s="106" t="s">
        <v>77</v>
      </c>
      <c r="L31" s="106" t="s">
        <v>77</v>
      </c>
      <c r="M31" s="106" t="s">
        <v>77</v>
      </c>
      <c r="N31" s="106" t="s">
        <v>77</v>
      </c>
      <c r="O31" s="106" t="s">
        <v>77</v>
      </c>
      <c r="P31" s="106">
        <v>6289</v>
      </c>
      <c r="Q31" s="106">
        <v>6289</v>
      </c>
      <c r="R31" s="126">
        <v>6</v>
      </c>
    </row>
    <row r="32" spans="1:18" s="91" customFormat="1" ht="17.25" customHeight="1">
      <c r="A32" s="130">
        <v>7</v>
      </c>
      <c r="B32" s="125" t="s">
        <v>82</v>
      </c>
      <c r="C32" s="106" t="s">
        <v>77</v>
      </c>
      <c r="D32" s="106" t="s">
        <v>77</v>
      </c>
      <c r="E32" s="106" t="s">
        <v>77</v>
      </c>
      <c r="F32" s="106" t="s">
        <v>77</v>
      </c>
      <c r="G32" s="106" t="s">
        <v>77</v>
      </c>
      <c r="H32" s="106" t="s">
        <v>77</v>
      </c>
      <c r="I32" s="106" t="s">
        <v>77</v>
      </c>
      <c r="J32" s="106" t="s">
        <v>77</v>
      </c>
      <c r="K32" s="106" t="s">
        <v>77</v>
      </c>
      <c r="L32" s="106" t="s">
        <v>77</v>
      </c>
      <c r="M32" s="106" t="s">
        <v>77</v>
      </c>
      <c r="N32" s="106" t="s">
        <v>77</v>
      </c>
      <c r="O32" s="106" t="s">
        <v>77</v>
      </c>
      <c r="P32" s="106" t="s">
        <v>77</v>
      </c>
      <c r="Q32" s="106" t="s">
        <v>77</v>
      </c>
      <c r="R32" s="126">
        <v>7</v>
      </c>
    </row>
    <row r="33" spans="1:18" s="91" customFormat="1" ht="17.25" customHeight="1">
      <c r="A33" s="130">
        <v>8</v>
      </c>
      <c r="B33" s="125" t="s">
        <v>83</v>
      </c>
      <c r="C33" s="106">
        <v>9449</v>
      </c>
      <c r="D33" s="106">
        <v>808</v>
      </c>
      <c r="E33" s="106" t="s">
        <v>77</v>
      </c>
      <c r="F33" s="106" t="s">
        <v>77</v>
      </c>
      <c r="G33" s="106">
        <v>49</v>
      </c>
      <c r="H33" s="106" t="s">
        <v>77</v>
      </c>
      <c r="I33" s="106" t="s">
        <v>74</v>
      </c>
      <c r="J33" s="106" t="s">
        <v>77</v>
      </c>
      <c r="K33" s="106" t="s">
        <v>77</v>
      </c>
      <c r="L33" s="106" t="s">
        <v>77</v>
      </c>
      <c r="M33" s="106" t="s">
        <v>77</v>
      </c>
      <c r="N33" s="106" t="s">
        <v>74</v>
      </c>
      <c r="O33" s="106" t="s">
        <v>74</v>
      </c>
      <c r="P33" s="106">
        <v>8546</v>
      </c>
      <c r="Q33" s="106">
        <v>8546</v>
      </c>
      <c r="R33" s="126">
        <v>8</v>
      </c>
    </row>
    <row r="34" spans="1:18" s="91" customFormat="1" ht="17.25" customHeight="1">
      <c r="A34" s="130">
        <v>9</v>
      </c>
      <c r="B34" s="125" t="s">
        <v>6</v>
      </c>
      <c r="C34" s="106" t="s">
        <v>78</v>
      </c>
      <c r="D34" s="106" t="s">
        <v>77</v>
      </c>
      <c r="E34" s="106" t="s">
        <v>77</v>
      </c>
      <c r="F34" s="106" t="s">
        <v>77</v>
      </c>
      <c r="G34" s="106" t="s">
        <v>77</v>
      </c>
      <c r="H34" s="106" t="s">
        <v>77</v>
      </c>
      <c r="I34" s="106" t="s">
        <v>77</v>
      </c>
      <c r="J34" s="106" t="s">
        <v>77</v>
      </c>
      <c r="K34" s="106" t="s">
        <v>77</v>
      </c>
      <c r="L34" s="106" t="s">
        <v>77</v>
      </c>
      <c r="M34" s="106" t="s">
        <v>77</v>
      </c>
      <c r="N34" s="106" t="s">
        <v>77</v>
      </c>
      <c r="O34" s="106" t="s">
        <v>77</v>
      </c>
      <c r="P34" s="106" t="s">
        <v>74</v>
      </c>
      <c r="Q34" s="106" t="s">
        <v>74</v>
      </c>
      <c r="R34" s="126">
        <v>9</v>
      </c>
    </row>
    <row r="35" spans="1:18" s="91" customFormat="1" ht="17.25" customHeight="1">
      <c r="A35" s="130">
        <v>10</v>
      </c>
      <c r="B35" s="125" t="s">
        <v>3</v>
      </c>
      <c r="C35" s="123">
        <v>9419</v>
      </c>
      <c r="D35" s="107">
        <v>315</v>
      </c>
      <c r="E35" s="106" t="s">
        <v>77</v>
      </c>
      <c r="F35" s="106" t="s">
        <v>77</v>
      </c>
      <c r="G35" s="106">
        <v>15</v>
      </c>
      <c r="H35" s="106" t="s">
        <v>77</v>
      </c>
      <c r="I35" s="106" t="s">
        <v>77</v>
      </c>
      <c r="J35" s="106" t="s">
        <v>77</v>
      </c>
      <c r="K35" s="106" t="s">
        <v>77</v>
      </c>
      <c r="L35" s="106" t="s">
        <v>77</v>
      </c>
      <c r="M35" s="106" t="s">
        <v>77</v>
      </c>
      <c r="N35" s="106" t="s">
        <v>74</v>
      </c>
      <c r="O35" s="106" t="s">
        <v>74</v>
      </c>
      <c r="P35" s="106">
        <v>8169</v>
      </c>
      <c r="Q35" s="106">
        <v>8103</v>
      </c>
      <c r="R35" s="126">
        <v>10</v>
      </c>
    </row>
    <row r="36" spans="1:18" s="91" customFormat="1" ht="17.25" customHeight="1" thickBot="1">
      <c r="A36" s="131">
        <v>11</v>
      </c>
      <c r="B36" s="132" t="s">
        <v>84</v>
      </c>
      <c r="C36" s="133">
        <v>5899</v>
      </c>
      <c r="D36" s="134">
        <v>472</v>
      </c>
      <c r="E36" s="134" t="s">
        <v>78</v>
      </c>
      <c r="F36" s="134" t="s">
        <v>77</v>
      </c>
      <c r="G36" s="134">
        <v>175</v>
      </c>
      <c r="H36" s="134" t="s">
        <v>77</v>
      </c>
      <c r="I36" s="134">
        <v>3440</v>
      </c>
      <c r="J36" s="134" t="s">
        <v>77</v>
      </c>
      <c r="K36" s="134" t="s">
        <v>77</v>
      </c>
      <c r="L36" s="134" t="s">
        <v>77</v>
      </c>
      <c r="M36" s="134">
        <v>9</v>
      </c>
      <c r="N36" s="134" t="s">
        <v>74</v>
      </c>
      <c r="O36" s="134">
        <v>77</v>
      </c>
      <c r="P36" s="134">
        <v>1720</v>
      </c>
      <c r="Q36" s="135">
        <v>1687</v>
      </c>
      <c r="R36" s="136">
        <v>11</v>
      </c>
    </row>
    <row r="37" spans="1:2" ht="12.75" customHeight="1">
      <c r="A37" s="137" t="s">
        <v>234</v>
      </c>
      <c r="B37" s="138"/>
    </row>
    <row r="38" spans="1:16" ht="12" customHeight="1">
      <c r="A38" s="138" t="s">
        <v>230</v>
      </c>
      <c r="B38" s="138"/>
      <c r="G38" s="139"/>
      <c r="H38" s="139"/>
      <c r="I38" s="139"/>
      <c r="J38" s="139"/>
      <c r="K38" s="139"/>
      <c r="L38" s="139"/>
      <c r="M38" s="139"/>
      <c r="N38" s="139"/>
      <c r="O38" s="139"/>
      <c r="P38" s="139"/>
    </row>
    <row r="39" spans="1:2" ht="12">
      <c r="A39" s="138" t="s">
        <v>229</v>
      </c>
      <c r="B39" s="140"/>
    </row>
    <row r="42" spans="3:17" s="141" customFormat="1" ht="37.5" customHeight="1">
      <c r="C42" s="142"/>
      <c r="D42" s="143"/>
      <c r="E42" s="143"/>
      <c r="F42" s="143"/>
      <c r="G42" s="143"/>
      <c r="H42" s="143"/>
      <c r="I42" s="143"/>
      <c r="J42" s="143"/>
      <c r="K42" s="143"/>
      <c r="L42" s="143"/>
      <c r="M42" s="143"/>
      <c r="N42" s="143"/>
      <c r="O42" s="143"/>
      <c r="P42" s="142"/>
      <c r="Q42" s="143"/>
    </row>
  </sheetData>
  <sheetProtection/>
  <mergeCells count="14">
    <mergeCell ref="N4:N5"/>
    <mergeCell ref="O4:O5"/>
    <mergeCell ref="H4:H5"/>
    <mergeCell ref="I4:I5"/>
    <mergeCell ref="J4:J5"/>
    <mergeCell ref="K4:K5"/>
    <mergeCell ref="L4:L5"/>
    <mergeCell ref="M4:M5"/>
    <mergeCell ref="A4:B4"/>
    <mergeCell ref="A5:B5"/>
    <mergeCell ref="C4:C5"/>
    <mergeCell ref="D4:D5"/>
    <mergeCell ref="E4:E5"/>
    <mergeCell ref="F4:F5"/>
  </mergeCells>
  <printOptions/>
  <pageMargins left="0.3937007874015748" right="0.3937007874015748" top="0.5905511811023623" bottom="0.34"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V42"/>
  <sheetViews>
    <sheetView showGridLines="0" zoomScalePageLayoutView="0" workbookViewId="0" topLeftCell="A1">
      <selection activeCell="A1" sqref="A1"/>
    </sheetView>
  </sheetViews>
  <sheetFormatPr defaultColWidth="7.75390625" defaultRowHeight="13.5"/>
  <cols>
    <col min="1" max="1" width="3.125" style="176" customWidth="1"/>
    <col min="2" max="2" width="4.375" style="176" customWidth="1"/>
    <col min="3" max="3" width="3.125" style="176" customWidth="1"/>
    <col min="4" max="4" width="5.625" style="176" customWidth="1"/>
    <col min="5" max="5" width="1.25" style="176" customWidth="1"/>
    <col min="6" max="6" width="9.25390625" style="176" customWidth="1"/>
    <col min="7" max="11" width="8.75390625" style="176" customWidth="1"/>
    <col min="12" max="12" width="9.25390625" style="176" customWidth="1"/>
    <col min="13" max="14" width="8.75390625" style="176" customWidth="1"/>
    <col min="15" max="15" width="7.00390625" style="176" customWidth="1"/>
    <col min="16" max="16" width="7.875" style="176" customWidth="1"/>
    <col min="17" max="17" width="8.00390625" style="176" customWidth="1"/>
    <col min="18" max="18" width="9.75390625" style="176" customWidth="1"/>
    <col min="19" max="19" width="7.00390625" style="176" customWidth="1"/>
    <col min="20" max="20" width="7.75390625" style="176" customWidth="1"/>
    <col min="21" max="21" width="9.625" style="176" customWidth="1"/>
    <col min="22" max="16384" width="7.75390625" style="176" customWidth="1"/>
  </cols>
  <sheetData>
    <row r="1" spans="1:14" ht="18.75" customHeight="1">
      <c r="A1" s="174" t="s">
        <v>151</v>
      </c>
      <c r="B1" s="175"/>
      <c r="C1" s="175"/>
      <c r="D1" s="175"/>
      <c r="E1" s="175"/>
      <c r="F1" s="175"/>
      <c r="G1" s="175"/>
      <c r="H1" s="175"/>
      <c r="I1" s="175"/>
      <c r="J1" s="175"/>
      <c r="K1" s="175"/>
      <c r="L1" s="175"/>
      <c r="M1" s="175"/>
      <c r="N1" s="175"/>
    </row>
    <row r="2" spans="1:14" ht="11.25" customHeight="1">
      <c r="A2" s="174"/>
      <c r="B2" s="175"/>
      <c r="C2" s="175"/>
      <c r="D2" s="175"/>
      <c r="E2" s="175"/>
      <c r="F2" s="175"/>
      <c r="G2" s="175"/>
      <c r="H2" s="175"/>
      <c r="I2" s="175"/>
      <c r="J2" s="175"/>
      <c r="K2" s="175"/>
      <c r="L2" s="175"/>
      <c r="M2" s="175"/>
      <c r="N2" s="175"/>
    </row>
    <row r="3" spans="1:10" ht="12" thickBot="1">
      <c r="A3" s="177" t="s">
        <v>152</v>
      </c>
      <c r="B3" s="178"/>
      <c r="C3" s="178"/>
      <c r="D3" s="178"/>
      <c r="E3" s="178"/>
      <c r="F3" s="178"/>
      <c r="I3" s="178"/>
      <c r="J3" s="178"/>
    </row>
    <row r="4" spans="1:14" ht="22.5" customHeight="1">
      <c r="A4" s="314" t="s">
        <v>153</v>
      </c>
      <c r="B4" s="314"/>
      <c r="C4" s="314"/>
      <c r="D4" s="314"/>
      <c r="E4" s="315"/>
      <c r="F4" s="179" t="s">
        <v>154</v>
      </c>
      <c r="G4" s="180"/>
      <c r="H4" s="181"/>
      <c r="I4" s="180"/>
      <c r="J4" s="182"/>
      <c r="K4" s="183"/>
      <c r="L4" s="180" t="s">
        <v>155</v>
      </c>
      <c r="M4" s="180"/>
      <c r="N4" s="180"/>
    </row>
    <row r="5" spans="1:14" ht="22.5" customHeight="1">
      <c r="A5" s="316" t="s">
        <v>282</v>
      </c>
      <c r="B5" s="316"/>
      <c r="C5" s="316"/>
      <c r="D5" s="316"/>
      <c r="E5" s="317"/>
      <c r="F5" s="184" t="s">
        <v>156</v>
      </c>
      <c r="G5" s="185" t="s">
        <v>157</v>
      </c>
      <c r="H5" s="185" t="s">
        <v>158</v>
      </c>
      <c r="I5" s="185" t="s">
        <v>159</v>
      </c>
      <c r="J5" s="185" t="s">
        <v>160</v>
      </c>
      <c r="K5" s="185" t="s">
        <v>161</v>
      </c>
      <c r="L5" s="184" t="s">
        <v>156</v>
      </c>
      <c r="M5" s="184" t="s">
        <v>162</v>
      </c>
      <c r="N5" s="186" t="s">
        <v>163</v>
      </c>
    </row>
    <row r="6" spans="4:14" ht="15" customHeight="1">
      <c r="D6" s="187"/>
      <c r="E6" s="188"/>
      <c r="F6" s="189"/>
      <c r="G6" s="190"/>
      <c r="H6" s="190"/>
      <c r="I6" s="189"/>
      <c r="J6" s="191"/>
      <c r="K6" s="189"/>
      <c r="L6" s="192" t="s">
        <v>164</v>
      </c>
      <c r="M6" s="192" t="s">
        <v>164</v>
      </c>
      <c r="N6" s="192" t="s">
        <v>164</v>
      </c>
    </row>
    <row r="7" spans="1:14" s="200" customFormat="1" ht="16.5" customHeight="1">
      <c r="A7" s="193" t="s">
        <v>165</v>
      </c>
      <c r="B7" s="194"/>
      <c r="C7" s="195" t="s">
        <v>166</v>
      </c>
      <c r="D7" s="196" t="s">
        <v>167</v>
      </c>
      <c r="E7" s="197"/>
      <c r="F7" s="198">
        <v>1957</v>
      </c>
      <c r="G7" s="199">
        <v>614</v>
      </c>
      <c r="H7" s="199">
        <v>620</v>
      </c>
      <c r="I7" s="199">
        <v>509</v>
      </c>
      <c r="J7" s="199">
        <v>167</v>
      </c>
      <c r="K7" s="199">
        <v>47</v>
      </c>
      <c r="L7" s="199">
        <v>5180</v>
      </c>
      <c r="M7" s="199">
        <v>3504</v>
      </c>
      <c r="N7" s="199">
        <v>1676</v>
      </c>
    </row>
    <row r="8" spans="1:22" s="205" customFormat="1" ht="16.5" customHeight="1">
      <c r="A8" s="201"/>
      <c r="B8" s="201"/>
      <c r="C8" s="201"/>
      <c r="D8" s="202"/>
      <c r="E8" s="203"/>
      <c r="F8" s="204"/>
      <c r="G8" s="204"/>
      <c r="H8" s="204"/>
      <c r="I8" s="204"/>
      <c r="J8" s="204"/>
      <c r="K8" s="204"/>
      <c r="L8" s="204"/>
      <c r="M8" s="204"/>
      <c r="N8" s="204"/>
      <c r="O8" s="176"/>
      <c r="P8" s="176"/>
      <c r="Q8" s="176"/>
      <c r="R8" s="176"/>
      <c r="S8" s="176"/>
      <c r="T8" s="176"/>
      <c r="U8" s="176"/>
      <c r="V8" s="176"/>
    </row>
    <row r="9" spans="1:14" ht="16.5" customHeight="1">
      <c r="A9" s="318" t="s">
        <v>168</v>
      </c>
      <c r="B9" s="318"/>
      <c r="C9" s="318"/>
      <c r="D9" s="318"/>
      <c r="E9" s="206"/>
      <c r="F9" s="207">
        <v>34</v>
      </c>
      <c r="G9" s="207">
        <v>33</v>
      </c>
      <c r="H9" s="207" t="s">
        <v>77</v>
      </c>
      <c r="I9" s="207" t="s">
        <v>77</v>
      </c>
      <c r="J9" s="207">
        <v>1</v>
      </c>
      <c r="K9" s="207" t="s">
        <v>77</v>
      </c>
      <c r="L9" s="207">
        <v>40</v>
      </c>
      <c r="M9" s="207">
        <v>33</v>
      </c>
      <c r="N9" s="207">
        <v>7</v>
      </c>
    </row>
    <row r="10" spans="1:14" ht="16.5" customHeight="1">
      <c r="A10" s="318" t="s">
        <v>169</v>
      </c>
      <c r="B10" s="318"/>
      <c r="C10" s="318"/>
      <c r="D10" s="318"/>
      <c r="E10" s="206"/>
      <c r="F10" s="207">
        <v>978</v>
      </c>
      <c r="G10" s="207">
        <v>543</v>
      </c>
      <c r="H10" s="207">
        <v>328</v>
      </c>
      <c r="I10" s="207">
        <v>89</v>
      </c>
      <c r="J10" s="207">
        <v>17</v>
      </c>
      <c r="K10" s="207">
        <v>1</v>
      </c>
      <c r="L10" s="207">
        <v>1634</v>
      </c>
      <c r="M10" s="207">
        <v>1451</v>
      </c>
      <c r="N10" s="207">
        <v>183</v>
      </c>
    </row>
    <row r="11" spans="1:14" ht="16.5" customHeight="1">
      <c r="A11" s="204"/>
      <c r="B11" s="202" t="s">
        <v>170</v>
      </c>
      <c r="C11" s="204"/>
      <c r="D11" s="202"/>
      <c r="E11" s="203"/>
      <c r="F11" s="207" t="s">
        <v>77</v>
      </c>
      <c r="G11" s="207" t="s">
        <v>77</v>
      </c>
      <c r="H11" s="207" t="s">
        <v>77</v>
      </c>
      <c r="I11" s="207" t="s">
        <v>77</v>
      </c>
      <c r="J11" s="207" t="s">
        <v>77</v>
      </c>
      <c r="K11" s="207" t="s">
        <v>77</v>
      </c>
      <c r="L11" s="207" t="s">
        <v>77</v>
      </c>
      <c r="M11" s="207" t="s">
        <v>77</v>
      </c>
      <c r="N11" s="207" t="s">
        <v>77</v>
      </c>
    </row>
    <row r="12" spans="1:14" ht="16.5" customHeight="1">
      <c r="A12" s="204"/>
      <c r="B12" s="202" t="s">
        <v>171</v>
      </c>
      <c r="C12" s="204"/>
      <c r="D12" s="202"/>
      <c r="E12" s="203"/>
      <c r="F12" s="207">
        <v>978</v>
      </c>
      <c r="G12" s="207">
        <v>543</v>
      </c>
      <c r="H12" s="207">
        <v>328</v>
      </c>
      <c r="I12" s="207">
        <v>89</v>
      </c>
      <c r="J12" s="207">
        <v>17</v>
      </c>
      <c r="K12" s="207">
        <v>1</v>
      </c>
      <c r="L12" s="207">
        <v>1634</v>
      </c>
      <c r="M12" s="207">
        <v>1451</v>
      </c>
      <c r="N12" s="207">
        <v>183</v>
      </c>
    </row>
    <row r="13" spans="1:14" ht="16.5" customHeight="1">
      <c r="A13" s="204"/>
      <c r="B13" s="202"/>
      <c r="C13" s="319" t="s">
        <v>172</v>
      </c>
      <c r="D13" s="319"/>
      <c r="E13" s="203"/>
      <c r="F13" s="207">
        <v>51</v>
      </c>
      <c r="G13" s="207">
        <v>41</v>
      </c>
      <c r="H13" s="207">
        <v>10</v>
      </c>
      <c r="I13" s="207" t="s">
        <v>77</v>
      </c>
      <c r="J13" s="207" t="s">
        <v>77</v>
      </c>
      <c r="K13" s="207" t="s">
        <v>77</v>
      </c>
      <c r="L13" s="207">
        <v>61</v>
      </c>
      <c r="M13" s="207">
        <v>61</v>
      </c>
      <c r="N13" s="207" t="s">
        <v>77</v>
      </c>
    </row>
    <row r="14" spans="1:14" ht="16.5" customHeight="1">
      <c r="A14" s="204"/>
      <c r="B14" s="204"/>
      <c r="C14" s="320" t="s">
        <v>173</v>
      </c>
      <c r="D14" s="318"/>
      <c r="E14" s="203"/>
      <c r="F14" s="207">
        <v>149</v>
      </c>
      <c r="G14" s="207">
        <v>112</v>
      </c>
      <c r="H14" s="207">
        <v>28</v>
      </c>
      <c r="I14" s="207">
        <v>8</v>
      </c>
      <c r="J14" s="207">
        <v>1</v>
      </c>
      <c r="K14" s="207" t="s">
        <v>77</v>
      </c>
      <c r="L14" s="207">
        <v>200</v>
      </c>
      <c r="M14" s="207">
        <v>192</v>
      </c>
      <c r="N14" s="207">
        <v>8</v>
      </c>
    </row>
    <row r="15" spans="1:22" s="205" customFormat="1" ht="16.5" customHeight="1">
      <c r="A15" s="201"/>
      <c r="B15" s="201"/>
      <c r="C15" s="320" t="s">
        <v>174</v>
      </c>
      <c r="D15" s="318"/>
      <c r="E15" s="208"/>
      <c r="F15" s="207">
        <v>604</v>
      </c>
      <c r="G15" s="207">
        <v>334</v>
      </c>
      <c r="H15" s="207">
        <v>225</v>
      </c>
      <c r="I15" s="207">
        <v>40</v>
      </c>
      <c r="J15" s="207">
        <v>5</v>
      </c>
      <c r="K15" s="207" t="s">
        <v>77</v>
      </c>
      <c r="L15" s="207">
        <v>936</v>
      </c>
      <c r="M15" s="207">
        <v>883</v>
      </c>
      <c r="N15" s="207">
        <v>53</v>
      </c>
      <c r="O15" s="176"/>
      <c r="P15" s="176"/>
      <c r="Q15" s="176"/>
      <c r="R15" s="176"/>
      <c r="S15" s="176"/>
      <c r="T15" s="176"/>
      <c r="U15" s="176"/>
      <c r="V15" s="176"/>
    </row>
    <row r="16" spans="1:14" ht="16.5" customHeight="1">
      <c r="A16" s="204"/>
      <c r="B16" s="204"/>
      <c r="C16" s="320" t="s">
        <v>175</v>
      </c>
      <c r="D16" s="318"/>
      <c r="E16" s="203"/>
      <c r="F16" s="207">
        <v>128</v>
      </c>
      <c r="G16" s="207">
        <v>46</v>
      </c>
      <c r="H16" s="207">
        <v>53</v>
      </c>
      <c r="I16" s="207">
        <v>26</v>
      </c>
      <c r="J16" s="207">
        <v>3</v>
      </c>
      <c r="K16" s="207" t="s">
        <v>77</v>
      </c>
      <c r="L16" s="207">
        <v>252</v>
      </c>
      <c r="M16" s="207">
        <v>230</v>
      </c>
      <c r="N16" s="207">
        <v>22</v>
      </c>
    </row>
    <row r="17" spans="1:14" ht="16.5" customHeight="1">
      <c r="A17" s="204"/>
      <c r="B17" s="204"/>
      <c r="C17" s="320" t="s">
        <v>176</v>
      </c>
      <c r="D17" s="318"/>
      <c r="E17" s="203"/>
      <c r="F17" s="207">
        <v>46</v>
      </c>
      <c r="G17" s="207">
        <v>10</v>
      </c>
      <c r="H17" s="207">
        <v>12</v>
      </c>
      <c r="I17" s="207">
        <v>15</v>
      </c>
      <c r="J17" s="207">
        <v>8</v>
      </c>
      <c r="K17" s="207">
        <v>1</v>
      </c>
      <c r="L17" s="207">
        <v>185</v>
      </c>
      <c r="M17" s="207">
        <v>85</v>
      </c>
      <c r="N17" s="207">
        <v>100</v>
      </c>
    </row>
    <row r="18" spans="1:14" ht="16.5" customHeight="1">
      <c r="A18" s="204" t="s">
        <v>177</v>
      </c>
      <c r="B18" s="204"/>
      <c r="C18" s="204"/>
      <c r="D18" s="202"/>
      <c r="E18" s="206"/>
      <c r="F18" s="207">
        <v>33</v>
      </c>
      <c r="G18" s="207">
        <v>4</v>
      </c>
      <c r="H18" s="207">
        <v>10</v>
      </c>
      <c r="I18" s="207">
        <v>9</v>
      </c>
      <c r="J18" s="207">
        <v>7</v>
      </c>
      <c r="K18" s="207">
        <v>3</v>
      </c>
      <c r="L18" s="207">
        <v>138</v>
      </c>
      <c r="M18" s="207">
        <v>74</v>
      </c>
      <c r="N18" s="207">
        <v>64</v>
      </c>
    </row>
    <row r="19" spans="1:14" ht="16.5" customHeight="1">
      <c r="A19" s="204" t="s">
        <v>178</v>
      </c>
      <c r="B19" s="204"/>
      <c r="C19" s="204"/>
      <c r="D19" s="202"/>
      <c r="E19" s="206"/>
      <c r="F19" s="207">
        <v>912</v>
      </c>
      <c r="G19" s="207">
        <v>34</v>
      </c>
      <c r="H19" s="207">
        <v>282</v>
      </c>
      <c r="I19" s="207">
        <v>411</v>
      </c>
      <c r="J19" s="207">
        <v>142</v>
      </c>
      <c r="K19" s="207">
        <v>43</v>
      </c>
      <c r="L19" s="207">
        <v>3368</v>
      </c>
      <c r="M19" s="207">
        <v>1946</v>
      </c>
      <c r="N19" s="207">
        <v>1422</v>
      </c>
    </row>
    <row r="20" spans="1:14" ht="16.5" customHeight="1">
      <c r="A20" s="204"/>
      <c r="B20" s="320" t="s">
        <v>179</v>
      </c>
      <c r="C20" s="318"/>
      <c r="D20" s="318"/>
      <c r="E20" s="203"/>
      <c r="F20" s="207">
        <v>813</v>
      </c>
      <c r="G20" s="207">
        <v>12</v>
      </c>
      <c r="H20" s="207">
        <v>244</v>
      </c>
      <c r="I20" s="207">
        <v>385</v>
      </c>
      <c r="J20" s="207">
        <v>134</v>
      </c>
      <c r="K20" s="207">
        <v>38</v>
      </c>
      <c r="L20" s="207">
        <v>3073</v>
      </c>
      <c r="M20" s="207">
        <v>1774</v>
      </c>
      <c r="N20" s="207">
        <v>1299</v>
      </c>
    </row>
    <row r="21" spans="1:14" ht="16.5" customHeight="1">
      <c r="A21" s="204"/>
      <c r="B21" s="320" t="s">
        <v>180</v>
      </c>
      <c r="C21" s="318"/>
      <c r="D21" s="318"/>
      <c r="E21" s="203"/>
      <c r="F21" s="207">
        <v>17</v>
      </c>
      <c r="G21" s="207" t="s">
        <v>77</v>
      </c>
      <c r="H21" s="207">
        <v>5</v>
      </c>
      <c r="I21" s="207">
        <v>10</v>
      </c>
      <c r="J21" s="207">
        <v>1</v>
      </c>
      <c r="K21" s="207">
        <v>1</v>
      </c>
      <c r="L21" s="207">
        <v>66</v>
      </c>
      <c r="M21" s="207">
        <v>47</v>
      </c>
      <c r="N21" s="207">
        <v>19</v>
      </c>
    </row>
    <row r="22" spans="1:15" ht="16.5" customHeight="1">
      <c r="A22" s="204"/>
      <c r="B22" s="320" t="s">
        <v>181</v>
      </c>
      <c r="C22" s="318"/>
      <c r="D22" s="318"/>
      <c r="E22" s="203"/>
      <c r="F22" s="207">
        <v>82</v>
      </c>
      <c r="G22" s="207">
        <v>22</v>
      </c>
      <c r="H22" s="207">
        <v>33</v>
      </c>
      <c r="I22" s="207">
        <v>16</v>
      </c>
      <c r="J22" s="207">
        <v>7</v>
      </c>
      <c r="K22" s="207">
        <v>4</v>
      </c>
      <c r="L22" s="207">
        <v>229</v>
      </c>
      <c r="M22" s="207">
        <v>125</v>
      </c>
      <c r="N22" s="207">
        <v>104</v>
      </c>
      <c r="O22" s="209"/>
    </row>
    <row r="23" spans="1:14" ht="16.5" customHeight="1">
      <c r="A23" s="204"/>
      <c r="B23" s="204"/>
      <c r="C23" s="204"/>
      <c r="D23" s="202"/>
      <c r="E23" s="206"/>
      <c r="F23" s="207"/>
      <c r="G23" s="207"/>
      <c r="H23" s="207"/>
      <c r="I23" s="207"/>
      <c r="J23" s="207"/>
      <c r="K23" s="207"/>
      <c r="L23" s="207"/>
      <c r="M23" s="207"/>
      <c r="N23" s="207"/>
    </row>
    <row r="24" spans="1:14" s="200" customFormat="1" ht="16.5" customHeight="1">
      <c r="A24" s="321" t="s">
        <v>87</v>
      </c>
      <c r="B24" s="321"/>
      <c r="C24" s="321"/>
      <c r="D24" s="321"/>
      <c r="E24" s="197"/>
      <c r="F24" s="210">
        <v>821</v>
      </c>
      <c r="G24" s="210">
        <v>493</v>
      </c>
      <c r="H24" s="210">
        <v>218</v>
      </c>
      <c r="I24" s="210">
        <v>77</v>
      </c>
      <c r="J24" s="210">
        <v>25</v>
      </c>
      <c r="K24" s="210">
        <v>8</v>
      </c>
      <c r="L24" s="210">
        <v>1475</v>
      </c>
      <c r="M24" s="210">
        <v>1195</v>
      </c>
      <c r="N24" s="210">
        <v>280</v>
      </c>
    </row>
    <row r="25" spans="1:14" ht="16.5" customHeight="1">
      <c r="A25" s="204"/>
      <c r="B25" s="204"/>
      <c r="C25" s="204"/>
      <c r="D25" s="202"/>
      <c r="E25" s="206"/>
      <c r="F25" s="207"/>
      <c r="G25" s="207"/>
      <c r="H25" s="207"/>
      <c r="I25" s="207"/>
      <c r="J25" s="207"/>
      <c r="K25" s="207"/>
      <c r="L25" s="207"/>
      <c r="M25" s="207"/>
      <c r="N25" s="207"/>
    </row>
    <row r="26" spans="1:14" ht="16.5" customHeight="1">
      <c r="A26" s="204"/>
      <c r="B26" s="320" t="s">
        <v>0</v>
      </c>
      <c r="C26" s="318"/>
      <c r="D26" s="318"/>
      <c r="E26" s="203"/>
      <c r="F26" s="207">
        <v>738</v>
      </c>
      <c r="G26" s="207">
        <v>460</v>
      </c>
      <c r="H26" s="207">
        <v>184</v>
      </c>
      <c r="I26" s="207">
        <v>67</v>
      </c>
      <c r="J26" s="207">
        <v>20</v>
      </c>
      <c r="K26" s="207">
        <v>7</v>
      </c>
      <c r="L26" s="207">
        <v>1299</v>
      </c>
      <c r="M26" s="207">
        <v>1064</v>
      </c>
      <c r="N26" s="207">
        <v>235</v>
      </c>
    </row>
    <row r="27" spans="1:14" ht="16.5" customHeight="1">
      <c r="A27" s="204"/>
      <c r="B27" s="320" t="s">
        <v>79</v>
      </c>
      <c r="C27" s="318"/>
      <c r="D27" s="318"/>
      <c r="E27" s="203"/>
      <c r="F27" s="207">
        <v>53</v>
      </c>
      <c r="G27" s="207">
        <v>20</v>
      </c>
      <c r="H27" s="207">
        <v>24</v>
      </c>
      <c r="I27" s="207">
        <v>7</v>
      </c>
      <c r="J27" s="207">
        <v>2</v>
      </c>
      <c r="K27" s="207" t="s">
        <v>77</v>
      </c>
      <c r="L27" s="207">
        <v>104</v>
      </c>
      <c r="M27" s="207">
        <v>84</v>
      </c>
      <c r="N27" s="207">
        <v>20</v>
      </c>
    </row>
    <row r="28" spans="1:22" s="205" customFormat="1" ht="16.5" customHeight="1">
      <c r="A28" s="201"/>
      <c r="B28" s="320" t="s">
        <v>1</v>
      </c>
      <c r="C28" s="318"/>
      <c r="D28" s="318"/>
      <c r="E28" s="208"/>
      <c r="F28" s="207">
        <v>30</v>
      </c>
      <c r="G28" s="207">
        <v>13</v>
      </c>
      <c r="H28" s="207">
        <v>10</v>
      </c>
      <c r="I28" s="207">
        <v>3</v>
      </c>
      <c r="J28" s="207">
        <v>3</v>
      </c>
      <c r="K28" s="207">
        <v>1</v>
      </c>
      <c r="L28" s="207">
        <v>72</v>
      </c>
      <c r="M28" s="207">
        <v>47</v>
      </c>
      <c r="N28" s="207">
        <v>25</v>
      </c>
      <c r="O28" s="176"/>
      <c r="P28" s="176"/>
      <c r="Q28" s="176"/>
      <c r="R28" s="176"/>
      <c r="S28" s="176"/>
      <c r="T28" s="176"/>
      <c r="U28" s="176"/>
      <c r="V28" s="176"/>
    </row>
    <row r="29" spans="1:14" ht="16.5" customHeight="1">
      <c r="A29" s="204"/>
      <c r="B29" s="204"/>
      <c r="C29" s="204"/>
      <c r="D29" s="202"/>
      <c r="E29" s="206"/>
      <c r="F29" s="207"/>
      <c r="G29" s="207"/>
      <c r="H29" s="207"/>
      <c r="I29" s="207"/>
      <c r="J29" s="207"/>
      <c r="K29" s="207"/>
      <c r="L29" s="207"/>
      <c r="M29" s="207"/>
      <c r="N29" s="207"/>
    </row>
    <row r="30" spans="1:14" s="200" customFormat="1" ht="16.5" customHeight="1">
      <c r="A30" s="321" t="s">
        <v>88</v>
      </c>
      <c r="B30" s="321"/>
      <c r="C30" s="321"/>
      <c r="D30" s="321"/>
      <c r="E30" s="211"/>
      <c r="F30" s="210">
        <v>1136</v>
      </c>
      <c r="G30" s="210">
        <v>121</v>
      </c>
      <c r="H30" s="210">
        <v>402</v>
      </c>
      <c r="I30" s="210">
        <v>432</v>
      </c>
      <c r="J30" s="210">
        <v>142</v>
      </c>
      <c r="K30" s="210">
        <v>39</v>
      </c>
      <c r="L30" s="210">
        <v>3705</v>
      </c>
      <c r="M30" s="210">
        <v>2309</v>
      </c>
      <c r="N30" s="210">
        <v>1396</v>
      </c>
    </row>
    <row r="31" spans="1:14" ht="16.5" customHeight="1">
      <c r="A31" s="204"/>
      <c r="B31" s="204"/>
      <c r="C31" s="204"/>
      <c r="D31" s="202"/>
      <c r="E31" s="206"/>
      <c r="F31" s="207"/>
      <c r="G31" s="207"/>
      <c r="H31" s="207"/>
      <c r="I31" s="207"/>
      <c r="J31" s="207"/>
      <c r="K31" s="207"/>
      <c r="L31" s="207"/>
      <c r="M31" s="207"/>
      <c r="N31" s="207"/>
    </row>
    <row r="32" spans="1:14" ht="16.5" customHeight="1">
      <c r="A32" s="204"/>
      <c r="B32" s="320" t="s">
        <v>4</v>
      </c>
      <c r="C32" s="318"/>
      <c r="D32" s="318"/>
      <c r="E32" s="203"/>
      <c r="F32" s="207" t="s">
        <v>182</v>
      </c>
      <c r="G32" s="207" t="s">
        <v>182</v>
      </c>
      <c r="H32" s="207" t="s">
        <v>182</v>
      </c>
      <c r="I32" s="207" t="s">
        <v>182</v>
      </c>
      <c r="J32" s="207" t="s">
        <v>182</v>
      </c>
      <c r="K32" s="207" t="s">
        <v>182</v>
      </c>
      <c r="L32" s="207" t="s">
        <v>182</v>
      </c>
      <c r="M32" s="207" t="s">
        <v>182</v>
      </c>
      <c r="N32" s="207" t="s">
        <v>182</v>
      </c>
    </row>
    <row r="33" spans="1:14" ht="16.5" customHeight="1">
      <c r="A33" s="204"/>
      <c r="B33" s="320" t="s">
        <v>2</v>
      </c>
      <c r="C33" s="318"/>
      <c r="D33" s="318"/>
      <c r="E33" s="203"/>
      <c r="F33" s="207">
        <v>552</v>
      </c>
      <c r="G33" s="207">
        <v>51</v>
      </c>
      <c r="H33" s="207">
        <v>114</v>
      </c>
      <c r="I33" s="207">
        <v>268</v>
      </c>
      <c r="J33" s="207">
        <v>96</v>
      </c>
      <c r="K33" s="207">
        <v>23</v>
      </c>
      <c r="L33" s="207">
        <v>2029</v>
      </c>
      <c r="M33" s="207">
        <v>1186</v>
      </c>
      <c r="N33" s="207">
        <v>843</v>
      </c>
    </row>
    <row r="34" spans="1:14" ht="16.5" customHeight="1">
      <c r="A34" s="204"/>
      <c r="B34" s="320" t="s">
        <v>5</v>
      </c>
      <c r="C34" s="318"/>
      <c r="D34" s="318"/>
      <c r="E34" s="203"/>
      <c r="F34" s="207">
        <v>76</v>
      </c>
      <c r="G34" s="207">
        <v>7</v>
      </c>
      <c r="H34" s="207">
        <v>13</v>
      </c>
      <c r="I34" s="207">
        <v>29</v>
      </c>
      <c r="J34" s="207">
        <v>17</v>
      </c>
      <c r="K34" s="207">
        <v>10</v>
      </c>
      <c r="L34" s="207">
        <v>373</v>
      </c>
      <c r="M34" s="207">
        <v>126</v>
      </c>
      <c r="N34" s="207">
        <v>247</v>
      </c>
    </row>
    <row r="35" spans="1:14" ht="16.5" customHeight="1">
      <c r="A35" s="204"/>
      <c r="B35" s="320" t="s">
        <v>82</v>
      </c>
      <c r="C35" s="318"/>
      <c r="D35" s="318"/>
      <c r="E35" s="203"/>
      <c r="F35" s="207" t="s">
        <v>77</v>
      </c>
      <c r="G35" s="207" t="s">
        <v>77</v>
      </c>
      <c r="H35" s="207" t="s">
        <v>77</v>
      </c>
      <c r="I35" s="207" t="s">
        <v>77</v>
      </c>
      <c r="J35" s="207" t="s">
        <v>77</v>
      </c>
      <c r="K35" s="207" t="s">
        <v>77</v>
      </c>
      <c r="L35" s="207" t="s">
        <v>77</v>
      </c>
      <c r="M35" s="207" t="s">
        <v>77</v>
      </c>
      <c r="N35" s="207" t="s">
        <v>77</v>
      </c>
    </row>
    <row r="36" spans="1:14" ht="16.5" customHeight="1">
      <c r="A36" s="204"/>
      <c r="B36" s="320" t="s">
        <v>83</v>
      </c>
      <c r="C36" s="318"/>
      <c r="D36" s="318"/>
      <c r="E36" s="203"/>
      <c r="F36" s="207">
        <v>136</v>
      </c>
      <c r="G36" s="207">
        <v>17</v>
      </c>
      <c r="H36" s="207">
        <v>71</v>
      </c>
      <c r="I36" s="207">
        <v>35</v>
      </c>
      <c r="J36" s="207">
        <v>11</v>
      </c>
      <c r="K36" s="207">
        <v>2</v>
      </c>
      <c r="L36" s="207">
        <v>365</v>
      </c>
      <c r="M36" s="207">
        <v>270</v>
      </c>
      <c r="N36" s="207">
        <v>95</v>
      </c>
    </row>
    <row r="37" spans="1:14" ht="16.5" customHeight="1">
      <c r="A37" s="204"/>
      <c r="B37" s="320" t="s">
        <v>6</v>
      </c>
      <c r="C37" s="318"/>
      <c r="D37" s="318"/>
      <c r="E37" s="203"/>
      <c r="F37" s="207" t="s">
        <v>182</v>
      </c>
      <c r="G37" s="207" t="s">
        <v>182</v>
      </c>
      <c r="H37" s="207" t="s">
        <v>182</v>
      </c>
      <c r="I37" s="207" t="s">
        <v>182</v>
      </c>
      <c r="J37" s="207" t="s">
        <v>182</v>
      </c>
      <c r="K37" s="207" t="s">
        <v>182</v>
      </c>
      <c r="L37" s="207" t="s">
        <v>182</v>
      </c>
      <c r="M37" s="207" t="s">
        <v>182</v>
      </c>
      <c r="N37" s="207" t="s">
        <v>182</v>
      </c>
    </row>
    <row r="38" spans="1:14" ht="16.5" customHeight="1">
      <c r="A38" s="204"/>
      <c r="B38" s="320" t="s">
        <v>3</v>
      </c>
      <c r="C38" s="318"/>
      <c r="D38" s="318"/>
      <c r="E38" s="203"/>
      <c r="F38" s="207">
        <v>184</v>
      </c>
      <c r="G38" s="207">
        <v>35</v>
      </c>
      <c r="H38" s="207">
        <v>87</v>
      </c>
      <c r="I38" s="207">
        <v>53</v>
      </c>
      <c r="J38" s="207">
        <v>6</v>
      </c>
      <c r="K38" s="207">
        <v>3</v>
      </c>
      <c r="L38" s="207">
        <v>458</v>
      </c>
      <c r="M38" s="207">
        <v>348</v>
      </c>
      <c r="N38" s="207">
        <v>110</v>
      </c>
    </row>
    <row r="39" spans="1:14" ht="16.5" customHeight="1" thickBot="1">
      <c r="A39" s="177"/>
      <c r="B39" s="322" t="s">
        <v>84</v>
      </c>
      <c r="C39" s="322"/>
      <c r="D39" s="322"/>
      <c r="E39" s="212"/>
      <c r="F39" s="213">
        <v>180</v>
      </c>
      <c r="G39" s="214">
        <v>11</v>
      </c>
      <c r="H39" s="214">
        <v>116</v>
      </c>
      <c r="I39" s="214">
        <v>46</v>
      </c>
      <c r="J39" s="214">
        <v>6</v>
      </c>
      <c r="K39" s="214">
        <v>1</v>
      </c>
      <c r="L39" s="214">
        <v>436</v>
      </c>
      <c r="M39" s="214">
        <v>371</v>
      </c>
      <c r="N39" s="214">
        <v>65</v>
      </c>
    </row>
    <row r="40" spans="1:2" ht="12.75" customHeight="1">
      <c r="A40" s="215" t="s">
        <v>183</v>
      </c>
      <c r="B40" s="215"/>
    </row>
    <row r="41" spans="1:2" ht="12" customHeight="1">
      <c r="A41" s="216" t="s">
        <v>184</v>
      </c>
      <c r="B41" s="216"/>
    </row>
    <row r="42" spans="1:9" ht="12">
      <c r="A42" s="207"/>
      <c r="B42" s="207"/>
      <c r="C42" s="207"/>
      <c r="D42" s="207"/>
      <c r="E42" s="207"/>
      <c r="F42" s="207"/>
      <c r="G42" s="207"/>
      <c r="H42" s="207"/>
      <c r="I42" s="207"/>
    </row>
  </sheetData>
  <sheetProtection/>
  <mergeCells count="25">
    <mergeCell ref="B39:D39"/>
    <mergeCell ref="B33:D33"/>
    <mergeCell ref="B34:D34"/>
    <mergeCell ref="B35:D35"/>
    <mergeCell ref="B36:D36"/>
    <mergeCell ref="B37:D37"/>
    <mergeCell ref="B38:D38"/>
    <mergeCell ref="A24:D24"/>
    <mergeCell ref="B26:D26"/>
    <mergeCell ref="B27:D27"/>
    <mergeCell ref="B28:D28"/>
    <mergeCell ref="A30:D30"/>
    <mergeCell ref="B32:D32"/>
    <mergeCell ref="C15:D15"/>
    <mergeCell ref="C16:D16"/>
    <mergeCell ref="C17:D17"/>
    <mergeCell ref="B20:D20"/>
    <mergeCell ref="B21:D21"/>
    <mergeCell ref="B22:D22"/>
    <mergeCell ref="A4:E4"/>
    <mergeCell ref="A5:E5"/>
    <mergeCell ref="A9:D9"/>
    <mergeCell ref="A10:D10"/>
    <mergeCell ref="C13:D13"/>
    <mergeCell ref="C14:D14"/>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H63"/>
  <sheetViews>
    <sheetView zoomScalePageLayoutView="0" workbookViewId="0" topLeftCell="A1">
      <selection activeCell="F19" sqref="F19"/>
    </sheetView>
  </sheetViews>
  <sheetFormatPr defaultColWidth="8.00390625" defaultRowHeight="13.5"/>
  <cols>
    <col min="1" max="1" width="2.50390625" style="83" customWidth="1"/>
    <col min="2" max="2" width="17.50390625" style="83" customWidth="1"/>
    <col min="3" max="3" width="19.375" style="83" customWidth="1"/>
    <col min="4" max="4" width="19.25390625" style="83" customWidth="1"/>
    <col min="5" max="6" width="19.375" style="83" customWidth="1"/>
    <col min="7" max="16384" width="8.00390625" style="83" customWidth="1"/>
  </cols>
  <sheetData>
    <row r="1" spans="1:6" ht="18.75" customHeight="1">
      <c r="A1" s="251" t="s">
        <v>244</v>
      </c>
      <c r="B1" s="251"/>
      <c r="C1" s="251"/>
      <c r="D1" s="251"/>
      <c r="E1" s="251"/>
      <c r="F1" s="251"/>
    </row>
    <row r="2" spans="1:6" ht="11.25" customHeight="1">
      <c r="A2" s="252"/>
      <c r="B2" s="252"/>
      <c r="C2" s="253"/>
      <c r="D2" s="252"/>
      <c r="E2" s="252"/>
      <c r="F2" s="252"/>
    </row>
    <row r="3" spans="1:6" ht="12" thickBot="1">
      <c r="A3" s="252"/>
      <c r="B3" s="252"/>
      <c r="C3" s="252"/>
      <c r="D3" s="252"/>
      <c r="E3" s="252"/>
      <c r="F3" s="254" t="s">
        <v>245</v>
      </c>
    </row>
    <row r="4" spans="1:6" s="91" customFormat="1" ht="18.75" customHeight="1">
      <c r="A4" s="323" t="s">
        <v>85</v>
      </c>
      <c r="B4" s="324"/>
      <c r="C4" s="325" t="s">
        <v>86</v>
      </c>
      <c r="D4" s="326"/>
      <c r="E4" s="255" t="s">
        <v>87</v>
      </c>
      <c r="F4" s="255" t="s">
        <v>88</v>
      </c>
    </row>
    <row r="5" spans="1:6" s="91" customFormat="1" ht="18.75" customHeight="1">
      <c r="A5" s="327" t="s">
        <v>89</v>
      </c>
      <c r="B5" s="328"/>
      <c r="C5" s="256" t="s">
        <v>90</v>
      </c>
      <c r="D5" s="256" t="s">
        <v>91</v>
      </c>
      <c r="E5" s="257" t="s">
        <v>90</v>
      </c>
      <c r="F5" s="258" t="s">
        <v>90</v>
      </c>
    </row>
    <row r="6" spans="1:6" s="91" customFormat="1" ht="3.75" customHeight="1">
      <c r="A6" s="259"/>
      <c r="B6" s="260"/>
      <c r="C6" s="261"/>
      <c r="D6" s="259"/>
      <c r="E6" s="259"/>
      <c r="F6" s="259"/>
    </row>
    <row r="7" spans="1:6" s="138" customFormat="1" ht="14.25" customHeight="1">
      <c r="A7" s="262"/>
      <c r="B7" s="263" t="s">
        <v>246</v>
      </c>
      <c r="C7" s="240">
        <v>14696</v>
      </c>
      <c r="D7" s="241">
        <v>4271</v>
      </c>
      <c r="E7" s="241">
        <v>10244</v>
      </c>
      <c r="F7" s="241">
        <v>4452</v>
      </c>
    </row>
    <row r="8" spans="1:6" s="138" customFormat="1" ht="14.25" customHeight="1">
      <c r="A8" s="262"/>
      <c r="B8" s="264" t="s">
        <v>232</v>
      </c>
      <c r="C8" s="240">
        <v>13954</v>
      </c>
      <c r="D8" s="241">
        <v>3695</v>
      </c>
      <c r="E8" s="241">
        <v>10159</v>
      </c>
      <c r="F8" s="241">
        <v>3795</v>
      </c>
    </row>
    <row r="9" spans="1:6" s="138" customFormat="1" ht="14.25" customHeight="1">
      <c r="A9" s="103"/>
      <c r="B9" s="289" t="s">
        <v>233</v>
      </c>
      <c r="C9" s="86" t="s">
        <v>247</v>
      </c>
      <c r="D9" s="168">
        <v>3805</v>
      </c>
      <c r="E9" s="168">
        <v>10282</v>
      </c>
      <c r="F9" s="168">
        <v>8424</v>
      </c>
    </row>
    <row r="10" spans="1:8" s="138" customFormat="1" ht="14.25" customHeight="1">
      <c r="A10" s="103"/>
      <c r="B10" s="289" t="s">
        <v>224</v>
      </c>
      <c r="C10" s="246">
        <v>14251</v>
      </c>
      <c r="D10" s="144">
        <v>3570</v>
      </c>
      <c r="E10" s="144">
        <v>9570</v>
      </c>
      <c r="F10" s="144">
        <v>4681</v>
      </c>
      <c r="H10" s="144"/>
    </row>
    <row r="11" spans="1:7" s="146" customFormat="1" ht="14.25" customHeight="1">
      <c r="A11" s="113"/>
      <c r="B11" s="290" t="s">
        <v>248</v>
      </c>
      <c r="C11" s="245">
        <v>16872</v>
      </c>
      <c r="D11" s="245">
        <v>3617</v>
      </c>
      <c r="E11" s="245">
        <v>9093</v>
      </c>
      <c r="F11" s="245">
        <v>7779</v>
      </c>
      <c r="G11" s="145"/>
    </row>
    <row r="12" spans="1:7" s="146" customFormat="1" ht="4.5" customHeight="1">
      <c r="A12" s="113"/>
      <c r="B12" s="291"/>
      <c r="C12" s="242"/>
      <c r="D12" s="292"/>
      <c r="E12" s="292"/>
      <c r="G12" s="145"/>
    </row>
    <row r="13" spans="1:7" s="146" customFormat="1" ht="13.5" customHeight="1">
      <c r="A13" s="329" t="s">
        <v>92</v>
      </c>
      <c r="B13" s="330"/>
      <c r="C13" s="242">
        <v>8451</v>
      </c>
      <c r="D13" s="248">
        <v>1957</v>
      </c>
      <c r="E13" s="248">
        <v>7810</v>
      </c>
      <c r="F13" s="248">
        <v>641</v>
      </c>
      <c r="G13" s="145"/>
    </row>
    <row r="14" spans="1:7" s="138" customFormat="1" ht="12" customHeight="1">
      <c r="A14" s="293"/>
      <c r="B14" s="294" t="s">
        <v>93</v>
      </c>
      <c r="C14" s="147">
        <v>52</v>
      </c>
      <c r="D14" s="144">
        <v>39</v>
      </c>
      <c r="E14" s="144">
        <v>52</v>
      </c>
      <c r="F14" s="144" t="s">
        <v>203</v>
      </c>
      <c r="G14" s="148"/>
    </row>
    <row r="15" spans="1:7" s="138" customFormat="1" ht="12" customHeight="1">
      <c r="A15" s="293"/>
      <c r="B15" s="294" t="s">
        <v>94</v>
      </c>
      <c r="C15" s="147">
        <v>0</v>
      </c>
      <c r="D15" s="144">
        <v>0</v>
      </c>
      <c r="E15" s="144">
        <v>0</v>
      </c>
      <c r="F15" s="144" t="s">
        <v>203</v>
      </c>
      <c r="G15" s="148"/>
    </row>
    <row r="16" spans="1:7" s="138" customFormat="1" ht="12" customHeight="1">
      <c r="A16" s="293"/>
      <c r="B16" s="294" t="s">
        <v>95</v>
      </c>
      <c r="C16" s="147">
        <v>87</v>
      </c>
      <c r="D16" s="144">
        <v>9</v>
      </c>
      <c r="E16" s="144">
        <v>87</v>
      </c>
      <c r="F16" s="144" t="s">
        <v>203</v>
      </c>
      <c r="G16" s="148"/>
    </row>
    <row r="17" spans="1:7" s="138" customFormat="1" ht="12" customHeight="1">
      <c r="A17" s="293"/>
      <c r="B17" s="294" t="s">
        <v>96</v>
      </c>
      <c r="C17" s="147">
        <v>1</v>
      </c>
      <c r="D17" s="144">
        <v>0</v>
      </c>
      <c r="E17" s="144">
        <v>1</v>
      </c>
      <c r="F17" s="144">
        <v>0</v>
      </c>
      <c r="G17" s="148"/>
    </row>
    <row r="18" spans="1:7" s="138" customFormat="1" ht="12" customHeight="1">
      <c r="A18" s="293"/>
      <c r="B18" s="294" t="s">
        <v>97</v>
      </c>
      <c r="C18" s="147">
        <v>501</v>
      </c>
      <c r="D18" s="144">
        <v>149</v>
      </c>
      <c r="E18" s="144">
        <v>11</v>
      </c>
      <c r="F18" s="144">
        <v>490</v>
      </c>
      <c r="G18" s="148"/>
    </row>
    <row r="19" spans="1:7" s="138" customFormat="1" ht="12" customHeight="1">
      <c r="A19" s="293"/>
      <c r="B19" s="294" t="s">
        <v>98</v>
      </c>
      <c r="C19" s="147">
        <v>98</v>
      </c>
      <c r="D19" s="144">
        <v>6</v>
      </c>
      <c r="E19" s="144">
        <v>98</v>
      </c>
      <c r="F19" s="144" t="s">
        <v>203</v>
      </c>
      <c r="G19" s="148"/>
    </row>
    <row r="20" spans="1:7" s="138" customFormat="1" ht="12" customHeight="1">
      <c r="A20" s="293"/>
      <c r="B20" s="294" t="s">
        <v>99</v>
      </c>
      <c r="C20" s="147">
        <v>45</v>
      </c>
      <c r="D20" s="144">
        <v>2</v>
      </c>
      <c r="E20" s="144">
        <v>45</v>
      </c>
      <c r="F20" s="144" t="s">
        <v>203</v>
      </c>
      <c r="G20" s="148"/>
    </row>
    <row r="21" spans="1:7" s="138" customFormat="1" ht="12" customHeight="1">
      <c r="A21" s="293"/>
      <c r="B21" s="294" t="s">
        <v>100</v>
      </c>
      <c r="C21" s="147">
        <v>925</v>
      </c>
      <c r="D21" s="144">
        <v>40</v>
      </c>
      <c r="E21" s="144">
        <v>925</v>
      </c>
      <c r="F21" s="144" t="s">
        <v>203</v>
      </c>
      <c r="G21" s="148"/>
    </row>
    <row r="22" spans="1:7" s="138" customFormat="1" ht="12" customHeight="1">
      <c r="A22" s="293"/>
      <c r="B22" s="294" t="s">
        <v>249</v>
      </c>
      <c r="C22" s="147">
        <v>28</v>
      </c>
      <c r="D22" s="144">
        <v>12</v>
      </c>
      <c r="E22" s="144">
        <v>28</v>
      </c>
      <c r="F22" s="144" t="s">
        <v>203</v>
      </c>
      <c r="G22" s="148"/>
    </row>
    <row r="23" spans="1:7" s="138" customFormat="1" ht="12" customHeight="1">
      <c r="A23" s="293"/>
      <c r="B23" s="294" t="s">
        <v>101</v>
      </c>
      <c r="C23" s="147">
        <v>1796</v>
      </c>
      <c r="D23" s="144">
        <v>375</v>
      </c>
      <c r="E23" s="144">
        <v>1796</v>
      </c>
      <c r="F23" s="144" t="s">
        <v>203</v>
      </c>
      <c r="G23" s="148"/>
    </row>
    <row r="24" spans="1:7" s="138" customFormat="1" ht="12" customHeight="1">
      <c r="A24" s="293"/>
      <c r="B24" s="294" t="s">
        <v>102</v>
      </c>
      <c r="C24" s="147">
        <v>25</v>
      </c>
      <c r="D24" s="144">
        <v>4</v>
      </c>
      <c r="E24" s="144">
        <v>25</v>
      </c>
      <c r="F24" s="144" t="s">
        <v>203</v>
      </c>
      <c r="G24" s="148"/>
    </row>
    <row r="25" spans="1:7" s="138" customFormat="1" ht="12" customHeight="1">
      <c r="A25" s="293"/>
      <c r="B25" s="294" t="s">
        <v>103</v>
      </c>
      <c r="C25" s="147">
        <v>3336</v>
      </c>
      <c r="D25" s="144">
        <v>334</v>
      </c>
      <c r="E25" s="144">
        <v>3336</v>
      </c>
      <c r="F25" s="144" t="s">
        <v>203</v>
      </c>
      <c r="G25" s="148"/>
    </row>
    <row r="26" spans="1:7" s="138" customFormat="1" ht="12" customHeight="1">
      <c r="A26" s="293"/>
      <c r="B26" s="294" t="s">
        <v>250</v>
      </c>
      <c r="C26" s="147">
        <v>22</v>
      </c>
      <c r="D26" s="144">
        <v>4</v>
      </c>
      <c r="E26" s="144">
        <v>22</v>
      </c>
      <c r="F26" s="144" t="s">
        <v>203</v>
      </c>
      <c r="G26" s="148"/>
    </row>
    <row r="27" spans="1:7" s="138" customFormat="1" ht="12" customHeight="1">
      <c r="A27" s="293"/>
      <c r="B27" s="294" t="s">
        <v>104</v>
      </c>
      <c r="C27" s="147">
        <v>62</v>
      </c>
      <c r="D27" s="144">
        <v>38</v>
      </c>
      <c r="E27" s="144">
        <v>62</v>
      </c>
      <c r="F27" s="144" t="s">
        <v>203</v>
      </c>
      <c r="G27" s="148"/>
    </row>
    <row r="28" spans="1:7" s="138" customFormat="1" ht="12" customHeight="1">
      <c r="A28" s="293"/>
      <c r="B28" s="294" t="s">
        <v>251</v>
      </c>
      <c r="C28" s="147">
        <v>17</v>
      </c>
      <c r="D28" s="144">
        <v>19</v>
      </c>
      <c r="E28" s="144">
        <v>17</v>
      </c>
      <c r="F28" s="144">
        <v>0</v>
      </c>
      <c r="G28" s="148"/>
    </row>
    <row r="29" spans="1:7" s="138" customFormat="1" ht="12" customHeight="1">
      <c r="A29" s="293"/>
      <c r="B29" s="294" t="s">
        <v>252</v>
      </c>
      <c r="C29" s="147">
        <v>34</v>
      </c>
      <c r="D29" s="144">
        <v>15</v>
      </c>
      <c r="E29" s="144">
        <v>20</v>
      </c>
      <c r="F29" s="144">
        <v>14</v>
      </c>
      <c r="G29" s="148"/>
    </row>
    <row r="30" spans="1:7" s="138" customFormat="1" ht="12" customHeight="1">
      <c r="A30" s="293"/>
      <c r="B30" s="294" t="s">
        <v>105</v>
      </c>
      <c r="C30" s="147">
        <v>14</v>
      </c>
      <c r="D30" s="144">
        <v>10</v>
      </c>
      <c r="E30" s="144">
        <v>7</v>
      </c>
      <c r="F30" s="144">
        <v>7</v>
      </c>
      <c r="G30" s="148"/>
    </row>
    <row r="31" spans="1:7" s="138" customFormat="1" ht="12" customHeight="1">
      <c r="A31" s="293"/>
      <c r="B31" s="294" t="s">
        <v>253</v>
      </c>
      <c r="C31" s="147">
        <v>26</v>
      </c>
      <c r="D31" s="144">
        <v>8</v>
      </c>
      <c r="E31" s="144">
        <v>26</v>
      </c>
      <c r="F31" s="144" t="s">
        <v>203</v>
      </c>
      <c r="G31" s="148"/>
    </row>
    <row r="32" spans="1:7" s="138" customFormat="1" ht="12" customHeight="1">
      <c r="A32" s="293"/>
      <c r="B32" s="294" t="s">
        <v>106</v>
      </c>
      <c r="C32" s="147">
        <v>206</v>
      </c>
      <c r="D32" s="144">
        <v>120</v>
      </c>
      <c r="E32" s="144">
        <v>206</v>
      </c>
      <c r="F32" s="144" t="s">
        <v>203</v>
      </c>
      <c r="G32" s="148"/>
    </row>
    <row r="33" spans="1:7" s="138" customFormat="1" ht="12" customHeight="1">
      <c r="A33" s="295"/>
      <c r="B33" s="296" t="s">
        <v>254</v>
      </c>
      <c r="C33" s="147">
        <v>47</v>
      </c>
      <c r="D33" s="144">
        <v>14</v>
      </c>
      <c r="E33" s="144">
        <v>47</v>
      </c>
      <c r="F33" s="144" t="s">
        <v>203</v>
      </c>
      <c r="G33" s="148"/>
    </row>
    <row r="34" spans="1:7" s="138" customFormat="1" ht="12" customHeight="1">
      <c r="A34" s="293"/>
      <c r="B34" s="294" t="s">
        <v>255</v>
      </c>
      <c r="C34" s="147">
        <v>13</v>
      </c>
      <c r="D34" s="144">
        <v>6</v>
      </c>
      <c r="E34" s="144">
        <v>12</v>
      </c>
      <c r="F34" s="144">
        <v>1</v>
      </c>
      <c r="G34" s="148"/>
    </row>
    <row r="35" spans="1:7" s="138" customFormat="1" ht="12" customHeight="1">
      <c r="A35" s="293"/>
      <c r="B35" s="294" t="s">
        <v>107</v>
      </c>
      <c r="C35" s="147">
        <v>28</v>
      </c>
      <c r="D35" s="144">
        <v>27</v>
      </c>
      <c r="E35" s="144">
        <v>28</v>
      </c>
      <c r="F35" s="144" t="s">
        <v>203</v>
      </c>
      <c r="G35" s="148"/>
    </row>
    <row r="36" spans="1:7" s="138" customFormat="1" ht="12" customHeight="1">
      <c r="A36" s="293"/>
      <c r="B36" s="294" t="s">
        <v>108</v>
      </c>
      <c r="C36" s="147">
        <v>148</v>
      </c>
      <c r="D36" s="144">
        <v>100</v>
      </c>
      <c r="E36" s="144">
        <v>148</v>
      </c>
      <c r="F36" s="144">
        <v>0</v>
      </c>
      <c r="G36" s="148"/>
    </row>
    <row r="37" spans="1:7" s="138" customFormat="1" ht="12" customHeight="1">
      <c r="A37" s="293"/>
      <c r="B37" s="294" t="s">
        <v>109</v>
      </c>
      <c r="C37" s="147">
        <v>70</v>
      </c>
      <c r="D37" s="144">
        <v>55</v>
      </c>
      <c r="E37" s="144">
        <v>39</v>
      </c>
      <c r="F37" s="144">
        <v>31</v>
      </c>
      <c r="G37" s="148"/>
    </row>
    <row r="38" spans="1:7" s="138" customFormat="1" ht="12" customHeight="1">
      <c r="A38" s="293"/>
      <c r="B38" s="294" t="s">
        <v>110</v>
      </c>
      <c r="C38" s="147">
        <v>16</v>
      </c>
      <c r="D38" s="144">
        <v>25</v>
      </c>
      <c r="E38" s="144">
        <v>16</v>
      </c>
      <c r="F38" s="144" t="s">
        <v>203</v>
      </c>
      <c r="G38" s="148"/>
    </row>
    <row r="39" spans="1:7" s="138" customFormat="1" ht="12" customHeight="1">
      <c r="A39" s="293"/>
      <c r="B39" s="294" t="s">
        <v>111</v>
      </c>
      <c r="C39" s="147">
        <v>28</v>
      </c>
      <c r="D39" s="144">
        <v>38</v>
      </c>
      <c r="E39" s="144">
        <v>28</v>
      </c>
      <c r="F39" s="144">
        <v>0</v>
      </c>
      <c r="G39" s="148"/>
    </row>
    <row r="40" spans="1:7" s="138" customFormat="1" ht="12" customHeight="1">
      <c r="A40" s="293"/>
      <c r="B40" s="294" t="s">
        <v>112</v>
      </c>
      <c r="C40" s="147">
        <v>826</v>
      </c>
      <c r="D40" s="144">
        <v>508</v>
      </c>
      <c r="E40" s="144">
        <v>729</v>
      </c>
      <c r="F40" s="144">
        <v>97</v>
      </c>
      <c r="G40" s="148"/>
    </row>
    <row r="41" spans="1:7" s="146" customFormat="1" ht="13.5" customHeight="1">
      <c r="A41" s="329" t="s">
        <v>113</v>
      </c>
      <c r="B41" s="330"/>
      <c r="C41" s="247">
        <v>79</v>
      </c>
      <c r="D41" s="248">
        <v>91</v>
      </c>
      <c r="E41" s="248">
        <v>29</v>
      </c>
      <c r="F41" s="248">
        <v>50</v>
      </c>
      <c r="G41" s="145"/>
    </row>
    <row r="42" spans="1:7" s="138" customFormat="1" ht="12" customHeight="1">
      <c r="A42" s="293"/>
      <c r="B42" s="294" t="s">
        <v>256</v>
      </c>
      <c r="C42" s="147">
        <v>0</v>
      </c>
      <c r="D42" s="144">
        <v>0</v>
      </c>
      <c r="E42" s="144">
        <v>0</v>
      </c>
      <c r="F42" s="144" t="s">
        <v>203</v>
      </c>
      <c r="G42" s="148"/>
    </row>
    <row r="43" spans="1:7" s="138" customFormat="1" ht="12" customHeight="1">
      <c r="A43" s="293"/>
      <c r="B43" s="294" t="s">
        <v>114</v>
      </c>
      <c r="C43" s="147">
        <v>5</v>
      </c>
      <c r="D43" s="144">
        <v>22</v>
      </c>
      <c r="E43" s="144">
        <v>5</v>
      </c>
      <c r="F43" s="144">
        <v>0</v>
      </c>
      <c r="G43" s="148"/>
    </row>
    <row r="44" spans="1:7" s="138" customFormat="1" ht="12" customHeight="1">
      <c r="A44" s="293"/>
      <c r="B44" s="294" t="s">
        <v>115</v>
      </c>
      <c r="C44" s="147">
        <v>74</v>
      </c>
      <c r="D44" s="144">
        <v>69</v>
      </c>
      <c r="E44" s="144">
        <v>24</v>
      </c>
      <c r="F44" s="144">
        <v>50</v>
      </c>
      <c r="G44" s="148"/>
    </row>
    <row r="45" spans="1:7" s="146" customFormat="1" ht="13.5" customHeight="1">
      <c r="A45" s="329" t="s">
        <v>116</v>
      </c>
      <c r="B45" s="330"/>
      <c r="C45" s="247">
        <v>34</v>
      </c>
      <c r="D45" s="248">
        <v>23</v>
      </c>
      <c r="E45" s="248">
        <v>14</v>
      </c>
      <c r="F45" s="248">
        <v>20</v>
      </c>
      <c r="G45" s="145"/>
    </row>
    <row r="46" spans="1:7" s="138" customFormat="1" ht="12" customHeight="1">
      <c r="A46" s="295"/>
      <c r="B46" s="296" t="s">
        <v>117</v>
      </c>
      <c r="C46" s="147">
        <v>34</v>
      </c>
      <c r="D46" s="144">
        <v>23</v>
      </c>
      <c r="E46" s="144">
        <v>14</v>
      </c>
      <c r="F46" s="144">
        <v>20</v>
      </c>
      <c r="G46" s="148"/>
    </row>
    <row r="47" spans="1:7" s="138" customFormat="1" ht="12" customHeight="1">
      <c r="A47" s="295"/>
      <c r="B47" s="296" t="s">
        <v>118</v>
      </c>
      <c r="C47" s="147">
        <v>0</v>
      </c>
      <c r="D47" s="144">
        <v>0</v>
      </c>
      <c r="E47" s="144">
        <v>0</v>
      </c>
      <c r="F47" s="144" t="s">
        <v>203</v>
      </c>
      <c r="G47" s="148"/>
    </row>
    <row r="48" spans="1:7" s="146" customFormat="1" ht="13.5" customHeight="1">
      <c r="A48" s="329" t="s">
        <v>119</v>
      </c>
      <c r="B48" s="330"/>
      <c r="C48" s="247">
        <v>3884</v>
      </c>
      <c r="D48" s="248">
        <v>365</v>
      </c>
      <c r="E48" s="248">
        <v>340</v>
      </c>
      <c r="F48" s="248">
        <v>3544</v>
      </c>
      <c r="G48" s="145"/>
    </row>
    <row r="49" spans="1:7" s="138" customFormat="1" ht="12" customHeight="1">
      <c r="A49" s="293"/>
      <c r="B49" s="294" t="s">
        <v>120</v>
      </c>
      <c r="C49" s="147">
        <v>18</v>
      </c>
      <c r="D49" s="144">
        <v>50</v>
      </c>
      <c r="E49" s="144">
        <v>18</v>
      </c>
      <c r="F49" s="144" t="s">
        <v>203</v>
      </c>
      <c r="G49" s="148"/>
    </row>
    <row r="50" spans="1:7" s="138" customFormat="1" ht="12" customHeight="1">
      <c r="A50" s="293"/>
      <c r="B50" s="294" t="s">
        <v>121</v>
      </c>
      <c r="C50" s="147">
        <v>92</v>
      </c>
      <c r="D50" s="144">
        <v>68</v>
      </c>
      <c r="E50" s="144">
        <v>92</v>
      </c>
      <c r="F50" s="144" t="s">
        <v>203</v>
      </c>
      <c r="G50" s="148"/>
    </row>
    <row r="51" spans="1:7" s="138" customFormat="1" ht="12" customHeight="1">
      <c r="A51" s="293"/>
      <c r="B51" s="294" t="s">
        <v>122</v>
      </c>
      <c r="C51" s="147">
        <v>13</v>
      </c>
      <c r="D51" s="144">
        <v>7</v>
      </c>
      <c r="E51" s="144">
        <v>7</v>
      </c>
      <c r="F51" s="144">
        <v>6</v>
      </c>
      <c r="G51" s="148"/>
    </row>
    <row r="52" spans="1:7" s="138" customFormat="1" ht="12" customHeight="1">
      <c r="A52" s="293"/>
      <c r="B52" s="294" t="s">
        <v>123</v>
      </c>
      <c r="C52" s="147">
        <v>3761</v>
      </c>
      <c r="D52" s="144">
        <v>241</v>
      </c>
      <c r="E52" s="144">
        <v>223</v>
      </c>
      <c r="F52" s="144">
        <v>3538</v>
      </c>
      <c r="G52" s="148"/>
    </row>
    <row r="53" spans="1:7" s="146" customFormat="1" ht="13.5" customHeight="1">
      <c r="A53" s="329" t="s">
        <v>124</v>
      </c>
      <c r="B53" s="330"/>
      <c r="C53" s="247">
        <v>676</v>
      </c>
      <c r="D53" s="248">
        <v>447</v>
      </c>
      <c r="E53" s="248">
        <v>673</v>
      </c>
      <c r="F53" s="248">
        <v>3</v>
      </c>
      <c r="G53" s="145"/>
    </row>
    <row r="54" spans="1:7" s="138" customFormat="1" ht="12" customHeight="1">
      <c r="A54" s="293"/>
      <c r="B54" s="294" t="s">
        <v>125</v>
      </c>
      <c r="C54" s="147">
        <v>252</v>
      </c>
      <c r="D54" s="144">
        <v>40</v>
      </c>
      <c r="E54" s="144">
        <v>252</v>
      </c>
      <c r="F54" s="144" t="s">
        <v>203</v>
      </c>
      <c r="G54" s="148"/>
    </row>
    <row r="55" spans="1:7" s="138" customFormat="1" ht="12" customHeight="1">
      <c r="A55" s="293"/>
      <c r="B55" s="294" t="s">
        <v>126</v>
      </c>
      <c r="C55" s="147">
        <v>424</v>
      </c>
      <c r="D55" s="144">
        <v>408</v>
      </c>
      <c r="E55" s="144">
        <v>421</v>
      </c>
      <c r="F55" s="144">
        <v>3</v>
      </c>
      <c r="G55" s="148"/>
    </row>
    <row r="56" spans="1:7" s="146" customFormat="1" ht="13.5" customHeight="1">
      <c r="A56" s="329" t="s">
        <v>127</v>
      </c>
      <c r="B56" s="330"/>
      <c r="C56" s="247">
        <v>44</v>
      </c>
      <c r="D56" s="248">
        <v>35</v>
      </c>
      <c r="E56" s="248">
        <v>30</v>
      </c>
      <c r="F56" s="248">
        <v>14</v>
      </c>
      <c r="G56" s="145"/>
    </row>
    <row r="57" spans="1:7" s="146" customFormat="1" ht="13.5" customHeight="1">
      <c r="A57" s="329" t="s">
        <v>128</v>
      </c>
      <c r="B57" s="330"/>
      <c r="C57" s="247">
        <v>104</v>
      </c>
      <c r="D57" s="248">
        <v>225</v>
      </c>
      <c r="E57" s="248">
        <v>104</v>
      </c>
      <c r="F57" s="248" t="s">
        <v>203</v>
      </c>
      <c r="G57" s="145"/>
    </row>
    <row r="58" spans="1:7" s="146" customFormat="1" ht="13.5" customHeight="1">
      <c r="A58" s="329" t="s">
        <v>231</v>
      </c>
      <c r="B58" s="330"/>
      <c r="C58" s="248" t="s">
        <v>203</v>
      </c>
      <c r="D58" s="248" t="s">
        <v>203</v>
      </c>
      <c r="E58" s="248" t="s">
        <v>203</v>
      </c>
      <c r="F58" s="248" t="s">
        <v>203</v>
      </c>
      <c r="G58" s="145"/>
    </row>
    <row r="59" spans="1:7" s="146" customFormat="1" ht="13.5" customHeight="1">
      <c r="A59" s="329" t="s">
        <v>129</v>
      </c>
      <c r="B59" s="330"/>
      <c r="C59" s="247">
        <v>3543</v>
      </c>
      <c r="D59" s="248">
        <v>457</v>
      </c>
      <c r="E59" s="248">
        <v>36</v>
      </c>
      <c r="F59" s="248">
        <v>3507</v>
      </c>
      <c r="G59" s="145"/>
    </row>
    <row r="60" spans="1:7" s="146" customFormat="1" ht="13.5" customHeight="1" thickBot="1">
      <c r="A60" s="331" t="s">
        <v>257</v>
      </c>
      <c r="B60" s="332"/>
      <c r="C60" s="249">
        <v>56</v>
      </c>
      <c r="D60" s="250">
        <v>16</v>
      </c>
      <c r="E60" s="250">
        <v>56</v>
      </c>
      <c r="F60" s="250" t="s">
        <v>203</v>
      </c>
      <c r="G60" s="145"/>
    </row>
    <row r="61" s="91" customFormat="1" ht="12.75" customHeight="1">
      <c r="A61" s="91" t="s">
        <v>225</v>
      </c>
    </row>
    <row r="62" s="138" customFormat="1" ht="11.25" customHeight="1">
      <c r="A62" s="138" t="s">
        <v>230</v>
      </c>
    </row>
    <row r="63" spans="1:6" s="91" customFormat="1" ht="12.75" customHeight="1">
      <c r="A63" s="138" t="s">
        <v>258</v>
      </c>
      <c r="C63" s="149"/>
      <c r="D63" s="149"/>
      <c r="E63" s="149"/>
      <c r="F63" s="149"/>
    </row>
  </sheetData>
  <sheetProtection/>
  <mergeCells count="13">
    <mergeCell ref="A60:B60"/>
    <mergeCell ref="A48:B48"/>
    <mergeCell ref="A53:B53"/>
    <mergeCell ref="A56:B56"/>
    <mergeCell ref="A57:B57"/>
    <mergeCell ref="A58:B58"/>
    <mergeCell ref="A59:B59"/>
    <mergeCell ref="A4:B4"/>
    <mergeCell ref="C4:D4"/>
    <mergeCell ref="A5:B5"/>
    <mergeCell ref="A13:B13"/>
    <mergeCell ref="A41:B41"/>
    <mergeCell ref="A45:B45"/>
  </mergeCells>
  <printOptions/>
  <pageMargins left="0.3937007874015748" right="0.3937007874015748" top="0.5905511811023623" bottom="0.31496062992125984"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M13"/>
  <sheetViews>
    <sheetView showGridLines="0" zoomScalePageLayoutView="0" workbookViewId="0" topLeftCell="A1">
      <selection activeCell="E20" sqref="E20"/>
    </sheetView>
  </sheetViews>
  <sheetFormatPr defaultColWidth="8.00390625" defaultRowHeight="13.5"/>
  <cols>
    <col min="1" max="1" width="9.875" style="83" customWidth="1"/>
    <col min="2" max="2" width="9.50390625" style="83" customWidth="1"/>
    <col min="3" max="3" width="7.125" style="83" customWidth="1"/>
    <col min="4" max="4" width="7.00390625" style="83" customWidth="1"/>
    <col min="5" max="5" width="7.125" style="83" customWidth="1"/>
    <col min="6" max="6" width="7.00390625" style="83" customWidth="1"/>
    <col min="7" max="9" width="7.125" style="83" customWidth="1"/>
    <col min="10" max="10" width="7.00390625" style="83" customWidth="1"/>
    <col min="11" max="11" width="7.125" style="83" customWidth="1"/>
    <col min="12" max="12" width="7.00390625" style="83" customWidth="1"/>
    <col min="13" max="13" width="7.125" style="83" customWidth="1"/>
    <col min="14" max="16384" width="8.00390625" style="83" customWidth="1"/>
  </cols>
  <sheetData>
    <row r="1" spans="1:13" ht="15.75">
      <c r="A1" s="79" t="s">
        <v>259</v>
      </c>
      <c r="B1" s="79"/>
      <c r="C1" s="80"/>
      <c r="D1" s="80"/>
      <c r="E1" s="80"/>
      <c r="F1" s="80"/>
      <c r="G1" s="80"/>
      <c r="H1" s="80"/>
      <c r="I1" s="80"/>
      <c r="J1" s="80"/>
      <c r="K1" s="80"/>
      <c r="L1" s="80"/>
      <c r="M1" s="80"/>
    </row>
    <row r="2" spans="1:13" ht="12" customHeight="1">
      <c r="A2" s="79"/>
      <c r="B2" s="79"/>
      <c r="C2" s="80"/>
      <c r="D2" s="80"/>
      <c r="E2" s="80"/>
      <c r="F2" s="80"/>
      <c r="G2" s="80"/>
      <c r="H2" s="80"/>
      <c r="I2" s="80"/>
      <c r="J2" s="80"/>
      <c r="K2" s="80"/>
      <c r="L2" s="80"/>
      <c r="M2" s="80"/>
    </row>
    <row r="3" spans="2:11" ht="12.75" customHeight="1" thickBot="1">
      <c r="B3" s="80"/>
      <c r="C3" s="80"/>
      <c r="D3" s="80"/>
      <c r="E3" s="80"/>
      <c r="F3" s="80"/>
      <c r="G3" s="80"/>
      <c r="J3" s="150"/>
      <c r="K3" s="80"/>
    </row>
    <row r="4" spans="1:13" s="155" customFormat="1" ht="26.25" customHeight="1">
      <c r="A4" s="333" t="s">
        <v>130</v>
      </c>
      <c r="B4" s="151" t="s">
        <v>131</v>
      </c>
      <c r="C4" s="152"/>
      <c r="D4" s="151" t="s">
        <v>132</v>
      </c>
      <c r="E4" s="152"/>
      <c r="F4" s="151" t="s">
        <v>104</v>
      </c>
      <c r="G4" s="152"/>
      <c r="H4" s="151" t="s">
        <v>260</v>
      </c>
      <c r="I4" s="152"/>
      <c r="J4" s="153" t="s">
        <v>133</v>
      </c>
      <c r="K4" s="152"/>
      <c r="L4" s="151" t="s">
        <v>134</v>
      </c>
      <c r="M4" s="154"/>
    </row>
    <row r="5" spans="1:13" s="155" customFormat="1" ht="26.25" customHeight="1">
      <c r="A5" s="334"/>
      <c r="B5" s="156" t="s">
        <v>135</v>
      </c>
      <c r="C5" s="156" t="s">
        <v>91</v>
      </c>
      <c r="D5" s="156" t="s">
        <v>135</v>
      </c>
      <c r="E5" s="156" t="s">
        <v>91</v>
      </c>
      <c r="F5" s="156" t="s">
        <v>135</v>
      </c>
      <c r="G5" s="156" t="s">
        <v>91</v>
      </c>
      <c r="H5" s="156" t="s">
        <v>135</v>
      </c>
      <c r="I5" s="156" t="s">
        <v>91</v>
      </c>
      <c r="J5" s="156" t="s">
        <v>135</v>
      </c>
      <c r="K5" s="156" t="s">
        <v>91</v>
      </c>
      <c r="L5" s="156" t="s">
        <v>135</v>
      </c>
      <c r="M5" s="157" t="s">
        <v>91</v>
      </c>
    </row>
    <row r="6" spans="1:13" s="138" customFormat="1" ht="15" customHeight="1">
      <c r="A6" s="158"/>
      <c r="B6" s="159" t="s">
        <v>136</v>
      </c>
      <c r="C6" s="159" t="s">
        <v>137</v>
      </c>
      <c r="D6" s="159" t="s">
        <v>138</v>
      </c>
      <c r="E6" s="159" t="s">
        <v>137</v>
      </c>
      <c r="F6" s="159" t="s">
        <v>139</v>
      </c>
      <c r="G6" s="159" t="s">
        <v>137</v>
      </c>
      <c r="H6" s="159" t="s">
        <v>139</v>
      </c>
      <c r="I6" s="159" t="s">
        <v>137</v>
      </c>
      <c r="J6" s="159" t="s">
        <v>139</v>
      </c>
      <c r="K6" s="159" t="s">
        <v>137</v>
      </c>
      <c r="L6" s="159" t="s">
        <v>139</v>
      </c>
      <c r="M6" s="159" t="s">
        <v>137</v>
      </c>
    </row>
    <row r="7" spans="1:13" s="91" customFormat="1" ht="30" customHeight="1">
      <c r="A7" s="160" t="s">
        <v>261</v>
      </c>
      <c r="B7" s="123">
        <v>2227220</v>
      </c>
      <c r="C7" s="106">
        <v>21916</v>
      </c>
      <c r="D7" s="106">
        <v>518</v>
      </c>
      <c r="E7" s="107">
        <v>118</v>
      </c>
      <c r="F7" s="106">
        <v>724</v>
      </c>
      <c r="G7" s="106">
        <v>538</v>
      </c>
      <c r="H7" s="106">
        <v>677</v>
      </c>
      <c r="I7" s="107">
        <v>453</v>
      </c>
      <c r="J7" s="106">
        <v>94</v>
      </c>
      <c r="K7" s="106">
        <v>49</v>
      </c>
      <c r="L7" s="107">
        <v>37</v>
      </c>
      <c r="M7" s="107">
        <v>6</v>
      </c>
    </row>
    <row r="8" spans="1:13" s="91" customFormat="1" ht="30" customHeight="1">
      <c r="A8" s="160" t="s">
        <v>262</v>
      </c>
      <c r="B8" s="107">
        <v>1802059</v>
      </c>
      <c r="C8" s="106">
        <v>18669</v>
      </c>
      <c r="D8" s="106">
        <v>458</v>
      </c>
      <c r="E8" s="107">
        <v>66</v>
      </c>
      <c r="F8" s="106">
        <v>862</v>
      </c>
      <c r="G8" s="106">
        <v>608</v>
      </c>
      <c r="H8" s="106">
        <v>443</v>
      </c>
      <c r="I8" s="107">
        <v>265</v>
      </c>
      <c r="J8" s="106">
        <v>208</v>
      </c>
      <c r="K8" s="106">
        <v>99</v>
      </c>
      <c r="L8" s="107">
        <v>36</v>
      </c>
      <c r="M8" s="107">
        <v>5</v>
      </c>
    </row>
    <row r="9" spans="1:13" s="91" customFormat="1" ht="30" customHeight="1">
      <c r="A9" s="160" t="s">
        <v>263</v>
      </c>
      <c r="B9" s="123">
        <v>1998386</v>
      </c>
      <c r="C9" s="106" t="s">
        <v>264</v>
      </c>
      <c r="D9" s="106">
        <v>311</v>
      </c>
      <c r="E9" s="106">
        <v>72</v>
      </c>
      <c r="F9" s="106">
        <v>650</v>
      </c>
      <c r="G9" s="106">
        <v>405</v>
      </c>
      <c r="H9" s="106">
        <v>311</v>
      </c>
      <c r="I9" s="106">
        <v>195</v>
      </c>
      <c r="J9" s="106">
        <v>163</v>
      </c>
      <c r="K9" s="106">
        <v>79</v>
      </c>
      <c r="L9" s="107">
        <v>38</v>
      </c>
      <c r="M9" s="106">
        <v>6</v>
      </c>
    </row>
    <row r="10" spans="1:13" s="91" customFormat="1" ht="30" customHeight="1">
      <c r="A10" s="160" t="s">
        <v>226</v>
      </c>
      <c r="B10" s="107">
        <v>1894109</v>
      </c>
      <c r="C10" s="106" t="s">
        <v>265</v>
      </c>
      <c r="D10" s="106">
        <v>287</v>
      </c>
      <c r="E10" s="106">
        <v>73</v>
      </c>
      <c r="F10" s="130">
        <v>749</v>
      </c>
      <c r="G10" s="106">
        <v>429</v>
      </c>
      <c r="H10" s="130">
        <v>362</v>
      </c>
      <c r="I10" s="106">
        <v>254</v>
      </c>
      <c r="J10" s="130">
        <v>170</v>
      </c>
      <c r="K10" s="106">
        <v>80</v>
      </c>
      <c r="L10" s="130">
        <v>48</v>
      </c>
      <c r="M10" s="106">
        <v>8</v>
      </c>
    </row>
    <row r="11" spans="1:13" s="102" customFormat="1" ht="30" customHeight="1" thickBot="1">
      <c r="A11" s="243" t="s">
        <v>266</v>
      </c>
      <c r="B11" s="161">
        <v>2139681</v>
      </c>
      <c r="C11" s="162" t="s">
        <v>267</v>
      </c>
      <c r="D11" s="161">
        <v>56</v>
      </c>
      <c r="E11" s="161">
        <v>56</v>
      </c>
      <c r="F11" s="161">
        <v>1047</v>
      </c>
      <c r="G11" s="161">
        <v>574</v>
      </c>
      <c r="H11" s="161">
        <v>292</v>
      </c>
      <c r="I11" s="161">
        <v>212</v>
      </c>
      <c r="J11" s="161">
        <v>230</v>
      </c>
      <c r="K11" s="161">
        <v>101</v>
      </c>
      <c r="L11" s="161">
        <v>44</v>
      </c>
      <c r="M11" s="161">
        <v>13</v>
      </c>
    </row>
    <row r="12" s="91" customFormat="1" ht="12.75" customHeight="1">
      <c r="A12" s="137" t="s">
        <v>227</v>
      </c>
    </row>
    <row r="13" ht="12">
      <c r="A13" s="138"/>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R33"/>
  <sheetViews>
    <sheetView showGridLines="0" zoomScalePageLayoutView="0" workbookViewId="0" topLeftCell="A1">
      <selection activeCell="N5" sqref="N5"/>
    </sheetView>
  </sheetViews>
  <sheetFormatPr defaultColWidth="8.00390625" defaultRowHeight="13.5"/>
  <cols>
    <col min="1" max="1" width="3.125" style="47" customWidth="1"/>
    <col min="2" max="2" width="11.875" style="47" customWidth="1"/>
    <col min="3" max="3" width="3.125" style="47" customWidth="1"/>
    <col min="4" max="4" width="13.125" style="47" customWidth="1"/>
    <col min="5" max="5" width="3.125" style="47" customWidth="1"/>
    <col min="6" max="6" width="13.125" style="47" customWidth="1"/>
    <col min="7" max="7" width="3.125" style="47" customWidth="1"/>
    <col min="8" max="8" width="13.125" style="47" customWidth="1"/>
    <col min="9" max="9" width="3.125" style="47" customWidth="1"/>
    <col min="10" max="10" width="13.125" style="47" customWidth="1"/>
    <col min="11" max="11" width="3.125" style="47" customWidth="1"/>
    <col min="12" max="12" width="13.125" style="48" customWidth="1"/>
    <col min="13" max="16384" width="8.00390625" style="47" customWidth="1"/>
  </cols>
  <sheetData>
    <row r="1" spans="1:12" s="76" customFormat="1" ht="18.75" customHeight="1">
      <c r="A1" s="78" t="s">
        <v>283</v>
      </c>
      <c r="B1" s="78"/>
      <c r="C1" s="78"/>
      <c r="D1" s="78"/>
      <c r="E1" s="78"/>
      <c r="F1" s="78"/>
      <c r="G1" s="78"/>
      <c r="H1" s="78"/>
      <c r="I1" s="78"/>
      <c r="J1" s="78"/>
      <c r="K1" s="78"/>
      <c r="L1" s="77"/>
    </row>
    <row r="2" ht="7.5" customHeight="1"/>
    <row r="3" spans="3:12" ht="12" thickBot="1">
      <c r="C3" s="75"/>
      <c r="D3" s="75"/>
      <c r="E3" s="74"/>
      <c r="F3" s="75"/>
      <c r="G3" s="74"/>
      <c r="J3" s="73"/>
      <c r="L3" s="72" t="s">
        <v>54</v>
      </c>
    </row>
    <row r="4" spans="1:12" s="68" customFormat="1" ht="30" customHeight="1">
      <c r="A4" s="335" t="s">
        <v>53</v>
      </c>
      <c r="B4" s="336"/>
      <c r="C4" s="71" t="s">
        <v>235</v>
      </c>
      <c r="D4" s="70"/>
      <c r="E4" s="71" t="s">
        <v>205</v>
      </c>
      <c r="F4" s="70"/>
      <c r="G4" s="71" t="s">
        <v>52</v>
      </c>
      <c r="H4" s="234"/>
      <c r="I4" s="71" t="s">
        <v>208</v>
      </c>
      <c r="J4" s="234"/>
      <c r="K4" s="298" t="s">
        <v>236</v>
      </c>
      <c r="L4" s="69"/>
    </row>
    <row r="5" spans="2:8" s="49" customFormat="1" ht="11.25" customHeight="1">
      <c r="B5" s="67"/>
      <c r="C5" s="60"/>
      <c r="E5" s="60"/>
      <c r="H5" s="50"/>
    </row>
    <row r="6" spans="1:12" s="66" customFormat="1" ht="25.5" customHeight="1">
      <c r="A6" s="337" t="s">
        <v>51</v>
      </c>
      <c r="B6" s="338"/>
      <c r="C6" s="236"/>
      <c r="D6" s="237">
        <f>D7</f>
        <v>931511</v>
      </c>
      <c r="E6" s="236"/>
      <c r="F6" s="237">
        <f>F7</f>
        <v>931511</v>
      </c>
      <c r="G6" s="235"/>
      <c r="H6" s="237">
        <f>SUM(H10:H27)</f>
        <v>931511</v>
      </c>
      <c r="I6" s="235"/>
      <c r="J6" s="238">
        <v>931511</v>
      </c>
      <c r="L6" s="238">
        <v>931511</v>
      </c>
    </row>
    <row r="7" spans="1:12" s="66" customFormat="1" ht="26.25" customHeight="1">
      <c r="A7" s="339" t="s">
        <v>50</v>
      </c>
      <c r="B7" s="340"/>
      <c r="C7" s="236"/>
      <c r="D7" s="238">
        <f>SUM(D10:D27)</f>
        <v>931511</v>
      </c>
      <c r="E7" s="236"/>
      <c r="F7" s="238">
        <f>SUM(F10:F27)</f>
        <v>931511</v>
      </c>
      <c r="G7" s="235"/>
      <c r="H7" s="237">
        <f>SUM(H10:H27)</f>
        <v>931511</v>
      </c>
      <c r="I7" s="235"/>
      <c r="J7" s="238">
        <v>931511</v>
      </c>
      <c r="L7" s="238">
        <v>931511</v>
      </c>
    </row>
    <row r="8" spans="1:9" s="66" customFormat="1" ht="9" customHeight="1">
      <c r="A8" s="265"/>
      <c r="B8" s="266"/>
      <c r="C8" s="236"/>
      <c r="D8" s="238"/>
      <c r="E8" s="236"/>
      <c r="F8" s="238"/>
      <c r="G8" s="235"/>
      <c r="H8" s="237"/>
      <c r="I8" s="235"/>
    </row>
    <row r="9" spans="1:8" s="49" customFormat="1" ht="17.25" customHeight="1">
      <c r="A9" s="341" t="s">
        <v>49</v>
      </c>
      <c r="B9" s="342"/>
      <c r="C9" s="60"/>
      <c r="E9" s="60"/>
      <c r="H9" s="59"/>
    </row>
    <row r="10" spans="2:12" s="49" customFormat="1" ht="18.75" customHeight="1">
      <c r="B10" s="63" t="s">
        <v>48</v>
      </c>
      <c r="C10" s="60"/>
      <c r="D10" s="59">
        <v>19780</v>
      </c>
      <c r="E10" s="60"/>
      <c r="F10" s="59" t="s">
        <v>28</v>
      </c>
      <c r="H10" s="59" t="s">
        <v>206</v>
      </c>
      <c r="J10" s="239" t="s">
        <v>206</v>
      </c>
      <c r="L10" s="239" t="s">
        <v>206</v>
      </c>
    </row>
    <row r="11" spans="2:12" s="49" customFormat="1" ht="18.75" customHeight="1">
      <c r="B11" s="61" t="s">
        <v>47</v>
      </c>
      <c r="C11" s="60"/>
      <c r="D11" s="50">
        <v>53715</v>
      </c>
      <c r="E11" s="60"/>
      <c r="F11" s="50">
        <f>56225+4660+12610</f>
        <v>73495</v>
      </c>
      <c r="H11" s="59">
        <v>73495</v>
      </c>
      <c r="J11" s="50">
        <v>73495</v>
      </c>
      <c r="K11" s="50"/>
      <c r="L11" s="50">
        <v>73495</v>
      </c>
    </row>
    <row r="12" spans="2:14" s="49" customFormat="1" ht="18.75" customHeight="1">
      <c r="B12" s="61" t="s">
        <v>46</v>
      </c>
      <c r="C12" s="60"/>
      <c r="D12" s="50">
        <v>44674</v>
      </c>
      <c r="E12" s="60"/>
      <c r="F12" s="50">
        <f>35470+9204</f>
        <v>44674</v>
      </c>
      <c r="H12" s="59">
        <v>44674</v>
      </c>
      <c r="J12" s="50">
        <v>44674</v>
      </c>
      <c r="K12" s="50"/>
      <c r="L12" s="50">
        <v>44674</v>
      </c>
      <c r="N12" s="50"/>
    </row>
    <row r="13" spans="2:12" s="49" customFormat="1" ht="18.75" customHeight="1">
      <c r="B13" s="61" t="s">
        <v>45</v>
      </c>
      <c r="C13" s="60"/>
      <c r="D13" s="50">
        <v>62930</v>
      </c>
      <c r="E13" s="60"/>
      <c r="F13" s="50">
        <f>45370+17560</f>
        <v>62930</v>
      </c>
      <c r="H13" s="59">
        <v>62930</v>
      </c>
      <c r="J13" s="50">
        <v>62930</v>
      </c>
      <c r="K13" s="50"/>
      <c r="L13" s="50">
        <v>62930</v>
      </c>
    </row>
    <row r="14" spans="2:12" s="49" customFormat="1" ht="18.75" customHeight="1">
      <c r="B14" s="61" t="s">
        <v>44</v>
      </c>
      <c r="C14" s="60"/>
      <c r="D14" s="59" t="s">
        <v>43</v>
      </c>
      <c r="E14" s="60"/>
      <c r="F14" s="59" t="s">
        <v>28</v>
      </c>
      <c r="H14" s="59" t="s">
        <v>206</v>
      </c>
      <c r="J14" s="59" t="s">
        <v>206</v>
      </c>
      <c r="K14" s="50"/>
      <c r="L14" s="59" t="s">
        <v>206</v>
      </c>
    </row>
    <row r="15" spans="2:12" s="49" customFormat="1" ht="18.75" customHeight="1">
      <c r="B15" s="61" t="s">
        <v>42</v>
      </c>
      <c r="C15" s="60"/>
      <c r="D15" s="50">
        <v>134709</v>
      </c>
      <c r="E15" s="60"/>
      <c r="F15" s="50">
        <f>107635+27074</f>
        <v>134709</v>
      </c>
      <c r="H15" s="59">
        <v>134709</v>
      </c>
      <c r="J15" s="50">
        <v>134709</v>
      </c>
      <c r="K15" s="50"/>
      <c r="L15" s="50">
        <v>134709</v>
      </c>
    </row>
    <row r="16" spans="2:12" s="49" customFormat="1" ht="18.75" customHeight="1">
      <c r="B16" s="61" t="s">
        <v>41</v>
      </c>
      <c r="C16" s="60"/>
      <c r="D16" s="50">
        <v>56683</v>
      </c>
      <c r="E16" s="60"/>
      <c r="F16" s="50">
        <f>51655+5028</f>
        <v>56683</v>
      </c>
      <c r="H16" s="59">
        <v>56683</v>
      </c>
      <c r="J16" s="50">
        <v>56683</v>
      </c>
      <c r="K16" s="50"/>
      <c r="L16" s="50">
        <v>56683</v>
      </c>
    </row>
    <row r="17" spans="2:12" s="49" customFormat="1" ht="18.75" customHeight="1">
      <c r="B17" s="63" t="s">
        <v>40</v>
      </c>
      <c r="C17" s="60"/>
      <c r="D17" s="50">
        <v>71675</v>
      </c>
      <c r="E17" s="60"/>
      <c r="F17" s="50">
        <f>71675</f>
        <v>71675</v>
      </c>
      <c r="H17" s="59">
        <v>71675</v>
      </c>
      <c r="J17" s="50">
        <v>71675</v>
      </c>
      <c r="K17" s="50"/>
      <c r="L17" s="50">
        <v>71675</v>
      </c>
    </row>
    <row r="18" spans="2:18" s="49" customFormat="1" ht="18.75" customHeight="1">
      <c r="B18" s="63" t="s">
        <v>39</v>
      </c>
      <c r="C18" s="62"/>
      <c r="D18" s="50">
        <v>43340</v>
      </c>
      <c r="E18" s="62"/>
      <c r="F18" s="50">
        <f>43340</f>
        <v>43340</v>
      </c>
      <c r="H18" s="59">
        <v>43340</v>
      </c>
      <c r="J18" s="50">
        <v>43340</v>
      </c>
      <c r="K18" s="50"/>
      <c r="L18" s="50">
        <v>43340</v>
      </c>
      <c r="N18" s="65"/>
      <c r="O18" s="64"/>
      <c r="P18" s="64"/>
      <c r="Q18" s="64"/>
      <c r="R18" s="64"/>
    </row>
    <row r="19" spans="2:18" s="49" customFormat="1" ht="18.75" customHeight="1">
      <c r="B19" s="63" t="s">
        <v>38</v>
      </c>
      <c r="C19" s="60"/>
      <c r="D19" s="59">
        <v>28460</v>
      </c>
      <c r="E19" s="60"/>
      <c r="F19" s="59">
        <f>28460</f>
        <v>28460</v>
      </c>
      <c r="H19" s="59">
        <v>28460</v>
      </c>
      <c r="J19" s="50">
        <v>28460</v>
      </c>
      <c r="K19" s="50"/>
      <c r="L19" s="50">
        <v>28460</v>
      </c>
      <c r="N19" s="64"/>
      <c r="O19" s="64"/>
      <c r="P19" s="64"/>
      <c r="Q19" s="64"/>
      <c r="R19" s="64"/>
    </row>
    <row r="20" spans="2:18" s="49" customFormat="1" ht="18.75" customHeight="1">
      <c r="B20" s="61" t="s">
        <v>37</v>
      </c>
      <c r="C20" s="60"/>
      <c r="D20" s="50">
        <v>60235</v>
      </c>
      <c r="E20" s="60"/>
      <c r="F20" s="50">
        <f>60235</f>
        <v>60235</v>
      </c>
      <c r="H20" s="59">
        <v>60235</v>
      </c>
      <c r="J20" s="50">
        <v>60235</v>
      </c>
      <c r="K20" s="50"/>
      <c r="L20" s="50">
        <v>60235</v>
      </c>
      <c r="N20" s="64"/>
      <c r="O20" s="64"/>
      <c r="P20" s="64"/>
      <c r="Q20" s="64"/>
      <c r="R20" s="64"/>
    </row>
    <row r="21" spans="2:18" s="49" customFormat="1" ht="18.75" customHeight="1">
      <c r="B21" s="61" t="s">
        <v>36</v>
      </c>
      <c r="C21" s="60"/>
      <c r="D21" s="50">
        <v>28535</v>
      </c>
      <c r="E21" s="60"/>
      <c r="F21" s="50">
        <f>28535</f>
        <v>28535</v>
      </c>
      <c r="H21" s="59">
        <v>28535</v>
      </c>
      <c r="J21" s="50">
        <v>28535</v>
      </c>
      <c r="K21" s="50"/>
      <c r="L21" s="50">
        <v>28535</v>
      </c>
      <c r="N21" s="64"/>
      <c r="O21" s="64"/>
      <c r="P21" s="64"/>
      <c r="Q21" s="64"/>
      <c r="R21" s="64"/>
    </row>
    <row r="22" spans="2:12" s="49" customFormat="1" ht="18.75" customHeight="1">
      <c r="B22" s="63" t="s">
        <v>35</v>
      </c>
      <c r="C22" s="60"/>
      <c r="D22" s="50">
        <v>33650</v>
      </c>
      <c r="E22" s="60"/>
      <c r="F22" s="50">
        <f>33650</f>
        <v>33650</v>
      </c>
      <c r="H22" s="59">
        <v>33650</v>
      </c>
      <c r="J22" s="50">
        <v>54520</v>
      </c>
      <c r="K22" s="50"/>
      <c r="L22" s="50">
        <v>54520</v>
      </c>
    </row>
    <row r="23" spans="2:12" s="49" customFormat="1" ht="18.75" customHeight="1">
      <c r="B23" s="61" t="s">
        <v>34</v>
      </c>
      <c r="C23" s="60"/>
      <c r="D23" s="50">
        <v>63805</v>
      </c>
      <c r="E23" s="60"/>
      <c r="F23" s="50">
        <f>63805</f>
        <v>63805</v>
      </c>
      <c r="H23" s="59">
        <v>63805</v>
      </c>
      <c r="J23" s="50">
        <v>63805</v>
      </c>
      <c r="K23" s="50"/>
      <c r="L23" s="50">
        <v>63805</v>
      </c>
    </row>
    <row r="24" spans="2:12" s="49" customFormat="1" ht="18.75" customHeight="1">
      <c r="B24" s="61" t="s">
        <v>33</v>
      </c>
      <c r="C24" s="60"/>
      <c r="D24" s="50">
        <v>20870</v>
      </c>
      <c r="E24" s="60"/>
      <c r="F24" s="50">
        <f>20870</f>
        <v>20870</v>
      </c>
      <c r="H24" s="59">
        <v>20870</v>
      </c>
      <c r="J24" s="59" t="s">
        <v>206</v>
      </c>
      <c r="K24" s="50"/>
      <c r="L24" s="59" t="s">
        <v>206</v>
      </c>
    </row>
    <row r="25" spans="2:12" s="49" customFormat="1" ht="18.75" customHeight="1">
      <c r="B25" s="63" t="s">
        <v>32</v>
      </c>
      <c r="C25" s="60"/>
      <c r="D25" s="50">
        <v>133370</v>
      </c>
      <c r="E25" s="60"/>
      <c r="F25" s="50">
        <f>133370</f>
        <v>133370</v>
      </c>
      <c r="H25" s="59">
        <v>133370</v>
      </c>
      <c r="J25" s="50">
        <v>133370</v>
      </c>
      <c r="K25" s="50"/>
      <c r="L25" s="50">
        <v>133370</v>
      </c>
    </row>
    <row r="26" spans="2:12" s="49" customFormat="1" ht="18.75" customHeight="1">
      <c r="B26" s="63" t="s">
        <v>207</v>
      </c>
      <c r="C26" s="62"/>
      <c r="D26" s="50">
        <v>45250</v>
      </c>
      <c r="E26" s="62"/>
      <c r="F26" s="50">
        <f>45250</f>
        <v>45250</v>
      </c>
      <c r="H26" s="59">
        <v>45250</v>
      </c>
      <c r="J26" s="50">
        <v>45250</v>
      </c>
      <c r="K26" s="50"/>
      <c r="L26" s="50">
        <v>45250</v>
      </c>
    </row>
    <row r="27" spans="2:12" s="49" customFormat="1" ht="18.75" customHeight="1">
      <c r="B27" s="61" t="s">
        <v>31</v>
      </c>
      <c r="C27" s="60"/>
      <c r="D27" s="59">
        <v>29830</v>
      </c>
      <c r="E27" s="60"/>
      <c r="F27" s="59">
        <f>29830</f>
        <v>29830</v>
      </c>
      <c r="H27" s="59">
        <v>29830</v>
      </c>
      <c r="J27" s="50">
        <v>29830</v>
      </c>
      <c r="K27" s="50"/>
      <c r="L27" s="50">
        <v>29830</v>
      </c>
    </row>
    <row r="28" spans="1:12" s="49" customFormat="1" ht="15" customHeight="1" thickBot="1">
      <c r="A28" s="57"/>
      <c r="B28" s="58"/>
      <c r="C28" s="56"/>
      <c r="D28" s="57"/>
      <c r="E28" s="56"/>
      <c r="F28" s="57"/>
      <c r="G28" s="56"/>
      <c r="H28" s="57"/>
      <c r="I28" s="56"/>
      <c r="J28" s="55"/>
      <c r="K28" s="57"/>
      <c r="L28" s="57"/>
    </row>
    <row r="29" spans="1:2" ht="13.5" customHeight="1">
      <c r="A29" s="49" t="s">
        <v>30</v>
      </c>
      <c r="B29" s="54"/>
    </row>
    <row r="30" spans="1:12" ht="12">
      <c r="A30" s="53" t="s">
        <v>29</v>
      </c>
      <c r="B30" s="52"/>
      <c r="C30" s="52"/>
      <c r="D30" s="52"/>
      <c r="E30" s="52"/>
      <c r="F30" s="52"/>
      <c r="G30" s="52"/>
      <c r="H30" s="52"/>
      <c r="I30" s="52"/>
      <c r="J30" s="52"/>
      <c r="K30" s="52"/>
      <c r="L30" s="51"/>
    </row>
    <row r="31" spans="1:12" ht="12">
      <c r="A31" s="49" t="s">
        <v>209</v>
      </c>
      <c r="B31" s="49"/>
      <c r="C31" s="49"/>
      <c r="D31" s="50"/>
      <c r="E31" s="49"/>
      <c r="F31" s="50"/>
      <c r="G31" s="49"/>
      <c r="H31" s="50"/>
      <c r="I31" s="49"/>
      <c r="J31" s="50"/>
      <c r="K31" s="52"/>
      <c r="L31" s="51"/>
    </row>
    <row r="32" spans="1:10" ht="12">
      <c r="A32" s="49" t="s">
        <v>210</v>
      </c>
      <c r="B32" s="49"/>
      <c r="C32" s="49"/>
      <c r="D32" s="50"/>
      <c r="E32" s="49"/>
      <c r="F32" s="50"/>
      <c r="G32" s="49"/>
      <c r="H32" s="50"/>
      <c r="I32" s="49"/>
      <c r="J32" s="50"/>
    </row>
    <row r="33" ht="12">
      <c r="A33" s="49"/>
    </row>
  </sheetData>
  <sheetProtection/>
  <mergeCells count="4">
    <mergeCell ref="A4:B4"/>
    <mergeCell ref="A6:B6"/>
    <mergeCell ref="A7:B7"/>
    <mergeCell ref="A9:B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18"/>
  <sheetViews>
    <sheetView showGridLines="0" zoomScalePageLayoutView="0" workbookViewId="0" topLeftCell="A1">
      <selection activeCell="F25" sqref="F25"/>
    </sheetView>
  </sheetViews>
  <sheetFormatPr defaultColWidth="7.75390625" defaultRowHeight="13.5"/>
  <cols>
    <col min="1" max="1" width="11.25390625" style="176" customWidth="1"/>
    <col min="2" max="2" width="11.125" style="176" customWidth="1"/>
    <col min="3" max="7" width="10.625" style="176" customWidth="1"/>
    <col min="8" max="9" width="10.875" style="176" customWidth="1"/>
    <col min="10" max="13" width="6.00390625" style="176" customWidth="1"/>
    <col min="14" max="16384" width="7.75390625" style="176" customWidth="1"/>
  </cols>
  <sheetData>
    <row r="1" spans="1:9" ht="18.75" customHeight="1">
      <c r="A1" s="174" t="s">
        <v>185</v>
      </c>
      <c r="B1" s="175"/>
      <c r="C1" s="175"/>
      <c r="D1" s="175"/>
      <c r="E1" s="175"/>
      <c r="F1" s="175"/>
      <c r="G1" s="175"/>
      <c r="H1" s="175"/>
      <c r="I1" s="175"/>
    </row>
    <row r="2" spans="1:9" ht="11.25" customHeight="1">
      <c r="A2" s="174"/>
      <c r="B2" s="175"/>
      <c r="C2" s="175"/>
      <c r="D2" s="175"/>
      <c r="E2" s="175"/>
      <c r="F2" s="175"/>
      <c r="G2" s="175"/>
      <c r="H2" s="175"/>
      <c r="I2" s="175"/>
    </row>
    <row r="3" spans="1:7" ht="12.75" customHeight="1" thickBot="1">
      <c r="A3" s="204" t="s">
        <v>186</v>
      </c>
      <c r="B3" s="175"/>
      <c r="C3" s="175"/>
      <c r="D3" s="175"/>
      <c r="E3" s="175"/>
      <c r="F3" s="175"/>
      <c r="G3" s="175"/>
    </row>
    <row r="4" spans="1:9" ht="13.5" customHeight="1">
      <c r="A4" s="343" t="s">
        <v>85</v>
      </c>
      <c r="B4" s="217"/>
      <c r="C4" s="218" t="s">
        <v>187</v>
      </c>
      <c r="D4" s="218"/>
      <c r="E4" s="218"/>
      <c r="F4" s="218"/>
      <c r="G4" s="219"/>
      <c r="H4" s="345" t="s">
        <v>188</v>
      </c>
      <c r="I4" s="347" t="s">
        <v>189</v>
      </c>
    </row>
    <row r="5" spans="1:9" ht="13.5" customHeight="1">
      <c r="A5" s="344"/>
      <c r="B5" s="220" t="s">
        <v>51</v>
      </c>
      <c r="C5" s="220" t="s">
        <v>190</v>
      </c>
      <c r="D5" s="220" t="s">
        <v>191</v>
      </c>
      <c r="E5" s="220" t="s">
        <v>192</v>
      </c>
      <c r="F5" s="220" t="s">
        <v>193</v>
      </c>
      <c r="G5" s="220" t="s">
        <v>194</v>
      </c>
      <c r="H5" s="346"/>
      <c r="I5" s="348"/>
    </row>
    <row r="6" spans="1:9" ht="11.25" customHeight="1">
      <c r="A6" s="221"/>
      <c r="B6" s="222"/>
      <c r="C6" s="222"/>
      <c r="D6" s="222"/>
      <c r="E6" s="222"/>
      <c r="F6" s="222"/>
      <c r="G6" s="222"/>
      <c r="H6" s="222" t="s">
        <v>195</v>
      </c>
      <c r="I6" s="222" t="s">
        <v>196</v>
      </c>
    </row>
    <row r="7" spans="1:9" ht="13.5" customHeight="1">
      <c r="A7" s="223" t="s">
        <v>197</v>
      </c>
      <c r="B7" s="224">
        <v>44</v>
      </c>
      <c r="C7" s="225">
        <v>7</v>
      </c>
      <c r="D7" s="224">
        <v>1</v>
      </c>
      <c r="E7" s="224">
        <v>3</v>
      </c>
      <c r="F7" s="224">
        <v>4</v>
      </c>
      <c r="G7" s="225">
        <v>29</v>
      </c>
      <c r="H7" s="225">
        <v>794</v>
      </c>
      <c r="I7" s="224">
        <v>21</v>
      </c>
    </row>
    <row r="8" spans="1:9" ht="5.25" customHeight="1">
      <c r="A8" s="226"/>
      <c r="B8" s="224"/>
      <c r="C8" s="225"/>
      <c r="D8" s="224"/>
      <c r="E8" s="224"/>
      <c r="F8" s="224"/>
      <c r="G8" s="225"/>
      <c r="H8" s="225"/>
      <c r="I8" s="224"/>
    </row>
    <row r="9" spans="1:9" ht="13.5" customHeight="1">
      <c r="A9" s="223" t="s">
        <v>198</v>
      </c>
      <c r="B9" s="227">
        <v>27</v>
      </c>
      <c r="C9" s="228">
        <v>4</v>
      </c>
      <c r="D9" s="227">
        <v>2</v>
      </c>
      <c r="E9" s="228">
        <v>2</v>
      </c>
      <c r="F9" s="228">
        <v>4</v>
      </c>
      <c r="G9" s="228">
        <v>15</v>
      </c>
      <c r="H9" s="228">
        <v>464</v>
      </c>
      <c r="I9" s="227">
        <v>9</v>
      </c>
    </row>
    <row r="10" spans="1:9" ht="5.25" customHeight="1">
      <c r="A10" s="226"/>
      <c r="B10" s="224"/>
      <c r="C10" s="225"/>
      <c r="D10" s="224"/>
      <c r="E10" s="224"/>
      <c r="F10" s="224"/>
      <c r="G10" s="225"/>
      <c r="H10" s="225"/>
      <c r="I10" s="224"/>
    </row>
    <row r="11" spans="1:9" s="200" customFormat="1" ht="13.5" customHeight="1">
      <c r="A11" s="229" t="s">
        <v>199</v>
      </c>
      <c r="B11" s="230">
        <v>18</v>
      </c>
      <c r="C11" s="231">
        <v>3</v>
      </c>
      <c r="D11" s="231" t="s">
        <v>77</v>
      </c>
      <c r="E11" s="231">
        <v>2</v>
      </c>
      <c r="F11" s="231">
        <v>4</v>
      </c>
      <c r="G11" s="231">
        <v>9</v>
      </c>
      <c r="H11" s="231">
        <v>396</v>
      </c>
      <c r="I11" s="230">
        <v>5</v>
      </c>
    </row>
    <row r="12" spans="1:9" ht="5.25" customHeight="1" thickBot="1">
      <c r="A12" s="232"/>
      <c r="B12" s="213"/>
      <c r="C12" s="214"/>
      <c r="D12" s="213"/>
      <c r="E12" s="214"/>
      <c r="F12" s="214"/>
      <c r="G12" s="214"/>
      <c r="H12" s="214"/>
      <c r="I12" s="213"/>
    </row>
    <row r="13" ht="12">
      <c r="A13" s="233" t="s">
        <v>200</v>
      </c>
    </row>
    <row r="14" ht="24" customHeight="1"/>
    <row r="18" spans="2:4" ht="12">
      <c r="B18" s="176" t="s">
        <v>201</v>
      </c>
      <c r="D18" s="176" t="s">
        <v>202</v>
      </c>
    </row>
    <row r="38" ht="21.75" customHeight="1"/>
  </sheetData>
  <sheetProtection/>
  <mergeCells count="3">
    <mergeCell ref="A4:A5"/>
    <mergeCell ref="H4:H5"/>
    <mergeCell ref="I4:I5"/>
  </mergeCells>
  <printOptions/>
  <pageMargins left="0.3937007874015748" right="0.3937007874015748" top="0.5905511811023623" bottom="0.3937007874015748" header="0.3937007874015748" footer="0.1574803149606299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K19"/>
  <sheetViews>
    <sheetView showGridLines="0" zoomScalePageLayoutView="0" workbookViewId="0" topLeftCell="A1">
      <selection activeCell="A1" sqref="A1:K1"/>
    </sheetView>
  </sheetViews>
  <sheetFormatPr defaultColWidth="8.00390625" defaultRowHeight="13.5"/>
  <cols>
    <col min="1" max="1" width="16.00390625" style="83" customWidth="1"/>
    <col min="2" max="9" width="8.125" style="83" customWidth="1"/>
    <col min="10" max="16384" width="8.00390625" style="83" customWidth="1"/>
  </cols>
  <sheetData>
    <row r="1" spans="1:11" ht="18.75" customHeight="1">
      <c r="A1" s="349" t="s">
        <v>268</v>
      </c>
      <c r="B1" s="349"/>
      <c r="C1" s="349"/>
      <c r="D1" s="349"/>
      <c r="E1" s="349"/>
      <c r="F1" s="349"/>
      <c r="G1" s="349"/>
      <c r="H1" s="349"/>
      <c r="I1" s="349"/>
      <c r="J1" s="349"/>
      <c r="K1" s="349"/>
    </row>
    <row r="2" spans="2:9" ht="7.5" customHeight="1">
      <c r="B2" s="80"/>
      <c r="C2" s="80"/>
      <c r="D2" s="80"/>
      <c r="E2" s="80"/>
      <c r="H2" s="150"/>
      <c r="I2" s="80"/>
    </row>
    <row r="3" spans="1:11" s="91" customFormat="1" ht="12.75" customHeight="1" thickBot="1">
      <c r="A3" s="163"/>
      <c r="K3" s="86" t="s">
        <v>140</v>
      </c>
    </row>
    <row r="4" spans="1:11" s="91" customFormat="1" ht="15" customHeight="1">
      <c r="A4" s="350" t="s">
        <v>269</v>
      </c>
      <c r="B4" s="164" t="s">
        <v>141</v>
      </c>
      <c r="C4" s="165"/>
      <c r="D4" s="164" t="s">
        <v>270</v>
      </c>
      <c r="E4" s="165"/>
      <c r="F4" s="164" t="s">
        <v>271</v>
      </c>
      <c r="G4" s="165"/>
      <c r="H4" s="164" t="s">
        <v>228</v>
      </c>
      <c r="I4" s="165"/>
      <c r="J4" s="166" t="s">
        <v>272</v>
      </c>
      <c r="K4" s="167"/>
    </row>
    <row r="5" spans="1:11" s="91" customFormat="1" ht="15" customHeight="1">
      <c r="A5" s="351"/>
      <c r="B5" s="352" t="s">
        <v>278</v>
      </c>
      <c r="C5" s="353"/>
      <c r="D5" s="352" t="s">
        <v>278</v>
      </c>
      <c r="E5" s="353"/>
      <c r="F5" s="352" t="s">
        <v>278</v>
      </c>
      <c r="G5" s="353"/>
      <c r="H5" s="352" t="s">
        <v>278</v>
      </c>
      <c r="I5" s="353"/>
      <c r="J5" s="354" t="s">
        <v>278</v>
      </c>
      <c r="K5" s="355"/>
    </row>
    <row r="6" spans="1:11" s="91" customFormat="1" ht="3.75" customHeight="1">
      <c r="A6" s="125"/>
      <c r="B6" s="168"/>
      <c r="C6" s="168"/>
      <c r="D6" s="168"/>
      <c r="E6" s="168"/>
      <c r="F6" s="168"/>
      <c r="G6" s="168"/>
      <c r="J6" s="102"/>
      <c r="K6" s="102"/>
    </row>
    <row r="7" spans="1:11" s="91" customFormat="1" ht="13.5" customHeight="1">
      <c r="A7" s="125" t="s">
        <v>142</v>
      </c>
      <c r="B7" s="170"/>
      <c r="C7" s="168">
        <v>7415</v>
      </c>
      <c r="D7" s="170"/>
      <c r="E7" s="168">
        <v>8192</v>
      </c>
      <c r="F7" s="170"/>
      <c r="G7" s="168">
        <v>8287</v>
      </c>
      <c r="H7" s="170"/>
      <c r="I7" s="246">
        <v>8271</v>
      </c>
      <c r="J7" s="245"/>
      <c r="K7" s="245">
        <v>8120</v>
      </c>
    </row>
    <row r="8" spans="1:11" s="91" customFormat="1" ht="13.5" customHeight="1">
      <c r="A8" s="171" t="s">
        <v>273</v>
      </c>
      <c r="B8" s="170"/>
      <c r="C8" s="168">
        <v>47745</v>
      </c>
      <c r="D8" s="170"/>
      <c r="E8" s="168">
        <v>38276</v>
      </c>
      <c r="F8" s="170"/>
      <c r="G8" s="168">
        <v>32979</v>
      </c>
      <c r="H8" s="170"/>
      <c r="I8" s="246">
        <v>33570</v>
      </c>
      <c r="J8" s="245"/>
      <c r="K8" s="245">
        <v>31088</v>
      </c>
    </row>
    <row r="9" spans="1:11" s="91" customFormat="1" ht="13.5" customHeight="1">
      <c r="A9" s="125" t="s">
        <v>143</v>
      </c>
      <c r="B9" s="170"/>
      <c r="C9" s="168">
        <v>6098</v>
      </c>
      <c r="D9" s="170"/>
      <c r="E9" s="168">
        <v>3589</v>
      </c>
      <c r="F9" s="170"/>
      <c r="G9" s="168">
        <v>3514</v>
      </c>
      <c r="H9" s="170"/>
      <c r="I9" s="246">
        <v>3633</v>
      </c>
      <c r="J9" s="245"/>
      <c r="K9" s="245">
        <v>3244</v>
      </c>
    </row>
    <row r="10" spans="1:11" s="91" customFormat="1" ht="13.5" customHeight="1">
      <c r="A10" s="125" t="s">
        <v>144</v>
      </c>
      <c r="B10" s="170"/>
      <c r="C10" s="168">
        <v>126</v>
      </c>
      <c r="D10" s="170"/>
      <c r="E10" s="168">
        <v>139</v>
      </c>
      <c r="F10" s="170"/>
      <c r="G10" s="168">
        <v>137</v>
      </c>
      <c r="H10" s="170"/>
      <c r="I10" s="246">
        <v>120</v>
      </c>
      <c r="J10" s="245"/>
      <c r="K10" s="245">
        <v>117</v>
      </c>
    </row>
    <row r="11" spans="1:11" s="91" customFormat="1" ht="13.5" customHeight="1">
      <c r="A11" s="171" t="s">
        <v>145</v>
      </c>
      <c r="B11" s="170"/>
      <c r="C11" s="168">
        <v>3984</v>
      </c>
      <c r="D11" s="170"/>
      <c r="E11" s="168">
        <v>4323</v>
      </c>
      <c r="F11" s="170"/>
      <c r="G11" s="168">
        <v>2982</v>
      </c>
      <c r="H11" s="170"/>
      <c r="I11" s="246">
        <v>2927</v>
      </c>
      <c r="J11" s="245"/>
      <c r="K11" s="245">
        <v>2535</v>
      </c>
    </row>
    <row r="12" spans="1:11" s="91" customFormat="1" ht="13.5" customHeight="1">
      <c r="A12" s="125" t="s">
        <v>146</v>
      </c>
      <c r="B12" s="170"/>
      <c r="C12" s="168">
        <v>278</v>
      </c>
      <c r="D12" s="170"/>
      <c r="E12" s="168">
        <v>194</v>
      </c>
      <c r="F12" s="170"/>
      <c r="G12" s="168">
        <v>250</v>
      </c>
      <c r="H12" s="170"/>
      <c r="I12" s="246">
        <v>218</v>
      </c>
      <c r="J12" s="245"/>
      <c r="K12" s="245">
        <v>214</v>
      </c>
    </row>
    <row r="13" spans="1:11" s="91" customFormat="1" ht="13.5" customHeight="1">
      <c r="A13" s="125" t="s">
        <v>147</v>
      </c>
      <c r="B13" s="170"/>
      <c r="C13" s="168">
        <v>152</v>
      </c>
      <c r="D13" s="170"/>
      <c r="E13" s="168">
        <v>757</v>
      </c>
      <c r="F13" s="170"/>
      <c r="G13" s="168">
        <v>1039</v>
      </c>
      <c r="H13" s="170"/>
      <c r="I13" s="246">
        <v>1004</v>
      </c>
      <c r="J13" s="245"/>
      <c r="K13" s="245">
        <v>1235</v>
      </c>
    </row>
    <row r="14" spans="1:11" s="91" customFormat="1" ht="13.5" customHeight="1">
      <c r="A14" s="125" t="s">
        <v>148</v>
      </c>
      <c r="B14" s="170"/>
      <c r="C14" s="172" t="s">
        <v>43</v>
      </c>
      <c r="D14" s="170"/>
      <c r="E14" s="172" t="s">
        <v>274</v>
      </c>
      <c r="F14" s="170"/>
      <c r="G14" s="168" t="s">
        <v>43</v>
      </c>
      <c r="H14" s="170"/>
      <c r="I14" s="168" t="s">
        <v>43</v>
      </c>
      <c r="J14" s="169"/>
      <c r="K14" s="169" t="s">
        <v>43</v>
      </c>
    </row>
    <row r="15" spans="1:11" s="91" customFormat="1" ht="13.5" customHeight="1">
      <c r="A15" s="125" t="s">
        <v>149</v>
      </c>
      <c r="B15" s="170"/>
      <c r="C15" s="168">
        <v>28</v>
      </c>
      <c r="D15" s="170"/>
      <c r="E15" s="168" t="s">
        <v>74</v>
      </c>
      <c r="F15" s="170"/>
      <c r="G15" s="168" t="s">
        <v>74</v>
      </c>
      <c r="H15" s="170"/>
      <c r="I15" s="168" t="s">
        <v>74</v>
      </c>
      <c r="J15" s="286"/>
      <c r="K15" s="169" t="s">
        <v>74</v>
      </c>
    </row>
    <row r="16" spans="1:11" s="91" customFormat="1" ht="13.5" customHeight="1" thickBot="1">
      <c r="A16" s="132" t="s">
        <v>150</v>
      </c>
      <c r="B16" s="173"/>
      <c r="C16" s="134">
        <v>3598</v>
      </c>
      <c r="D16" s="173"/>
      <c r="E16" s="134">
        <v>3041</v>
      </c>
      <c r="F16" s="173"/>
      <c r="G16" s="134">
        <v>3950</v>
      </c>
      <c r="H16" s="173"/>
      <c r="I16" s="287">
        <v>3821</v>
      </c>
      <c r="J16" s="161"/>
      <c r="K16" s="161">
        <v>4001</v>
      </c>
    </row>
    <row r="17" ht="12.75" customHeight="1">
      <c r="A17" s="137" t="s">
        <v>204</v>
      </c>
    </row>
    <row r="18" ht="12">
      <c r="A18" s="138"/>
    </row>
    <row r="19" ht="12">
      <c r="A19" s="138"/>
    </row>
  </sheetData>
  <sheetProtection/>
  <mergeCells count="7">
    <mergeCell ref="A1:K1"/>
    <mergeCell ref="A4:A5"/>
    <mergeCell ref="B5:C5"/>
    <mergeCell ref="D5:E5"/>
    <mergeCell ref="F5:G5"/>
    <mergeCell ref="H5:I5"/>
    <mergeCell ref="J5:K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W35"/>
  <sheetViews>
    <sheetView showGridLines="0" zoomScalePageLayoutView="0" workbookViewId="0" topLeftCell="A1">
      <selection activeCell="A1" sqref="A1"/>
    </sheetView>
  </sheetViews>
  <sheetFormatPr defaultColWidth="8.00390625" defaultRowHeight="13.5"/>
  <cols>
    <col min="1" max="1" width="1.37890625" style="3" customWidth="1"/>
    <col min="2" max="2" width="13.75390625" style="3" customWidth="1"/>
    <col min="3" max="3" width="1.25" style="3" customWidth="1"/>
    <col min="4" max="4" width="10.50390625" style="3" customWidth="1"/>
    <col min="5" max="5" width="9.375" style="3" customWidth="1"/>
    <col min="6" max="6" width="6.875" style="3" customWidth="1"/>
    <col min="7" max="7" width="10.50390625" style="3" customWidth="1"/>
    <col min="8" max="8" width="9.375" style="3" customWidth="1"/>
    <col min="9" max="9" width="6.875" style="3" customWidth="1"/>
    <col min="10" max="10" width="10.50390625" style="3" customWidth="1"/>
    <col min="11" max="11" width="9.375" style="3" customWidth="1"/>
    <col min="12" max="12" width="6.875" style="3" customWidth="1"/>
    <col min="13" max="16384" width="8.00390625" style="3" customWidth="1"/>
  </cols>
  <sheetData>
    <row r="1" spans="1:12" s="2" customFormat="1" ht="18.75" customHeight="1">
      <c r="A1" s="1" t="s">
        <v>237</v>
      </c>
      <c r="B1" s="1"/>
      <c r="C1" s="1"/>
      <c r="D1" s="1"/>
      <c r="E1" s="1"/>
      <c r="F1" s="1"/>
      <c r="G1" s="1"/>
      <c r="H1" s="1"/>
      <c r="I1" s="1"/>
      <c r="J1" s="1"/>
      <c r="K1" s="1"/>
      <c r="L1" s="1"/>
    </row>
    <row r="2" ht="11.25" customHeight="1">
      <c r="D2" s="4"/>
    </row>
    <row r="3" spans="2:3" ht="12" thickBot="1">
      <c r="B3" s="5" t="s">
        <v>24</v>
      </c>
      <c r="C3" s="5"/>
    </row>
    <row r="4" spans="1:12" ht="15" customHeight="1">
      <c r="A4" s="6"/>
      <c r="B4" s="7" t="s">
        <v>7</v>
      </c>
      <c r="C4" s="8"/>
      <c r="D4" s="9" t="s">
        <v>8</v>
      </c>
      <c r="E4" s="9"/>
      <c r="F4" s="9"/>
      <c r="G4" s="9" t="s">
        <v>9</v>
      </c>
      <c r="H4" s="9"/>
      <c r="I4" s="9"/>
      <c r="J4" s="9" t="s">
        <v>10</v>
      </c>
      <c r="K4" s="10"/>
      <c r="L4" s="11"/>
    </row>
    <row r="5" spans="1:12" ht="15" customHeight="1">
      <c r="A5" s="12"/>
      <c r="B5" s="13" t="s">
        <v>25</v>
      </c>
      <c r="C5" s="14"/>
      <c r="D5" s="15" t="s">
        <v>11</v>
      </c>
      <c r="E5" s="16" t="s">
        <v>12</v>
      </c>
      <c r="F5" s="17"/>
      <c r="G5" s="15" t="s">
        <v>11</v>
      </c>
      <c r="H5" s="16" t="s">
        <v>12</v>
      </c>
      <c r="I5" s="17"/>
      <c r="J5" s="15" t="s">
        <v>11</v>
      </c>
      <c r="K5" s="16" t="s">
        <v>12</v>
      </c>
      <c r="L5" s="18"/>
    </row>
    <row r="6" spans="2:23" ht="12.75" customHeight="1">
      <c r="B6" s="19" t="s">
        <v>238</v>
      </c>
      <c r="C6" s="20"/>
      <c r="D6" s="21">
        <v>24</v>
      </c>
      <c r="E6" s="22">
        <v>4325</v>
      </c>
      <c r="F6" s="45">
        <v>1222</v>
      </c>
      <c r="G6" s="21">
        <v>14</v>
      </c>
      <c r="H6" s="22">
        <v>3337</v>
      </c>
      <c r="I6" s="45">
        <v>1215</v>
      </c>
      <c r="J6" s="21">
        <v>10</v>
      </c>
      <c r="K6" s="22">
        <v>988</v>
      </c>
      <c r="L6" s="23">
        <v>7</v>
      </c>
      <c r="N6" s="269"/>
      <c r="O6" s="270"/>
      <c r="P6" s="271"/>
      <c r="Q6" s="269"/>
      <c r="R6" s="270"/>
      <c r="S6" s="271"/>
      <c r="T6" s="269"/>
      <c r="U6" s="270"/>
      <c r="V6" s="272"/>
      <c r="W6" s="33"/>
    </row>
    <row r="7" spans="2:23" ht="12.75" customHeight="1">
      <c r="B7" s="19">
        <v>21</v>
      </c>
      <c r="C7" s="20"/>
      <c r="D7" s="21">
        <v>23</v>
      </c>
      <c r="E7" s="22">
        <v>4116</v>
      </c>
      <c r="F7" s="45">
        <v>1259</v>
      </c>
      <c r="G7" s="21">
        <v>14</v>
      </c>
      <c r="H7" s="22">
        <v>3181</v>
      </c>
      <c r="I7" s="45">
        <v>1247</v>
      </c>
      <c r="J7" s="21">
        <v>9</v>
      </c>
      <c r="K7" s="22">
        <v>935</v>
      </c>
      <c r="L7" s="23">
        <v>12</v>
      </c>
      <c r="N7" s="269"/>
      <c r="O7" s="270"/>
      <c r="P7" s="271"/>
      <c r="Q7" s="269"/>
      <c r="R7" s="270"/>
      <c r="S7" s="271"/>
      <c r="T7" s="269"/>
      <c r="U7" s="270"/>
      <c r="V7" s="272"/>
      <c r="W7" s="33"/>
    </row>
    <row r="8" spans="2:23" ht="12.75" customHeight="1">
      <c r="B8" s="19">
        <v>22</v>
      </c>
      <c r="C8" s="20"/>
      <c r="D8" s="21">
        <v>23</v>
      </c>
      <c r="E8" s="21">
        <v>3871</v>
      </c>
      <c r="F8" s="45">
        <v>1201</v>
      </c>
      <c r="G8" s="21">
        <v>14</v>
      </c>
      <c r="H8" s="21">
        <v>2981</v>
      </c>
      <c r="I8" s="45">
        <v>1191</v>
      </c>
      <c r="J8" s="21">
        <v>9</v>
      </c>
      <c r="K8" s="21">
        <v>890</v>
      </c>
      <c r="L8" s="45">
        <v>10</v>
      </c>
      <c r="N8" s="269"/>
      <c r="O8" s="269"/>
      <c r="P8" s="271"/>
      <c r="Q8" s="269"/>
      <c r="R8" s="269"/>
      <c r="S8" s="271"/>
      <c r="T8" s="269"/>
      <c r="U8" s="269"/>
      <c r="V8" s="271"/>
      <c r="W8" s="33"/>
    </row>
    <row r="9" spans="2:23" ht="12.75" customHeight="1">
      <c r="B9" s="19">
        <v>23</v>
      </c>
      <c r="D9" s="267">
        <v>23</v>
      </c>
      <c r="E9" s="21">
        <v>3697</v>
      </c>
      <c r="F9" s="268">
        <v>1123</v>
      </c>
      <c r="G9" s="5">
        <v>14</v>
      </c>
      <c r="H9" s="21">
        <v>2842</v>
      </c>
      <c r="I9" s="45">
        <v>1116</v>
      </c>
      <c r="J9" s="5">
        <v>9</v>
      </c>
      <c r="K9" s="5">
        <v>855</v>
      </c>
      <c r="L9" s="45">
        <v>7</v>
      </c>
      <c r="N9" s="273"/>
      <c r="O9" s="269"/>
      <c r="P9" s="274"/>
      <c r="Q9" s="273"/>
      <c r="R9" s="269"/>
      <c r="S9" s="271"/>
      <c r="T9" s="273"/>
      <c r="U9" s="273"/>
      <c r="V9" s="271"/>
      <c r="W9" s="33"/>
    </row>
    <row r="10" spans="2:23" s="24" customFormat="1" ht="12.75" customHeight="1">
      <c r="B10" s="28">
        <v>24</v>
      </c>
      <c r="D10" s="282">
        <v>16</v>
      </c>
      <c r="E10" s="26">
        <v>4537</v>
      </c>
      <c r="F10" s="46">
        <v>1001</v>
      </c>
      <c r="G10" s="26">
        <v>7</v>
      </c>
      <c r="H10" s="26">
        <v>3691</v>
      </c>
      <c r="I10" s="46">
        <v>957</v>
      </c>
      <c r="J10" s="26">
        <v>9</v>
      </c>
      <c r="K10" s="26">
        <v>846</v>
      </c>
      <c r="L10" s="46">
        <v>44</v>
      </c>
      <c r="M10" s="27"/>
      <c r="N10" s="276"/>
      <c r="O10" s="276"/>
      <c r="P10" s="278"/>
      <c r="Q10" s="276"/>
      <c r="R10" s="276"/>
      <c r="S10" s="278"/>
      <c r="T10" s="276"/>
      <c r="U10" s="276"/>
      <c r="V10" s="278"/>
      <c r="W10" s="275"/>
    </row>
    <row r="11" spans="2:23" s="24" customFormat="1" ht="7.5" customHeight="1">
      <c r="B11" s="28"/>
      <c r="C11" s="25"/>
      <c r="D11" s="26"/>
      <c r="E11" s="27"/>
      <c r="F11" s="27"/>
      <c r="G11" s="26"/>
      <c r="H11" s="27"/>
      <c r="I11" s="27"/>
      <c r="J11" s="27"/>
      <c r="K11" s="27"/>
      <c r="L11" s="27"/>
      <c r="N11" s="276"/>
      <c r="O11" s="277"/>
      <c r="P11" s="277"/>
      <c r="Q11" s="276"/>
      <c r="R11" s="277"/>
      <c r="S11" s="277"/>
      <c r="T11" s="277"/>
      <c r="U11" s="277"/>
      <c r="V11" s="277"/>
      <c r="W11" s="275"/>
    </row>
    <row r="12" spans="2:23" s="24" customFormat="1" ht="12.75" customHeight="1">
      <c r="B12" s="29" t="s">
        <v>13</v>
      </c>
      <c r="C12" s="30"/>
      <c r="D12" s="26">
        <v>14</v>
      </c>
      <c r="E12" s="26">
        <v>4345</v>
      </c>
      <c r="F12" s="46">
        <v>887</v>
      </c>
      <c r="G12" s="26">
        <v>5</v>
      </c>
      <c r="H12" s="26">
        <v>3499</v>
      </c>
      <c r="I12" s="46">
        <v>843</v>
      </c>
      <c r="J12" s="26">
        <v>9</v>
      </c>
      <c r="K12" s="26">
        <v>846</v>
      </c>
      <c r="L12" s="46">
        <v>44</v>
      </c>
      <c r="N12" s="276"/>
      <c r="O12" s="276"/>
      <c r="P12" s="278"/>
      <c r="Q12" s="276"/>
      <c r="R12" s="276"/>
      <c r="S12" s="278"/>
      <c r="T12" s="276"/>
      <c r="U12" s="276"/>
      <c r="V12" s="278"/>
      <c r="W12" s="275"/>
    </row>
    <row r="13" spans="2:23" s="24" customFormat="1" ht="12.75" customHeight="1">
      <c r="B13" s="29" t="s">
        <v>14</v>
      </c>
      <c r="C13" s="30"/>
      <c r="D13" s="26">
        <v>2</v>
      </c>
      <c r="E13" s="26">
        <v>192</v>
      </c>
      <c r="F13" s="46">
        <v>114</v>
      </c>
      <c r="G13" s="26">
        <v>2</v>
      </c>
      <c r="H13" s="26">
        <v>192</v>
      </c>
      <c r="I13" s="46">
        <v>114</v>
      </c>
      <c r="J13" s="27" t="s">
        <v>43</v>
      </c>
      <c r="K13" s="27" t="s">
        <v>43</v>
      </c>
      <c r="L13" s="26"/>
      <c r="N13" s="276"/>
      <c r="O13" s="276"/>
      <c r="P13" s="278"/>
      <c r="Q13" s="276"/>
      <c r="R13" s="276"/>
      <c r="S13" s="278"/>
      <c r="T13" s="277"/>
      <c r="U13" s="277"/>
      <c r="V13" s="276"/>
      <c r="W13" s="275"/>
    </row>
    <row r="14" spans="2:23" ht="7.5" customHeight="1">
      <c r="B14" s="31"/>
      <c r="C14" s="32"/>
      <c r="D14" s="21"/>
      <c r="E14" s="22"/>
      <c r="F14" s="23"/>
      <c r="G14" s="21"/>
      <c r="H14" s="22"/>
      <c r="I14" s="23"/>
      <c r="J14" s="21"/>
      <c r="K14" s="22"/>
      <c r="L14" s="23"/>
      <c r="N14" s="269"/>
      <c r="O14" s="270"/>
      <c r="P14" s="272"/>
      <c r="Q14" s="269"/>
      <c r="R14" s="270"/>
      <c r="S14" s="272"/>
      <c r="T14" s="269"/>
      <c r="U14" s="270"/>
      <c r="V14" s="272"/>
      <c r="W14" s="33"/>
    </row>
    <row r="15" spans="2:23" ht="12" customHeight="1">
      <c r="B15" s="31" t="s">
        <v>2</v>
      </c>
      <c r="C15" s="32"/>
      <c r="D15" s="21">
        <v>4</v>
      </c>
      <c r="E15" s="22">
        <v>2238</v>
      </c>
      <c r="F15" s="23">
        <v>337</v>
      </c>
      <c r="G15" s="21">
        <v>1</v>
      </c>
      <c r="H15" s="22">
        <v>2101</v>
      </c>
      <c r="I15" s="23">
        <v>300</v>
      </c>
      <c r="J15" s="21">
        <v>3</v>
      </c>
      <c r="K15" s="38">
        <v>137</v>
      </c>
      <c r="L15" s="23">
        <v>37</v>
      </c>
      <c r="N15" s="269"/>
      <c r="O15" s="270"/>
      <c r="P15" s="272"/>
      <c r="Q15" s="269"/>
      <c r="R15" s="270"/>
      <c r="S15" s="272"/>
      <c r="T15" s="269"/>
      <c r="U15" s="279"/>
      <c r="V15" s="272"/>
      <c r="W15" s="33"/>
    </row>
    <row r="16" spans="2:23" ht="12" customHeight="1">
      <c r="B16" s="31" t="s">
        <v>0</v>
      </c>
      <c r="C16" s="32"/>
      <c r="D16" s="21">
        <v>7</v>
      </c>
      <c r="E16" s="22">
        <v>1975</v>
      </c>
      <c r="F16" s="23">
        <v>550</v>
      </c>
      <c r="G16" s="21">
        <v>4</v>
      </c>
      <c r="H16" s="22">
        <v>1398</v>
      </c>
      <c r="I16" s="23">
        <v>543</v>
      </c>
      <c r="J16" s="22">
        <v>3</v>
      </c>
      <c r="K16" s="22">
        <v>577</v>
      </c>
      <c r="L16" s="23">
        <v>7</v>
      </c>
      <c r="N16" s="269"/>
      <c r="O16" s="270"/>
      <c r="P16" s="272"/>
      <c r="Q16" s="269"/>
      <c r="R16" s="270"/>
      <c r="S16" s="272"/>
      <c r="T16" s="270"/>
      <c r="U16" s="270"/>
      <c r="V16" s="272"/>
      <c r="W16" s="33"/>
    </row>
    <row r="17" spans="2:23" ht="12" customHeight="1">
      <c r="B17" s="31" t="s">
        <v>15</v>
      </c>
      <c r="C17" s="32"/>
      <c r="D17" s="22" t="s">
        <v>43</v>
      </c>
      <c r="E17" s="22" t="s">
        <v>43</v>
      </c>
      <c r="F17" s="22"/>
      <c r="G17" s="22" t="s">
        <v>43</v>
      </c>
      <c r="H17" s="22" t="s">
        <v>43</v>
      </c>
      <c r="I17" s="22"/>
      <c r="J17" s="22" t="s">
        <v>43</v>
      </c>
      <c r="K17" s="22" t="s">
        <v>43</v>
      </c>
      <c r="L17" s="22"/>
      <c r="N17" s="270"/>
      <c r="O17" s="270"/>
      <c r="P17" s="270"/>
      <c r="Q17" s="270"/>
      <c r="R17" s="270"/>
      <c r="S17" s="270"/>
      <c r="T17" s="270"/>
      <c r="U17" s="270"/>
      <c r="V17" s="270"/>
      <c r="W17" s="33"/>
    </row>
    <row r="18" spans="2:23" ht="12" customHeight="1">
      <c r="B18" s="31" t="s">
        <v>16</v>
      </c>
      <c r="C18" s="32"/>
      <c r="D18" s="22" t="s">
        <v>43</v>
      </c>
      <c r="E18" s="22" t="s">
        <v>43</v>
      </c>
      <c r="F18" s="22"/>
      <c r="G18" s="22" t="s">
        <v>43</v>
      </c>
      <c r="H18" s="22" t="s">
        <v>43</v>
      </c>
      <c r="I18" s="22"/>
      <c r="J18" s="22" t="s">
        <v>43</v>
      </c>
      <c r="K18" s="22" t="s">
        <v>43</v>
      </c>
      <c r="L18" s="22"/>
      <c r="N18" s="270"/>
      <c r="O18" s="270"/>
      <c r="P18" s="270"/>
      <c r="Q18" s="270"/>
      <c r="R18" s="270"/>
      <c r="S18" s="270"/>
      <c r="T18" s="270"/>
      <c r="U18" s="270"/>
      <c r="V18" s="270"/>
      <c r="W18" s="33"/>
    </row>
    <row r="19" spans="2:23" ht="12" customHeight="1">
      <c r="B19" s="31" t="s">
        <v>1</v>
      </c>
      <c r="C19" s="32"/>
      <c r="D19" s="22">
        <v>1</v>
      </c>
      <c r="E19" s="22">
        <v>73</v>
      </c>
      <c r="F19" s="23"/>
      <c r="G19" s="22" t="s">
        <v>43</v>
      </c>
      <c r="H19" s="22" t="s">
        <v>43</v>
      </c>
      <c r="I19" s="22"/>
      <c r="J19" s="22">
        <v>1</v>
      </c>
      <c r="K19" s="22">
        <v>73</v>
      </c>
      <c r="L19" s="23"/>
      <c r="N19" s="270"/>
      <c r="O19" s="270"/>
      <c r="P19" s="272"/>
      <c r="Q19" s="270"/>
      <c r="R19" s="270"/>
      <c r="S19" s="270"/>
      <c r="T19" s="270"/>
      <c r="U19" s="270"/>
      <c r="V19" s="272"/>
      <c r="W19" s="33"/>
    </row>
    <row r="20" spans="2:23" ht="12" customHeight="1">
      <c r="B20" s="31" t="s">
        <v>17</v>
      </c>
      <c r="C20" s="32"/>
      <c r="D20" s="22">
        <v>1</v>
      </c>
      <c r="E20" s="22">
        <v>32</v>
      </c>
      <c r="F20" s="23"/>
      <c r="G20" s="22" t="s">
        <v>43</v>
      </c>
      <c r="H20" s="22" t="s">
        <v>43</v>
      </c>
      <c r="I20" s="22"/>
      <c r="J20" s="22">
        <v>1</v>
      </c>
      <c r="K20" s="22">
        <v>32</v>
      </c>
      <c r="L20" s="23"/>
      <c r="N20" s="270"/>
      <c r="O20" s="270"/>
      <c r="P20" s="272"/>
      <c r="Q20" s="270"/>
      <c r="R20" s="270"/>
      <c r="S20" s="270"/>
      <c r="T20" s="270"/>
      <c r="U20" s="270"/>
      <c r="V20" s="272"/>
      <c r="W20" s="33"/>
    </row>
    <row r="21" spans="2:23" ht="12" customHeight="1">
      <c r="B21" s="31" t="s">
        <v>3</v>
      </c>
      <c r="C21" s="32"/>
      <c r="D21" s="22" t="s">
        <v>43</v>
      </c>
      <c r="E21" s="22" t="s">
        <v>43</v>
      </c>
      <c r="F21" s="22"/>
      <c r="G21" s="22" t="s">
        <v>43</v>
      </c>
      <c r="H21" s="22" t="s">
        <v>43</v>
      </c>
      <c r="I21" s="22"/>
      <c r="J21" s="22" t="s">
        <v>43</v>
      </c>
      <c r="K21" s="22" t="s">
        <v>43</v>
      </c>
      <c r="L21" s="23"/>
      <c r="N21" s="270"/>
      <c r="O21" s="270"/>
      <c r="P21" s="270"/>
      <c r="Q21" s="270"/>
      <c r="R21" s="270"/>
      <c r="S21" s="270"/>
      <c r="T21" s="270"/>
      <c r="U21" s="270"/>
      <c r="V21" s="272"/>
      <c r="W21" s="33"/>
    </row>
    <row r="22" spans="2:23" ht="12" customHeight="1">
      <c r="B22" s="31" t="s">
        <v>5</v>
      </c>
      <c r="C22" s="32"/>
      <c r="D22" s="22" t="s">
        <v>43</v>
      </c>
      <c r="E22" s="22" t="s">
        <v>43</v>
      </c>
      <c r="F22" s="22"/>
      <c r="G22" s="22" t="s">
        <v>43</v>
      </c>
      <c r="H22" s="22" t="s">
        <v>43</v>
      </c>
      <c r="I22" s="22"/>
      <c r="J22" s="22" t="s">
        <v>43</v>
      </c>
      <c r="K22" s="22" t="s">
        <v>43</v>
      </c>
      <c r="L22" s="23"/>
      <c r="N22" s="270"/>
      <c r="O22" s="270"/>
      <c r="P22" s="270"/>
      <c r="Q22" s="270"/>
      <c r="R22" s="270"/>
      <c r="S22" s="270"/>
      <c r="T22" s="270"/>
      <c r="U22" s="270"/>
      <c r="V22" s="272"/>
      <c r="W22" s="33"/>
    </row>
    <row r="23" spans="2:23" ht="12" customHeight="1">
      <c r="B23" s="31" t="s">
        <v>6</v>
      </c>
      <c r="C23" s="32"/>
      <c r="D23" s="21">
        <v>1</v>
      </c>
      <c r="E23" s="22">
        <v>27</v>
      </c>
      <c r="F23" s="23"/>
      <c r="G23" s="22" t="s">
        <v>43</v>
      </c>
      <c r="H23" s="22" t="s">
        <v>43</v>
      </c>
      <c r="I23" s="22"/>
      <c r="J23" s="22">
        <v>1</v>
      </c>
      <c r="K23" s="22">
        <v>27</v>
      </c>
      <c r="L23" s="23"/>
      <c r="N23" s="269"/>
      <c r="O23" s="270"/>
      <c r="P23" s="272"/>
      <c r="Q23" s="270"/>
      <c r="R23" s="270"/>
      <c r="S23" s="270"/>
      <c r="T23" s="270"/>
      <c r="U23" s="270"/>
      <c r="V23" s="272"/>
      <c r="W23" s="33"/>
    </row>
    <row r="24" spans="2:23" ht="12" customHeight="1">
      <c r="B24" s="31" t="s">
        <v>4</v>
      </c>
      <c r="C24" s="32"/>
      <c r="D24" s="22" t="s">
        <v>43</v>
      </c>
      <c r="E24" s="22" t="s">
        <v>43</v>
      </c>
      <c r="F24" s="22"/>
      <c r="G24" s="22" t="s">
        <v>43</v>
      </c>
      <c r="H24" s="22" t="s">
        <v>43</v>
      </c>
      <c r="I24" s="22"/>
      <c r="J24" s="22" t="s">
        <v>43</v>
      </c>
      <c r="K24" s="22" t="s">
        <v>43</v>
      </c>
      <c r="L24" s="22"/>
      <c r="N24" s="270"/>
      <c r="O24" s="270"/>
      <c r="P24" s="270"/>
      <c r="Q24" s="270"/>
      <c r="R24" s="270"/>
      <c r="S24" s="270"/>
      <c r="T24" s="270"/>
      <c r="U24" s="270"/>
      <c r="V24" s="270"/>
      <c r="W24" s="33"/>
    </row>
    <row r="25" spans="2:23" ht="12" customHeight="1">
      <c r="B25" s="31"/>
      <c r="C25" s="32"/>
      <c r="D25" s="22"/>
      <c r="E25" s="22"/>
      <c r="F25" s="23"/>
      <c r="G25" s="22"/>
      <c r="H25" s="39"/>
      <c r="I25" s="23"/>
      <c r="J25" s="22"/>
      <c r="K25" s="22"/>
      <c r="L25" s="23"/>
      <c r="N25" s="270"/>
      <c r="O25" s="270"/>
      <c r="P25" s="272"/>
      <c r="Q25" s="270"/>
      <c r="R25" s="280"/>
      <c r="S25" s="272"/>
      <c r="T25" s="270"/>
      <c r="U25" s="270"/>
      <c r="V25" s="272"/>
      <c r="W25" s="33"/>
    </row>
    <row r="26" spans="2:23" ht="12" customHeight="1">
      <c r="B26" s="31" t="s">
        <v>18</v>
      </c>
      <c r="C26" s="32"/>
      <c r="D26" s="22" t="s">
        <v>43</v>
      </c>
      <c r="E26" s="22" t="s">
        <v>43</v>
      </c>
      <c r="F26" s="22"/>
      <c r="G26" s="22" t="s">
        <v>43</v>
      </c>
      <c r="H26" s="22" t="s">
        <v>43</v>
      </c>
      <c r="I26" s="23"/>
      <c r="J26" s="22" t="s">
        <v>43</v>
      </c>
      <c r="K26" s="22" t="s">
        <v>43</v>
      </c>
      <c r="L26" s="23"/>
      <c r="N26" s="270"/>
      <c r="O26" s="270"/>
      <c r="P26" s="270"/>
      <c r="Q26" s="270"/>
      <c r="R26" s="270"/>
      <c r="S26" s="272"/>
      <c r="T26" s="270"/>
      <c r="U26" s="270"/>
      <c r="V26" s="272"/>
      <c r="W26" s="33"/>
    </row>
    <row r="27" spans="2:23" ht="12" customHeight="1">
      <c r="B27" s="31" t="s">
        <v>19</v>
      </c>
      <c r="C27" s="32"/>
      <c r="D27" s="22" t="s">
        <v>43</v>
      </c>
      <c r="E27" s="22" t="s">
        <v>43</v>
      </c>
      <c r="F27" s="23"/>
      <c r="G27" s="22" t="s">
        <v>43</v>
      </c>
      <c r="H27" s="22" t="s">
        <v>43</v>
      </c>
      <c r="I27" s="23"/>
      <c r="J27" s="22" t="s">
        <v>43</v>
      </c>
      <c r="K27" s="22" t="s">
        <v>43</v>
      </c>
      <c r="L27" s="23"/>
      <c r="N27" s="270"/>
      <c r="O27" s="270"/>
      <c r="P27" s="272"/>
      <c r="Q27" s="270"/>
      <c r="R27" s="270"/>
      <c r="S27" s="272"/>
      <c r="T27" s="270"/>
      <c r="U27" s="270"/>
      <c r="V27" s="272"/>
      <c r="W27" s="33"/>
    </row>
    <row r="28" spans="2:23" ht="12" customHeight="1">
      <c r="B28" s="31" t="s">
        <v>20</v>
      </c>
      <c r="C28" s="32"/>
      <c r="D28" s="21">
        <v>2</v>
      </c>
      <c r="E28" s="22">
        <v>192</v>
      </c>
      <c r="F28" s="23">
        <v>114</v>
      </c>
      <c r="G28" s="22">
        <v>2</v>
      </c>
      <c r="H28" s="22">
        <v>192</v>
      </c>
      <c r="I28" s="23">
        <v>114</v>
      </c>
      <c r="J28" s="22" t="s">
        <v>43</v>
      </c>
      <c r="K28" s="22" t="s">
        <v>43</v>
      </c>
      <c r="L28" s="23"/>
      <c r="N28" s="269"/>
      <c r="O28" s="270"/>
      <c r="P28" s="272"/>
      <c r="Q28" s="270"/>
      <c r="R28" s="270"/>
      <c r="S28" s="272"/>
      <c r="T28" s="270"/>
      <c r="U28" s="270"/>
      <c r="V28" s="272"/>
      <c r="W28" s="33"/>
    </row>
    <row r="29" spans="2:23" ht="12.75" customHeight="1">
      <c r="B29" s="31" t="s">
        <v>21</v>
      </c>
      <c r="C29" s="32"/>
      <c r="D29" s="22" t="s">
        <v>43</v>
      </c>
      <c r="E29" s="22" t="s">
        <v>43</v>
      </c>
      <c r="F29" s="23"/>
      <c r="G29" s="22" t="s">
        <v>43</v>
      </c>
      <c r="H29" s="22" t="s">
        <v>43</v>
      </c>
      <c r="I29" s="23"/>
      <c r="J29" s="22" t="s">
        <v>43</v>
      </c>
      <c r="K29" s="22" t="s">
        <v>43</v>
      </c>
      <c r="L29" s="40"/>
      <c r="N29" s="270"/>
      <c r="O29" s="270"/>
      <c r="P29" s="272"/>
      <c r="Q29" s="270"/>
      <c r="R29" s="270"/>
      <c r="S29" s="272"/>
      <c r="T29" s="270"/>
      <c r="U29" s="270"/>
      <c r="V29" s="281"/>
      <c r="W29" s="33"/>
    </row>
    <row r="30" spans="1:22" s="33" customFormat="1" ht="12.75" customHeight="1">
      <c r="A30" s="3"/>
      <c r="B30" s="31" t="s">
        <v>22</v>
      </c>
      <c r="C30" s="32"/>
      <c r="D30" s="22" t="s">
        <v>43</v>
      </c>
      <c r="E30" s="22" t="s">
        <v>43</v>
      </c>
      <c r="F30" s="23"/>
      <c r="G30" s="22" t="s">
        <v>43</v>
      </c>
      <c r="H30" s="22" t="s">
        <v>43</v>
      </c>
      <c r="I30" s="23"/>
      <c r="J30" s="22" t="s">
        <v>43</v>
      </c>
      <c r="K30" s="22" t="s">
        <v>43</v>
      </c>
      <c r="L30" s="40"/>
      <c r="N30" s="270"/>
      <c r="O30" s="270"/>
      <c r="P30" s="272"/>
      <c r="Q30" s="270"/>
      <c r="R30" s="270"/>
      <c r="S30" s="272"/>
      <c r="T30" s="270"/>
      <c r="U30" s="270"/>
      <c r="V30" s="281"/>
    </row>
    <row r="31" spans="1:23" ht="12.75" customHeight="1" thickBot="1">
      <c r="A31" s="34"/>
      <c r="B31" s="35" t="s">
        <v>23</v>
      </c>
      <c r="C31" s="36"/>
      <c r="D31" s="41" t="s">
        <v>43</v>
      </c>
      <c r="E31" s="42" t="s">
        <v>43</v>
      </c>
      <c r="F31" s="43"/>
      <c r="G31" s="42" t="s">
        <v>43</v>
      </c>
      <c r="H31" s="42" t="s">
        <v>43</v>
      </c>
      <c r="I31" s="43"/>
      <c r="J31" s="42" t="s">
        <v>43</v>
      </c>
      <c r="K31" s="42" t="s">
        <v>43</v>
      </c>
      <c r="L31" s="44"/>
      <c r="N31" s="270"/>
      <c r="O31" s="270"/>
      <c r="P31" s="272"/>
      <c r="Q31" s="270"/>
      <c r="R31" s="270"/>
      <c r="S31" s="272"/>
      <c r="T31" s="270"/>
      <c r="U31" s="270"/>
      <c r="V31" s="281"/>
      <c r="W31" s="33"/>
    </row>
    <row r="32" spans="1:23" ht="12">
      <c r="A32" s="5" t="s">
        <v>26</v>
      </c>
      <c r="N32" s="33"/>
      <c r="O32" s="33"/>
      <c r="P32" s="33"/>
      <c r="Q32" s="33"/>
      <c r="R32" s="33"/>
      <c r="S32" s="33"/>
      <c r="T32" s="33"/>
      <c r="U32" s="33"/>
      <c r="V32" s="33"/>
      <c r="W32" s="33"/>
    </row>
    <row r="33" spans="1:23" ht="12">
      <c r="A33" s="37" t="s">
        <v>27</v>
      </c>
      <c r="N33" s="33"/>
      <c r="O33" s="33"/>
      <c r="P33" s="33"/>
      <c r="Q33" s="33"/>
      <c r="R33" s="33"/>
      <c r="S33" s="33"/>
      <c r="T33" s="33"/>
      <c r="U33" s="33"/>
      <c r="V33" s="33"/>
      <c r="W33" s="33"/>
    </row>
    <row r="34" ht="12">
      <c r="A34" s="37" t="s">
        <v>280</v>
      </c>
    </row>
    <row r="35" spans="1:12" ht="12">
      <c r="A35" s="37"/>
      <c r="B35" s="356" t="s">
        <v>279</v>
      </c>
      <c r="C35" s="357"/>
      <c r="D35" s="357"/>
      <c r="E35" s="357"/>
      <c r="F35" s="357"/>
      <c r="G35" s="357"/>
      <c r="H35" s="357"/>
      <c r="I35" s="357"/>
      <c r="J35" s="357"/>
      <c r="K35" s="357"/>
      <c r="L35" s="357"/>
    </row>
  </sheetData>
  <sheetProtection/>
  <mergeCells count="1">
    <mergeCell ref="B35:L3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2014-08-29T01:03:26Z</cp:lastPrinted>
  <dcterms:created xsi:type="dcterms:W3CDTF">2010-04-02T06:29:26Z</dcterms:created>
  <dcterms:modified xsi:type="dcterms:W3CDTF">2015-01-08T06:11:45Z</dcterms:modified>
  <cp:category/>
  <cp:version/>
  <cp:contentType/>
  <cp:contentStatus/>
</cp:coreProperties>
</file>