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05" yWindow="90" windowWidth="9870" windowHeight="9735" activeTab="0"/>
  </bookViews>
  <sheets>
    <sheet name="1-1(1)" sheetId="1" r:id="rId1"/>
    <sheet name="1-1(2)" sheetId="2" r:id="rId2"/>
    <sheet name="1-1(3)" sheetId="3" r:id="rId3"/>
    <sheet name="1-1(4)" sheetId="4" r:id="rId4"/>
    <sheet name="1-1(5)" sheetId="5" r:id="rId5"/>
    <sheet name="1-1(6)" sheetId="6" r:id="rId6"/>
    <sheet name="1-2 " sheetId="7" r:id="rId7"/>
  </sheets>
  <definedNames>
    <definedName name="_xlnm.Print_Area" localSheetId="2">'1-1(3)'!$A$1:$T$51</definedName>
    <definedName name="_xlnm.Print_Area" localSheetId="3">'1-1(4)'!$A$1:$P$49</definedName>
    <definedName name="_xlnm.Print_Area" localSheetId="4">'1-1(5)'!$A$1:$T$48</definedName>
    <definedName name="_xlnm.Print_Area" localSheetId="5">'1-1(6)'!$A$1:$K$48</definedName>
    <definedName name="_xlnm.Print_Area" localSheetId="6">'1-2 '!$A$1:$L$43</definedName>
    <definedName name="wrn.toukei." localSheetId="0"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4" hidden="1">{#N/A,#N/A,FALSE,"312"}</definedName>
    <definedName name="wrn.toukei." localSheetId="5" hidden="1">{#N/A,#N/A,FALSE,"312"}</definedName>
    <definedName name="wrn.toukei." localSheetId="6" hidden="1">{#N/A,#N/A,FALSE,"312"}</definedName>
    <definedName name="wrn.toukei." hidden="1">{#N/A,#N/A,FALSE,"312"}</definedName>
  </definedNames>
  <calcPr fullCalcOnLoad="1"/>
</workbook>
</file>

<file path=xl/sharedStrings.xml><?xml version="1.0" encoding="utf-8"?>
<sst xmlns="http://schemas.openxmlformats.org/spreadsheetml/2006/main" count="867" uniqueCount="366">
  <si>
    <r>
      <t xml:space="preserve"> 　要　　　統　　　計　　　表  </t>
    </r>
    <r>
      <rPr>
        <sz val="12"/>
        <rFont val="ＭＳ 明朝"/>
        <family val="1"/>
      </rPr>
      <t>（続き）</t>
    </r>
  </si>
  <si>
    <t>１　出生率…厚生労働省の人口動態統計調査の集計結果に基づくもので,住所地主義による数値をもとにして県医務課で算出した。</t>
  </si>
  <si>
    <t>３　住民基本台帳人口…県市町村課「住民基本台帳人口」による。これは,住民基本台帳法に基づく登録人口であり,外国人は含まれていない。</t>
  </si>
  <si>
    <t>　　　1年間に15万円以上の農産物販売収入のあるものをいう。</t>
  </si>
  <si>
    <t>４　就業者数…国勢調査結果による。この調査では,15歳以上の人について労働力と非労働力とにわけ,労働力を就業者と完全失業者にわけている。</t>
  </si>
  <si>
    <t>　８　農業就業人口…上記センサス結果による。この表では15歳以上の世帯員で、過去1年間に従事した仕事において「自営農業が主の人」を</t>
  </si>
  <si>
    <t xml:space="preserve">    就業者には，従業中の者と休業中の者とがある。総数には分類不能の産業従事者を，また，従業上の地位「不詳」を含む。</t>
  </si>
  <si>
    <t>　　　いう。販売農家とは、農家のうち経営耕地面積が30アール（3反）以上、または農産物総販売金額が50万円以上の農家。</t>
  </si>
  <si>
    <t>５　雇用者・自営業主・家族従業者…国勢調査結果による。雇用者とは,官公庁に雇用されている者,民間に雇用されている者及び民間の役員の合計である。</t>
  </si>
  <si>
    <t>　９ 「基幹的農業従事者」とは「農業就業人口」のうち「仕事が主の人」をいう。</t>
  </si>
  <si>
    <t>　　自営業主とは，自営業主と内職者の合計である。家族従業者とは個人商店や農家等で，自分の家庭の経営する事業を手伝っている者をいう。</t>
  </si>
  <si>
    <t>出生率</t>
  </si>
  <si>
    <t>死亡率</t>
  </si>
  <si>
    <t>住民基本台帳</t>
  </si>
  <si>
    <t>人口1000対</t>
  </si>
  <si>
    <t>農業就業人口(販売農家)</t>
  </si>
  <si>
    <t>世帯数</t>
  </si>
  <si>
    <t>第１次産業</t>
  </si>
  <si>
    <t>第２次産業</t>
  </si>
  <si>
    <t>第３次産業</t>
  </si>
  <si>
    <t>雇 用 者</t>
  </si>
  <si>
    <t>自営業主</t>
  </si>
  <si>
    <t>家族従業者</t>
  </si>
  <si>
    <t>事業所数</t>
  </si>
  <si>
    <t>従業者数</t>
  </si>
  <si>
    <t>総　数</t>
  </si>
  <si>
    <t>世帯</t>
  </si>
  <si>
    <t>人</t>
  </si>
  <si>
    <t>事業所</t>
  </si>
  <si>
    <t>戸</t>
  </si>
  <si>
    <t>ha</t>
  </si>
  <si>
    <t>総数</t>
  </si>
  <si>
    <t>市部</t>
  </si>
  <si>
    <t>･･･</t>
  </si>
  <si>
    <t>市　部</t>
  </si>
  <si>
    <t>郡部</t>
  </si>
  <si>
    <t>郡　部</t>
  </si>
  <si>
    <t>佐賀市</t>
  </si>
  <si>
    <t>唐津市</t>
  </si>
  <si>
    <t>鳥栖市</t>
  </si>
  <si>
    <t>多久市</t>
  </si>
  <si>
    <t>伊万里市</t>
  </si>
  <si>
    <t>武雄市</t>
  </si>
  <si>
    <t>鹿島市</t>
  </si>
  <si>
    <t>小城市</t>
  </si>
  <si>
    <t>嬉野市</t>
  </si>
  <si>
    <t>神埼市</t>
  </si>
  <si>
    <t>神埼郡</t>
  </si>
  <si>
    <t>神</t>
  </si>
  <si>
    <t>吉野ヶ里町</t>
  </si>
  <si>
    <t>三養基郡</t>
  </si>
  <si>
    <t>三</t>
  </si>
  <si>
    <t>基山町</t>
  </si>
  <si>
    <t>上峰町</t>
  </si>
  <si>
    <t>みやき町</t>
  </si>
  <si>
    <t>東松浦郡</t>
  </si>
  <si>
    <t>東</t>
  </si>
  <si>
    <t>玄海町</t>
  </si>
  <si>
    <t>西松浦郡</t>
  </si>
  <si>
    <t>西</t>
  </si>
  <si>
    <t>有田町</t>
  </si>
  <si>
    <t>杵島郡</t>
  </si>
  <si>
    <t>杵</t>
  </si>
  <si>
    <t>大町町</t>
  </si>
  <si>
    <t>江北町</t>
  </si>
  <si>
    <t>白石町</t>
  </si>
  <si>
    <t>藤津郡</t>
  </si>
  <si>
    <t>藤</t>
  </si>
  <si>
    <t>太良町</t>
  </si>
  <si>
    <t>神</t>
  </si>
  <si>
    <t>神埼郡</t>
  </si>
  <si>
    <t>千円</t>
  </si>
  <si>
    <t>年度平均(人口1000対)</t>
  </si>
  <si>
    <t>月平均</t>
  </si>
  <si>
    <t>うち義務的経費</t>
  </si>
  <si>
    <t>総額</t>
  </si>
  <si>
    <t>左のうち地方税額</t>
  </si>
  <si>
    <t>被保護実人員</t>
  </si>
  <si>
    <t>被保険者数</t>
  </si>
  <si>
    <t>財政力指数</t>
  </si>
  <si>
    <t>歳　　　　出</t>
  </si>
  <si>
    <t>歳　　　　入</t>
  </si>
  <si>
    <t>拠出制国民年金</t>
  </si>
  <si>
    <t>４　生活保護…県地域福祉課の資料による生活保護法の被保護世帯及び人員を示す。</t>
  </si>
  <si>
    <t>　　実被保険者数であり，強制適用と任意加入の合計を示す。</t>
  </si>
  <si>
    <t>　　「投資的経費」は，普通建設事業費，災害復旧事業費，失業対策事業費の合計である。</t>
  </si>
  <si>
    <t>３　拠出制国民年金被保険者数…日本年金機構佐賀事務センターの資料による。この表は，適用済者から資格喪失，転出等を控除した</t>
  </si>
  <si>
    <t>　　「義務的経費」は，人件費，扶助費，公債費の合計である。</t>
  </si>
  <si>
    <t>　　国民健康保険組合の被保険者を含まない。</t>
  </si>
  <si>
    <t>　　繰入金，繰越金，諸収入の合計である。</t>
  </si>
  <si>
    <t>２　国民健康保険被保険者数…国民健康保険課「国民健康保険事業状況報告書」による。この表には，医師，歯科医師，建設業者等の</t>
  </si>
  <si>
    <t>吉野ヶ里町</t>
  </si>
  <si>
    <t>嬉野市</t>
  </si>
  <si>
    <t>件</t>
  </si>
  <si>
    <t>市町</t>
  </si>
  <si>
    <t>５　交通事故発生件数…県警察本部「交通さが」による。（　）書きは高速道路上の事故で外数。</t>
  </si>
  <si>
    <t>４　出火件数…消防庁「消防統計」による。</t>
  </si>
  <si>
    <t>３　刑法犯認知件数・検挙件数…県警察本部「佐賀の犯罪」による。発生地(その他を除く。)による。</t>
  </si>
  <si>
    <t>２　選挙人名簿登録者数…県選挙管理委員会の資料による。</t>
  </si>
  <si>
    <t>１　市町議員定数、職員数…県市町村課の資料による。</t>
  </si>
  <si>
    <t>「原子力発電施設等立地地域の振興に関する特別措置法」による指定地域</t>
  </si>
  <si>
    <t>　　　　原子力発電施設等立地地域・・・・・・・</t>
  </si>
  <si>
    <t>　　　　地方拠点都市地域・・・・・・・・・・・</t>
  </si>
  <si>
    <t>「半島振興法」第２条第１項による指定</t>
  </si>
  <si>
    <t>　　　　半島振興対策実施地域・・・・・・・・・</t>
  </si>
  <si>
    <t>「離島振興法」指定地域</t>
  </si>
  <si>
    <t>　　　　離島振興地域・・・・・・・・・・・・・</t>
  </si>
  <si>
    <t>「都市計画法」適用地域</t>
  </si>
  <si>
    <t>　　　　都市計画区域・・・・・・・・・・・・・</t>
  </si>
  <si>
    <t>「低開発地域工業開発促進法」による開発地域</t>
  </si>
  <si>
    <t>　　　　低開発地域工業開発地区・・・・・・・・</t>
  </si>
  <si>
    <t>「過疎地域自立促進特別措置法」による地域</t>
  </si>
  <si>
    <t>　　　　過疎地域・・・・・・・・・・・・・・・</t>
  </si>
  <si>
    <t>　　　　特定農山村地域・・・・・・・・・・・・</t>
  </si>
  <si>
    <t>「山村振興法」による指定地域</t>
  </si>
  <si>
    <t>　　　　振興山村地域・・・・・・・・・・・・・</t>
  </si>
  <si>
    <t>「農業振興地域の整備に関する法律」による指定地域</t>
  </si>
  <si>
    <t>　　　　農業振興地域・・・・・・・・・・・・・</t>
  </si>
  <si>
    <t>（注）　農村地域・・・・・・・・・・・・・・・</t>
  </si>
  <si>
    <t>県市町村課</t>
  </si>
  <si>
    <t>県まち
づくり
推進課</t>
  </si>
  <si>
    <t>県農山
漁村課</t>
  </si>
  <si>
    <t>県企業立地課</t>
  </si>
  <si>
    <t>資　料</t>
  </si>
  <si>
    <t>－</t>
  </si>
  <si>
    <t>○</t>
  </si>
  <si>
    <t>△</t>
  </si>
  <si>
    <t>有田町</t>
  </si>
  <si>
    <t>唐</t>
  </si>
  <si>
    <t>47,4,12</t>
  </si>
  <si>
    <t>47,61,6</t>
  </si>
  <si>
    <t>佐</t>
  </si>
  <si>
    <t>△</t>
  </si>
  <si>
    <t>48,60,4</t>
  </si>
  <si>
    <t>神埼市</t>
  </si>
  <si>
    <t>小城市</t>
  </si>
  <si>
    <t>46,57,60,62</t>
  </si>
  <si>
    <t>武雄市</t>
  </si>
  <si>
    <t>46,57,60,3</t>
  </si>
  <si>
    <t>47,60,4</t>
  </si>
  <si>
    <t>46,48,5,13</t>
  </si>
  <si>
    <t>2市町</t>
  </si>
  <si>
    <t>3市町</t>
  </si>
  <si>
    <t>1市7離島</t>
  </si>
  <si>
    <t>12市町</t>
  </si>
  <si>
    <t>3市</t>
  </si>
  <si>
    <t>20市町</t>
  </si>
  <si>
    <t>原子力発電施設等立地地域</t>
  </si>
  <si>
    <t>特定
農山村
地域</t>
  </si>
  <si>
    <t>農業振興　　地　　域</t>
  </si>
  <si>
    <t>農村地域</t>
  </si>
  <si>
    <t>市  　町　</t>
  </si>
  <si>
    <t>△　一部指定</t>
  </si>
  <si>
    <t>〇　　指　定</t>
  </si>
  <si>
    <t>カ所</t>
  </si>
  <si>
    <t>%</t>
  </si>
  <si>
    <t>所</t>
  </si>
  <si>
    <t>床</t>
  </si>
  <si>
    <t>施設</t>
  </si>
  <si>
    <t>８　都市公園数…県まちづくり推進課の資料による。＊国営・県営吉野ヶ里歴史公園は、神埼市及び吉野ヶ里町ともに１箇所として計上。</t>
  </si>
  <si>
    <t>５　幼稚園園児数，小学校児童数，中学校生徒数・高等学校生徒数…文部科学省の学校基本調査による。</t>
  </si>
  <si>
    <t>３　水道普及率…県生活衛生課の資料による。上水道，簡易水道，専用水道，飲料水供給施設の普及率である。</t>
  </si>
  <si>
    <t>２　理容所・美容所・クリーニング所数…県生活衛生課の資料による。クリーニング所数は取次店を含む。</t>
  </si>
  <si>
    <t>１　病院・診療所・病床数…厚生労働省の医療施設調査による。</t>
  </si>
  <si>
    <t>１　林野面積…2010年世界農林業センサスによる。</t>
  </si>
  <si>
    <t>３　道路実延長及び道路舗装率…県道路課「道路現況表」による。（西日本高速道路（株）管理：西九州自動車道（国道497号）は含まない。）</t>
  </si>
  <si>
    <t>製  造  業 (従業者４人以上の事業所)</t>
  </si>
  <si>
    <t>道 路 実 延 長</t>
  </si>
  <si>
    <t>道 路 舗 装 率</t>
  </si>
  <si>
    <t>商            業</t>
  </si>
  <si>
    <t>郵便差出</t>
  </si>
  <si>
    <t>林野面積</t>
  </si>
  <si>
    <t>箱数</t>
  </si>
  <si>
    <t>製造品出荷額等(年間）</t>
  </si>
  <si>
    <t>国・県道</t>
  </si>
  <si>
    <t>市町村道</t>
  </si>
  <si>
    <t>事業所数</t>
  </si>
  <si>
    <t>商品販売額（年間）</t>
  </si>
  <si>
    <t>事業所</t>
  </si>
  <si>
    <t>万円</t>
  </si>
  <si>
    <t>km</t>
  </si>
  <si>
    <t>台</t>
  </si>
  <si>
    <t>店</t>
  </si>
  <si>
    <t>箱</t>
  </si>
  <si>
    <t>事業所  21.7.1</t>
  </si>
  <si>
    <t>農　　  　業  22.2.1</t>
  </si>
  <si>
    <t>農 家 数</t>
  </si>
  <si>
    <t>うち基幹的
従　業　者</t>
  </si>
  <si>
    <t>　この表に掲載した事項は,それぞれ表頭に示すように調査時又は調査期間が異なる。</t>
  </si>
  <si>
    <t>６　年齢別人口・従属人口指数・老年化指数…「佐賀県人口移動調査」による。</t>
  </si>
  <si>
    <t xml:space="preserve">    従属人口指数は，15～64歳人口に対する15歳未満及び65歳以上人口の比率。老年化指数…15歳未満人口に対する65歳以上人口の比率。</t>
  </si>
  <si>
    <t>土地面積</t>
  </si>
  <si>
    <t>人口密度
1k㎡当たり</t>
  </si>
  <si>
    <t>一世帯当
たり人員</t>
  </si>
  <si>
    <t>従 属 人 口 指 数</t>
  </si>
  <si>
    <t>老　年　化　指　数</t>
  </si>
  <si>
    <t>番　号</t>
  </si>
  <si>
    <t>男</t>
  </si>
  <si>
    <t>女</t>
  </si>
  <si>
    <t>人口増減数</t>
  </si>
  <si>
    <t>0～14歳</t>
  </si>
  <si>
    <t>15～64歳</t>
  </si>
  <si>
    <t>65歳以上</t>
  </si>
  <si>
    <t>k㎡</t>
  </si>
  <si>
    <t>さがけん</t>
  </si>
  <si>
    <t>さがし</t>
  </si>
  <si>
    <t>からつし</t>
  </si>
  <si>
    <t>とすし</t>
  </si>
  <si>
    <t>たくし</t>
  </si>
  <si>
    <t>いまりし</t>
  </si>
  <si>
    <t>たけおし</t>
  </si>
  <si>
    <t>かしまし</t>
  </si>
  <si>
    <t>かんざきぐん</t>
  </si>
  <si>
    <t>みやきぐん</t>
  </si>
  <si>
    <t>三</t>
  </si>
  <si>
    <t>きやまちょう</t>
  </si>
  <si>
    <t>かみみねちょう</t>
  </si>
  <si>
    <t>ひがしまつうらぐん</t>
  </si>
  <si>
    <t>東</t>
  </si>
  <si>
    <t>げんかいちょう</t>
  </si>
  <si>
    <t>にしまつうらぐん</t>
  </si>
  <si>
    <t>西</t>
  </si>
  <si>
    <t>きしまぐん</t>
  </si>
  <si>
    <t>杵</t>
  </si>
  <si>
    <t>おおまちちょう</t>
  </si>
  <si>
    <t>こうほくまち</t>
  </si>
  <si>
    <t>ふじつぐん</t>
  </si>
  <si>
    <t>藤</t>
  </si>
  <si>
    <t>たらちょう</t>
  </si>
  <si>
    <t xml:space="preserve">               就業者数（15歳以上） 22.10.1</t>
  </si>
  <si>
    <r>
      <t>総 数</t>
    </r>
    <r>
      <rPr>
        <vertAlign val="superscript"/>
        <sz val="8"/>
        <rFont val="ＭＳ 明朝"/>
        <family val="1"/>
      </rPr>
      <t>（注）</t>
    </r>
    <r>
      <rPr>
        <sz val="8"/>
        <rFont val="ＭＳ 明朝"/>
        <family val="1"/>
      </rPr>
      <t xml:space="preserve"> </t>
    </r>
  </si>
  <si>
    <t xml:space="preserve"> 　 算式：出生数÷22.10.1人口（日本人）×1000</t>
  </si>
  <si>
    <t>２　死亡率…上記１を参照。算式：死亡数÷22.10.1人口（日本人）×1000</t>
  </si>
  <si>
    <t>「特定農山村地域における農林業等の活性化のための基盤整備の促進に関する法律」による地域</t>
  </si>
  <si>
    <t xml:space="preserve">県新産業・
基礎科学課
</t>
  </si>
  <si>
    <t>振興山村
地　　域</t>
  </si>
  <si>
    <t>△</t>
  </si>
  <si>
    <t>－</t>
  </si>
  <si>
    <t>○</t>
  </si>
  <si>
    <t>県生産者支援課</t>
  </si>
  <si>
    <t>都市計画
区    域</t>
  </si>
  <si>
    <t>16市町</t>
  </si>
  <si>
    <t>１　財政…県市町村課「市町財政概要」による。「自主財源」は，地方税，分担金及び負担金，使用料，手数料，財産収入，寄附金，</t>
  </si>
  <si>
    <t>(48,54,元,2,4)</t>
  </si>
  <si>
    <t>「農村地域工業等導入促進法」による農村地域。　佐賀市(人口20万人以上)を除く19市町。</t>
  </si>
  <si>
    <t>数字は、同法第5条に基づく工業等導入実施計画策定年度</t>
  </si>
  <si>
    <t>公共社会
体育施設
22.3.31</t>
  </si>
  <si>
    <t>７　公共社会体育施設数…県スポーツ課の資料による。夜間照明施設を含む。</t>
  </si>
  <si>
    <t>-</t>
  </si>
  <si>
    <t>４　保育所在籍者数…県こども未来課の資料による。</t>
  </si>
  <si>
    <t>６　公民館…県まなび課「佐賀県の生涯学習・社会教育」による。</t>
  </si>
  <si>
    <t>22.2.1</t>
  </si>
  <si>
    <t>　　若干相違することがある。国及び公共企業体に属する事業所を除く。「従業者」とは、個人事業主及び家族従業者・会社または団体の有給役員・常用</t>
  </si>
  <si>
    <t>被保護世帯数</t>
  </si>
  <si>
    <t>保　護　率</t>
  </si>
  <si>
    <t>市　  町　</t>
  </si>
  <si>
    <t>市町</t>
  </si>
  <si>
    <t>１)公民館には町民会館・生涯学習センター等の名称を使用している施設も含む。</t>
  </si>
  <si>
    <t>19市町</t>
  </si>
  <si>
    <t>平成25年4月1日現在</t>
  </si>
  <si>
    <t>刑 法 犯
認知件数
24年</t>
  </si>
  <si>
    <t>刑 法 犯
検挙件数
24年</t>
  </si>
  <si>
    <t>都 　 市
公 園 数
24.3.31</t>
  </si>
  <si>
    <t>理容所数
25.3.31</t>
  </si>
  <si>
    <t>美容所数
25.3.31</t>
  </si>
  <si>
    <t>クリーニング
所       数
25.3.31</t>
  </si>
  <si>
    <t>24.4.1</t>
  </si>
  <si>
    <t>唐津市</t>
  </si>
  <si>
    <t>25.3.31</t>
  </si>
  <si>
    <t>人 口</t>
  </si>
  <si>
    <t>財　政　（普　通　会　計）23　年　度　決　算</t>
  </si>
  <si>
    <t>うち自主財源</t>
  </si>
  <si>
    <t>うち投資的経費</t>
  </si>
  <si>
    <t>23年度</t>
  </si>
  <si>
    <t>市  町
職員数
25.4.1</t>
  </si>
  <si>
    <t>　　「財政力指数」は，基準財政収入額÷基準財政需要額。平成21～23年度3ヶ年の指数の平均。</t>
  </si>
  <si>
    <t>過疎地域</t>
  </si>
  <si>
    <t>低開発
地域工業
開発地区</t>
  </si>
  <si>
    <t>9市町</t>
  </si>
  <si>
    <t>離島振興
地    域</t>
  </si>
  <si>
    <t>半島振興
対策実施
地　　域</t>
  </si>
  <si>
    <t>地方拠点
都市地域</t>
  </si>
  <si>
    <t>出火件数
24年</t>
  </si>
  <si>
    <t>公 民 館 1)
25.5.1</t>
  </si>
  <si>
    <t>24.3.31</t>
  </si>
  <si>
    <t>生　　活　　保　　護　24年度</t>
  </si>
  <si>
    <t>24年度平均</t>
  </si>
  <si>
    <t>25.3.31</t>
  </si>
  <si>
    <t xml:space="preserve"> 交 通 事 故
 発 生 件 数
24年</t>
  </si>
  <si>
    <t>△</t>
  </si>
  <si>
    <t>自 動 車
保有台数
25.3.31</t>
  </si>
  <si>
    <t>６　郵便差出箱数…日本郵便株式会社九州支社資料による。</t>
  </si>
  <si>
    <t>水  道
普及率
25.3.31</t>
  </si>
  <si>
    <t>保 育 所
在籍者数
25.10.1</t>
  </si>
  <si>
    <t>幼　稚　園
園　児　数
25.5.1</t>
  </si>
  <si>
    <t>小　学　校
児　童　数
25.5.1</t>
  </si>
  <si>
    <t>中　学　校
生　徒　数
25.5.1</t>
  </si>
  <si>
    <t>高 等 学 校
生 徒 数
25.5.1</t>
  </si>
  <si>
    <t>-</t>
  </si>
  <si>
    <t>神埼郡</t>
  </si>
  <si>
    <t xml:space="preserve"> 　要　　　統　　　計　　　表</t>
  </si>
  <si>
    <t>５　一世帯当たり人員…平成25年10月1日「佐賀県人口移動調査」による。</t>
  </si>
  <si>
    <t>２　世帯数・人口…平成25年10月1日「佐賀県人口移動調査」による。外国人を含む。</t>
  </si>
  <si>
    <t>３　人口増減数…平成24年10月から平成25年9月までの人口増減。</t>
  </si>
  <si>
    <t>人　　　口　
25.10.1</t>
  </si>
  <si>
    <t>平成24～
　25年の</t>
  </si>
  <si>
    <t>年齢（３区分）別人口　
   25.10.1（年齢不詳を除く）</t>
  </si>
  <si>
    <t>25.10.1</t>
  </si>
  <si>
    <t>23.10.1</t>
  </si>
  <si>
    <t>24.10.1</t>
  </si>
  <si>
    <t>25.10.1</t>
  </si>
  <si>
    <t>※</t>
  </si>
  <si>
    <t>おぎし</t>
  </si>
  <si>
    <t>うれしのし</t>
  </si>
  <si>
    <t>かんざきし</t>
  </si>
  <si>
    <t>よしのがりちょう</t>
  </si>
  <si>
    <t>三養基郡</t>
  </si>
  <si>
    <t>※</t>
  </si>
  <si>
    <t>みやきちょう</t>
  </si>
  <si>
    <t>東松浦郡</t>
  </si>
  <si>
    <t>西松浦郡</t>
  </si>
  <si>
    <t>ありたちょう</t>
  </si>
  <si>
    <t>杵島郡</t>
  </si>
  <si>
    <t>※</t>
  </si>
  <si>
    <t>※</t>
  </si>
  <si>
    <t>しろいしちょう</t>
  </si>
  <si>
    <t>藤津郡</t>
  </si>
  <si>
    <t>25.10.1 現在</t>
  </si>
  <si>
    <t>４　人口密度…平成25年10月1日現在の人口を,平成24年10月１日現在の土地面積で除して得た数値である。</t>
  </si>
  <si>
    <t>25.10.1</t>
  </si>
  <si>
    <t>24年</t>
  </si>
  <si>
    <t>病  院
24.10.1</t>
  </si>
  <si>
    <t>一般診療所
24.10.1</t>
  </si>
  <si>
    <t>歯科診療所
24.10.1</t>
  </si>
  <si>
    <t>全病床数
24.10.1</t>
  </si>
  <si>
    <t>23.12.31</t>
  </si>
  <si>
    <t>２　製造業…経済産業省の工業統計調査（毎年調査）結果を県統計分析課が独自集計したもので、経済産業省が公表する確定数とは</t>
  </si>
  <si>
    <t>　　労働者。「製造品出荷額等」とは、平成23年の製造品出荷額、加工賃収入額、製造工程から出たくず・廃物の収入額及びその他の収入額の合計額。</t>
  </si>
  <si>
    <t>百万円</t>
  </si>
  <si>
    <t>５　商業…総務省・経済産業省「平成24年経済センサス‐活動調査 卸売業，小売業 産業編（市区町村表）」結果。
この調査では、駅の改札口内、劇場内、運動競技場内、有料道路内など料金を支払って出入りする有料</t>
  </si>
  <si>
    <t>卸 売 業 24.2.1</t>
  </si>
  <si>
    <t>小売業　24.2.1</t>
  </si>
  <si>
    <t>　　施設内の事業所は含まない。「従業者」とは個人事業主・家族従業者・有給役員・常雇者をいう。「商品販売額」は、平成23年1月1日から平成</t>
  </si>
  <si>
    <t>　　23年12月31日までの1年間実績である。</t>
  </si>
  <si>
    <t>24.10.1</t>
  </si>
  <si>
    <t>経営耕地面積
（販売農家）</t>
  </si>
  <si>
    <t>10) 25 322</t>
  </si>
  <si>
    <t>　10　経営耕地面積…上記センサス結果による経営耕地面積（販売農家）である。</t>
  </si>
  <si>
    <t>１　土地面積…国土交通省国土地理院の「平成24年全国都道府県市区町村別面積調」による。ただし,※については,総務省自治行政局の概数値。</t>
  </si>
  <si>
    <t>　６　事業所数…総務省統計局の経済センサス-基礎調査による。</t>
  </si>
  <si>
    <t>　７　農家数…農林水産省の2010年農林業センサス結果による。農家とは10アール（１反）以上の経営耕地面積を有するもの、又は過去</t>
  </si>
  <si>
    <t>４　自動車保有台数…九州運輸局佐賀運輸支局の資料による。総数には軽二輪車9,232台を含む。総数には所属市町不明241台を含む。</t>
  </si>
  <si>
    <t>市   町 
議員定数
25.11.1</t>
  </si>
  <si>
    <t>選挙人名簿
登録者数
25.12.2</t>
  </si>
  <si>
    <r>
      <t>1-2　　地　域　指　定　一　覧　表　</t>
    </r>
    <r>
      <rPr>
        <sz val="12"/>
        <rFont val="ＭＳ 明朝"/>
        <family val="1"/>
      </rPr>
      <t>─市町─</t>
    </r>
  </si>
  <si>
    <r>
      <t>「地方拠点法」指定地域。</t>
    </r>
    <r>
      <rPr>
        <sz val="7"/>
        <rFont val="ＭＳ 明朝"/>
        <family val="1"/>
      </rPr>
      <t>佐…佐賀地方拠点都市地域　唐…唐津・東松浦地方拠点都市地域</t>
    </r>
  </si>
  <si>
    <t xml:space="preserve">1-1　　　市　　　町　　　主  </t>
  </si>
  <si>
    <t>市　町　</t>
  </si>
  <si>
    <t>市町
呼称</t>
  </si>
  <si>
    <t>市町
コード</t>
  </si>
  <si>
    <t>市町</t>
  </si>
  <si>
    <t>市町</t>
  </si>
  <si>
    <t>市　町　</t>
  </si>
  <si>
    <t>国民健康保険1)</t>
  </si>
  <si>
    <t>1） 国民健康保険被保険者総数には国保組合9,794人を含む。</t>
  </si>
  <si>
    <r>
      <t>１　市　町　主　要　統　計　表</t>
    </r>
    <r>
      <rPr>
        <sz val="12"/>
        <rFont val="ＭＳ 明朝"/>
        <family val="1"/>
      </rPr>
      <t>　（続き）</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</si>
</sst>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
    <numFmt numFmtId="178" formatCode="&quot;11)&quot;#\ ###\ ###"/>
    <numFmt numFmtId="179" formatCode="&quot;1)&quot;#\ ###\ ###"/>
    <numFmt numFmtId="180" formatCode="&quot;2)&quot;#\ ###\ ###"/>
    <numFmt numFmtId="181" formatCode="0.000"/>
    <numFmt numFmtId="182" formatCode="#\ ###\ ###\ ###"/>
    <numFmt numFmtId="183" formatCode="\(#######\)"/>
    <numFmt numFmtId="184" formatCode="&quot;1)&quot;\ #\ ###\ ###"/>
    <numFmt numFmtId="185" formatCode="#\ ##0.00"/>
    <numFmt numFmtId="186" formatCode="#\ ###\ ###;&quot;△&quot;#\ ###\ ###"/>
    <numFmt numFmtId="187" formatCode="#\ ###\ ###.0"/>
    <numFmt numFmtId="188" formatCode="0.0_ "/>
  </numFmts>
  <fonts count="58">
    <font>
      <sz val="11"/>
      <name val="ＭＳ Ｐゴシック"/>
      <family val="3"/>
    </font>
    <font>
      <sz val="11"/>
      <color indexed="8"/>
      <name val="ＭＳ Ｐゴシック"/>
      <family val="3"/>
    </font>
    <font>
      <sz val="10"/>
      <name val="ＭＳ 明朝"/>
      <family val="1"/>
    </font>
    <font>
      <sz val="6"/>
      <name val="ＭＳ Ｐゴシック"/>
      <family val="3"/>
    </font>
    <font>
      <sz val="14"/>
      <name val="ＭＳ 明朝"/>
      <family val="1"/>
    </font>
    <font>
      <sz val="6"/>
      <name val="ＭＳ Ｐ明朝"/>
      <family val="1"/>
    </font>
    <font>
      <sz val="12"/>
      <name val="ＭＳ 明朝"/>
      <family val="1"/>
    </font>
    <font>
      <sz val="7.5"/>
      <name val="ＭＳ 明朝"/>
      <family val="1"/>
    </font>
    <font>
      <sz val="10"/>
      <color indexed="8"/>
      <name val="Arial"/>
      <family val="2"/>
    </font>
    <font>
      <sz val="9"/>
      <color indexed="8"/>
      <name val="ＭＳ ゴシック"/>
      <family val="3"/>
    </font>
    <font>
      <sz val="8"/>
      <name val="ＭＳ 明朝"/>
      <family val="1"/>
    </font>
    <font>
      <sz val="6"/>
      <name val="ＭＳ 明朝"/>
      <family val="1"/>
    </font>
    <font>
      <sz val="7.5"/>
      <name val="ＭＳ ゴシック"/>
      <family val="3"/>
    </font>
    <font>
      <sz val="14"/>
      <color indexed="8"/>
      <name val="ＭＳ 明朝"/>
      <family val="1"/>
    </font>
    <font>
      <sz val="9"/>
      <name val="ＭＳ 明朝"/>
      <family val="1"/>
    </font>
    <font>
      <sz val="9"/>
      <name val="ＭＳ ゴシック"/>
      <family val="3"/>
    </font>
    <font>
      <sz val="11"/>
      <name val="明朝"/>
      <family val="1"/>
    </font>
    <font>
      <sz val="7"/>
      <name val="ＭＳ 明朝"/>
      <family val="1"/>
    </font>
    <font>
      <sz val="14"/>
      <color indexed="10"/>
      <name val="ＭＳ 明朝"/>
      <family val="1"/>
    </font>
    <font>
      <sz val="7.7"/>
      <name val="ＭＳ ゴシック"/>
      <family val="3"/>
    </font>
    <font>
      <sz val="7.7"/>
      <name val="ＭＳ 明朝"/>
      <family val="1"/>
    </font>
    <font>
      <sz val="8.5"/>
      <name val="ＭＳ 明朝"/>
      <family val="1"/>
    </font>
    <font>
      <vertAlign val="superscript"/>
      <sz val="8"/>
      <name val="ＭＳ 明朝"/>
      <family val="1"/>
    </font>
    <font>
      <sz val="8"/>
      <name val="ＭＳ ゴシック"/>
      <family val="3"/>
    </font>
    <font>
      <b/>
      <sz val="7.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style="thin"/>
    </border>
    <border>
      <left style="thin"/>
      <right>
        <color indexed="63"/>
      </right>
      <top style="thin"/>
      <bottom>
        <color indexed="63"/>
      </bottom>
    </border>
    <border>
      <left style="thin"/>
      <right style="thin"/>
      <top style="thin"/>
      <bottom>
        <color indexed="63"/>
      </bottom>
    </border>
    <border>
      <left style="double"/>
      <right>
        <color indexed="63"/>
      </right>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style="thin"/>
      <top style="medium"/>
      <bottom>
        <color indexed="63"/>
      </bottom>
    </border>
    <border>
      <left style="thin"/>
      <right style="thin"/>
      <top>
        <color indexed="63"/>
      </top>
      <bottom>
        <color indexed="63"/>
      </bottom>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s>
  <cellStyleXfs count="72">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1" fillId="0" borderId="0" applyFont="0" applyFill="0" applyBorder="0" applyAlignment="0" applyProtection="0"/>
    <xf numFmtId="9" fontId="0" fillId="0" borderId="0" applyFont="0" applyFill="0" applyBorder="0" applyAlignment="0" applyProtection="0"/>
    <xf numFmtId="0" fontId="4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1" fillId="0" borderId="0" applyFont="0" applyFill="0" applyBorder="0" applyAlignment="0" applyProtection="0"/>
    <xf numFmtId="40" fontId="41"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1" fillId="0" borderId="0" applyFont="0" applyFill="0" applyBorder="0" applyAlignment="0" applyProtection="0"/>
    <xf numFmtId="8" fontId="41"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57" fillId="32" borderId="0" applyNumberFormat="0" applyBorder="0" applyAlignment="0" applyProtection="0"/>
  </cellStyleXfs>
  <cellXfs count="442">
    <xf numFmtId="0" fontId="0" fillId="0" borderId="0" xfId="0" applyAlignment="1">
      <alignment/>
    </xf>
    <xf numFmtId="0" fontId="2" fillId="33" borderId="0" xfId="65" applyFont="1" applyFill="1">
      <alignment/>
      <protection/>
    </xf>
    <xf numFmtId="0" fontId="4" fillId="33" borderId="0" xfId="65" applyFont="1" applyFill="1" applyBorder="1" applyAlignment="1">
      <alignment horizontal="right"/>
      <protection/>
    </xf>
    <xf numFmtId="0" fontId="4" fillId="33" borderId="0" xfId="65" applyFont="1" applyFill="1">
      <alignment/>
      <protection/>
    </xf>
    <xf numFmtId="0" fontId="2" fillId="33" borderId="0" xfId="65" applyFont="1" applyFill="1" applyAlignment="1">
      <alignment horizontal="center"/>
      <protection/>
    </xf>
    <xf numFmtId="0" fontId="7" fillId="33" borderId="0" xfId="65" applyFont="1" applyFill="1">
      <alignment/>
      <protection/>
    </xf>
    <xf numFmtId="0" fontId="7" fillId="33" borderId="0" xfId="65" applyFont="1" applyFill="1" applyBorder="1">
      <alignment/>
      <protection/>
    </xf>
    <xf numFmtId="0" fontId="7" fillId="33" borderId="0" xfId="65" applyFont="1" applyFill="1" applyAlignment="1" quotePrefix="1">
      <alignment horizontal="left"/>
      <protection/>
    </xf>
    <xf numFmtId="177" fontId="7" fillId="33" borderId="0" xfId="65" applyNumberFormat="1" applyFont="1" applyFill="1">
      <alignment/>
      <protection/>
    </xf>
    <xf numFmtId="0" fontId="7" fillId="33" borderId="0" xfId="65" applyFont="1" applyFill="1" applyAlignment="1">
      <alignment horizontal="left"/>
      <protection/>
    </xf>
    <xf numFmtId="0" fontId="10" fillId="33" borderId="0" xfId="65" applyFont="1" applyFill="1" applyAlignment="1">
      <alignment horizontal="left"/>
      <protection/>
    </xf>
    <xf numFmtId="0" fontId="2" fillId="33" borderId="0" xfId="65" applyFont="1" applyFill="1" applyBorder="1">
      <alignment/>
      <protection/>
    </xf>
    <xf numFmtId="0" fontId="10" fillId="33" borderId="0" xfId="65" applyFont="1" applyFill="1">
      <alignment/>
      <protection/>
    </xf>
    <xf numFmtId="0" fontId="10" fillId="33" borderId="10" xfId="65" applyFont="1" applyFill="1" applyBorder="1" applyAlignment="1">
      <alignment horizontal="centerContinuous"/>
      <protection/>
    </xf>
    <xf numFmtId="0" fontId="10" fillId="33" borderId="11" xfId="65" applyFont="1" applyFill="1" applyBorder="1" applyAlignment="1">
      <alignment horizontal="centerContinuous"/>
      <protection/>
    </xf>
    <xf numFmtId="0" fontId="10" fillId="33" borderId="10" xfId="65" applyFont="1" applyFill="1" applyBorder="1" applyAlignment="1">
      <alignment horizontal="distributed" wrapText="1"/>
      <protection/>
    </xf>
    <xf numFmtId="0" fontId="10" fillId="33" borderId="12" xfId="65" applyFont="1" applyFill="1" applyBorder="1" applyAlignment="1">
      <alignment horizontal="distributed" vertical="center" wrapText="1"/>
      <protection/>
    </xf>
    <xf numFmtId="0" fontId="10" fillId="33" borderId="12" xfId="65" applyFont="1" applyFill="1" applyBorder="1" applyAlignment="1">
      <alignment horizontal="centerContinuous" vertical="center"/>
      <protection/>
    </xf>
    <xf numFmtId="0" fontId="10" fillId="33" borderId="10" xfId="65" applyFont="1" applyFill="1" applyBorder="1" applyAlignment="1">
      <alignment horizontal="centerContinuous" vertical="center"/>
      <protection/>
    </xf>
    <xf numFmtId="0" fontId="10" fillId="33" borderId="12" xfId="65" applyFont="1" applyFill="1" applyBorder="1" applyAlignment="1" quotePrefix="1">
      <alignment horizontal="center" vertical="center" wrapText="1"/>
      <protection/>
    </xf>
    <xf numFmtId="0" fontId="10" fillId="33" borderId="12" xfId="65" applyFont="1" applyFill="1" applyBorder="1" applyAlignment="1" quotePrefix="1">
      <alignment horizontal="left" wrapText="1"/>
      <protection/>
    </xf>
    <xf numFmtId="0" fontId="10" fillId="33" borderId="12" xfId="65" applyFont="1" applyFill="1" applyBorder="1" applyAlignment="1">
      <alignment horizontal="distributed" wrapText="1"/>
      <protection/>
    </xf>
    <xf numFmtId="0" fontId="10" fillId="33" borderId="11" xfId="65" applyFont="1" applyFill="1" applyBorder="1" applyAlignment="1">
      <alignment horizontal="distributed" wrapText="1"/>
      <protection/>
    </xf>
    <xf numFmtId="0" fontId="10" fillId="33" borderId="10" xfId="65" applyFont="1" applyFill="1" applyBorder="1" applyAlignment="1">
      <alignment horizontal="centerContinuous" wrapText="1"/>
      <protection/>
    </xf>
    <xf numFmtId="0" fontId="10" fillId="33" borderId="11" xfId="65" applyFont="1" applyFill="1" applyBorder="1" applyAlignment="1">
      <alignment horizontal="centerContinuous" vertical="center"/>
      <protection/>
    </xf>
    <xf numFmtId="0" fontId="10" fillId="33" borderId="13" xfId="65" applyFont="1" applyFill="1" applyBorder="1">
      <alignment/>
      <protection/>
    </xf>
    <xf numFmtId="0" fontId="10" fillId="33" borderId="14" xfId="65" applyFont="1" applyFill="1" applyBorder="1">
      <alignment/>
      <protection/>
    </xf>
    <xf numFmtId="0" fontId="10" fillId="33" borderId="13" xfId="65" applyFont="1" applyFill="1" applyBorder="1" applyAlignment="1">
      <alignment horizontal="distributed" vertical="center"/>
      <protection/>
    </xf>
    <xf numFmtId="0" fontId="10" fillId="33" borderId="15" xfId="65" applyFont="1" applyFill="1" applyBorder="1" applyAlignment="1">
      <alignment horizontal="center" vertical="center"/>
      <protection/>
    </xf>
    <xf numFmtId="49" fontId="10" fillId="33" borderId="15" xfId="65" applyNumberFormat="1" applyFont="1" applyFill="1" applyBorder="1" applyAlignment="1" quotePrefix="1">
      <alignment horizontal="centerContinuous" vertical="center"/>
      <protection/>
    </xf>
    <xf numFmtId="49" fontId="10" fillId="33" borderId="13" xfId="65" applyNumberFormat="1" applyFont="1" applyFill="1" applyBorder="1" applyAlignment="1" quotePrefix="1">
      <alignment horizontal="centerContinuous" vertical="center"/>
      <protection/>
    </xf>
    <xf numFmtId="57" fontId="10" fillId="33" borderId="15" xfId="65" applyNumberFormat="1" applyFont="1" applyFill="1" applyBorder="1" applyAlignment="1" quotePrefix="1">
      <alignment horizontal="distributed" vertical="center" wrapText="1"/>
      <protection/>
    </xf>
    <xf numFmtId="0" fontId="10" fillId="33" borderId="16" xfId="65" applyFont="1" applyFill="1" applyBorder="1" applyAlignment="1">
      <alignment horizontal="center" vertical="center"/>
      <protection/>
    </xf>
    <xf numFmtId="0" fontId="10" fillId="33" borderId="16" xfId="65" applyFont="1" applyFill="1" applyBorder="1" applyAlignment="1">
      <alignment horizontal="distributed" vertical="center"/>
      <protection/>
    </xf>
    <xf numFmtId="0" fontId="10" fillId="33" borderId="15" xfId="65" applyFont="1" applyFill="1" applyBorder="1" applyAlignment="1">
      <alignment horizontal="distributed" vertical="center"/>
      <protection/>
    </xf>
    <xf numFmtId="49" fontId="10" fillId="33" borderId="15" xfId="65" applyNumberFormat="1" applyFont="1" applyFill="1" applyBorder="1" applyAlignment="1" quotePrefix="1">
      <alignment horizontal="center" vertical="center" wrapText="1"/>
      <protection/>
    </xf>
    <xf numFmtId="49" fontId="10" fillId="33" borderId="13" xfId="65" applyNumberFormat="1" applyFont="1" applyFill="1" applyBorder="1" applyAlignment="1">
      <alignment horizontal="center" vertical="center" wrapText="1"/>
      <protection/>
    </xf>
    <xf numFmtId="49" fontId="10" fillId="33" borderId="16" xfId="65" applyNumberFormat="1" applyFont="1" applyFill="1" applyBorder="1" applyAlignment="1" quotePrefix="1">
      <alignment horizontal="center" vertical="center"/>
      <protection/>
    </xf>
    <xf numFmtId="0" fontId="11" fillId="33" borderId="0" xfId="65" applyFont="1" applyFill="1">
      <alignment/>
      <protection/>
    </xf>
    <xf numFmtId="0" fontId="11" fillId="33" borderId="0" xfId="65" applyFont="1" applyFill="1" applyBorder="1">
      <alignment/>
      <protection/>
    </xf>
    <xf numFmtId="0" fontId="11" fillId="33" borderId="17" xfId="65" applyFont="1" applyFill="1" applyBorder="1">
      <alignment/>
      <protection/>
    </xf>
    <xf numFmtId="0" fontId="11" fillId="33" borderId="0" xfId="65" applyFont="1" applyFill="1" applyAlignment="1">
      <alignment horizontal="right"/>
      <protection/>
    </xf>
    <xf numFmtId="0" fontId="11" fillId="33" borderId="0" xfId="65" applyFont="1" applyFill="1" applyBorder="1" applyAlignment="1">
      <alignment horizontal="right"/>
      <protection/>
    </xf>
    <xf numFmtId="0" fontId="11" fillId="33" borderId="18" xfId="65" applyFont="1" applyFill="1" applyBorder="1">
      <alignment/>
      <protection/>
    </xf>
    <xf numFmtId="0" fontId="11" fillId="33" borderId="19" xfId="65" applyFont="1" applyFill="1" applyBorder="1">
      <alignment/>
      <protection/>
    </xf>
    <xf numFmtId="0" fontId="11" fillId="33" borderId="20" xfId="65" applyFont="1" applyFill="1" applyBorder="1" applyAlignment="1">
      <alignment horizontal="center"/>
      <protection/>
    </xf>
    <xf numFmtId="0" fontId="12" fillId="33" borderId="0" xfId="65" applyFont="1" applyFill="1" applyAlignment="1">
      <alignment/>
      <protection/>
    </xf>
    <xf numFmtId="0" fontId="12" fillId="33" borderId="0" xfId="65" applyFont="1" applyFill="1" applyBorder="1" applyAlignment="1">
      <alignment horizontal="distributed"/>
      <protection/>
    </xf>
    <xf numFmtId="0" fontId="12" fillId="33" borderId="17" xfId="65" applyFont="1" applyFill="1" applyBorder="1" applyAlignment="1">
      <alignment horizontal="distributed"/>
      <protection/>
    </xf>
    <xf numFmtId="0" fontId="12" fillId="33" borderId="0" xfId="65" applyFont="1" applyFill="1" applyAlignment="1">
      <alignment horizontal="center"/>
      <protection/>
    </xf>
    <xf numFmtId="0" fontId="12" fillId="33" borderId="0" xfId="65" applyFont="1" applyFill="1" applyAlignment="1">
      <alignment horizontal="distributed"/>
      <protection/>
    </xf>
    <xf numFmtId="177" fontId="12" fillId="33" borderId="0" xfId="65" applyNumberFormat="1" applyFont="1" applyFill="1" applyBorder="1" applyAlignment="1">
      <alignment/>
      <protection/>
    </xf>
    <xf numFmtId="185" fontId="12" fillId="33" borderId="0" xfId="65" applyNumberFormat="1" applyFont="1" applyFill="1" applyAlignment="1">
      <alignment horizontal="right"/>
      <protection/>
    </xf>
    <xf numFmtId="177" fontId="12" fillId="33" borderId="0" xfId="65" applyNumberFormat="1" applyFont="1" applyFill="1" applyAlignment="1">
      <alignment horizontal="right"/>
      <protection/>
    </xf>
    <xf numFmtId="186" fontId="12" fillId="33" borderId="0" xfId="65" applyNumberFormat="1" applyFont="1" applyFill="1" applyAlignment="1">
      <alignment horizontal="right"/>
      <protection/>
    </xf>
    <xf numFmtId="176" fontId="12" fillId="33" borderId="0" xfId="65" applyNumberFormat="1" applyFont="1" applyFill="1" applyBorder="1" applyAlignment="1">
      <alignment horizontal="right"/>
      <protection/>
    </xf>
    <xf numFmtId="176" fontId="12" fillId="33" borderId="0" xfId="65" applyNumberFormat="1" applyFont="1" applyFill="1" applyAlignment="1">
      <alignment horizontal="right"/>
      <protection/>
    </xf>
    <xf numFmtId="187" fontId="12" fillId="33" borderId="0" xfId="65" applyNumberFormat="1" applyFont="1" applyFill="1" applyAlignment="1">
      <alignment horizontal="right"/>
      <protection/>
    </xf>
    <xf numFmtId="0" fontId="12" fillId="33" borderId="0" xfId="65" applyFont="1" applyFill="1" applyBorder="1" applyAlignment="1">
      <alignment horizontal="right"/>
      <protection/>
    </xf>
    <xf numFmtId="0" fontId="12" fillId="33" borderId="17" xfId="65" applyFont="1" applyFill="1" applyBorder="1" applyAlignment="1">
      <alignment horizontal="right"/>
      <protection/>
    </xf>
    <xf numFmtId="0" fontId="12" fillId="33" borderId="0" xfId="65" applyFont="1" applyFill="1" applyBorder="1" applyAlignment="1">
      <alignment horizontal="center"/>
      <protection/>
    </xf>
    <xf numFmtId="177" fontId="7" fillId="33" borderId="0" xfId="65" applyNumberFormat="1" applyFont="1" applyFill="1" applyBorder="1" applyAlignment="1">
      <alignment horizontal="right"/>
      <protection/>
    </xf>
    <xf numFmtId="176" fontId="12" fillId="33" borderId="0" xfId="43" applyNumberFormat="1" applyFont="1" applyFill="1" applyAlignment="1">
      <alignment horizontal="right"/>
    </xf>
    <xf numFmtId="0" fontId="10" fillId="33" borderId="0" xfId="65" applyFont="1" applyFill="1" applyAlignment="1">
      <alignment/>
      <protection/>
    </xf>
    <xf numFmtId="0" fontId="10" fillId="33" borderId="0" xfId="65" applyFont="1" applyFill="1" applyBorder="1" applyAlignment="1">
      <alignment horizontal="distributed"/>
      <protection/>
    </xf>
    <xf numFmtId="0" fontId="10" fillId="33" borderId="17" xfId="65" applyFont="1" applyFill="1" applyBorder="1" applyAlignment="1">
      <alignment horizontal="distributed"/>
      <protection/>
    </xf>
    <xf numFmtId="0" fontId="10" fillId="33" borderId="0" xfId="65" applyFont="1" applyFill="1" applyAlignment="1">
      <alignment horizontal="center"/>
      <protection/>
    </xf>
    <xf numFmtId="0" fontId="10" fillId="33" borderId="0" xfId="65" applyFont="1" applyFill="1" applyAlignment="1">
      <alignment horizontal="distributed"/>
      <protection/>
    </xf>
    <xf numFmtId="177" fontId="10" fillId="33" borderId="0" xfId="65" applyNumberFormat="1" applyFont="1" applyFill="1" applyBorder="1" applyAlignment="1">
      <alignment horizontal="right"/>
      <protection/>
    </xf>
    <xf numFmtId="185" fontId="10" fillId="33" borderId="0" xfId="65" applyNumberFormat="1" applyFont="1" applyFill="1" applyAlignment="1">
      <alignment horizontal="right"/>
      <protection/>
    </xf>
    <xf numFmtId="177" fontId="10" fillId="33" borderId="0" xfId="65" applyNumberFormat="1" applyFont="1" applyFill="1" applyAlignment="1">
      <alignment horizontal="right"/>
      <protection/>
    </xf>
    <xf numFmtId="186" fontId="10" fillId="33" borderId="0" xfId="65" applyNumberFormat="1" applyFont="1" applyFill="1" applyAlignment="1">
      <alignment horizontal="right"/>
      <protection/>
    </xf>
    <xf numFmtId="176" fontId="10" fillId="33" borderId="0" xfId="65" applyNumberFormat="1" applyFont="1" applyFill="1" applyAlignment="1">
      <alignment horizontal="right"/>
      <protection/>
    </xf>
    <xf numFmtId="176" fontId="10" fillId="33" borderId="0" xfId="43" applyNumberFormat="1" applyFont="1" applyFill="1" applyAlignment="1">
      <alignment horizontal="right"/>
    </xf>
    <xf numFmtId="0" fontId="10" fillId="33" borderId="0" xfId="65" applyFont="1" applyFill="1" applyBorder="1" applyAlignment="1">
      <alignment horizontal="right"/>
      <protection/>
    </xf>
    <xf numFmtId="176" fontId="10" fillId="33" borderId="0" xfId="65" applyNumberFormat="1" applyFont="1" applyFill="1" applyBorder="1" applyAlignment="1">
      <alignment horizontal="right"/>
      <protection/>
    </xf>
    <xf numFmtId="0" fontId="10" fillId="33" borderId="17" xfId="65" applyFont="1" applyFill="1" applyBorder="1" applyAlignment="1">
      <alignment horizontal="right"/>
      <protection/>
    </xf>
    <xf numFmtId="0" fontId="10" fillId="33" borderId="0" xfId="65" applyFont="1" applyFill="1" applyBorder="1" applyAlignment="1">
      <alignment horizontal="center"/>
      <protection/>
    </xf>
    <xf numFmtId="0" fontId="7" fillId="33" borderId="0" xfId="65" applyFont="1" applyFill="1" applyAlignment="1">
      <alignment/>
      <protection/>
    </xf>
    <xf numFmtId="0" fontId="7" fillId="33" borderId="0" xfId="65" applyFont="1" applyFill="1" applyBorder="1" applyAlignment="1">
      <alignment horizontal="distributed"/>
      <protection/>
    </xf>
    <xf numFmtId="0" fontId="7" fillId="33" borderId="17" xfId="65" applyFont="1" applyFill="1" applyBorder="1" applyAlignment="1">
      <alignment horizontal="distributed"/>
      <protection/>
    </xf>
    <xf numFmtId="0" fontId="7" fillId="33" borderId="0" xfId="65" applyFont="1" applyFill="1" applyAlignment="1">
      <alignment horizontal="center"/>
      <protection/>
    </xf>
    <xf numFmtId="0" fontId="7" fillId="33" borderId="0" xfId="65" applyFont="1" applyFill="1" applyAlignment="1">
      <alignment horizontal="distributed"/>
      <protection/>
    </xf>
    <xf numFmtId="185" fontId="7" fillId="33" borderId="0" xfId="65" applyNumberFormat="1" applyFont="1" applyFill="1" applyAlignment="1">
      <alignment horizontal="right"/>
      <protection/>
    </xf>
    <xf numFmtId="177" fontId="7" fillId="33" borderId="0" xfId="65" applyNumberFormat="1" applyFont="1" applyFill="1" applyAlignment="1">
      <alignment horizontal="right"/>
      <protection/>
    </xf>
    <xf numFmtId="186" fontId="7" fillId="33" borderId="0" xfId="65" applyNumberFormat="1" applyFont="1" applyFill="1" applyAlignment="1">
      <alignment horizontal="right"/>
      <protection/>
    </xf>
    <xf numFmtId="176" fontId="7" fillId="33" borderId="0" xfId="65" applyNumberFormat="1" applyFont="1" applyFill="1" applyBorder="1" applyAlignment="1">
      <alignment horizontal="right"/>
      <protection/>
    </xf>
    <xf numFmtId="176" fontId="7" fillId="33" borderId="0" xfId="65" applyNumberFormat="1" applyFont="1" applyFill="1" applyAlignment="1">
      <alignment horizontal="right"/>
      <protection/>
    </xf>
    <xf numFmtId="176" fontId="7" fillId="33" borderId="0" xfId="43" applyNumberFormat="1" applyFont="1" applyFill="1" applyAlignment="1">
      <alignment horizontal="right"/>
    </xf>
    <xf numFmtId="0" fontId="7" fillId="33" borderId="0" xfId="65" applyFont="1" applyFill="1" applyBorder="1" applyAlignment="1">
      <alignment horizontal="right"/>
      <protection/>
    </xf>
    <xf numFmtId="0" fontId="7" fillId="33" borderId="17" xfId="65" applyFont="1" applyFill="1" applyBorder="1" applyAlignment="1">
      <alignment horizontal="right"/>
      <protection/>
    </xf>
    <xf numFmtId="177" fontId="12" fillId="33" borderId="0" xfId="65" applyNumberFormat="1" applyFont="1" applyFill="1" applyBorder="1" applyAlignment="1">
      <alignment horizontal="right"/>
      <protection/>
    </xf>
    <xf numFmtId="2" fontId="7" fillId="33" borderId="0" xfId="43" applyNumberFormat="1" applyFont="1" applyFill="1" applyAlignment="1">
      <alignment horizontal="right"/>
    </xf>
    <xf numFmtId="186" fontId="7" fillId="33" borderId="0" xfId="65" applyNumberFormat="1" applyFont="1" applyFill="1" applyBorder="1" applyAlignment="1">
      <alignment horizontal="right"/>
      <protection/>
    </xf>
    <xf numFmtId="176" fontId="7" fillId="33" borderId="0" xfId="43" applyNumberFormat="1" applyFont="1" applyFill="1" applyBorder="1" applyAlignment="1">
      <alignment horizontal="right"/>
    </xf>
    <xf numFmtId="0" fontId="7" fillId="33" borderId="0" xfId="65" applyFont="1" applyFill="1" applyAlignment="1">
      <alignment horizontal="right"/>
      <protection/>
    </xf>
    <xf numFmtId="176" fontId="12" fillId="33" borderId="0" xfId="43" applyNumberFormat="1" applyFont="1" applyFill="1" applyBorder="1" applyAlignment="1">
      <alignment horizontal="right"/>
    </xf>
    <xf numFmtId="0" fontId="7" fillId="33" borderId="21" xfId="65" applyFont="1" applyFill="1" applyBorder="1" applyAlignment="1">
      <alignment/>
      <protection/>
    </xf>
    <xf numFmtId="0" fontId="7" fillId="33" borderId="21" xfId="65" applyFont="1" applyFill="1" applyBorder="1" applyAlignment="1">
      <alignment horizontal="distributed"/>
      <protection/>
    </xf>
    <xf numFmtId="0" fontId="7" fillId="33" borderId="22" xfId="65" applyFont="1" applyFill="1" applyBorder="1" applyAlignment="1">
      <alignment horizontal="distributed"/>
      <protection/>
    </xf>
    <xf numFmtId="0" fontId="7" fillId="33" borderId="23" xfId="65" applyFont="1" applyFill="1" applyBorder="1" applyAlignment="1">
      <alignment horizontal="center"/>
      <protection/>
    </xf>
    <xf numFmtId="177" fontId="7" fillId="33" borderId="21" xfId="65" applyNumberFormat="1" applyFont="1" applyFill="1" applyBorder="1" applyAlignment="1">
      <alignment horizontal="right"/>
      <protection/>
    </xf>
    <xf numFmtId="186" fontId="7" fillId="33" borderId="21" xfId="65" applyNumberFormat="1" applyFont="1" applyFill="1" applyBorder="1" applyAlignment="1">
      <alignment horizontal="right"/>
      <protection/>
    </xf>
    <xf numFmtId="176" fontId="7" fillId="33" borderId="21" xfId="65" applyNumberFormat="1" applyFont="1" applyFill="1" applyBorder="1" applyAlignment="1">
      <alignment horizontal="right"/>
      <protection/>
    </xf>
    <xf numFmtId="176" fontId="7" fillId="33" borderId="21" xfId="43" applyNumberFormat="1" applyFont="1" applyFill="1" applyBorder="1" applyAlignment="1">
      <alignment horizontal="right"/>
    </xf>
    <xf numFmtId="0" fontId="7" fillId="33" borderId="21" xfId="65" applyFont="1" applyFill="1" applyBorder="1" applyAlignment="1">
      <alignment horizontal="right"/>
      <protection/>
    </xf>
    <xf numFmtId="0" fontId="7" fillId="33" borderId="22" xfId="65" applyFont="1" applyFill="1" applyBorder="1" applyAlignment="1">
      <alignment horizontal="right"/>
      <protection/>
    </xf>
    <xf numFmtId="0" fontId="7" fillId="33" borderId="21" xfId="65" applyFont="1" applyFill="1" applyBorder="1" applyAlignment="1">
      <alignment horizontal="center"/>
      <protection/>
    </xf>
    <xf numFmtId="0" fontId="14" fillId="33" borderId="0" xfId="65" applyFont="1" applyFill="1" applyAlignment="1">
      <alignment horizontal="right"/>
      <protection/>
    </xf>
    <xf numFmtId="0" fontId="21" fillId="33" borderId="0" xfId="65" applyFont="1" applyFill="1" applyAlignment="1">
      <alignment horizontal="distributed"/>
      <protection/>
    </xf>
    <xf numFmtId="0" fontId="14" fillId="33" borderId="0" xfId="65" applyFont="1" applyFill="1" applyBorder="1" applyAlignment="1">
      <alignment horizontal="right"/>
      <protection/>
    </xf>
    <xf numFmtId="0" fontId="21" fillId="33" borderId="0" xfId="65" applyFont="1" applyFill="1" applyBorder="1" applyAlignment="1">
      <alignment horizontal="distributed"/>
      <protection/>
    </xf>
    <xf numFmtId="0" fontId="2" fillId="33" borderId="0" xfId="65" applyFont="1" applyFill="1" applyAlignment="1">
      <alignment wrapText="1"/>
      <protection/>
    </xf>
    <xf numFmtId="0" fontId="10" fillId="33" borderId="10" xfId="65" applyFont="1" applyFill="1" applyBorder="1">
      <alignment/>
      <protection/>
    </xf>
    <xf numFmtId="0" fontId="10" fillId="33" borderId="12" xfId="65" applyFont="1" applyFill="1" applyBorder="1" applyAlignment="1">
      <alignment horizontal="distributed" wrapText="1"/>
      <protection/>
    </xf>
    <xf numFmtId="0" fontId="10" fillId="33" borderId="10" xfId="65" applyFont="1" applyFill="1" applyBorder="1" applyAlignment="1">
      <alignment horizontal="right"/>
      <protection/>
    </xf>
    <xf numFmtId="0" fontId="10" fillId="33" borderId="11" xfId="65" applyFont="1" applyFill="1" applyBorder="1" applyAlignment="1">
      <alignment horizontal="right"/>
      <protection/>
    </xf>
    <xf numFmtId="0" fontId="10" fillId="33" borderId="24" xfId="65" applyFont="1" applyFill="1" applyBorder="1" applyAlignment="1">
      <alignment horizontal="centerContinuous"/>
      <protection/>
    </xf>
    <xf numFmtId="0" fontId="10" fillId="33" borderId="0" xfId="65" applyFont="1" applyFill="1" applyBorder="1" applyAlignment="1">
      <alignment horizontal="centerContinuous"/>
      <protection/>
    </xf>
    <xf numFmtId="0" fontId="10" fillId="33" borderId="20" xfId="65" applyFont="1" applyFill="1" applyBorder="1" applyAlignment="1">
      <alignment horizontal="distributed" wrapText="1"/>
      <protection/>
    </xf>
    <xf numFmtId="0" fontId="10" fillId="33" borderId="0" xfId="65" applyFont="1" applyFill="1" applyAlignment="1">
      <alignment horizontal="right"/>
      <protection/>
    </xf>
    <xf numFmtId="0" fontId="10" fillId="33" borderId="25" xfId="65" applyFont="1" applyFill="1" applyBorder="1">
      <alignment/>
      <protection/>
    </xf>
    <xf numFmtId="0" fontId="10" fillId="33" borderId="26" xfId="65" applyFont="1" applyFill="1" applyBorder="1">
      <alignment/>
      <protection/>
    </xf>
    <xf numFmtId="0" fontId="10" fillId="33" borderId="19" xfId="65" applyFont="1" applyFill="1" applyBorder="1">
      <alignment/>
      <protection/>
    </xf>
    <xf numFmtId="0" fontId="10" fillId="33" borderId="18" xfId="65" applyFont="1" applyFill="1" applyBorder="1" applyAlignment="1">
      <alignment horizontal="centerContinuous"/>
      <protection/>
    </xf>
    <xf numFmtId="0" fontId="10" fillId="33" borderId="19" xfId="65" applyFont="1" applyFill="1" applyBorder="1" applyAlignment="1">
      <alignment horizontal="centerContinuous"/>
      <protection/>
    </xf>
    <xf numFmtId="0" fontId="10" fillId="33" borderId="15" xfId="65" applyFont="1" applyFill="1" applyBorder="1" applyAlignment="1" quotePrefix="1">
      <alignment horizontal="center" vertical="center"/>
      <protection/>
    </xf>
    <xf numFmtId="0" fontId="10" fillId="33" borderId="16" xfId="65" applyFont="1" applyFill="1" applyBorder="1" applyAlignment="1">
      <alignment horizontal="center" vertical="center" wrapText="1"/>
      <protection/>
    </xf>
    <xf numFmtId="0" fontId="10" fillId="33" borderId="27" xfId="65" applyFont="1" applyFill="1" applyBorder="1" applyAlignment="1">
      <alignment horizontal="center" vertical="center"/>
      <protection/>
    </xf>
    <xf numFmtId="0" fontId="10" fillId="33" borderId="28" xfId="65" applyFont="1" applyFill="1" applyBorder="1" applyAlignment="1">
      <alignment horizontal="center" vertical="center"/>
      <protection/>
    </xf>
    <xf numFmtId="0" fontId="10" fillId="33" borderId="29" xfId="65" applyFont="1" applyFill="1" applyBorder="1" applyAlignment="1">
      <alignment horizontal="center" vertical="center" wrapText="1"/>
      <protection/>
    </xf>
    <xf numFmtId="0" fontId="10" fillId="33" borderId="15" xfId="65" applyFont="1" applyFill="1" applyBorder="1" applyAlignment="1">
      <alignment horizontal="center" vertical="top"/>
      <protection/>
    </xf>
    <xf numFmtId="0" fontId="10" fillId="33" borderId="30" xfId="65" applyFont="1" applyFill="1" applyBorder="1" applyAlignment="1">
      <alignment horizontal="center" vertical="top"/>
      <protection/>
    </xf>
    <xf numFmtId="0" fontId="10" fillId="33" borderId="14" xfId="65" applyFont="1" applyFill="1" applyBorder="1" applyAlignment="1">
      <alignment horizontal="center" vertical="top"/>
      <protection/>
    </xf>
    <xf numFmtId="0" fontId="11" fillId="33" borderId="16" xfId="65" applyFont="1" applyFill="1" applyBorder="1" applyAlignment="1">
      <alignment horizontal="center" vertical="center" wrapText="1"/>
      <protection/>
    </xf>
    <xf numFmtId="9" fontId="11" fillId="33" borderId="20" xfId="65" applyNumberFormat="1" applyFont="1" applyFill="1" applyBorder="1" applyAlignment="1">
      <alignment horizontal="right"/>
      <protection/>
    </xf>
    <xf numFmtId="9" fontId="11" fillId="33" borderId="0" xfId="65" applyNumberFormat="1" applyFont="1" applyFill="1" applyAlignment="1">
      <alignment horizontal="right"/>
      <protection/>
    </xf>
    <xf numFmtId="0" fontId="11" fillId="33" borderId="18" xfId="65" applyFont="1" applyFill="1" applyBorder="1" applyAlignment="1">
      <alignment horizontal="right"/>
      <protection/>
    </xf>
    <xf numFmtId="0" fontId="11" fillId="33" borderId="25" xfId="65" applyFont="1" applyFill="1" applyBorder="1" applyAlignment="1">
      <alignment horizontal="center"/>
      <protection/>
    </xf>
    <xf numFmtId="0" fontId="12" fillId="33" borderId="0" xfId="65" applyFont="1" applyFill="1">
      <alignment/>
      <protection/>
    </xf>
    <xf numFmtId="176" fontId="12" fillId="33" borderId="20" xfId="65" applyNumberFormat="1" applyFont="1" applyFill="1" applyBorder="1" applyAlignment="1">
      <alignment horizontal="right"/>
      <protection/>
    </xf>
    <xf numFmtId="177" fontId="12" fillId="33" borderId="0" xfId="65" applyNumberFormat="1" applyFont="1" applyFill="1">
      <alignment/>
      <protection/>
    </xf>
    <xf numFmtId="0" fontId="12" fillId="33" borderId="20" xfId="65" applyFont="1" applyFill="1" applyBorder="1" applyAlignment="1">
      <alignment horizontal="center"/>
      <protection/>
    </xf>
    <xf numFmtId="176" fontId="7" fillId="33" borderId="20" xfId="65" applyNumberFormat="1" applyFont="1" applyFill="1" applyBorder="1" applyAlignment="1">
      <alignment horizontal="right"/>
      <protection/>
    </xf>
    <xf numFmtId="0" fontId="7" fillId="33" borderId="20" xfId="65" applyFont="1" applyFill="1" applyBorder="1" applyAlignment="1">
      <alignment horizontal="center"/>
      <protection/>
    </xf>
    <xf numFmtId="0" fontId="12" fillId="33" borderId="0" xfId="65" applyFont="1" applyFill="1" applyBorder="1">
      <alignment/>
      <protection/>
    </xf>
    <xf numFmtId="0" fontId="7" fillId="33" borderId="21" xfId="65" applyFont="1" applyFill="1" applyBorder="1">
      <alignment/>
      <protection/>
    </xf>
    <xf numFmtId="176" fontId="7" fillId="33" borderId="23" xfId="65" applyNumberFormat="1" applyFont="1" applyFill="1" applyBorder="1" applyAlignment="1">
      <alignment horizontal="right"/>
      <protection/>
    </xf>
    <xf numFmtId="177" fontId="7" fillId="33" borderId="21" xfId="65" applyNumberFormat="1" applyFont="1" applyFill="1" applyBorder="1">
      <alignment/>
      <protection/>
    </xf>
    <xf numFmtId="177" fontId="2" fillId="33" borderId="0" xfId="65" applyNumberFormat="1" applyFont="1" applyFill="1">
      <alignment/>
      <protection/>
    </xf>
    <xf numFmtId="176" fontId="2" fillId="33" borderId="0" xfId="65" applyNumberFormat="1" applyFont="1" applyFill="1">
      <alignment/>
      <protection/>
    </xf>
    <xf numFmtId="0" fontId="10" fillId="33" borderId="16" xfId="65" applyFont="1" applyFill="1" applyBorder="1" applyAlignment="1">
      <alignment horizontal="center" vertical="center"/>
      <protection/>
    </xf>
    <xf numFmtId="178" fontId="12" fillId="33" borderId="0" xfId="65" applyNumberFormat="1" applyFont="1" applyFill="1" applyBorder="1" applyAlignment="1">
      <alignment horizontal="right"/>
      <protection/>
    </xf>
    <xf numFmtId="176" fontId="24" fillId="33" borderId="0" xfId="65" applyNumberFormat="1" applyFont="1" applyFill="1" applyAlignment="1">
      <alignment horizontal="right"/>
      <protection/>
    </xf>
    <xf numFmtId="0" fontId="4" fillId="33" borderId="0" xfId="65" applyFont="1" applyFill="1" applyAlignment="1">
      <alignment horizontal="right"/>
      <protection/>
    </xf>
    <xf numFmtId="0" fontId="17" fillId="33" borderId="0" xfId="65" applyFont="1" applyFill="1">
      <alignment/>
      <protection/>
    </xf>
    <xf numFmtId="0" fontId="10" fillId="33" borderId="10" xfId="65" applyFont="1" applyFill="1" applyBorder="1" applyAlignment="1">
      <alignment/>
      <protection/>
    </xf>
    <xf numFmtId="0" fontId="10" fillId="33" borderId="11" xfId="65" applyFont="1" applyFill="1" applyBorder="1" applyAlignment="1">
      <alignment/>
      <protection/>
    </xf>
    <xf numFmtId="0" fontId="10" fillId="33" borderId="31" xfId="65" applyFont="1" applyFill="1" applyBorder="1" applyAlignment="1">
      <alignment/>
      <protection/>
    </xf>
    <xf numFmtId="0" fontId="10" fillId="33" borderId="31" xfId="65" applyFont="1" applyFill="1" applyBorder="1" applyAlignment="1">
      <alignment horizontal="distributed"/>
      <protection/>
    </xf>
    <xf numFmtId="0" fontId="10" fillId="33" borderId="17" xfId="65" applyFont="1" applyFill="1" applyBorder="1" applyAlignment="1">
      <alignment horizontal="centerContinuous"/>
      <protection/>
    </xf>
    <xf numFmtId="0" fontId="10" fillId="33" borderId="32" xfId="65" applyFont="1" applyFill="1" applyBorder="1" applyAlignment="1">
      <alignment horizontal="center"/>
      <protection/>
    </xf>
    <xf numFmtId="49" fontId="10" fillId="33" borderId="0" xfId="65" applyNumberFormat="1" applyFont="1" applyFill="1" applyAlignment="1">
      <alignment horizontal="centerContinuous"/>
      <protection/>
    </xf>
    <xf numFmtId="0" fontId="10" fillId="33" borderId="0" xfId="65" applyFont="1" applyFill="1" applyAlignment="1">
      <alignment horizontal="centerContinuous"/>
      <protection/>
    </xf>
    <xf numFmtId="49" fontId="10" fillId="33" borderId="17" xfId="65" applyNumberFormat="1" applyFont="1" applyFill="1" applyBorder="1" applyAlignment="1">
      <alignment horizontal="centerContinuous"/>
      <protection/>
    </xf>
    <xf numFmtId="0" fontId="10" fillId="33" borderId="32" xfId="65" applyFont="1" applyFill="1" applyBorder="1" applyAlignment="1">
      <alignment horizontal="distributed"/>
      <protection/>
    </xf>
    <xf numFmtId="49" fontId="10" fillId="33" borderId="30" xfId="65" applyNumberFormat="1" applyFont="1" applyFill="1" applyBorder="1" applyAlignment="1">
      <alignment horizontal="center" vertical="top"/>
      <protection/>
    </xf>
    <xf numFmtId="0" fontId="10" fillId="33" borderId="33" xfId="65" applyFont="1" applyFill="1" applyBorder="1" applyAlignment="1">
      <alignment horizontal="distributed" vertical="center"/>
      <protection/>
    </xf>
    <xf numFmtId="0" fontId="10" fillId="33" borderId="16" xfId="65" applyFont="1" applyFill="1" applyBorder="1" applyAlignment="1">
      <alignment horizontal="distributed" vertical="center"/>
      <protection/>
    </xf>
    <xf numFmtId="0" fontId="10" fillId="33" borderId="16" xfId="65" applyFont="1" applyFill="1" applyBorder="1" applyAlignment="1">
      <alignment horizontal="centerContinuous" vertical="center" shrinkToFit="1"/>
      <protection/>
    </xf>
    <xf numFmtId="0" fontId="10" fillId="33" borderId="16" xfId="65" applyFont="1" applyFill="1" applyBorder="1" applyAlignment="1">
      <alignment horizontal="distributed" vertical="center" wrapText="1"/>
      <protection/>
    </xf>
    <xf numFmtId="0" fontId="10" fillId="33" borderId="29" xfId="65" applyFont="1" applyFill="1" applyBorder="1" applyAlignment="1">
      <alignment horizontal="distributed" vertical="center" wrapText="1"/>
      <protection/>
    </xf>
    <xf numFmtId="0" fontId="10" fillId="33" borderId="14" xfId="65" applyFont="1" applyFill="1" applyBorder="1" applyAlignment="1">
      <alignment horizontal="distributed" vertical="center"/>
      <protection/>
    </xf>
    <xf numFmtId="0" fontId="10" fillId="33" borderId="14" xfId="65" applyFont="1" applyFill="1" applyBorder="1" applyAlignment="1">
      <alignment horizontal="center" vertical="center" shrinkToFit="1"/>
      <protection/>
    </xf>
    <xf numFmtId="0" fontId="10" fillId="33" borderId="29" xfId="65" applyFont="1" applyFill="1" applyBorder="1" applyAlignment="1">
      <alignment horizontal="center" vertical="center" shrinkToFit="1"/>
      <protection/>
    </xf>
    <xf numFmtId="49" fontId="10" fillId="33" borderId="30" xfId="65" applyNumberFormat="1" applyFont="1" applyFill="1" applyBorder="1" applyAlignment="1" quotePrefix="1">
      <alignment horizontal="center" vertical="top"/>
      <protection/>
    </xf>
    <xf numFmtId="0" fontId="12" fillId="33" borderId="0" xfId="65" applyFont="1" applyFill="1" applyAlignment="1">
      <alignment vertical="center"/>
      <protection/>
    </xf>
    <xf numFmtId="0" fontId="12" fillId="33" borderId="0" xfId="65" applyFont="1" applyFill="1" applyBorder="1" applyAlignment="1">
      <alignment horizontal="distributed" vertical="center"/>
      <protection/>
    </xf>
    <xf numFmtId="0" fontId="12" fillId="33" borderId="17" xfId="65" applyFont="1" applyFill="1" applyBorder="1" applyAlignment="1">
      <alignment horizontal="distributed" vertical="center"/>
      <protection/>
    </xf>
    <xf numFmtId="177" fontId="12" fillId="33" borderId="0" xfId="65" applyNumberFormat="1" applyFont="1" applyFill="1" applyAlignment="1">
      <alignment vertical="center"/>
      <protection/>
    </xf>
    <xf numFmtId="177" fontId="12" fillId="33" borderId="0" xfId="49" applyNumberFormat="1" applyFont="1" applyFill="1" applyBorder="1" applyAlignment="1">
      <alignment horizontal="right" vertical="center"/>
    </xf>
    <xf numFmtId="176" fontId="12" fillId="33" borderId="0" xfId="65" applyNumberFormat="1" applyFont="1" applyFill="1" applyAlignment="1">
      <alignment horizontal="right" vertical="center"/>
      <protection/>
    </xf>
    <xf numFmtId="177" fontId="12" fillId="33" borderId="0" xfId="65" applyNumberFormat="1" applyFont="1" applyFill="1" applyAlignment="1">
      <alignment horizontal="right" vertical="center"/>
      <protection/>
    </xf>
    <xf numFmtId="0" fontId="12" fillId="33" borderId="20" xfId="65" applyFont="1" applyFill="1" applyBorder="1" applyAlignment="1">
      <alignment horizontal="center" vertical="center"/>
      <protection/>
    </xf>
    <xf numFmtId="177" fontId="12" fillId="33" borderId="0" xfId="49" applyNumberFormat="1" applyFont="1" applyFill="1" applyAlignment="1">
      <alignment horizontal="right" vertical="center"/>
    </xf>
    <xf numFmtId="0" fontId="11" fillId="33" borderId="0" xfId="65" applyFont="1" applyFill="1" applyAlignment="1">
      <alignment vertical="center"/>
      <protection/>
    </xf>
    <xf numFmtId="0" fontId="11" fillId="33" borderId="0" xfId="65" applyFont="1" applyFill="1" applyBorder="1" applyAlignment="1">
      <alignment horizontal="distributed" vertical="center"/>
      <protection/>
    </xf>
    <xf numFmtId="0" fontId="11" fillId="33" borderId="17" xfId="65" applyFont="1" applyFill="1" applyBorder="1" applyAlignment="1">
      <alignment horizontal="distributed" vertical="center"/>
      <protection/>
    </xf>
    <xf numFmtId="177" fontId="11" fillId="33" borderId="0" xfId="65" applyNumberFormat="1" applyFont="1" applyFill="1" applyAlignment="1">
      <alignment vertical="center"/>
      <protection/>
    </xf>
    <xf numFmtId="177" fontId="11" fillId="33" borderId="0" xfId="49" applyNumberFormat="1" applyFont="1" applyFill="1" applyAlignment="1">
      <alignment vertical="center"/>
    </xf>
    <xf numFmtId="176" fontId="11" fillId="33" borderId="0" xfId="65" applyNumberFormat="1" applyFont="1" applyFill="1" applyAlignment="1">
      <alignment horizontal="right" vertical="center"/>
      <protection/>
    </xf>
    <xf numFmtId="177" fontId="11" fillId="33" borderId="0" xfId="65" applyNumberFormat="1" applyFont="1" applyFill="1" applyAlignment="1">
      <alignment horizontal="right" vertical="center"/>
      <protection/>
    </xf>
    <xf numFmtId="0" fontId="11" fillId="33" borderId="20" xfId="65" applyFont="1" applyFill="1" applyBorder="1" applyAlignment="1">
      <alignment horizontal="center" vertical="center"/>
      <protection/>
    </xf>
    <xf numFmtId="0" fontId="7" fillId="33" borderId="0" xfId="65" applyFont="1" applyFill="1" applyAlignment="1">
      <alignment vertical="center"/>
      <protection/>
    </xf>
    <xf numFmtId="0" fontId="7" fillId="33" borderId="0" xfId="65" applyFont="1" applyFill="1" applyBorder="1" applyAlignment="1">
      <alignment horizontal="distributed" vertical="center"/>
      <protection/>
    </xf>
    <xf numFmtId="0" fontId="7" fillId="33" borderId="17" xfId="65" applyFont="1" applyFill="1" applyBorder="1" applyAlignment="1">
      <alignment horizontal="distributed" vertical="center"/>
      <protection/>
    </xf>
    <xf numFmtId="177" fontId="7" fillId="33" borderId="0" xfId="65" applyNumberFormat="1" applyFont="1" applyFill="1" applyAlignment="1">
      <alignment horizontal="right" vertical="center"/>
      <protection/>
    </xf>
    <xf numFmtId="177" fontId="7" fillId="33" borderId="0" xfId="49" applyNumberFormat="1" applyFont="1" applyFill="1" applyAlignment="1">
      <alignment horizontal="right" vertical="center"/>
    </xf>
    <xf numFmtId="176" fontId="7" fillId="33" borderId="0" xfId="65" applyNumberFormat="1" applyFont="1" applyFill="1" applyAlignment="1">
      <alignment horizontal="right" vertical="center"/>
      <protection/>
    </xf>
    <xf numFmtId="0" fontId="7" fillId="33" borderId="20" xfId="65" applyFont="1" applyFill="1" applyBorder="1" applyAlignment="1">
      <alignment horizontal="center" vertical="center"/>
      <protection/>
    </xf>
    <xf numFmtId="177" fontId="7" fillId="33" borderId="0" xfId="65" applyNumberFormat="1" applyFont="1" applyFill="1" applyAlignment="1">
      <alignment vertical="center"/>
      <protection/>
    </xf>
    <xf numFmtId="177" fontId="7" fillId="33" borderId="0" xfId="49" applyNumberFormat="1" applyFont="1" applyFill="1" applyBorder="1" applyAlignment="1">
      <alignment horizontal="right" vertical="center"/>
    </xf>
    <xf numFmtId="176" fontId="7" fillId="33" borderId="0" xfId="65" applyNumberFormat="1" applyFont="1" applyFill="1" applyBorder="1" applyAlignment="1">
      <alignment horizontal="right" vertical="center"/>
      <protection/>
    </xf>
    <xf numFmtId="0" fontId="7" fillId="33" borderId="0" xfId="65" applyFont="1" applyFill="1" applyBorder="1" applyAlignment="1">
      <alignment horizontal="right" vertical="center"/>
      <protection/>
    </xf>
    <xf numFmtId="0" fontId="11" fillId="33" borderId="0" xfId="65" applyFont="1" applyFill="1" applyBorder="1" applyAlignment="1">
      <alignment horizontal="right" vertical="center"/>
      <protection/>
    </xf>
    <xf numFmtId="177" fontId="11" fillId="33" borderId="0" xfId="49" applyNumberFormat="1" applyFont="1" applyFill="1" applyBorder="1" applyAlignment="1">
      <alignment horizontal="right" vertical="center"/>
    </xf>
    <xf numFmtId="177" fontId="11" fillId="33" borderId="0" xfId="49" applyNumberFormat="1" applyFont="1" applyFill="1" applyAlignment="1">
      <alignment horizontal="right" vertical="center"/>
    </xf>
    <xf numFmtId="0" fontId="12" fillId="33" borderId="0" xfId="65" applyFont="1" applyFill="1" applyBorder="1" applyAlignment="1">
      <alignment vertical="center"/>
      <protection/>
    </xf>
    <xf numFmtId="0" fontId="7" fillId="33" borderId="0" xfId="65" applyFont="1" applyFill="1" applyBorder="1" applyAlignment="1">
      <alignment vertical="center"/>
      <protection/>
    </xf>
    <xf numFmtId="177" fontId="7" fillId="33" borderId="20" xfId="65" applyNumberFormat="1" applyFont="1" applyFill="1" applyBorder="1" applyAlignment="1">
      <alignment horizontal="right" vertical="center"/>
      <protection/>
    </xf>
    <xf numFmtId="177" fontId="7" fillId="33" borderId="0" xfId="65" applyNumberFormat="1" applyFont="1" applyFill="1" applyBorder="1" applyAlignment="1">
      <alignment horizontal="right" vertical="center"/>
      <protection/>
    </xf>
    <xf numFmtId="177" fontId="7" fillId="33" borderId="17" xfId="65" applyNumberFormat="1" applyFont="1" applyFill="1" applyBorder="1" applyAlignment="1">
      <alignment horizontal="right" vertical="center"/>
      <protection/>
    </xf>
    <xf numFmtId="0" fontId="11" fillId="33" borderId="21" xfId="65" applyFont="1" applyFill="1" applyBorder="1" applyAlignment="1">
      <alignment vertical="center"/>
      <protection/>
    </xf>
    <xf numFmtId="0" fontId="11" fillId="33" borderId="21" xfId="65" applyFont="1" applyFill="1" applyBorder="1" applyAlignment="1">
      <alignment horizontal="distributed" vertical="center"/>
      <protection/>
    </xf>
    <xf numFmtId="0" fontId="11" fillId="33" borderId="22" xfId="65" applyFont="1" applyFill="1" applyBorder="1" applyAlignment="1">
      <alignment horizontal="distributed" vertical="center"/>
      <protection/>
    </xf>
    <xf numFmtId="177" fontId="11" fillId="33" borderId="21" xfId="49" applyNumberFormat="1" applyFont="1" applyFill="1" applyBorder="1" applyAlignment="1">
      <alignment horizontal="right" vertical="center"/>
    </xf>
    <xf numFmtId="176" fontId="11" fillId="33" borderId="21" xfId="65" applyNumberFormat="1" applyFont="1" applyFill="1" applyBorder="1" applyAlignment="1">
      <alignment horizontal="right" vertical="center"/>
      <protection/>
    </xf>
    <xf numFmtId="177" fontId="11" fillId="33" borderId="21" xfId="67" applyNumberFormat="1" applyFont="1" applyFill="1" applyBorder="1" applyAlignment="1">
      <alignment horizontal="right" vertical="center"/>
      <protection/>
    </xf>
    <xf numFmtId="177" fontId="11" fillId="33" borderId="21" xfId="65" applyNumberFormat="1" applyFont="1" applyFill="1" applyBorder="1" applyAlignment="1">
      <alignment vertical="center"/>
      <protection/>
    </xf>
    <xf numFmtId="177" fontId="11" fillId="33" borderId="22" xfId="65" applyNumberFormat="1" applyFont="1" applyFill="1" applyBorder="1" applyAlignment="1">
      <alignment horizontal="right" vertical="center"/>
      <protection/>
    </xf>
    <xf numFmtId="0" fontId="11" fillId="33" borderId="23" xfId="65" applyFont="1" applyFill="1" applyBorder="1" applyAlignment="1">
      <alignment horizontal="center" vertical="center"/>
      <protection/>
    </xf>
    <xf numFmtId="0" fontId="2" fillId="33" borderId="0" xfId="65" applyFont="1" applyFill="1" applyAlignment="1">
      <alignment horizontal="right"/>
      <protection/>
    </xf>
    <xf numFmtId="0" fontId="21" fillId="33" borderId="0" xfId="65" applyFont="1" applyFill="1">
      <alignment/>
      <protection/>
    </xf>
    <xf numFmtId="0" fontId="14" fillId="33" borderId="0" xfId="65" applyFont="1" applyFill="1" applyBorder="1" applyAlignment="1">
      <alignment/>
      <protection/>
    </xf>
    <xf numFmtId="177" fontId="11" fillId="33" borderId="23" xfId="65" applyNumberFormat="1" applyFont="1" applyFill="1" applyBorder="1" applyAlignment="1">
      <alignment horizontal="right" vertical="center"/>
      <protection/>
    </xf>
    <xf numFmtId="0" fontId="14" fillId="33" borderId="0" xfId="65" applyFont="1" applyFill="1">
      <alignment/>
      <protection/>
    </xf>
    <xf numFmtId="0" fontId="10" fillId="33" borderId="11" xfId="65" applyFont="1" applyFill="1" applyBorder="1">
      <alignment/>
      <protection/>
    </xf>
    <xf numFmtId="0" fontId="10" fillId="33" borderId="24" xfId="65" applyFont="1" applyFill="1" applyBorder="1" applyAlignment="1">
      <alignment horizontal="centerContinuous" vertical="center"/>
      <protection/>
    </xf>
    <xf numFmtId="0" fontId="10" fillId="33" borderId="11" xfId="65" applyFont="1" applyFill="1" applyBorder="1" applyAlignment="1">
      <alignment horizontal="distributed"/>
      <protection/>
    </xf>
    <xf numFmtId="0" fontId="10" fillId="33" borderId="29" xfId="65" applyFont="1" applyFill="1" applyBorder="1" applyAlignment="1">
      <alignment horizontal="centerContinuous" vertical="center"/>
      <protection/>
    </xf>
    <xf numFmtId="0" fontId="10" fillId="33" borderId="28" xfId="65" applyFont="1" applyFill="1" applyBorder="1" applyAlignment="1">
      <alignment horizontal="centerContinuous" vertical="center"/>
      <protection/>
    </xf>
    <xf numFmtId="0" fontId="10" fillId="33" borderId="33" xfId="65" applyFont="1" applyFill="1" applyBorder="1" applyAlignment="1">
      <alignment horizontal="centerContinuous" vertical="center"/>
      <protection/>
    </xf>
    <xf numFmtId="0" fontId="10" fillId="33" borderId="17" xfId="65" applyFont="1" applyFill="1" applyBorder="1" applyAlignment="1">
      <alignment horizontal="distributed" vertical="center"/>
      <protection/>
    </xf>
    <xf numFmtId="0" fontId="10" fillId="33" borderId="26" xfId="65" applyFont="1" applyFill="1" applyBorder="1" applyAlignment="1">
      <alignment horizontal="distributed" vertical="center" wrapText="1"/>
      <protection/>
    </xf>
    <xf numFmtId="0" fontId="10" fillId="33" borderId="14" xfId="65" applyFont="1" applyFill="1" applyBorder="1" applyAlignment="1">
      <alignment horizontal="distributed" vertical="center"/>
      <protection/>
    </xf>
    <xf numFmtId="0" fontId="10" fillId="33" borderId="14" xfId="65" applyFont="1" applyFill="1" applyBorder="1" applyAlignment="1" quotePrefix="1">
      <alignment horizontal="distributed" vertical="center"/>
      <protection/>
    </xf>
    <xf numFmtId="49" fontId="10" fillId="33" borderId="14" xfId="65" applyNumberFormat="1" applyFont="1" applyFill="1" applyBorder="1" applyAlignment="1" quotePrefix="1">
      <alignment horizontal="distributed" vertical="center"/>
      <protection/>
    </xf>
    <xf numFmtId="49" fontId="10" fillId="33" borderId="14" xfId="65" applyNumberFormat="1" applyFont="1" applyFill="1" applyBorder="1" applyAlignment="1" quotePrefix="1">
      <alignment horizontal="distributed" vertical="center"/>
      <protection/>
    </xf>
    <xf numFmtId="0" fontId="10" fillId="33" borderId="30" xfId="65" applyFont="1" applyFill="1" applyBorder="1" applyAlignment="1">
      <alignment horizontal="distributed" vertical="center"/>
      <protection/>
    </xf>
    <xf numFmtId="0" fontId="17" fillId="33" borderId="30" xfId="0" applyFont="1" applyFill="1" applyBorder="1" applyAlignment="1">
      <alignment horizontal="center" vertical="center"/>
    </xf>
    <xf numFmtId="0" fontId="10" fillId="33" borderId="0" xfId="65" applyFont="1" applyFill="1" applyAlignment="1">
      <alignment horizontal="distributed" vertical="center"/>
      <protection/>
    </xf>
    <xf numFmtId="181" fontId="11" fillId="33" borderId="0" xfId="65" applyNumberFormat="1" applyFont="1" applyFill="1" applyAlignment="1">
      <alignment horizontal="right"/>
      <protection/>
    </xf>
    <xf numFmtId="182" fontId="15" fillId="33" borderId="0" xfId="65" applyNumberFormat="1" applyFont="1" applyFill="1" applyAlignment="1">
      <alignment horizontal="right"/>
      <protection/>
    </xf>
    <xf numFmtId="181" fontId="15" fillId="33" borderId="0" xfId="65" applyNumberFormat="1" applyFont="1" applyFill="1" applyAlignment="1">
      <alignment horizontal="right"/>
      <protection/>
    </xf>
    <xf numFmtId="177" fontId="15" fillId="33" borderId="0" xfId="65" applyNumberFormat="1" applyFont="1" applyFill="1" applyAlignment="1">
      <alignment horizontal="right"/>
      <protection/>
    </xf>
    <xf numFmtId="176" fontId="15" fillId="33" borderId="0" xfId="65" applyNumberFormat="1" applyFont="1" applyFill="1" applyAlignment="1">
      <alignment horizontal="right"/>
      <protection/>
    </xf>
    <xf numFmtId="177" fontId="15" fillId="33" borderId="0" xfId="65" applyNumberFormat="1" applyFont="1" applyFill="1" applyBorder="1" applyAlignment="1">
      <alignment horizontal="right"/>
      <protection/>
    </xf>
    <xf numFmtId="182" fontId="15" fillId="33" borderId="0" xfId="65" applyNumberFormat="1" applyFont="1" applyFill="1">
      <alignment/>
      <protection/>
    </xf>
    <xf numFmtId="181" fontId="14" fillId="33" borderId="0" xfId="65" applyNumberFormat="1" applyFont="1" applyFill="1" applyAlignment="1">
      <alignment horizontal="right"/>
      <protection/>
    </xf>
    <xf numFmtId="0" fontId="14" fillId="33" borderId="0" xfId="65" applyFont="1" applyFill="1" applyBorder="1">
      <alignment/>
      <protection/>
    </xf>
    <xf numFmtId="182" fontId="14" fillId="33" borderId="0" xfId="0" applyNumberFormat="1" applyFont="1" applyFill="1" applyAlignment="1">
      <alignment/>
    </xf>
    <xf numFmtId="182" fontId="14" fillId="33" borderId="0" xfId="65" applyNumberFormat="1" applyFont="1" applyFill="1" applyAlignment="1">
      <alignment horizontal="right"/>
      <protection/>
    </xf>
    <xf numFmtId="182" fontId="14" fillId="33" borderId="0" xfId="65" applyNumberFormat="1" applyFont="1" applyFill="1" applyBorder="1" applyAlignment="1">
      <alignment horizontal="right"/>
      <protection/>
    </xf>
    <xf numFmtId="177" fontId="14" fillId="33" borderId="0" xfId="65" applyNumberFormat="1" applyFont="1" applyFill="1" applyBorder="1" applyAlignment="1">
      <alignment horizontal="right"/>
      <protection/>
    </xf>
    <xf numFmtId="177" fontId="14" fillId="33" borderId="0" xfId="70" applyNumberFormat="1" applyFont="1" applyFill="1" applyBorder="1">
      <alignment/>
      <protection/>
    </xf>
    <xf numFmtId="176" fontId="14" fillId="33" borderId="0" xfId="70" applyNumberFormat="1" applyFont="1" applyFill="1" applyBorder="1">
      <alignment/>
      <protection/>
    </xf>
    <xf numFmtId="181" fontId="14" fillId="33" borderId="0" xfId="65" applyNumberFormat="1" applyFont="1" applyFill="1">
      <alignment/>
      <protection/>
    </xf>
    <xf numFmtId="177" fontId="14" fillId="33" borderId="0" xfId="65" applyNumberFormat="1" applyFont="1" applyFill="1" applyAlignment="1">
      <alignment horizontal="right"/>
      <protection/>
    </xf>
    <xf numFmtId="182" fontId="15" fillId="33" borderId="0" xfId="65" applyNumberFormat="1" applyFont="1" applyFill="1" applyBorder="1" applyAlignment="1">
      <alignment horizontal="right"/>
      <protection/>
    </xf>
    <xf numFmtId="181" fontId="15" fillId="33" borderId="0" xfId="65" applyNumberFormat="1" applyFont="1" applyFill="1" applyBorder="1" applyAlignment="1">
      <alignment horizontal="right"/>
      <protection/>
    </xf>
    <xf numFmtId="0" fontId="15" fillId="33" borderId="0" xfId="70" applyNumberFormat="1" applyFont="1" applyFill="1" applyBorder="1" applyAlignment="1">
      <alignment horizontal="right"/>
      <protection/>
    </xf>
    <xf numFmtId="176" fontId="15" fillId="33" borderId="0" xfId="70" applyNumberFormat="1" applyFont="1" applyFill="1" applyBorder="1" applyAlignment="1">
      <alignment horizontal="right"/>
      <protection/>
    </xf>
    <xf numFmtId="0" fontId="14" fillId="33" borderId="0" xfId="70" applyNumberFormat="1" applyFont="1" applyFill="1" applyBorder="1" applyAlignment="1">
      <alignment horizontal="right"/>
      <protection/>
    </xf>
    <xf numFmtId="176" fontId="14" fillId="33" borderId="0" xfId="70" applyNumberFormat="1" applyFont="1" applyFill="1" applyBorder="1" applyAlignment="1">
      <alignment horizontal="right"/>
      <protection/>
    </xf>
    <xf numFmtId="0" fontId="14" fillId="33" borderId="0" xfId="70" applyNumberFormat="1" applyFont="1" applyFill="1" applyBorder="1">
      <alignment/>
      <protection/>
    </xf>
    <xf numFmtId="0" fontId="15" fillId="33" borderId="0" xfId="70" applyNumberFormat="1" applyFont="1" applyFill="1" applyBorder="1">
      <alignment/>
      <protection/>
    </xf>
    <xf numFmtId="176" fontId="15" fillId="33" borderId="0" xfId="70" applyNumberFormat="1" applyFont="1" applyFill="1" applyBorder="1">
      <alignment/>
      <protection/>
    </xf>
    <xf numFmtId="176" fontId="14" fillId="33" borderId="0" xfId="65" applyNumberFormat="1" applyFont="1" applyFill="1" applyAlignment="1">
      <alignment horizontal="right"/>
      <protection/>
    </xf>
    <xf numFmtId="0" fontId="12" fillId="33" borderId="17" xfId="65" applyFont="1" applyFill="1" applyBorder="1">
      <alignment/>
      <protection/>
    </xf>
    <xf numFmtId="176" fontId="15" fillId="33" borderId="0" xfId="65" applyNumberFormat="1" applyFont="1" applyFill="1" applyBorder="1" applyAlignment="1">
      <alignment horizontal="right"/>
      <protection/>
    </xf>
    <xf numFmtId="0" fontId="7" fillId="33" borderId="22" xfId="65" applyFont="1" applyFill="1" applyBorder="1">
      <alignment/>
      <protection/>
    </xf>
    <xf numFmtId="182" fontId="14" fillId="33" borderId="23" xfId="0" applyNumberFormat="1" applyFont="1" applyFill="1" applyBorder="1" applyAlignment="1">
      <alignment/>
    </xf>
    <xf numFmtId="182" fontId="14" fillId="33" borderId="21" xfId="65" applyNumberFormat="1" applyFont="1" applyFill="1" applyBorder="1" applyAlignment="1">
      <alignment horizontal="right"/>
      <protection/>
    </xf>
    <xf numFmtId="182" fontId="14" fillId="33" borderId="21" xfId="0" applyNumberFormat="1" applyFont="1" applyFill="1" applyBorder="1" applyAlignment="1">
      <alignment/>
    </xf>
    <xf numFmtId="181" fontId="14" fillId="33" borderId="21" xfId="65" applyNumberFormat="1" applyFont="1" applyFill="1" applyBorder="1" applyAlignment="1">
      <alignment horizontal="right"/>
      <protection/>
    </xf>
    <xf numFmtId="177" fontId="14" fillId="33" borderId="21" xfId="65" applyNumberFormat="1" applyFont="1" applyFill="1" applyBorder="1" applyAlignment="1">
      <alignment horizontal="right"/>
      <protection/>
    </xf>
    <xf numFmtId="176" fontId="14" fillId="33" borderId="21" xfId="65" applyNumberFormat="1" applyFont="1" applyFill="1" applyBorder="1" applyAlignment="1">
      <alignment horizontal="right"/>
      <protection/>
    </xf>
    <xf numFmtId="177" fontId="14" fillId="33" borderId="0" xfId="68" applyNumberFormat="1" applyFont="1" applyFill="1" applyBorder="1">
      <alignment/>
      <protection/>
    </xf>
    <xf numFmtId="0" fontId="10" fillId="33" borderId="34" xfId="65" applyFont="1" applyFill="1" applyBorder="1" applyAlignment="1">
      <alignment horizontal="centerContinuous"/>
      <protection/>
    </xf>
    <xf numFmtId="0" fontId="10" fillId="33" borderId="35" xfId="65" applyFont="1" applyFill="1" applyBorder="1" applyAlignment="1" quotePrefix="1">
      <alignment horizontal="center" vertical="center" wrapText="1"/>
      <protection/>
    </xf>
    <xf numFmtId="0" fontId="10" fillId="33" borderId="36" xfId="65" applyFont="1" applyFill="1" applyBorder="1" applyAlignment="1" quotePrefix="1">
      <alignment horizontal="center" vertical="center" wrapText="1"/>
      <protection/>
    </xf>
    <xf numFmtId="0" fontId="10" fillId="33" borderId="34" xfId="65" applyFont="1" applyFill="1" applyBorder="1" applyAlignment="1">
      <alignment horizontal="center" vertical="center" wrapText="1"/>
      <protection/>
    </xf>
    <xf numFmtId="0" fontId="10" fillId="33" borderId="24" xfId="65" applyFont="1" applyFill="1" applyBorder="1" applyAlignment="1" quotePrefix="1">
      <alignment horizontal="center" vertical="center" wrapText="1"/>
      <protection/>
    </xf>
    <xf numFmtId="0" fontId="10" fillId="33" borderId="36" xfId="65" applyFont="1" applyFill="1" applyBorder="1" applyAlignment="1">
      <alignment horizontal="center" vertical="center" textRotation="255" wrapText="1"/>
      <protection/>
    </xf>
    <xf numFmtId="0" fontId="10" fillId="33" borderId="0" xfId="65" applyFont="1" applyFill="1" applyBorder="1">
      <alignment/>
      <protection/>
    </xf>
    <xf numFmtId="177" fontId="11" fillId="33" borderId="0" xfId="65" applyNumberFormat="1" applyFont="1" applyFill="1" applyBorder="1" applyAlignment="1">
      <alignment horizontal="right"/>
      <protection/>
    </xf>
    <xf numFmtId="177" fontId="11" fillId="33" borderId="0" xfId="65" applyNumberFormat="1" applyFont="1" applyFill="1" applyAlignment="1">
      <alignment horizontal="right"/>
      <protection/>
    </xf>
    <xf numFmtId="176" fontId="15" fillId="33" borderId="0" xfId="66" applyNumberFormat="1" applyFont="1" applyFill="1" applyBorder="1" applyAlignment="1">
      <alignment horizontal="right"/>
      <protection/>
    </xf>
    <xf numFmtId="177" fontId="15" fillId="33" borderId="0" xfId="0" applyNumberFormat="1" applyFont="1" applyFill="1" applyAlignment="1">
      <alignment shrinkToFit="1"/>
    </xf>
    <xf numFmtId="177" fontId="15" fillId="33" borderId="0" xfId="65" applyNumberFormat="1" applyFont="1" applyFill="1">
      <alignment/>
      <protection/>
    </xf>
    <xf numFmtId="176" fontId="14" fillId="33" borderId="0" xfId="65" applyNumberFormat="1" applyFont="1" applyFill="1" applyBorder="1">
      <alignment/>
      <protection/>
    </xf>
    <xf numFmtId="177" fontId="7" fillId="33" borderId="0" xfId="65" applyNumberFormat="1" applyFont="1" applyFill="1" applyAlignment="1">
      <alignment/>
      <protection/>
    </xf>
    <xf numFmtId="177" fontId="14" fillId="33" borderId="0" xfId="0" applyNumberFormat="1" applyFont="1" applyFill="1" applyAlignment="1">
      <alignment shrinkToFit="1"/>
    </xf>
    <xf numFmtId="176" fontId="14" fillId="33" borderId="0" xfId="66" applyNumberFormat="1" applyFont="1" applyFill="1" applyBorder="1" applyAlignment="1">
      <alignment horizontal="right"/>
      <protection/>
    </xf>
    <xf numFmtId="0" fontId="14" fillId="33" borderId="0" xfId="65" applyNumberFormat="1" applyFont="1" applyFill="1" applyAlignment="1">
      <alignment horizontal="right"/>
      <protection/>
    </xf>
    <xf numFmtId="0" fontId="7" fillId="33" borderId="17" xfId="65" applyFont="1" applyFill="1" applyBorder="1">
      <alignment/>
      <protection/>
    </xf>
    <xf numFmtId="177" fontId="15" fillId="33" borderId="0" xfId="69" applyNumberFormat="1" applyFont="1" applyFill="1" applyAlignment="1">
      <alignment horizontal="right"/>
      <protection/>
    </xf>
    <xf numFmtId="38" fontId="15" fillId="33" borderId="0" xfId="51" applyFont="1" applyFill="1" applyAlignment="1">
      <alignment horizontal="right"/>
    </xf>
    <xf numFmtId="0" fontId="15" fillId="33" borderId="0" xfId="65" applyNumberFormat="1" applyFont="1" applyFill="1" applyAlignment="1">
      <alignment horizontal="right"/>
      <protection/>
    </xf>
    <xf numFmtId="177" fontId="14" fillId="33" borderId="0" xfId="69" applyNumberFormat="1" applyFont="1" applyFill="1" applyBorder="1" applyAlignment="1">
      <alignment horizontal="right"/>
      <protection/>
    </xf>
    <xf numFmtId="0" fontId="14" fillId="33" borderId="0" xfId="0" applyFont="1" applyFill="1" applyAlignment="1">
      <alignment shrinkToFit="1"/>
    </xf>
    <xf numFmtId="38" fontId="14" fillId="33" borderId="0" xfId="51" applyFont="1" applyFill="1" applyAlignment="1">
      <alignment horizontal="right"/>
    </xf>
    <xf numFmtId="38" fontId="14" fillId="33" borderId="0" xfId="51" applyFont="1" applyFill="1" applyBorder="1" applyAlignment="1">
      <alignment horizontal="right"/>
    </xf>
    <xf numFmtId="177" fontId="14" fillId="33" borderId="0" xfId="69" applyNumberFormat="1" applyFont="1" applyFill="1" applyAlignment="1">
      <alignment horizontal="right"/>
      <protection/>
    </xf>
    <xf numFmtId="177" fontId="15" fillId="33" borderId="0" xfId="69" applyNumberFormat="1" applyFont="1" applyFill="1" applyBorder="1" applyAlignment="1">
      <alignment horizontal="right"/>
      <protection/>
    </xf>
    <xf numFmtId="0" fontId="11" fillId="33" borderId="21" xfId="65" applyFont="1" applyFill="1" applyBorder="1">
      <alignment/>
      <protection/>
    </xf>
    <xf numFmtId="0" fontId="11" fillId="33" borderId="21" xfId="65" applyFont="1" applyFill="1" applyBorder="1" applyAlignment="1">
      <alignment horizontal="distributed"/>
      <protection/>
    </xf>
    <xf numFmtId="0" fontId="11" fillId="33" borderId="23" xfId="65" applyFont="1" applyFill="1" applyBorder="1">
      <alignment/>
      <protection/>
    </xf>
    <xf numFmtId="0" fontId="11" fillId="33" borderId="21" xfId="65" applyFont="1" applyFill="1" applyBorder="1" applyAlignment="1">
      <alignment horizontal="right"/>
      <protection/>
    </xf>
    <xf numFmtId="176" fontId="11" fillId="33" borderId="21" xfId="66" applyNumberFormat="1" applyFont="1" applyFill="1" applyBorder="1" applyAlignment="1">
      <alignment horizontal="right"/>
      <protection/>
    </xf>
    <xf numFmtId="177" fontId="11" fillId="33" borderId="21" xfId="65" applyNumberFormat="1" applyFont="1" applyFill="1" applyBorder="1" applyAlignment="1">
      <alignment horizontal="right"/>
      <protection/>
    </xf>
    <xf numFmtId="177" fontId="11" fillId="33" borderId="21" xfId="65" applyNumberFormat="1" applyFont="1" applyFill="1" applyBorder="1">
      <alignment/>
      <protection/>
    </xf>
    <xf numFmtId="0" fontId="11" fillId="33" borderId="23" xfId="65" applyFont="1" applyFill="1" applyBorder="1" applyAlignment="1">
      <alignment horizontal="center"/>
      <protection/>
    </xf>
    <xf numFmtId="0" fontId="11" fillId="33" borderId="0" xfId="65" applyFont="1" applyFill="1" applyBorder="1" applyAlignment="1">
      <alignment horizontal="distributed"/>
      <protection/>
    </xf>
    <xf numFmtId="0" fontId="7" fillId="33" borderId="0" xfId="65" applyFont="1" applyFill="1" applyBorder="1" applyAlignment="1">
      <alignment/>
      <protection/>
    </xf>
    <xf numFmtId="0" fontId="4" fillId="33" borderId="0" xfId="64" applyFont="1" applyFill="1" applyAlignment="1">
      <alignment horizontal="centerContinuous"/>
      <protection/>
    </xf>
    <xf numFmtId="0" fontId="4" fillId="33" borderId="0" xfId="64" applyFont="1" applyFill="1">
      <alignment/>
      <protection/>
    </xf>
    <xf numFmtId="0" fontId="7" fillId="33" borderId="0" xfId="64" applyFont="1" applyFill="1">
      <alignment/>
      <protection/>
    </xf>
    <xf numFmtId="0" fontId="10" fillId="33" borderId="24" xfId="64" applyFont="1" applyFill="1" applyBorder="1" applyAlignment="1">
      <alignment horizontal="centerContinuous" vertical="center"/>
      <protection/>
    </xf>
    <xf numFmtId="0" fontId="10" fillId="33" borderId="24" xfId="64" applyFont="1" applyFill="1" applyBorder="1" applyAlignment="1">
      <alignment horizontal="distributed" vertical="center"/>
      <protection/>
    </xf>
    <xf numFmtId="0" fontId="10" fillId="33" borderId="34" xfId="64" applyFont="1" applyFill="1" applyBorder="1" applyAlignment="1">
      <alignment horizontal="centerContinuous" vertical="center"/>
      <protection/>
    </xf>
    <xf numFmtId="0" fontId="10" fillId="33" borderId="35" xfId="64" applyFont="1" applyFill="1" applyBorder="1" applyAlignment="1">
      <alignment horizontal="center" vertical="center" wrapText="1"/>
      <protection/>
    </xf>
    <xf numFmtId="0" fontId="10" fillId="33" borderId="35" xfId="64" applyFont="1" applyFill="1" applyBorder="1" applyAlignment="1" quotePrefix="1">
      <alignment horizontal="center" vertical="center" wrapText="1"/>
      <protection/>
    </xf>
    <xf numFmtId="0" fontId="10" fillId="33" borderId="36" xfId="64" applyFont="1" applyFill="1" applyBorder="1" applyAlignment="1">
      <alignment horizontal="centerContinuous" vertical="center" wrapText="1"/>
      <protection/>
    </xf>
    <xf numFmtId="0" fontId="10" fillId="33" borderId="24" xfId="64" applyFont="1" applyFill="1" applyBorder="1" applyAlignment="1">
      <alignment horizontal="centerContinuous" vertical="center" wrapText="1"/>
      <protection/>
    </xf>
    <xf numFmtId="0" fontId="10" fillId="33" borderId="0" xfId="64" applyFont="1" applyFill="1">
      <alignment/>
      <protection/>
    </xf>
    <xf numFmtId="0" fontId="11" fillId="33" borderId="17" xfId="64" applyFont="1" applyFill="1" applyBorder="1">
      <alignment/>
      <protection/>
    </xf>
    <xf numFmtId="0" fontId="11" fillId="33" borderId="0" xfId="64" applyFont="1" applyFill="1" applyBorder="1" applyAlignment="1">
      <alignment horizontal="right"/>
      <protection/>
    </xf>
    <xf numFmtId="0" fontId="11" fillId="33" borderId="0" xfId="64" applyFont="1" applyFill="1" applyAlignment="1">
      <alignment horizontal="right"/>
      <protection/>
    </xf>
    <xf numFmtId="0" fontId="11" fillId="33" borderId="0" xfId="64" applyFont="1" applyFill="1">
      <alignment/>
      <protection/>
    </xf>
    <xf numFmtId="0" fontId="15" fillId="33" borderId="0" xfId="65" applyFont="1" applyFill="1" applyBorder="1" applyAlignment="1">
      <alignment horizontal="distributed"/>
      <protection/>
    </xf>
    <xf numFmtId="0" fontId="15" fillId="33" borderId="17" xfId="64" applyFont="1" applyFill="1" applyBorder="1" applyAlignment="1">
      <alignment horizontal="distributed"/>
      <protection/>
    </xf>
    <xf numFmtId="177" fontId="15" fillId="33" borderId="0" xfId="64" applyNumberFormat="1" applyFont="1" applyFill="1" applyBorder="1" applyAlignment="1">
      <alignment horizontal="right"/>
      <protection/>
    </xf>
    <xf numFmtId="177" fontId="15" fillId="33" borderId="0" xfId="63" applyNumberFormat="1" applyFont="1" applyFill="1" applyBorder="1" applyAlignment="1">
      <alignment horizontal="right"/>
      <protection/>
    </xf>
    <xf numFmtId="183" fontId="23" fillId="33" borderId="0" xfId="63" applyNumberFormat="1" applyFont="1" applyFill="1" applyBorder="1" applyAlignment="1">
      <alignment horizontal="right"/>
      <protection/>
    </xf>
    <xf numFmtId="0" fontId="15" fillId="33" borderId="0" xfId="64" applyFont="1" applyFill="1">
      <alignment/>
      <protection/>
    </xf>
    <xf numFmtId="0" fontId="12" fillId="33" borderId="0" xfId="64" applyFont="1" applyFill="1">
      <alignment/>
      <protection/>
    </xf>
    <xf numFmtId="183" fontId="15" fillId="33" borderId="0" xfId="63" applyNumberFormat="1" applyFont="1" applyFill="1" applyBorder="1" applyAlignment="1">
      <alignment horizontal="right"/>
      <protection/>
    </xf>
    <xf numFmtId="0" fontId="7" fillId="33" borderId="17" xfId="64" applyFont="1" applyFill="1" applyBorder="1" applyAlignment="1">
      <alignment horizontal="distributed"/>
      <protection/>
    </xf>
    <xf numFmtId="177" fontId="14" fillId="33" borderId="0" xfId="64" applyNumberFormat="1" applyFont="1" applyFill="1" applyBorder="1" applyAlignment="1">
      <alignment horizontal="right"/>
      <protection/>
    </xf>
    <xf numFmtId="0" fontId="14" fillId="33" borderId="0" xfId="64" applyFont="1" applyFill="1" applyBorder="1" applyAlignment="1">
      <alignment horizontal="right"/>
      <protection/>
    </xf>
    <xf numFmtId="0" fontId="14" fillId="33" borderId="0" xfId="65" applyFont="1" applyFill="1" applyBorder="1" applyAlignment="1">
      <alignment horizontal="distributed"/>
      <protection/>
    </xf>
    <xf numFmtId="0" fontId="14" fillId="33" borderId="17" xfId="64" applyFont="1" applyFill="1" applyBorder="1" applyAlignment="1">
      <alignment horizontal="distributed"/>
      <protection/>
    </xf>
    <xf numFmtId="177" fontId="14" fillId="33" borderId="0" xfId="63" applyNumberFormat="1" applyFont="1" applyFill="1" applyBorder="1" applyAlignment="1">
      <alignment horizontal="right"/>
      <protection/>
    </xf>
    <xf numFmtId="183" fontId="14" fillId="33" borderId="0" xfId="63" applyNumberFormat="1" applyFont="1" applyFill="1" applyBorder="1" applyAlignment="1">
      <alignment horizontal="right"/>
      <protection/>
    </xf>
    <xf numFmtId="177" fontId="14" fillId="33" borderId="0" xfId="63" applyNumberFormat="1" applyFont="1" applyFill="1" applyAlignment="1">
      <alignment horizontal="right"/>
      <protection/>
    </xf>
    <xf numFmtId="0" fontId="14" fillId="33" borderId="17" xfId="64" applyFont="1" applyFill="1" applyBorder="1">
      <alignment/>
      <protection/>
    </xf>
    <xf numFmtId="0" fontId="7" fillId="33" borderId="17" xfId="64" applyFont="1" applyFill="1" applyBorder="1">
      <alignment/>
      <protection/>
    </xf>
    <xf numFmtId="177" fontId="20" fillId="33" borderId="0" xfId="63" applyNumberFormat="1" applyFont="1" applyFill="1" applyBorder="1" applyAlignment="1">
      <alignment horizontal="right"/>
      <protection/>
    </xf>
    <xf numFmtId="183" fontId="20" fillId="33" borderId="0" xfId="63" applyNumberFormat="1" applyFont="1" applyFill="1" applyBorder="1" applyAlignment="1">
      <alignment horizontal="right"/>
      <protection/>
    </xf>
    <xf numFmtId="177" fontId="19" fillId="33" borderId="0" xfId="63" applyNumberFormat="1" applyFont="1" applyFill="1" applyBorder="1" applyAlignment="1">
      <alignment horizontal="right"/>
      <protection/>
    </xf>
    <xf numFmtId="183" fontId="19" fillId="33" borderId="0" xfId="63" applyNumberFormat="1" applyFont="1" applyFill="1" applyBorder="1" applyAlignment="1">
      <alignment horizontal="right"/>
      <protection/>
    </xf>
    <xf numFmtId="0" fontId="15" fillId="33" borderId="0" xfId="65" applyFont="1" applyFill="1">
      <alignment/>
      <protection/>
    </xf>
    <xf numFmtId="177" fontId="15" fillId="33" borderId="0" xfId="63" applyNumberFormat="1" applyFont="1" applyFill="1" applyAlignment="1">
      <alignment horizontal="right"/>
      <protection/>
    </xf>
    <xf numFmtId="177" fontId="20" fillId="33" borderId="0" xfId="63" applyNumberFormat="1" applyFont="1" applyFill="1" applyAlignment="1">
      <alignment horizontal="right"/>
      <protection/>
    </xf>
    <xf numFmtId="183" fontId="14" fillId="33" borderId="0" xfId="63" applyNumberFormat="1" applyFont="1" applyFill="1" applyAlignment="1">
      <alignment horizontal="right"/>
      <protection/>
    </xf>
    <xf numFmtId="0" fontId="14" fillId="33" borderId="0" xfId="64" applyFont="1" applyFill="1">
      <alignment/>
      <protection/>
    </xf>
    <xf numFmtId="0" fontId="12" fillId="33" borderId="0" xfId="64" applyFont="1" applyFill="1" applyBorder="1">
      <alignment/>
      <protection/>
    </xf>
    <xf numFmtId="0" fontId="14" fillId="33" borderId="0" xfId="64" applyFont="1" applyFill="1" applyBorder="1">
      <alignment/>
      <protection/>
    </xf>
    <xf numFmtId="0" fontId="7" fillId="33" borderId="0" xfId="64" applyFont="1" applyFill="1" applyBorder="1">
      <alignment/>
      <protection/>
    </xf>
    <xf numFmtId="0" fontId="15" fillId="33" borderId="17" xfId="64" applyFont="1" applyFill="1" applyBorder="1">
      <alignment/>
      <protection/>
    </xf>
    <xf numFmtId="0" fontId="14" fillId="33" borderId="21" xfId="65" applyFont="1" applyFill="1" applyBorder="1">
      <alignment/>
      <protection/>
    </xf>
    <xf numFmtId="0" fontId="14" fillId="33" borderId="21" xfId="65" applyFont="1" applyFill="1" applyBorder="1" applyAlignment="1">
      <alignment horizontal="distributed"/>
      <protection/>
    </xf>
    <xf numFmtId="0" fontId="2" fillId="33" borderId="22" xfId="64" applyFont="1" applyFill="1" applyBorder="1">
      <alignment/>
      <protection/>
    </xf>
    <xf numFmtId="0" fontId="2" fillId="33" borderId="21" xfId="64" applyFont="1" applyFill="1" applyBorder="1">
      <alignment/>
      <protection/>
    </xf>
    <xf numFmtId="177" fontId="11" fillId="33" borderId="21" xfId="64" applyNumberFormat="1" applyFont="1" applyFill="1" applyBorder="1" applyAlignment="1">
      <alignment horizontal="right"/>
      <protection/>
    </xf>
    <xf numFmtId="0" fontId="2" fillId="33" borderId="0" xfId="64" applyFont="1" applyFill="1">
      <alignment/>
      <protection/>
    </xf>
    <xf numFmtId="0" fontId="2" fillId="33" borderId="0" xfId="64" applyFont="1" applyFill="1" applyBorder="1">
      <alignment/>
      <protection/>
    </xf>
    <xf numFmtId="0" fontId="14" fillId="33" borderId="0" xfId="64" applyFont="1" applyFill="1" applyAlignment="1">
      <alignment horizontal="centerContinuous"/>
      <protection/>
    </xf>
    <xf numFmtId="0" fontId="17" fillId="33" borderId="0" xfId="64" applyFont="1" applyFill="1" applyAlignment="1">
      <alignment horizontal="right"/>
      <protection/>
    </xf>
    <xf numFmtId="0" fontId="14" fillId="33" borderId="21" xfId="64" applyFont="1" applyFill="1" applyBorder="1">
      <alignment/>
      <protection/>
    </xf>
    <xf numFmtId="0" fontId="10" fillId="33" borderId="21" xfId="64" applyFont="1" applyFill="1" applyBorder="1">
      <alignment/>
      <protection/>
    </xf>
    <xf numFmtId="0" fontId="17" fillId="33" borderId="0" xfId="64" applyFont="1" applyFill="1" applyBorder="1" applyAlignment="1">
      <alignment horizontal="right" vertical="top"/>
      <protection/>
    </xf>
    <xf numFmtId="0" fontId="17" fillId="33" borderId="14" xfId="64" applyFont="1" applyFill="1" applyBorder="1" applyAlignment="1">
      <alignment horizontal="center" vertical="center"/>
      <protection/>
    </xf>
    <xf numFmtId="0" fontId="17" fillId="33" borderId="30" xfId="0" applyFont="1" applyFill="1" applyBorder="1" applyAlignment="1">
      <alignment horizontal="center" vertical="center" wrapText="1"/>
    </xf>
    <xf numFmtId="0" fontId="17" fillId="33" borderId="35" xfId="64" applyFont="1" applyFill="1" applyBorder="1" applyAlignment="1">
      <alignment horizontal="center" vertical="center" wrapText="1"/>
      <protection/>
    </xf>
    <xf numFmtId="0" fontId="17" fillId="33" borderId="35" xfId="0" applyFont="1" applyFill="1" applyBorder="1" applyAlignment="1">
      <alignment horizontal="center" vertical="center" wrapText="1"/>
    </xf>
    <xf numFmtId="0" fontId="17" fillId="33" borderId="36" xfId="64" applyFont="1" applyFill="1" applyBorder="1" applyAlignment="1">
      <alignment horizontal="center" vertical="center" wrapText="1"/>
      <protection/>
    </xf>
    <xf numFmtId="0" fontId="17" fillId="33" borderId="0" xfId="64" applyFont="1" applyFill="1" applyAlignment="1">
      <alignment vertical="center"/>
      <protection/>
    </xf>
    <xf numFmtId="0" fontId="10" fillId="33" borderId="19" xfId="64" applyFont="1" applyFill="1" applyBorder="1" applyAlignment="1">
      <alignment horizontal="center" shrinkToFit="1"/>
      <protection/>
    </xf>
    <xf numFmtId="0" fontId="10" fillId="33" borderId="0" xfId="0" applyFont="1" applyFill="1" applyAlignment="1">
      <alignment horizontal="center"/>
    </xf>
    <xf numFmtId="0" fontId="10" fillId="33" borderId="0" xfId="64" applyFont="1" applyFill="1" applyAlignment="1">
      <alignment horizontal="center" shrinkToFit="1"/>
      <protection/>
    </xf>
    <xf numFmtId="0" fontId="10" fillId="33" borderId="0" xfId="0" applyFont="1" applyFill="1" applyAlignment="1">
      <alignment horizontal="center" shrinkToFit="1"/>
    </xf>
    <xf numFmtId="0" fontId="10" fillId="33" borderId="17" xfId="64" applyFont="1" applyFill="1" applyBorder="1" applyAlignment="1">
      <alignment horizontal="center" shrinkToFit="1"/>
      <protection/>
    </xf>
    <xf numFmtId="0" fontId="14" fillId="33" borderId="17" xfId="64" applyFont="1" applyFill="1" applyBorder="1" applyAlignment="1">
      <alignment horizontal="distributed" vertical="center"/>
      <protection/>
    </xf>
    <xf numFmtId="0" fontId="17" fillId="33" borderId="0" xfId="0" applyFont="1" applyFill="1" applyAlignment="1">
      <alignment horizontal="center" vertical="center"/>
    </xf>
    <xf numFmtId="0" fontId="14" fillId="33" borderId="0" xfId="64" applyFont="1" applyFill="1" applyAlignment="1">
      <alignment horizontal="center" vertical="center"/>
      <protection/>
    </xf>
    <xf numFmtId="0" fontId="14" fillId="33" borderId="0" xfId="0" applyFont="1" applyFill="1" applyAlignment="1">
      <alignment horizontal="center" vertical="center"/>
    </xf>
    <xf numFmtId="0" fontId="14" fillId="33" borderId="0" xfId="64" applyFont="1" applyFill="1" applyAlignment="1">
      <alignment horizontal="center" shrinkToFit="1"/>
      <protection/>
    </xf>
    <xf numFmtId="0" fontId="2" fillId="33" borderId="0" xfId="64" applyFont="1" applyFill="1" applyAlignment="1">
      <alignment horizontal="center"/>
      <protection/>
    </xf>
    <xf numFmtId="0" fontId="14" fillId="33" borderId="0" xfId="0" applyFont="1" applyFill="1" applyAlignment="1">
      <alignment horizontal="center" vertical="center" shrinkToFit="1"/>
    </xf>
    <xf numFmtId="0" fontId="14" fillId="33" borderId="0" xfId="64" applyFont="1" applyFill="1" applyAlignment="1">
      <alignment horizontal="center"/>
      <protection/>
    </xf>
    <xf numFmtId="0" fontId="14" fillId="33" borderId="0" xfId="64" applyFont="1" applyFill="1" applyAlignment="1">
      <alignment horizontal="center" vertical="center" shrinkToFit="1"/>
      <protection/>
    </xf>
    <xf numFmtId="0" fontId="14" fillId="33" borderId="0" xfId="0" applyFont="1" applyFill="1" applyBorder="1" applyAlignment="1">
      <alignment horizontal="center"/>
    </xf>
    <xf numFmtId="0" fontId="17" fillId="33" borderId="37" xfId="64" applyFont="1" applyFill="1" applyBorder="1" applyAlignment="1">
      <alignment horizontal="distributed" vertical="center" wrapText="1"/>
      <protection/>
    </xf>
    <xf numFmtId="0" fontId="17" fillId="33" borderId="38" xfId="0" applyFont="1" applyFill="1" applyBorder="1" applyAlignment="1">
      <alignment horizontal="center" vertical="center" wrapText="1" shrinkToFit="1"/>
    </xf>
    <xf numFmtId="0" fontId="17" fillId="33" borderId="38" xfId="64" applyFont="1" applyFill="1" applyBorder="1" applyAlignment="1">
      <alignment horizontal="center" vertical="center" wrapText="1"/>
      <protection/>
    </xf>
    <xf numFmtId="0" fontId="17" fillId="33" borderId="38" xfId="64" applyFont="1" applyFill="1" applyBorder="1" applyAlignment="1">
      <alignment horizontal="center" vertical="center" wrapText="1" shrinkToFit="1"/>
      <protection/>
    </xf>
    <xf numFmtId="0" fontId="17" fillId="33" borderId="38" xfId="0" applyFont="1" applyFill="1" applyBorder="1" applyAlignment="1">
      <alignment horizontal="center" vertical="center" wrapText="1"/>
    </xf>
    <xf numFmtId="0" fontId="11" fillId="33" borderId="39" xfId="64" applyFont="1" applyFill="1" applyBorder="1" applyAlignment="1">
      <alignment horizontal="distributed" vertical="center" wrapText="1" shrinkToFit="1"/>
      <protection/>
    </xf>
    <xf numFmtId="0" fontId="17" fillId="33" borderId="0" xfId="64" applyFont="1" applyFill="1" applyAlignment="1">
      <alignment vertical="center" wrapText="1"/>
      <protection/>
    </xf>
    <xf numFmtId="0" fontId="17" fillId="33" borderId="0" xfId="64" applyFont="1" applyFill="1" applyBorder="1" applyAlignment="1">
      <alignment horizontal="distributed" vertical="center" wrapText="1"/>
      <protection/>
    </xf>
    <xf numFmtId="0" fontId="17" fillId="33" borderId="0" xfId="0" applyFont="1" applyFill="1" applyBorder="1" applyAlignment="1">
      <alignment horizontal="center" vertical="center" wrapText="1" shrinkToFit="1"/>
    </xf>
    <xf numFmtId="0" fontId="17" fillId="33" borderId="0" xfId="64" applyFont="1" applyFill="1" applyBorder="1" applyAlignment="1">
      <alignment horizontal="center" vertical="center" wrapText="1"/>
      <protection/>
    </xf>
    <xf numFmtId="0" fontId="17" fillId="33" borderId="0" xfId="64" applyFont="1" applyFill="1" applyBorder="1" applyAlignment="1">
      <alignment horizontal="center" vertical="center" wrapText="1" shrinkToFit="1"/>
      <protection/>
    </xf>
    <xf numFmtId="0" fontId="17" fillId="33" borderId="0" xfId="0" applyFont="1" applyFill="1" applyBorder="1" applyAlignment="1">
      <alignment horizontal="center" vertical="center" wrapText="1"/>
    </xf>
    <xf numFmtId="0" fontId="17" fillId="33" borderId="0" xfId="64" applyFont="1" applyFill="1">
      <alignment/>
      <protection/>
    </xf>
    <xf numFmtId="0" fontId="10" fillId="33" borderId="0" xfId="0" applyFont="1" applyFill="1" applyAlignment="1">
      <alignment/>
    </xf>
    <xf numFmtId="0" fontId="17" fillId="33" borderId="0" xfId="0" applyFont="1" applyFill="1" applyAlignment="1">
      <alignment/>
    </xf>
    <xf numFmtId="0" fontId="14" fillId="33" borderId="0" xfId="0" applyFont="1" applyFill="1" applyAlignment="1">
      <alignment/>
    </xf>
    <xf numFmtId="0" fontId="17" fillId="33" borderId="0" xfId="64" applyFont="1" applyFill="1" applyAlignment="1">
      <alignment horizontal="center"/>
      <protection/>
    </xf>
    <xf numFmtId="0" fontId="14" fillId="33" borderId="0" xfId="0" applyFont="1" applyFill="1" applyAlignment="1">
      <alignment horizontal="center"/>
    </xf>
    <xf numFmtId="2" fontId="12" fillId="33" borderId="0" xfId="43" applyNumberFormat="1" applyFont="1" applyFill="1" applyAlignment="1">
      <alignment horizontal="right"/>
    </xf>
    <xf numFmtId="187" fontId="7" fillId="33" borderId="0" xfId="65" applyNumberFormat="1" applyFont="1" applyFill="1" applyAlignment="1">
      <alignment horizontal="right"/>
      <protection/>
    </xf>
    <xf numFmtId="0" fontId="10" fillId="33" borderId="36" xfId="65" applyFont="1" applyFill="1" applyBorder="1" applyAlignment="1">
      <alignment horizontal="center" wrapText="1"/>
      <protection/>
    </xf>
    <xf numFmtId="0" fontId="10" fillId="33" borderId="24" xfId="65" applyFont="1" applyFill="1" applyBorder="1" applyAlignment="1">
      <alignment horizontal="center" wrapText="1"/>
      <protection/>
    </xf>
    <xf numFmtId="0" fontId="10" fillId="33" borderId="34" xfId="65" applyFont="1" applyFill="1" applyBorder="1" applyAlignment="1">
      <alignment horizontal="center" wrapText="1"/>
      <protection/>
    </xf>
    <xf numFmtId="0" fontId="10" fillId="33" borderId="12" xfId="65" applyFont="1" applyFill="1" applyBorder="1" applyAlignment="1">
      <alignment horizontal="center" vertical="center" textRotation="255" wrapText="1"/>
      <protection/>
    </xf>
    <xf numFmtId="0" fontId="10" fillId="33" borderId="15" xfId="65" applyFont="1" applyFill="1" applyBorder="1" applyAlignment="1">
      <alignment horizontal="center" vertical="center" textRotation="255" wrapText="1"/>
      <protection/>
    </xf>
    <xf numFmtId="0" fontId="10" fillId="33" borderId="12" xfId="65" applyFont="1" applyFill="1" applyBorder="1" applyAlignment="1">
      <alignment horizontal="center" wrapText="1"/>
      <protection/>
    </xf>
    <xf numFmtId="0" fontId="10" fillId="33" borderId="11" xfId="65" applyFont="1" applyFill="1" applyBorder="1" applyAlignment="1">
      <alignment horizontal="center" wrapText="1"/>
      <protection/>
    </xf>
    <xf numFmtId="0" fontId="10" fillId="33" borderId="12" xfId="65" applyFont="1" applyFill="1" applyBorder="1" applyAlignment="1">
      <alignment horizontal="right" vertical="center"/>
      <protection/>
    </xf>
    <xf numFmtId="0" fontId="10" fillId="33" borderId="10" xfId="0" applyFont="1" applyFill="1" applyBorder="1" applyAlignment="1">
      <alignment horizontal="right"/>
    </xf>
    <xf numFmtId="0" fontId="10" fillId="33" borderId="15" xfId="0" applyFont="1" applyFill="1" applyBorder="1" applyAlignment="1">
      <alignment horizontal="right"/>
    </xf>
    <xf numFmtId="0" fontId="10" fillId="33" borderId="13" xfId="0" applyFont="1" applyFill="1" applyBorder="1" applyAlignment="1">
      <alignment horizontal="right"/>
    </xf>
    <xf numFmtId="0" fontId="10" fillId="33" borderId="12" xfId="65" applyFont="1" applyFill="1" applyBorder="1" applyAlignment="1">
      <alignment horizontal="center" vertical="center" textRotation="255"/>
      <protection/>
    </xf>
    <xf numFmtId="0" fontId="10" fillId="33" borderId="20" xfId="65" applyFont="1" applyFill="1" applyBorder="1" applyAlignment="1">
      <alignment horizontal="center" vertical="center" textRotation="255"/>
      <protection/>
    </xf>
    <xf numFmtId="0" fontId="10" fillId="33" borderId="15" xfId="65" applyFont="1" applyFill="1" applyBorder="1" applyAlignment="1">
      <alignment horizontal="center" vertical="center" textRotation="255"/>
      <protection/>
    </xf>
    <xf numFmtId="49" fontId="10" fillId="33" borderId="15" xfId="65" applyNumberFormat="1" applyFont="1" applyFill="1" applyBorder="1" applyAlignment="1">
      <alignment horizontal="center" wrapText="1"/>
      <protection/>
    </xf>
    <xf numFmtId="49" fontId="10" fillId="33" borderId="14" xfId="65" applyNumberFormat="1" applyFont="1" applyFill="1" applyBorder="1" applyAlignment="1">
      <alignment horizontal="center" wrapText="1"/>
      <protection/>
    </xf>
    <xf numFmtId="0" fontId="10" fillId="33" borderId="26" xfId="65" applyFont="1" applyFill="1" applyBorder="1" applyAlignment="1">
      <alignment horizontal="center" vertical="center" wrapText="1"/>
      <protection/>
    </xf>
    <xf numFmtId="0" fontId="10" fillId="33" borderId="30" xfId="65" applyFont="1" applyFill="1" applyBorder="1" applyAlignment="1">
      <alignment horizontal="center" vertical="center" wrapText="1"/>
      <protection/>
    </xf>
    <xf numFmtId="0" fontId="10" fillId="33" borderId="11" xfId="65" applyFont="1" applyFill="1" applyBorder="1" applyAlignment="1">
      <alignment horizontal="center" vertical="center" wrapText="1"/>
      <protection/>
    </xf>
    <xf numFmtId="0" fontId="10" fillId="33" borderId="17" xfId="65" applyFont="1" applyFill="1" applyBorder="1" applyAlignment="1">
      <alignment horizontal="center" vertical="center" wrapText="1"/>
      <protection/>
    </xf>
    <xf numFmtId="0" fontId="10" fillId="33" borderId="14" xfId="65" applyFont="1" applyFill="1" applyBorder="1" applyAlignment="1">
      <alignment horizontal="center" vertical="center" wrapText="1"/>
      <protection/>
    </xf>
    <xf numFmtId="0" fontId="10" fillId="33" borderId="36" xfId="65" applyFont="1" applyFill="1" applyBorder="1" applyAlignment="1">
      <alignment horizontal="center" vertical="center"/>
      <protection/>
    </xf>
    <xf numFmtId="0" fontId="10" fillId="33" borderId="24" xfId="65" applyFont="1" applyFill="1" applyBorder="1" applyAlignment="1">
      <alignment horizontal="center" vertical="center"/>
      <protection/>
    </xf>
    <xf numFmtId="0" fontId="10" fillId="33" borderId="34" xfId="65" applyFont="1" applyFill="1" applyBorder="1" applyAlignment="1">
      <alignment horizontal="center" vertical="center"/>
      <protection/>
    </xf>
    <xf numFmtId="0" fontId="10" fillId="33" borderId="29" xfId="65" applyFont="1" applyFill="1" applyBorder="1" applyAlignment="1">
      <alignment horizontal="center"/>
      <protection/>
    </xf>
    <xf numFmtId="0" fontId="10" fillId="33" borderId="28" xfId="65" applyFont="1" applyFill="1" applyBorder="1" applyAlignment="1">
      <alignment horizontal="center"/>
      <protection/>
    </xf>
    <xf numFmtId="0" fontId="10" fillId="33" borderId="33" xfId="65" applyFont="1" applyFill="1" applyBorder="1" applyAlignment="1">
      <alignment horizontal="center"/>
      <protection/>
    </xf>
    <xf numFmtId="0" fontId="7" fillId="33" borderId="0" xfId="65" applyFont="1" applyFill="1" applyAlignment="1">
      <alignment horizontal="left"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002 275．277_災害事故" xfId="63"/>
    <cellStyle name="標準_001～002_市町村便覧" xfId="64"/>
    <cellStyle name="標準_1001 市町村便覧" xfId="65"/>
    <cellStyle name="標準_108_電気ガス水道" xfId="66"/>
    <cellStyle name="標準_116_運輸通信" xfId="67"/>
    <cellStyle name="標準_197" xfId="68"/>
    <cellStyle name="標準_199" xfId="69"/>
    <cellStyle name="標準_202(4)_1025 社会保障（表198～202）"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0</xdr:colOff>
      <xdr:row>11</xdr:row>
      <xdr:rowOff>0</xdr:rowOff>
    </xdr:to>
    <xdr:sp>
      <xdr:nvSpPr>
        <xdr:cNvPr id="1" name="AutoShape 2"/>
        <xdr:cNvSpPr>
          <a:spLocks/>
        </xdr:cNvSpPr>
      </xdr:nvSpPr>
      <xdr:spPr>
        <a:xfrm>
          <a:off x="0" y="240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11</xdr:row>
      <xdr:rowOff>0</xdr:rowOff>
    </xdr:to>
    <xdr:sp>
      <xdr:nvSpPr>
        <xdr:cNvPr id="2" name="AutoShape 3"/>
        <xdr:cNvSpPr>
          <a:spLocks/>
        </xdr:cNvSpPr>
      </xdr:nvSpPr>
      <xdr:spPr>
        <a:xfrm>
          <a:off x="0" y="240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16</xdr:row>
      <xdr:rowOff>0</xdr:rowOff>
    </xdr:to>
    <xdr:sp>
      <xdr:nvSpPr>
        <xdr:cNvPr id="3" name="AutoShape 6"/>
        <xdr:cNvSpPr>
          <a:spLocks/>
        </xdr:cNvSpPr>
      </xdr:nvSpPr>
      <xdr:spPr>
        <a:xfrm>
          <a:off x="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16</xdr:row>
      <xdr:rowOff>0</xdr:rowOff>
    </xdr:to>
    <xdr:sp>
      <xdr:nvSpPr>
        <xdr:cNvPr id="4" name="AutoShape 7"/>
        <xdr:cNvSpPr>
          <a:spLocks/>
        </xdr:cNvSpPr>
      </xdr:nvSpPr>
      <xdr:spPr>
        <a:xfrm>
          <a:off x="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16</xdr:row>
      <xdr:rowOff>0</xdr:rowOff>
    </xdr:to>
    <xdr:sp>
      <xdr:nvSpPr>
        <xdr:cNvPr id="5" name="AutoShape 8"/>
        <xdr:cNvSpPr>
          <a:spLocks/>
        </xdr:cNvSpPr>
      </xdr:nvSpPr>
      <xdr:spPr>
        <a:xfrm>
          <a:off x="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11</xdr:row>
      <xdr:rowOff>0</xdr:rowOff>
    </xdr:to>
    <xdr:sp>
      <xdr:nvSpPr>
        <xdr:cNvPr id="6" name="AutoShape 11"/>
        <xdr:cNvSpPr>
          <a:spLocks/>
        </xdr:cNvSpPr>
      </xdr:nvSpPr>
      <xdr:spPr>
        <a:xfrm>
          <a:off x="0" y="240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F0"/>
  </sheetPr>
  <dimension ref="A1:X97"/>
  <sheetViews>
    <sheetView showGridLines="0" tabSelected="1" zoomScalePageLayoutView="0" workbookViewId="0" topLeftCell="A1">
      <selection activeCell="A1" sqref="A1"/>
    </sheetView>
  </sheetViews>
  <sheetFormatPr defaultColWidth="8.00390625" defaultRowHeight="13.5"/>
  <cols>
    <col min="1" max="1" width="2.50390625" style="1" customWidth="1"/>
    <col min="2" max="2" width="9.375" style="1" customWidth="1"/>
    <col min="3" max="3" width="1.25" style="1" customWidth="1"/>
    <col min="4" max="4" width="6.125" style="1" customWidth="1"/>
    <col min="5" max="5" width="13.625" style="1" customWidth="1"/>
    <col min="6" max="6" width="3.625" style="1" customWidth="1"/>
    <col min="7" max="7" width="6.625" style="1" customWidth="1"/>
    <col min="8" max="12" width="9.00390625" style="1" customWidth="1"/>
    <col min="13" max="13" width="9.00390625" style="11" customWidth="1"/>
    <col min="14" max="14" width="10.125" style="1" customWidth="1"/>
    <col min="15" max="17" width="10.25390625" style="1" customWidth="1"/>
    <col min="18" max="23" width="8.125" style="1" customWidth="1"/>
    <col min="24" max="24" width="7.625" style="4" customWidth="1"/>
    <col min="25" max="16384" width="8.00390625" style="1" customWidth="1"/>
  </cols>
  <sheetData>
    <row r="1" spans="13:14" ht="18.75" customHeight="1">
      <c r="M1" s="2" t="s">
        <v>356</v>
      </c>
      <c r="N1" s="3" t="s">
        <v>300</v>
      </c>
    </row>
    <row r="2" spans="13:14" ht="17.25" customHeight="1">
      <c r="M2" s="2"/>
      <c r="N2" s="3"/>
    </row>
    <row r="3" spans="1:14" ht="9.75" customHeight="1">
      <c r="A3" s="5" t="s">
        <v>188</v>
      </c>
      <c r="B3" s="5"/>
      <c r="C3" s="5"/>
      <c r="D3" s="5"/>
      <c r="E3" s="5"/>
      <c r="F3" s="5"/>
      <c r="G3" s="5"/>
      <c r="H3" s="5"/>
      <c r="I3" s="5"/>
      <c r="J3" s="5"/>
      <c r="K3" s="5"/>
      <c r="L3" s="5"/>
      <c r="M3" s="6"/>
      <c r="N3" s="7" t="s">
        <v>328</v>
      </c>
    </row>
    <row r="4" spans="1:14" ht="9.75" customHeight="1">
      <c r="A4" s="7" t="s">
        <v>348</v>
      </c>
      <c r="B4" s="5"/>
      <c r="C4" s="5"/>
      <c r="D4" s="5"/>
      <c r="E4" s="5"/>
      <c r="F4" s="5"/>
      <c r="G4" s="5"/>
      <c r="H4" s="5"/>
      <c r="I4" s="5"/>
      <c r="J4" s="5"/>
      <c r="K4" s="5"/>
      <c r="L4" s="5"/>
      <c r="M4" s="6"/>
      <c r="N4" s="5" t="s">
        <v>301</v>
      </c>
    </row>
    <row r="5" spans="1:14" ht="9.75" customHeight="1">
      <c r="A5" s="7" t="s">
        <v>302</v>
      </c>
      <c r="B5" s="5"/>
      <c r="C5" s="5"/>
      <c r="D5" s="5"/>
      <c r="E5" s="5"/>
      <c r="F5" s="5"/>
      <c r="G5" s="5"/>
      <c r="H5" s="5"/>
      <c r="I5" s="8"/>
      <c r="J5" s="5"/>
      <c r="K5" s="5"/>
      <c r="L5" s="5"/>
      <c r="M5" s="6"/>
      <c r="N5" s="5" t="s">
        <v>189</v>
      </c>
    </row>
    <row r="6" spans="1:14" ht="10.5" customHeight="1" thickBot="1">
      <c r="A6" s="9" t="s">
        <v>303</v>
      </c>
      <c r="B6" s="5"/>
      <c r="C6" s="5"/>
      <c r="D6" s="5"/>
      <c r="E6" s="5"/>
      <c r="F6" s="5"/>
      <c r="G6" s="5"/>
      <c r="H6" s="5"/>
      <c r="I6" s="5"/>
      <c r="J6" s="5"/>
      <c r="K6" s="5"/>
      <c r="L6" s="5"/>
      <c r="M6" s="6"/>
      <c r="N6" s="5" t="s">
        <v>190</v>
      </c>
    </row>
    <row r="7" spans="1:14" ht="1.5" customHeight="1" hidden="1" thickBot="1">
      <c r="A7" s="10"/>
      <c r="N7" s="12"/>
    </row>
    <row r="8" spans="1:24" s="12" customFormat="1" ht="25.5" customHeight="1">
      <c r="A8" s="13" t="s">
        <v>357</v>
      </c>
      <c r="B8" s="13"/>
      <c r="C8" s="14"/>
      <c r="D8" s="15" t="s">
        <v>359</v>
      </c>
      <c r="E8" s="16" t="s">
        <v>358</v>
      </c>
      <c r="F8" s="17" t="s">
        <v>191</v>
      </c>
      <c r="G8" s="18"/>
      <c r="H8" s="19" t="s">
        <v>16</v>
      </c>
      <c r="I8" s="414" t="s">
        <v>304</v>
      </c>
      <c r="J8" s="415"/>
      <c r="K8" s="416"/>
      <c r="L8" s="20" t="s">
        <v>305</v>
      </c>
      <c r="M8" s="21" t="s">
        <v>192</v>
      </c>
      <c r="N8" s="22" t="s">
        <v>193</v>
      </c>
      <c r="O8" s="23" t="s">
        <v>306</v>
      </c>
      <c r="P8" s="13"/>
      <c r="Q8" s="14"/>
      <c r="R8" s="18" t="s">
        <v>194</v>
      </c>
      <c r="S8" s="18"/>
      <c r="T8" s="24"/>
      <c r="U8" s="18" t="s">
        <v>195</v>
      </c>
      <c r="V8" s="18"/>
      <c r="W8" s="24"/>
      <c r="X8" s="417" t="s">
        <v>361</v>
      </c>
    </row>
    <row r="9" spans="1:24" s="12" customFormat="1" ht="15" customHeight="1">
      <c r="A9" s="25"/>
      <c r="B9" s="25"/>
      <c r="C9" s="26"/>
      <c r="D9" s="27" t="s">
        <v>196</v>
      </c>
      <c r="E9" s="28" t="s">
        <v>327</v>
      </c>
      <c r="F9" s="29" t="s">
        <v>329</v>
      </c>
      <c r="G9" s="30"/>
      <c r="H9" s="31" t="s">
        <v>307</v>
      </c>
      <c r="I9" s="32" t="s">
        <v>25</v>
      </c>
      <c r="J9" s="33" t="s">
        <v>197</v>
      </c>
      <c r="K9" s="33" t="s">
        <v>198</v>
      </c>
      <c r="L9" s="34" t="s">
        <v>199</v>
      </c>
      <c r="M9" s="35" t="s">
        <v>344</v>
      </c>
      <c r="N9" s="36" t="s">
        <v>307</v>
      </c>
      <c r="O9" s="32" t="s">
        <v>200</v>
      </c>
      <c r="P9" s="32" t="s">
        <v>201</v>
      </c>
      <c r="Q9" s="32" t="s">
        <v>202</v>
      </c>
      <c r="R9" s="37" t="s">
        <v>308</v>
      </c>
      <c r="S9" s="37" t="s">
        <v>309</v>
      </c>
      <c r="T9" s="37" t="s">
        <v>310</v>
      </c>
      <c r="U9" s="37" t="s">
        <v>308</v>
      </c>
      <c r="V9" s="37" t="s">
        <v>309</v>
      </c>
      <c r="W9" s="37" t="s">
        <v>310</v>
      </c>
      <c r="X9" s="418"/>
    </row>
    <row r="10" spans="2:24" s="38" customFormat="1" ht="9">
      <c r="B10" s="39"/>
      <c r="C10" s="40"/>
      <c r="G10" s="41" t="s">
        <v>203</v>
      </c>
      <c r="H10" s="41" t="s">
        <v>26</v>
      </c>
      <c r="I10" s="41" t="s">
        <v>27</v>
      </c>
      <c r="J10" s="41" t="s">
        <v>27</v>
      </c>
      <c r="K10" s="41" t="s">
        <v>27</v>
      </c>
      <c r="L10" s="41" t="s">
        <v>27</v>
      </c>
      <c r="M10" s="42" t="s">
        <v>27</v>
      </c>
      <c r="N10" s="41" t="s">
        <v>27</v>
      </c>
      <c r="O10" s="41" t="s">
        <v>27</v>
      </c>
      <c r="P10" s="41" t="s">
        <v>27</v>
      </c>
      <c r="Q10" s="41" t="s">
        <v>27</v>
      </c>
      <c r="T10" s="43"/>
      <c r="W10" s="44"/>
      <c r="X10" s="45"/>
    </row>
    <row r="11" spans="2:24" s="46" customFormat="1" ht="9.75" customHeight="1">
      <c r="B11" s="47" t="s">
        <v>31</v>
      </c>
      <c r="C11" s="48"/>
      <c r="D11" s="49">
        <v>41000</v>
      </c>
      <c r="E11" s="50" t="s">
        <v>204</v>
      </c>
      <c r="F11" s="51"/>
      <c r="G11" s="52">
        <v>2439.6699999999996</v>
      </c>
      <c r="H11" s="53">
        <v>301958</v>
      </c>
      <c r="I11" s="53">
        <v>839615</v>
      </c>
      <c r="J11" s="53">
        <v>395366</v>
      </c>
      <c r="K11" s="53">
        <v>444249</v>
      </c>
      <c r="L11" s="54">
        <v>-3890</v>
      </c>
      <c r="M11" s="55">
        <v>344.2</v>
      </c>
      <c r="N11" s="56">
        <v>2.8</v>
      </c>
      <c r="O11" s="53">
        <v>119556</v>
      </c>
      <c r="P11" s="53">
        <v>498833</v>
      </c>
      <c r="Q11" s="53">
        <v>218187</v>
      </c>
      <c r="R11" s="57">
        <v>64.3</v>
      </c>
      <c r="S11" s="57">
        <v>65.9</v>
      </c>
      <c r="T11" s="58">
        <v>67.7</v>
      </c>
      <c r="U11" s="57">
        <v>169.6</v>
      </c>
      <c r="V11" s="57">
        <v>175.6</v>
      </c>
      <c r="W11" s="59">
        <v>182.5</v>
      </c>
      <c r="X11" s="60" t="s">
        <v>25</v>
      </c>
    </row>
    <row r="12" spans="2:24" s="46" customFormat="1" ht="9.75" customHeight="1">
      <c r="B12" s="47" t="s">
        <v>32</v>
      </c>
      <c r="C12" s="48"/>
      <c r="D12" s="49"/>
      <c r="E12" s="50"/>
      <c r="F12" s="61" t="s">
        <v>311</v>
      </c>
      <c r="G12" s="52">
        <v>1900.58</v>
      </c>
      <c r="H12" s="53">
        <v>253354</v>
      </c>
      <c r="I12" s="53">
        <v>693723</v>
      </c>
      <c r="J12" s="53">
        <v>326420</v>
      </c>
      <c r="K12" s="53">
        <v>367303</v>
      </c>
      <c r="L12" s="54">
        <v>-2724</v>
      </c>
      <c r="M12" s="55">
        <v>347.3</v>
      </c>
      <c r="N12" s="56">
        <v>2.7</v>
      </c>
      <c r="O12" s="53">
        <v>99959</v>
      </c>
      <c r="P12" s="53">
        <v>413476</v>
      </c>
      <c r="Q12" s="53">
        <v>177373</v>
      </c>
      <c r="R12" s="62">
        <v>63.8</v>
      </c>
      <c r="S12" s="62">
        <v>65.3</v>
      </c>
      <c r="T12" s="58">
        <v>67.1</v>
      </c>
      <c r="U12" s="62">
        <v>165.2</v>
      </c>
      <c r="V12" s="55">
        <v>170.8</v>
      </c>
      <c r="W12" s="59">
        <v>177.4</v>
      </c>
      <c r="X12" s="60" t="s">
        <v>34</v>
      </c>
    </row>
    <row r="13" spans="2:24" s="46" customFormat="1" ht="9.75" customHeight="1">
      <c r="B13" s="47" t="s">
        <v>35</v>
      </c>
      <c r="C13" s="48"/>
      <c r="D13" s="49"/>
      <c r="E13" s="50"/>
      <c r="F13" s="61" t="s">
        <v>311</v>
      </c>
      <c r="G13" s="52">
        <v>417.68</v>
      </c>
      <c r="H13" s="53">
        <v>48604</v>
      </c>
      <c r="I13" s="53">
        <v>145892</v>
      </c>
      <c r="J13" s="53">
        <v>68946</v>
      </c>
      <c r="K13" s="53">
        <v>76946</v>
      </c>
      <c r="L13" s="54">
        <v>-1166</v>
      </c>
      <c r="M13" s="55">
        <v>330</v>
      </c>
      <c r="N13" s="56">
        <v>3</v>
      </c>
      <c r="O13" s="53">
        <v>19597</v>
      </c>
      <c r="P13" s="53">
        <v>85357</v>
      </c>
      <c r="Q13" s="53">
        <v>40814</v>
      </c>
      <c r="R13" s="62">
        <v>66.9</v>
      </c>
      <c r="S13" s="62">
        <v>68.8</v>
      </c>
      <c r="T13" s="58">
        <v>70.8</v>
      </c>
      <c r="U13" s="62">
        <v>191.5</v>
      </c>
      <c r="V13" s="55">
        <v>199.7</v>
      </c>
      <c r="W13" s="59">
        <v>208.3</v>
      </c>
      <c r="X13" s="60" t="s">
        <v>36</v>
      </c>
    </row>
    <row r="14" spans="2:24" s="63" customFormat="1" ht="3.75" customHeight="1">
      <c r="B14" s="64"/>
      <c r="C14" s="65"/>
      <c r="D14" s="66"/>
      <c r="E14" s="67"/>
      <c r="F14" s="68"/>
      <c r="G14" s="69"/>
      <c r="H14" s="70"/>
      <c r="I14" s="70"/>
      <c r="J14" s="70"/>
      <c r="K14" s="70"/>
      <c r="L14" s="71"/>
      <c r="M14" s="55"/>
      <c r="N14" s="72"/>
      <c r="O14" s="70"/>
      <c r="P14" s="70"/>
      <c r="Q14" s="70"/>
      <c r="R14" s="73"/>
      <c r="S14" s="73"/>
      <c r="T14" s="74"/>
      <c r="U14" s="72"/>
      <c r="V14" s="75"/>
      <c r="W14" s="76"/>
      <c r="X14" s="77"/>
    </row>
    <row r="15" spans="1:24" s="78" customFormat="1" ht="9.75" customHeight="1">
      <c r="A15" s="78">
        <v>1</v>
      </c>
      <c r="B15" s="79" t="s">
        <v>37</v>
      </c>
      <c r="C15" s="80"/>
      <c r="D15" s="81">
        <v>41201</v>
      </c>
      <c r="E15" s="82" t="s">
        <v>205</v>
      </c>
      <c r="F15" s="61" t="s">
        <v>311</v>
      </c>
      <c r="G15" s="83">
        <v>431.42</v>
      </c>
      <c r="H15" s="84">
        <v>92624</v>
      </c>
      <c r="I15" s="84">
        <v>235954</v>
      </c>
      <c r="J15" s="84">
        <v>111201</v>
      </c>
      <c r="K15" s="84">
        <v>124753</v>
      </c>
      <c r="L15" s="85">
        <v>-666</v>
      </c>
      <c r="M15" s="86">
        <v>546.9</v>
      </c>
      <c r="N15" s="87">
        <v>2.5</v>
      </c>
      <c r="O15" s="84">
        <v>32857</v>
      </c>
      <c r="P15" s="84">
        <v>143869</v>
      </c>
      <c r="Q15" s="84">
        <v>57432</v>
      </c>
      <c r="R15" s="88">
        <v>60</v>
      </c>
      <c r="S15" s="88">
        <v>61.3</v>
      </c>
      <c r="T15" s="89">
        <v>62.8</v>
      </c>
      <c r="U15" s="86">
        <v>163</v>
      </c>
      <c r="V15" s="86">
        <v>168.6</v>
      </c>
      <c r="W15" s="90">
        <v>174.8</v>
      </c>
      <c r="X15" s="81">
        <v>1</v>
      </c>
    </row>
    <row r="16" spans="1:24" s="78" customFormat="1" ht="9.75" customHeight="1">
      <c r="A16" s="78">
        <v>2</v>
      </c>
      <c r="B16" s="79" t="s">
        <v>38</v>
      </c>
      <c r="C16" s="80"/>
      <c r="D16" s="81">
        <v>41202</v>
      </c>
      <c r="E16" s="82" t="s">
        <v>206</v>
      </c>
      <c r="F16" s="61"/>
      <c r="G16" s="83">
        <v>487.48</v>
      </c>
      <c r="H16" s="84">
        <v>44480</v>
      </c>
      <c r="I16" s="84">
        <v>124514</v>
      </c>
      <c r="J16" s="84">
        <v>58047</v>
      </c>
      <c r="K16" s="84">
        <v>66467</v>
      </c>
      <c r="L16" s="85">
        <v>-1021</v>
      </c>
      <c r="M16" s="86">
        <v>255.4</v>
      </c>
      <c r="N16" s="87">
        <v>2.8</v>
      </c>
      <c r="O16" s="84">
        <v>17853</v>
      </c>
      <c r="P16" s="84">
        <v>72245</v>
      </c>
      <c r="Q16" s="84">
        <v>34253</v>
      </c>
      <c r="R16" s="88">
        <v>68.3</v>
      </c>
      <c r="S16" s="88">
        <v>70.1</v>
      </c>
      <c r="T16" s="89">
        <v>72.1</v>
      </c>
      <c r="U16" s="86">
        <v>177.1</v>
      </c>
      <c r="V16" s="86">
        <v>183</v>
      </c>
      <c r="W16" s="90">
        <v>191.9</v>
      </c>
      <c r="X16" s="81">
        <v>2</v>
      </c>
    </row>
    <row r="17" spans="1:24" s="78" customFormat="1" ht="9.75" customHeight="1">
      <c r="A17" s="78">
        <v>3</v>
      </c>
      <c r="B17" s="79" t="s">
        <v>39</v>
      </c>
      <c r="C17" s="80"/>
      <c r="D17" s="81">
        <v>41203</v>
      </c>
      <c r="E17" s="82" t="s">
        <v>207</v>
      </c>
      <c r="F17" s="61"/>
      <c r="G17" s="83">
        <v>71.73</v>
      </c>
      <c r="H17" s="84">
        <v>27206</v>
      </c>
      <c r="I17" s="84">
        <v>71618</v>
      </c>
      <c r="J17" s="84">
        <v>34022</v>
      </c>
      <c r="K17" s="84">
        <v>37596</v>
      </c>
      <c r="L17" s="85">
        <v>754</v>
      </c>
      <c r="M17" s="86">
        <v>998.4</v>
      </c>
      <c r="N17" s="87">
        <v>2.6</v>
      </c>
      <c r="O17" s="84">
        <v>11877</v>
      </c>
      <c r="P17" s="84">
        <v>44285</v>
      </c>
      <c r="Q17" s="84">
        <v>14832</v>
      </c>
      <c r="R17" s="88">
        <v>57.6</v>
      </c>
      <c r="S17" s="88">
        <v>58.7</v>
      </c>
      <c r="T17" s="89">
        <v>60.3</v>
      </c>
      <c r="U17" s="86">
        <v>117.3</v>
      </c>
      <c r="V17" s="86">
        <v>121.5</v>
      </c>
      <c r="W17" s="90">
        <v>124.9</v>
      </c>
      <c r="X17" s="81">
        <v>3</v>
      </c>
    </row>
    <row r="18" spans="1:24" s="78" customFormat="1" ht="9.75" customHeight="1">
      <c r="A18" s="78">
        <v>4</v>
      </c>
      <c r="B18" s="79" t="s">
        <v>40</v>
      </c>
      <c r="C18" s="80"/>
      <c r="D18" s="81">
        <v>41204</v>
      </c>
      <c r="E18" s="82" t="s">
        <v>208</v>
      </c>
      <c r="F18" s="61" t="s">
        <v>311</v>
      </c>
      <c r="G18" s="83">
        <v>96.93</v>
      </c>
      <c r="H18" s="84">
        <v>7126</v>
      </c>
      <c r="I18" s="84">
        <v>20461</v>
      </c>
      <c r="J18" s="84">
        <v>9454</v>
      </c>
      <c r="K18" s="84">
        <v>11007</v>
      </c>
      <c r="L18" s="85">
        <v>-323</v>
      </c>
      <c r="M18" s="86">
        <v>211.1</v>
      </c>
      <c r="N18" s="87">
        <v>2.9</v>
      </c>
      <c r="O18" s="84">
        <v>2580</v>
      </c>
      <c r="P18" s="84">
        <v>11747</v>
      </c>
      <c r="Q18" s="84">
        <v>6132</v>
      </c>
      <c r="R18" s="88">
        <v>69.7</v>
      </c>
      <c r="S18" s="88">
        <v>71.9</v>
      </c>
      <c r="T18" s="89">
        <v>74.2</v>
      </c>
      <c r="U18" s="86">
        <v>211.2</v>
      </c>
      <c r="V18" s="86">
        <v>223.5</v>
      </c>
      <c r="W18" s="90">
        <v>237.7</v>
      </c>
      <c r="X18" s="81">
        <v>4</v>
      </c>
    </row>
    <row r="19" spans="1:24" s="78" customFormat="1" ht="9.75" customHeight="1">
      <c r="A19" s="78">
        <v>5</v>
      </c>
      <c r="B19" s="79" t="s">
        <v>41</v>
      </c>
      <c r="C19" s="80"/>
      <c r="D19" s="81">
        <v>41205</v>
      </c>
      <c r="E19" s="82" t="s">
        <v>209</v>
      </c>
      <c r="F19" s="61"/>
      <c r="G19" s="83">
        <v>255.04</v>
      </c>
      <c r="H19" s="84">
        <v>19826</v>
      </c>
      <c r="I19" s="84">
        <v>56193</v>
      </c>
      <c r="J19" s="84">
        <v>26729</v>
      </c>
      <c r="K19" s="84">
        <v>29464</v>
      </c>
      <c r="L19" s="85">
        <v>-256</v>
      </c>
      <c r="M19" s="86">
        <v>220.3</v>
      </c>
      <c r="N19" s="87">
        <v>2.8</v>
      </c>
      <c r="O19" s="84">
        <v>8360</v>
      </c>
      <c r="P19" s="84">
        <v>32625</v>
      </c>
      <c r="Q19" s="84">
        <v>15178</v>
      </c>
      <c r="R19" s="88">
        <v>67.8</v>
      </c>
      <c r="S19" s="88">
        <v>69.7</v>
      </c>
      <c r="T19" s="89">
        <v>72.1</v>
      </c>
      <c r="U19" s="86">
        <v>173.4</v>
      </c>
      <c r="V19" s="86">
        <v>175.7</v>
      </c>
      <c r="W19" s="90">
        <v>181.6</v>
      </c>
      <c r="X19" s="81">
        <v>5</v>
      </c>
    </row>
    <row r="20" spans="1:24" s="78" customFormat="1" ht="9.75" customHeight="1">
      <c r="A20" s="78">
        <v>6</v>
      </c>
      <c r="B20" s="79" t="s">
        <v>42</v>
      </c>
      <c r="C20" s="80"/>
      <c r="D20" s="81">
        <v>41206</v>
      </c>
      <c r="E20" s="82" t="s">
        <v>210</v>
      </c>
      <c r="F20" s="61"/>
      <c r="G20" s="83">
        <v>195.44</v>
      </c>
      <c r="H20" s="84">
        <v>16980</v>
      </c>
      <c r="I20" s="84">
        <v>49813</v>
      </c>
      <c r="J20" s="84">
        <v>23534</v>
      </c>
      <c r="K20" s="84">
        <v>26279</v>
      </c>
      <c r="L20" s="85">
        <v>-378</v>
      </c>
      <c r="M20" s="86">
        <v>254.9</v>
      </c>
      <c r="N20" s="87">
        <v>2.9</v>
      </c>
      <c r="O20" s="84">
        <v>7157</v>
      </c>
      <c r="P20" s="84">
        <v>29103</v>
      </c>
      <c r="Q20" s="84">
        <v>13472</v>
      </c>
      <c r="R20" s="88">
        <v>67.2</v>
      </c>
      <c r="S20" s="88">
        <v>68.8</v>
      </c>
      <c r="T20" s="89">
        <v>70.9</v>
      </c>
      <c r="U20" s="86">
        <v>174.9</v>
      </c>
      <c r="V20" s="86">
        <v>180.6</v>
      </c>
      <c r="W20" s="90">
        <v>188.2</v>
      </c>
      <c r="X20" s="81">
        <v>6</v>
      </c>
    </row>
    <row r="21" spans="1:24" s="78" customFormat="1" ht="9.75" customHeight="1">
      <c r="A21" s="78">
        <v>7</v>
      </c>
      <c r="B21" s="79" t="s">
        <v>43</v>
      </c>
      <c r="C21" s="80"/>
      <c r="D21" s="81">
        <v>41207</v>
      </c>
      <c r="E21" s="82" t="s">
        <v>211</v>
      </c>
      <c r="F21" s="61"/>
      <c r="G21" s="83">
        <v>112.1</v>
      </c>
      <c r="H21" s="84">
        <v>10129</v>
      </c>
      <c r="I21" s="84">
        <v>30263</v>
      </c>
      <c r="J21" s="84">
        <v>14192</v>
      </c>
      <c r="K21" s="84">
        <v>16071</v>
      </c>
      <c r="L21" s="85">
        <v>-190</v>
      </c>
      <c r="M21" s="86">
        <v>270</v>
      </c>
      <c r="N21" s="87">
        <v>3</v>
      </c>
      <c r="O21" s="84">
        <v>4414</v>
      </c>
      <c r="P21" s="84">
        <v>17594</v>
      </c>
      <c r="Q21" s="84">
        <v>8228</v>
      </c>
      <c r="R21" s="88">
        <v>68.2</v>
      </c>
      <c r="S21" s="88">
        <v>69.8</v>
      </c>
      <c r="T21" s="89">
        <v>71.9</v>
      </c>
      <c r="U21" s="86">
        <v>174.7</v>
      </c>
      <c r="V21" s="86">
        <v>180.1</v>
      </c>
      <c r="W21" s="90">
        <v>186.4</v>
      </c>
      <c r="X21" s="81">
        <v>7</v>
      </c>
    </row>
    <row r="22" spans="1:24" s="78" customFormat="1" ht="9.75" customHeight="1">
      <c r="A22" s="78">
        <v>8</v>
      </c>
      <c r="B22" s="79" t="s">
        <v>44</v>
      </c>
      <c r="C22" s="80"/>
      <c r="D22" s="81">
        <v>41208</v>
      </c>
      <c r="E22" s="82" t="s">
        <v>312</v>
      </c>
      <c r="F22" s="61"/>
      <c r="G22" s="83">
        <v>95.85</v>
      </c>
      <c r="H22" s="84">
        <v>14779</v>
      </c>
      <c r="I22" s="84">
        <v>44573</v>
      </c>
      <c r="J22" s="84">
        <v>20921</v>
      </c>
      <c r="K22" s="84">
        <v>23652</v>
      </c>
      <c r="L22" s="85">
        <v>-212</v>
      </c>
      <c r="M22" s="86">
        <v>465</v>
      </c>
      <c r="N22" s="87">
        <v>3</v>
      </c>
      <c r="O22" s="84">
        <v>6752</v>
      </c>
      <c r="P22" s="84">
        <v>26964</v>
      </c>
      <c r="Q22" s="84">
        <v>10834</v>
      </c>
      <c r="R22" s="88">
        <v>62.2</v>
      </c>
      <c r="S22" s="88">
        <v>63.8</v>
      </c>
      <c r="T22" s="89">
        <v>65.2</v>
      </c>
      <c r="U22" s="86">
        <v>145.7</v>
      </c>
      <c r="V22" s="86">
        <v>152.7</v>
      </c>
      <c r="W22" s="90">
        <v>160.5</v>
      </c>
      <c r="X22" s="81">
        <v>8</v>
      </c>
    </row>
    <row r="23" spans="1:24" s="78" customFormat="1" ht="9.75" customHeight="1">
      <c r="A23" s="78">
        <v>9</v>
      </c>
      <c r="B23" s="79" t="s">
        <v>45</v>
      </c>
      <c r="C23" s="80"/>
      <c r="D23" s="81">
        <v>41209</v>
      </c>
      <c r="E23" s="82" t="s">
        <v>313</v>
      </c>
      <c r="F23" s="61"/>
      <c r="G23" s="83">
        <v>126.51</v>
      </c>
      <c r="H23" s="84">
        <v>9246</v>
      </c>
      <c r="I23" s="84">
        <v>27955</v>
      </c>
      <c r="J23" s="84">
        <v>12927</v>
      </c>
      <c r="K23" s="84">
        <v>15028</v>
      </c>
      <c r="L23" s="85">
        <v>-376</v>
      </c>
      <c r="M23" s="86">
        <v>221</v>
      </c>
      <c r="N23" s="87">
        <v>3</v>
      </c>
      <c r="O23" s="84">
        <v>3617</v>
      </c>
      <c r="P23" s="84">
        <v>15965</v>
      </c>
      <c r="Q23" s="84">
        <v>8362</v>
      </c>
      <c r="R23" s="88">
        <v>70.9</v>
      </c>
      <c r="S23" s="88">
        <v>72.5</v>
      </c>
      <c r="T23" s="86">
        <v>75</v>
      </c>
      <c r="U23" s="86">
        <v>211</v>
      </c>
      <c r="V23" s="86">
        <v>220.9</v>
      </c>
      <c r="W23" s="90">
        <v>231.2</v>
      </c>
      <c r="X23" s="81">
        <v>9</v>
      </c>
    </row>
    <row r="24" spans="1:24" s="78" customFormat="1" ht="9.75" customHeight="1">
      <c r="A24" s="78">
        <v>10</v>
      </c>
      <c r="B24" s="79" t="s">
        <v>46</v>
      </c>
      <c r="C24" s="80"/>
      <c r="D24" s="81">
        <v>41210</v>
      </c>
      <c r="E24" s="82" t="s">
        <v>314</v>
      </c>
      <c r="F24" s="61" t="s">
        <v>311</v>
      </c>
      <c r="G24" s="83">
        <v>125.01</v>
      </c>
      <c r="H24" s="84">
        <v>10958</v>
      </c>
      <c r="I24" s="84">
        <v>32379</v>
      </c>
      <c r="J24" s="84">
        <v>15393</v>
      </c>
      <c r="K24" s="84">
        <v>16986</v>
      </c>
      <c r="L24" s="85">
        <v>-56</v>
      </c>
      <c r="M24" s="86">
        <v>259</v>
      </c>
      <c r="N24" s="87">
        <v>3</v>
      </c>
      <c r="O24" s="84">
        <v>4492</v>
      </c>
      <c r="P24" s="84">
        <v>19079</v>
      </c>
      <c r="Q24" s="84">
        <v>8650</v>
      </c>
      <c r="R24" s="88">
        <v>65</v>
      </c>
      <c r="S24" s="88">
        <v>67.5</v>
      </c>
      <c r="T24" s="89">
        <v>68.9</v>
      </c>
      <c r="U24" s="86">
        <v>179.4</v>
      </c>
      <c r="V24" s="86">
        <v>186.7</v>
      </c>
      <c r="W24" s="90">
        <v>192.6</v>
      </c>
      <c r="X24" s="81">
        <v>10</v>
      </c>
    </row>
    <row r="25" spans="2:24" s="46" customFormat="1" ht="9.75" customHeight="1">
      <c r="B25" s="47" t="s">
        <v>70</v>
      </c>
      <c r="C25" s="48"/>
      <c r="D25" s="49">
        <v>41320</v>
      </c>
      <c r="E25" s="50" t="s">
        <v>212</v>
      </c>
      <c r="F25" s="91"/>
      <c r="G25" s="52">
        <f>G26</f>
        <v>43.94</v>
      </c>
      <c r="H25" s="53">
        <v>5657</v>
      </c>
      <c r="I25" s="53">
        <v>16367</v>
      </c>
      <c r="J25" s="53">
        <v>8042</v>
      </c>
      <c r="K25" s="53">
        <v>8325</v>
      </c>
      <c r="L25" s="54">
        <v>18</v>
      </c>
      <c r="M25" s="55">
        <v>372.5</v>
      </c>
      <c r="N25" s="56">
        <v>2.9</v>
      </c>
      <c r="O25" s="53">
        <v>2606</v>
      </c>
      <c r="P25" s="53">
        <v>10223</v>
      </c>
      <c r="Q25" s="53">
        <v>3496</v>
      </c>
      <c r="R25" s="62">
        <v>55.7</v>
      </c>
      <c r="S25" s="62">
        <v>58.2</v>
      </c>
      <c r="T25" s="58">
        <v>59.7</v>
      </c>
      <c r="U25" s="55">
        <v>123.5</v>
      </c>
      <c r="V25" s="55">
        <v>129.3</v>
      </c>
      <c r="W25" s="59">
        <v>134.2</v>
      </c>
      <c r="X25" s="60" t="s">
        <v>69</v>
      </c>
    </row>
    <row r="26" spans="1:24" s="78" customFormat="1" ht="9.75" customHeight="1">
      <c r="A26" s="78">
        <v>11</v>
      </c>
      <c r="B26" s="79" t="s">
        <v>49</v>
      </c>
      <c r="C26" s="80"/>
      <c r="D26" s="81">
        <v>41327</v>
      </c>
      <c r="E26" s="82" t="s">
        <v>315</v>
      </c>
      <c r="F26" s="61"/>
      <c r="G26" s="83">
        <v>43.94</v>
      </c>
      <c r="H26" s="84">
        <v>5657</v>
      </c>
      <c r="I26" s="84">
        <v>16367</v>
      </c>
      <c r="J26" s="84">
        <v>8042</v>
      </c>
      <c r="K26" s="84">
        <v>8325</v>
      </c>
      <c r="L26" s="85">
        <v>18</v>
      </c>
      <c r="M26" s="86">
        <v>372.5</v>
      </c>
      <c r="N26" s="87">
        <v>2.9</v>
      </c>
      <c r="O26" s="84">
        <v>2606</v>
      </c>
      <c r="P26" s="84">
        <v>10223</v>
      </c>
      <c r="Q26" s="84">
        <v>3496</v>
      </c>
      <c r="R26" s="88">
        <v>55.7</v>
      </c>
      <c r="S26" s="88">
        <v>58.2</v>
      </c>
      <c r="T26" s="89">
        <v>59.7</v>
      </c>
      <c r="U26" s="86">
        <v>123.5</v>
      </c>
      <c r="V26" s="86">
        <v>129.3</v>
      </c>
      <c r="W26" s="90">
        <v>134.2</v>
      </c>
      <c r="X26" s="81">
        <v>11</v>
      </c>
    </row>
    <row r="27" spans="2:24" s="46" customFormat="1" ht="9.75" customHeight="1">
      <c r="B27" s="47" t="s">
        <v>316</v>
      </c>
      <c r="C27" s="48"/>
      <c r="D27" s="49">
        <v>41340</v>
      </c>
      <c r="E27" s="50" t="s">
        <v>213</v>
      </c>
      <c r="F27" s="91"/>
      <c r="G27" s="52">
        <v>86.8</v>
      </c>
      <c r="H27" s="53">
        <v>18021</v>
      </c>
      <c r="I27" s="53">
        <v>52549</v>
      </c>
      <c r="J27" s="53">
        <v>24858</v>
      </c>
      <c r="K27" s="53">
        <v>27691</v>
      </c>
      <c r="L27" s="54">
        <v>-176</v>
      </c>
      <c r="M27" s="55">
        <v>605.4</v>
      </c>
      <c r="N27" s="56">
        <v>2.9</v>
      </c>
      <c r="O27" s="53">
        <v>6846</v>
      </c>
      <c r="P27" s="53">
        <v>31376</v>
      </c>
      <c r="Q27" s="53">
        <v>14274</v>
      </c>
      <c r="R27" s="62">
        <v>62.4</v>
      </c>
      <c r="S27" s="62">
        <v>64.8</v>
      </c>
      <c r="T27" s="58">
        <v>67.3</v>
      </c>
      <c r="U27" s="55">
        <v>190</v>
      </c>
      <c r="V27" s="55">
        <v>199.6</v>
      </c>
      <c r="W27" s="59">
        <v>208.5</v>
      </c>
      <c r="X27" s="60" t="s">
        <v>214</v>
      </c>
    </row>
    <row r="28" spans="1:24" s="78" customFormat="1" ht="9.75" customHeight="1">
      <c r="A28" s="78">
        <v>12</v>
      </c>
      <c r="B28" s="79" t="s">
        <v>52</v>
      </c>
      <c r="C28" s="80"/>
      <c r="D28" s="81">
        <v>41341</v>
      </c>
      <c r="E28" s="82" t="s">
        <v>215</v>
      </c>
      <c r="F28" s="61"/>
      <c r="G28" s="83">
        <v>22.12</v>
      </c>
      <c r="H28" s="84">
        <v>6158</v>
      </c>
      <c r="I28" s="84">
        <v>17513</v>
      </c>
      <c r="J28" s="84">
        <v>8244</v>
      </c>
      <c r="K28" s="84">
        <v>9269</v>
      </c>
      <c r="L28" s="85">
        <v>-102</v>
      </c>
      <c r="M28" s="86">
        <v>791.7</v>
      </c>
      <c r="N28" s="87">
        <v>2.8</v>
      </c>
      <c r="O28" s="84">
        <v>2187</v>
      </c>
      <c r="P28" s="84">
        <v>10908</v>
      </c>
      <c r="Q28" s="84">
        <v>4366</v>
      </c>
      <c r="R28" s="88">
        <v>55.1</v>
      </c>
      <c r="S28" s="88">
        <v>57.6</v>
      </c>
      <c r="T28" s="89">
        <v>60.1</v>
      </c>
      <c r="U28" s="86">
        <v>177.4</v>
      </c>
      <c r="V28" s="86">
        <v>188.6</v>
      </c>
      <c r="W28" s="90">
        <v>199.6</v>
      </c>
      <c r="X28" s="81">
        <v>12</v>
      </c>
    </row>
    <row r="29" spans="1:24" s="78" customFormat="1" ht="9.75" customHeight="1">
      <c r="A29" s="78">
        <v>13</v>
      </c>
      <c r="B29" s="79" t="s">
        <v>53</v>
      </c>
      <c r="C29" s="80"/>
      <c r="D29" s="81">
        <v>41345</v>
      </c>
      <c r="E29" s="82" t="s">
        <v>216</v>
      </c>
      <c r="F29" s="61" t="s">
        <v>317</v>
      </c>
      <c r="G29" s="83">
        <v>12.79</v>
      </c>
      <c r="H29" s="84">
        <v>3262</v>
      </c>
      <c r="I29" s="84">
        <v>9468</v>
      </c>
      <c r="J29" s="84">
        <v>4508</v>
      </c>
      <c r="K29" s="84">
        <v>4960</v>
      </c>
      <c r="L29" s="85">
        <v>65</v>
      </c>
      <c r="M29" s="86">
        <v>740.3</v>
      </c>
      <c r="N29" s="87">
        <v>2.9</v>
      </c>
      <c r="O29" s="84">
        <v>1623</v>
      </c>
      <c r="P29" s="84">
        <v>5810</v>
      </c>
      <c r="Q29" s="84">
        <v>2034</v>
      </c>
      <c r="R29" s="88">
        <v>60.9</v>
      </c>
      <c r="S29" s="88">
        <v>61.9</v>
      </c>
      <c r="T29" s="89">
        <v>62.9</v>
      </c>
      <c r="U29" s="86">
        <v>114.8</v>
      </c>
      <c r="V29" s="86">
        <v>120.3</v>
      </c>
      <c r="W29" s="90">
        <v>125.3</v>
      </c>
      <c r="X29" s="81">
        <v>13</v>
      </c>
    </row>
    <row r="30" spans="1:24" s="78" customFormat="1" ht="9.75" customHeight="1">
      <c r="A30" s="78">
        <v>14</v>
      </c>
      <c r="B30" s="79" t="s">
        <v>54</v>
      </c>
      <c r="C30" s="80"/>
      <c r="D30" s="81">
        <v>41346</v>
      </c>
      <c r="E30" s="82" t="s">
        <v>318</v>
      </c>
      <c r="F30" s="61" t="s">
        <v>317</v>
      </c>
      <c r="G30" s="83">
        <v>51.89</v>
      </c>
      <c r="H30" s="84">
        <v>8601</v>
      </c>
      <c r="I30" s="84">
        <v>25568</v>
      </c>
      <c r="J30" s="84">
        <v>12106</v>
      </c>
      <c r="K30" s="84">
        <v>13462</v>
      </c>
      <c r="L30" s="85">
        <v>-139</v>
      </c>
      <c r="M30" s="86">
        <v>492.7</v>
      </c>
      <c r="N30" s="87">
        <v>3</v>
      </c>
      <c r="O30" s="84">
        <v>3036</v>
      </c>
      <c r="P30" s="84">
        <v>14658</v>
      </c>
      <c r="Q30" s="84">
        <v>7874</v>
      </c>
      <c r="R30" s="88">
        <v>68.3</v>
      </c>
      <c r="S30" s="88">
        <v>71.2</v>
      </c>
      <c r="T30" s="89">
        <v>74.4</v>
      </c>
      <c r="U30" s="86">
        <v>239</v>
      </c>
      <c r="V30" s="86">
        <v>249.9</v>
      </c>
      <c r="W30" s="90">
        <v>259.4</v>
      </c>
      <c r="X30" s="81">
        <v>14</v>
      </c>
    </row>
    <row r="31" spans="2:24" s="46" customFormat="1" ht="9.75" customHeight="1">
      <c r="B31" s="47" t="s">
        <v>319</v>
      </c>
      <c r="C31" s="48"/>
      <c r="D31" s="49">
        <v>41380</v>
      </c>
      <c r="E31" s="50" t="s">
        <v>217</v>
      </c>
      <c r="F31" s="91"/>
      <c r="G31" s="52">
        <v>36.01</v>
      </c>
      <c r="H31" s="53">
        <v>2000</v>
      </c>
      <c r="I31" s="53">
        <v>6135</v>
      </c>
      <c r="J31" s="53">
        <v>3195</v>
      </c>
      <c r="K31" s="53">
        <v>2940</v>
      </c>
      <c r="L31" s="54">
        <v>-84</v>
      </c>
      <c r="M31" s="55">
        <v>170.4</v>
      </c>
      <c r="N31" s="56">
        <v>3.1</v>
      </c>
      <c r="O31" s="53">
        <v>870</v>
      </c>
      <c r="P31" s="53">
        <v>3643</v>
      </c>
      <c r="Q31" s="53">
        <v>1622</v>
      </c>
      <c r="R31" s="62">
        <v>65.1</v>
      </c>
      <c r="S31" s="62">
        <v>67.4</v>
      </c>
      <c r="T31" s="58">
        <v>68.4</v>
      </c>
      <c r="U31" s="55">
        <v>174.9</v>
      </c>
      <c r="V31" s="55">
        <v>179.8</v>
      </c>
      <c r="W31" s="59">
        <v>186.4</v>
      </c>
      <c r="X31" s="60" t="s">
        <v>218</v>
      </c>
    </row>
    <row r="32" spans="1:24" s="78" customFormat="1" ht="9.75" customHeight="1">
      <c r="A32" s="78">
        <v>15</v>
      </c>
      <c r="B32" s="79" t="s">
        <v>57</v>
      </c>
      <c r="C32" s="80"/>
      <c r="D32" s="81">
        <v>41387</v>
      </c>
      <c r="E32" s="82" t="s">
        <v>219</v>
      </c>
      <c r="F32" s="61"/>
      <c r="G32" s="92">
        <v>36.01</v>
      </c>
      <c r="H32" s="84">
        <v>2000</v>
      </c>
      <c r="I32" s="84">
        <v>6135</v>
      </c>
      <c r="J32" s="84">
        <v>3195</v>
      </c>
      <c r="K32" s="84">
        <v>2940</v>
      </c>
      <c r="L32" s="85">
        <v>-84</v>
      </c>
      <c r="M32" s="86">
        <v>170.4</v>
      </c>
      <c r="N32" s="87">
        <v>3.1</v>
      </c>
      <c r="O32" s="84">
        <v>870</v>
      </c>
      <c r="P32" s="84">
        <v>3643</v>
      </c>
      <c r="Q32" s="84">
        <v>1622</v>
      </c>
      <c r="R32" s="88">
        <v>65.1</v>
      </c>
      <c r="S32" s="88">
        <v>67.4</v>
      </c>
      <c r="T32" s="89">
        <v>68.4</v>
      </c>
      <c r="U32" s="86">
        <v>174.9</v>
      </c>
      <c r="V32" s="86">
        <v>179.8</v>
      </c>
      <c r="W32" s="90">
        <v>186.4</v>
      </c>
      <c r="X32" s="81">
        <v>15</v>
      </c>
    </row>
    <row r="33" spans="2:24" s="46" customFormat="1" ht="9.75" customHeight="1">
      <c r="B33" s="47" t="s">
        <v>320</v>
      </c>
      <c r="C33" s="48"/>
      <c r="D33" s="49">
        <v>41400</v>
      </c>
      <c r="E33" s="50" t="s">
        <v>220</v>
      </c>
      <c r="F33" s="91"/>
      <c r="G33" s="52">
        <v>65.8</v>
      </c>
      <c r="H33" s="53">
        <v>6932</v>
      </c>
      <c r="I33" s="53">
        <v>20424</v>
      </c>
      <c r="J33" s="53">
        <v>9485</v>
      </c>
      <c r="K33" s="53">
        <v>10939</v>
      </c>
      <c r="L33" s="54">
        <v>-230</v>
      </c>
      <c r="M33" s="55">
        <v>310.4</v>
      </c>
      <c r="N33" s="56">
        <v>2.9</v>
      </c>
      <c r="O33" s="53">
        <v>2858</v>
      </c>
      <c r="P33" s="53">
        <v>11623</v>
      </c>
      <c r="Q33" s="53">
        <v>5943</v>
      </c>
      <c r="R33" s="62">
        <v>71.8</v>
      </c>
      <c r="S33" s="62">
        <v>73.8</v>
      </c>
      <c r="T33" s="58">
        <v>75.7</v>
      </c>
      <c r="U33" s="55">
        <v>190.7</v>
      </c>
      <c r="V33" s="55">
        <v>199.7</v>
      </c>
      <c r="W33" s="59">
        <v>207.9</v>
      </c>
      <c r="X33" s="60" t="s">
        <v>221</v>
      </c>
    </row>
    <row r="34" spans="1:24" s="78" customFormat="1" ht="9.75" customHeight="1">
      <c r="A34" s="78">
        <v>16</v>
      </c>
      <c r="B34" s="79" t="s">
        <v>60</v>
      </c>
      <c r="C34" s="80"/>
      <c r="D34" s="81">
        <v>41401</v>
      </c>
      <c r="E34" s="82" t="s">
        <v>321</v>
      </c>
      <c r="F34" s="61"/>
      <c r="G34" s="92">
        <v>65.8</v>
      </c>
      <c r="H34" s="61">
        <v>6932</v>
      </c>
      <c r="I34" s="84">
        <v>20424</v>
      </c>
      <c r="J34" s="61">
        <v>9485</v>
      </c>
      <c r="K34" s="61">
        <v>10939</v>
      </c>
      <c r="L34" s="93">
        <v>-230</v>
      </c>
      <c r="M34" s="86">
        <v>310.4</v>
      </c>
      <c r="N34" s="86">
        <v>2.9</v>
      </c>
      <c r="O34" s="61">
        <v>2858</v>
      </c>
      <c r="P34" s="61">
        <v>11623</v>
      </c>
      <c r="Q34" s="61">
        <v>5943</v>
      </c>
      <c r="R34" s="94">
        <v>71.8</v>
      </c>
      <c r="S34" s="88">
        <v>73.8</v>
      </c>
      <c r="T34" s="89">
        <v>75.7</v>
      </c>
      <c r="U34" s="86">
        <v>190.7</v>
      </c>
      <c r="V34" s="86">
        <v>199.7</v>
      </c>
      <c r="W34" s="90">
        <v>207.9</v>
      </c>
      <c r="X34" s="81">
        <v>16</v>
      </c>
    </row>
    <row r="35" spans="2:24" s="46" customFormat="1" ht="10.5">
      <c r="B35" s="47" t="s">
        <v>322</v>
      </c>
      <c r="C35" s="48"/>
      <c r="D35" s="49">
        <v>41420</v>
      </c>
      <c r="E35" s="50" t="s">
        <v>222</v>
      </c>
      <c r="F35" s="61" t="s">
        <v>323</v>
      </c>
      <c r="G35" s="412">
        <v>135.4</v>
      </c>
      <c r="H35" s="53">
        <v>13076</v>
      </c>
      <c r="I35" s="53">
        <v>41059</v>
      </c>
      <c r="J35" s="53">
        <v>18972</v>
      </c>
      <c r="K35" s="53">
        <v>22087</v>
      </c>
      <c r="L35" s="54">
        <v>-503</v>
      </c>
      <c r="M35" s="55">
        <v>303.2</v>
      </c>
      <c r="N35" s="56">
        <v>3.1</v>
      </c>
      <c r="O35" s="53">
        <v>5256</v>
      </c>
      <c r="P35" s="53">
        <v>23391</v>
      </c>
      <c r="Q35" s="53">
        <v>12385</v>
      </c>
      <c r="R35" s="62">
        <v>72.6</v>
      </c>
      <c r="S35" s="62">
        <v>73.5</v>
      </c>
      <c r="T35" s="58">
        <v>75.4</v>
      </c>
      <c r="U35" s="55">
        <v>217.6</v>
      </c>
      <c r="V35" s="55">
        <v>224.7</v>
      </c>
      <c r="W35" s="59">
        <v>235.6</v>
      </c>
      <c r="X35" s="60" t="s">
        <v>223</v>
      </c>
    </row>
    <row r="36" spans="1:24" s="78" customFormat="1" ht="10.5">
      <c r="A36" s="78">
        <v>17</v>
      </c>
      <c r="B36" s="79" t="s">
        <v>63</v>
      </c>
      <c r="C36" s="80"/>
      <c r="D36" s="81">
        <v>41423</v>
      </c>
      <c r="E36" s="82" t="s">
        <v>224</v>
      </c>
      <c r="F36" s="89"/>
      <c r="G36" s="78">
        <v>11.46</v>
      </c>
      <c r="H36" s="84">
        <v>2612</v>
      </c>
      <c r="I36" s="84">
        <v>6986</v>
      </c>
      <c r="J36" s="84">
        <v>3177</v>
      </c>
      <c r="K36" s="84">
        <v>3809</v>
      </c>
      <c r="L36" s="85">
        <v>-126</v>
      </c>
      <c r="M36" s="86">
        <v>609.6</v>
      </c>
      <c r="N36" s="87">
        <v>2.7</v>
      </c>
      <c r="O36" s="84">
        <v>791</v>
      </c>
      <c r="P36" s="84">
        <v>3862</v>
      </c>
      <c r="Q36" s="84">
        <v>2333</v>
      </c>
      <c r="R36" s="95">
        <v>75.6</v>
      </c>
      <c r="S36" s="88">
        <v>78.1</v>
      </c>
      <c r="T36" s="89">
        <v>80.9</v>
      </c>
      <c r="U36" s="86">
        <v>270</v>
      </c>
      <c r="V36" s="86">
        <v>280.2</v>
      </c>
      <c r="W36" s="90">
        <v>294.9</v>
      </c>
      <c r="X36" s="81">
        <v>17</v>
      </c>
    </row>
    <row r="37" spans="1:24" s="78" customFormat="1" ht="10.5">
      <c r="A37" s="78">
        <v>18</v>
      </c>
      <c r="B37" s="79" t="s">
        <v>64</v>
      </c>
      <c r="C37" s="80"/>
      <c r="D37" s="81">
        <v>41424</v>
      </c>
      <c r="E37" s="82" t="s">
        <v>225</v>
      </c>
      <c r="F37" s="61" t="s">
        <v>324</v>
      </c>
      <c r="G37" s="78">
        <v>24.48</v>
      </c>
      <c r="H37" s="84">
        <v>3159</v>
      </c>
      <c r="I37" s="84">
        <v>9538</v>
      </c>
      <c r="J37" s="84">
        <v>4473</v>
      </c>
      <c r="K37" s="84">
        <v>5065</v>
      </c>
      <c r="L37" s="85">
        <v>-82</v>
      </c>
      <c r="M37" s="86">
        <v>389.6</v>
      </c>
      <c r="N37" s="87">
        <v>3</v>
      </c>
      <c r="O37" s="84">
        <v>1332</v>
      </c>
      <c r="P37" s="84">
        <v>5701</v>
      </c>
      <c r="Q37" s="84">
        <v>2480</v>
      </c>
      <c r="R37" s="95">
        <v>64.7</v>
      </c>
      <c r="S37" s="88">
        <v>65.9</v>
      </c>
      <c r="T37" s="89">
        <v>66.9</v>
      </c>
      <c r="U37" s="89">
        <v>177.7</v>
      </c>
      <c r="V37" s="89">
        <v>178.2</v>
      </c>
      <c r="W37" s="90">
        <v>186.2</v>
      </c>
      <c r="X37" s="81">
        <v>18</v>
      </c>
    </row>
    <row r="38" spans="1:24" s="78" customFormat="1" ht="9.75" customHeight="1">
      <c r="A38" s="78">
        <v>19</v>
      </c>
      <c r="B38" s="79" t="s">
        <v>65</v>
      </c>
      <c r="C38" s="80"/>
      <c r="D38" s="81">
        <v>41425</v>
      </c>
      <c r="E38" s="82" t="s">
        <v>325</v>
      </c>
      <c r="F38" s="89"/>
      <c r="G38" s="78">
        <v>99.46</v>
      </c>
      <c r="H38" s="84">
        <v>7305</v>
      </c>
      <c r="I38" s="84">
        <v>24535</v>
      </c>
      <c r="J38" s="84">
        <v>11322</v>
      </c>
      <c r="K38" s="84">
        <v>13213</v>
      </c>
      <c r="L38" s="85">
        <v>-295</v>
      </c>
      <c r="M38" s="86">
        <v>246.7</v>
      </c>
      <c r="N38" s="87">
        <v>3.4</v>
      </c>
      <c r="O38" s="84">
        <v>3133</v>
      </c>
      <c r="P38" s="84">
        <v>13828</v>
      </c>
      <c r="Q38" s="84">
        <v>7572</v>
      </c>
      <c r="R38" s="95">
        <v>74.9</v>
      </c>
      <c r="S38" s="88">
        <v>75.3</v>
      </c>
      <c r="T38" s="89">
        <v>77.4</v>
      </c>
      <c r="U38" s="89">
        <v>220.6</v>
      </c>
      <c r="V38" s="89">
        <v>230.3</v>
      </c>
      <c r="W38" s="90">
        <v>241.7</v>
      </c>
      <c r="X38" s="81">
        <v>19</v>
      </c>
    </row>
    <row r="39" spans="2:24" s="46" customFormat="1" ht="9.75" customHeight="1">
      <c r="B39" s="47" t="s">
        <v>326</v>
      </c>
      <c r="C39" s="48"/>
      <c r="D39" s="49">
        <v>41440</v>
      </c>
      <c r="E39" s="50" t="s">
        <v>226</v>
      </c>
      <c r="F39" s="91"/>
      <c r="G39" s="52">
        <v>74.21</v>
      </c>
      <c r="H39" s="53">
        <v>2918</v>
      </c>
      <c r="I39" s="53">
        <v>9358</v>
      </c>
      <c r="J39" s="53">
        <v>4394</v>
      </c>
      <c r="K39" s="53">
        <v>4964</v>
      </c>
      <c r="L39" s="54">
        <v>-191</v>
      </c>
      <c r="M39" s="55">
        <v>126.1</v>
      </c>
      <c r="N39" s="56">
        <v>3.2</v>
      </c>
      <c r="O39" s="53">
        <v>1161</v>
      </c>
      <c r="P39" s="53">
        <v>5101</v>
      </c>
      <c r="Q39" s="53">
        <v>3094</v>
      </c>
      <c r="R39" s="96">
        <v>81.1</v>
      </c>
      <c r="S39" s="96">
        <v>81.7</v>
      </c>
      <c r="T39" s="58">
        <v>83.4</v>
      </c>
      <c r="U39" s="55">
        <v>239.5</v>
      </c>
      <c r="V39" s="55">
        <v>256</v>
      </c>
      <c r="W39" s="59">
        <v>266.5</v>
      </c>
      <c r="X39" s="60" t="s">
        <v>227</v>
      </c>
    </row>
    <row r="40" spans="1:24" s="78" customFormat="1" ht="10.5" customHeight="1" thickBot="1">
      <c r="A40" s="97">
        <v>20</v>
      </c>
      <c r="B40" s="98" t="s">
        <v>68</v>
      </c>
      <c r="C40" s="99"/>
      <c r="D40" s="100">
        <v>41441</v>
      </c>
      <c r="E40" s="98" t="s">
        <v>228</v>
      </c>
      <c r="F40" s="97"/>
      <c r="G40" s="97">
        <v>74.21</v>
      </c>
      <c r="H40" s="101">
        <v>2918</v>
      </c>
      <c r="I40" s="101">
        <v>9358</v>
      </c>
      <c r="J40" s="101">
        <v>4394</v>
      </c>
      <c r="K40" s="101">
        <v>4964</v>
      </c>
      <c r="L40" s="102">
        <v>-191</v>
      </c>
      <c r="M40" s="103">
        <v>126.1</v>
      </c>
      <c r="N40" s="103">
        <v>3.2</v>
      </c>
      <c r="O40" s="101">
        <v>1161</v>
      </c>
      <c r="P40" s="101">
        <v>5101</v>
      </c>
      <c r="Q40" s="101">
        <v>3094</v>
      </c>
      <c r="R40" s="104">
        <v>81.1</v>
      </c>
      <c r="S40" s="104">
        <v>81.7</v>
      </c>
      <c r="T40" s="105">
        <v>83.4</v>
      </c>
      <c r="U40" s="103">
        <v>239.5</v>
      </c>
      <c r="V40" s="103">
        <v>256</v>
      </c>
      <c r="W40" s="106">
        <v>266.5</v>
      </c>
      <c r="X40" s="107">
        <v>20</v>
      </c>
    </row>
    <row r="41" spans="1:5" ht="10.5" customHeight="1">
      <c r="A41" s="5"/>
      <c r="D41" s="108"/>
      <c r="E41" s="109"/>
    </row>
    <row r="42" spans="4:5" ht="12">
      <c r="D42" s="108"/>
      <c r="E42" s="109"/>
    </row>
    <row r="43" spans="4:5" ht="12">
      <c r="D43" s="108"/>
      <c r="E43" s="109"/>
    </row>
    <row r="44" spans="4:5" ht="12">
      <c r="D44" s="108"/>
      <c r="E44" s="109"/>
    </row>
    <row r="45" spans="4:5" ht="12">
      <c r="D45" s="108"/>
      <c r="E45" s="109"/>
    </row>
    <row r="46" spans="4:5" ht="12">
      <c r="D46" s="108"/>
      <c r="E46" s="109"/>
    </row>
    <row r="47" spans="4:5" ht="12">
      <c r="D47" s="108"/>
      <c r="E47" s="109"/>
    </row>
    <row r="49" spans="4:5" ht="12">
      <c r="D49" s="108"/>
      <c r="E49" s="109"/>
    </row>
    <row r="53" spans="4:5" ht="12">
      <c r="D53" s="108"/>
      <c r="E53" s="109"/>
    </row>
    <row r="54" spans="4:5" ht="12">
      <c r="D54" s="108"/>
      <c r="E54" s="109"/>
    </row>
    <row r="55" spans="4:5" ht="12">
      <c r="D55" s="108"/>
      <c r="E55" s="109"/>
    </row>
    <row r="56" spans="4:5" ht="12">
      <c r="D56" s="108"/>
      <c r="E56" s="109"/>
    </row>
    <row r="57" spans="4:5" ht="12">
      <c r="D57" s="108"/>
      <c r="E57" s="109"/>
    </row>
    <row r="58" spans="4:5" ht="12">
      <c r="D58" s="108"/>
      <c r="E58" s="109"/>
    </row>
    <row r="59" spans="4:5" ht="12">
      <c r="D59" s="108"/>
      <c r="E59" s="109"/>
    </row>
    <row r="60" spans="4:5" ht="12">
      <c r="D60" s="108"/>
      <c r="E60" s="109"/>
    </row>
    <row r="61" spans="4:5" ht="12">
      <c r="D61" s="108"/>
      <c r="E61" s="109"/>
    </row>
    <row r="62" spans="4:5" ht="12">
      <c r="D62" s="108"/>
      <c r="E62" s="109"/>
    </row>
    <row r="63" spans="4:5" ht="12">
      <c r="D63" s="108"/>
      <c r="E63" s="109"/>
    </row>
    <row r="64" spans="4:5" ht="12">
      <c r="D64" s="108"/>
      <c r="E64" s="109"/>
    </row>
    <row r="65" spans="4:5" ht="12">
      <c r="D65" s="108"/>
      <c r="E65" s="109"/>
    </row>
    <row r="66" spans="4:5" ht="12">
      <c r="D66" s="108"/>
      <c r="E66" s="109"/>
    </row>
    <row r="67" spans="4:5" ht="12">
      <c r="D67" s="108"/>
      <c r="E67" s="109"/>
    </row>
    <row r="68" spans="4:5" ht="12">
      <c r="D68" s="108"/>
      <c r="E68" s="109"/>
    </row>
    <row r="73" spans="4:5" ht="12">
      <c r="D73" s="108"/>
      <c r="E73" s="109"/>
    </row>
    <row r="74" spans="4:5" ht="12">
      <c r="D74" s="108"/>
      <c r="E74" s="109"/>
    </row>
    <row r="75" spans="4:5" ht="12">
      <c r="D75" s="108"/>
      <c r="E75" s="109"/>
    </row>
    <row r="76" spans="4:5" ht="12">
      <c r="D76" s="108"/>
      <c r="E76" s="109"/>
    </row>
    <row r="77" spans="4:5" ht="12">
      <c r="D77" s="108"/>
      <c r="E77" s="109"/>
    </row>
    <row r="78" spans="4:5" ht="12">
      <c r="D78" s="108"/>
      <c r="E78" s="109"/>
    </row>
    <row r="79" spans="4:5" ht="12">
      <c r="D79" s="108"/>
      <c r="E79" s="109"/>
    </row>
    <row r="80" spans="4:5" ht="12">
      <c r="D80" s="108"/>
      <c r="E80" s="109"/>
    </row>
    <row r="81" spans="4:5" ht="12">
      <c r="D81" s="108"/>
      <c r="E81" s="109"/>
    </row>
    <row r="82" spans="4:5" ht="12">
      <c r="D82" s="108"/>
      <c r="E82" s="109"/>
    </row>
    <row r="83" spans="4:5" ht="12">
      <c r="D83" s="108"/>
      <c r="E83" s="109"/>
    </row>
    <row r="84" spans="4:5" ht="12">
      <c r="D84" s="108"/>
      <c r="E84" s="109"/>
    </row>
    <row r="85" spans="4:5" ht="12">
      <c r="D85" s="108"/>
      <c r="E85" s="109"/>
    </row>
    <row r="86" spans="4:5" ht="12">
      <c r="D86" s="108"/>
      <c r="E86" s="109"/>
    </row>
    <row r="87" spans="4:5" ht="12">
      <c r="D87" s="108"/>
      <c r="E87" s="109"/>
    </row>
    <row r="88" spans="4:5" ht="12">
      <c r="D88" s="108"/>
      <c r="E88" s="109"/>
    </row>
    <row r="89" spans="4:5" ht="12">
      <c r="D89" s="108"/>
      <c r="E89" s="109"/>
    </row>
    <row r="90" spans="4:5" ht="12">
      <c r="D90" s="108"/>
      <c r="E90" s="109"/>
    </row>
    <row r="91" spans="4:5" ht="12">
      <c r="D91" s="108"/>
      <c r="E91" s="109"/>
    </row>
    <row r="92" spans="4:5" ht="12">
      <c r="D92" s="108"/>
      <c r="E92" s="109"/>
    </row>
    <row r="93" spans="4:5" ht="12">
      <c r="D93" s="108"/>
      <c r="E93" s="109"/>
    </row>
    <row r="94" spans="4:5" ht="12">
      <c r="D94" s="108"/>
      <c r="E94" s="109"/>
    </row>
    <row r="95" spans="4:5" ht="12">
      <c r="D95" s="108"/>
      <c r="E95" s="109"/>
    </row>
    <row r="96" spans="4:5" ht="12">
      <c r="D96" s="108"/>
      <c r="E96" s="109"/>
    </row>
    <row r="97" spans="4:5" ht="12">
      <c r="D97" s="110"/>
      <c r="E97" s="111"/>
    </row>
  </sheetData>
  <sheetProtection/>
  <mergeCells count="2">
    <mergeCell ref="I8:K8"/>
    <mergeCell ref="X8:X9"/>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rgb="FF00B0F0"/>
  </sheetPr>
  <dimension ref="A1:X127"/>
  <sheetViews>
    <sheetView showGridLines="0" zoomScalePageLayoutView="0" workbookViewId="0" topLeftCell="A1">
      <selection activeCell="A1" sqref="A1"/>
    </sheetView>
  </sheetViews>
  <sheetFormatPr defaultColWidth="7.75390625" defaultRowHeight="13.5"/>
  <cols>
    <col min="1" max="1" width="2.50390625" style="112" customWidth="1"/>
    <col min="2" max="2" width="9.375" style="1" customWidth="1"/>
    <col min="3" max="3" width="1.25" style="1" customWidth="1"/>
    <col min="4" max="5" width="9.625" style="1" customWidth="1"/>
    <col min="6" max="11" width="9.25390625" style="1" customWidth="1"/>
    <col min="12" max="12" width="9.25390625" style="11" customWidth="1"/>
    <col min="13" max="16" width="11.125" style="1" customWidth="1"/>
    <col min="17" max="20" width="11.25390625" style="1" customWidth="1"/>
    <col min="21" max="21" width="7.625" style="1" customWidth="1"/>
    <col min="22" max="16384" width="7.75390625" style="1" customWidth="1"/>
  </cols>
  <sheetData>
    <row r="1" spans="8:13" ht="18.75" customHeight="1">
      <c r="H1" s="3"/>
      <c r="L1" s="2" t="s">
        <v>356</v>
      </c>
      <c r="M1" s="3" t="s">
        <v>0</v>
      </c>
    </row>
    <row r="2" spans="8:13" ht="17.25" customHeight="1">
      <c r="H2" s="3"/>
      <c r="L2" s="2"/>
      <c r="M2" s="3"/>
    </row>
    <row r="3" spans="1:12" s="5" customFormat="1" ht="9.75" customHeight="1">
      <c r="A3" s="78" t="s">
        <v>1</v>
      </c>
      <c r="L3" s="6"/>
    </row>
    <row r="4" spans="1:13" s="5" customFormat="1" ht="9.75" customHeight="1">
      <c r="A4" s="7" t="s">
        <v>231</v>
      </c>
      <c r="L4" s="6"/>
      <c r="M4" s="5" t="s">
        <v>349</v>
      </c>
    </row>
    <row r="5" spans="1:13" s="5" customFormat="1" ht="9.75" customHeight="1">
      <c r="A5" s="7" t="s">
        <v>232</v>
      </c>
      <c r="L5" s="6"/>
      <c r="M5" s="7" t="s">
        <v>350</v>
      </c>
    </row>
    <row r="6" spans="1:13" s="5" customFormat="1" ht="9.75" customHeight="1">
      <c r="A6" s="7" t="s">
        <v>2</v>
      </c>
      <c r="L6" s="6"/>
      <c r="M6" s="5" t="s">
        <v>3</v>
      </c>
    </row>
    <row r="7" spans="1:13" s="5" customFormat="1" ht="9.75" customHeight="1">
      <c r="A7" s="78" t="s">
        <v>4</v>
      </c>
      <c r="L7" s="6"/>
      <c r="M7" s="7" t="s">
        <v>5</v>
      </c>
    </row>
    <row r="8" spans="1:13" s="5" customFormat="1" ht="9.75" customHeight="1">
      <c r="A8" s="78" t="s">
        <v>6</v>
      </c>
      <c r="L8" s="6"/>
      <c r="M8" s="5" t="s">
        <v>7</v>
      </c>
    </row>
    <row r="9" spans="1:13" s="5" customFormat="1" ht="9.75" customHeight="1">
      <c r="A9" s="78" t="s">
        <v>8</v>
      </c>
      <c r="L9" s="6"/>
      <c r="M9" s="5" t="s">
        <v>9</v>
      </c>
    </row>
    <row r="10" spans="1:13" s="5" customFormat="1" ht="10.5" customHeight="1">
      <c r="A10" s="78" t="s">
        <v>10</v>
      </c>
      <c r="L10" s="6"/>
      <c r="M10" s="5" t="s">
        <v>347</v>
      </c>
    </row>
    <row r="11" spans="1:13" ht="0.75" customHeight="1" thickBot="1">
      <c r="A11" s="63"/>
      <c r="M11" s="5"/>
    </row>
    <row r="12" spans="1:21" s="12" customFormat="1" ht="12" customHeight="1">
      <c r="A12" s="113"/>
      <c r="B12" s="113"/>
      <c r="C12" s="113"/>
      <c r="D12" s="114" t="s">
        <v>11</v>
      </c>
      <c r="E12" s="114" t="s">
        <v>12</v>
      </c>
      <c r="F12" s="419" t="s">
        <v>13</v>
      </c>
      <c r="G12" s="420"/>
      <c r="H12" s="421" t="s">
        <v>229</v>
      </c>
      <c r="I12" s="422"/>
      <c r="J12" s="422"/>
      <c r="K12" s="422"/>
      <c r="L12" s="422"/>
      <c r="M12" s="115"/>
      <c r="N12" s="116"/>
      <c r="O12" s="13" t="s">
        <v>184</v>
      </c>
      <c r="P12" s="14"/>
      <c r="Q12" s="13" t="s">
        <v>185</v>
      </c>
      <c r="R12" s="13"/>
      <c r="S12" s="13"/>
      <c r="T12" s="117"/>
      <c r="U12" s="425" t="s">
        <v>360</v>
      </c>
    </row>
    <row r="13" spans="1:21" s="12" customFormat="1" ht="12" customHeight="1">
      <c r="A13" s="118" t="s">
        <v>357</v>
      </c>
      <c r="B13" s="118"/>
      <c r="C13" s="118"/>
      <c r="D13" s="119" t="s">
        <v>14</v>
      </c>
      <c r="E13" s="119" t="s">
        <v>14</v>
      </c>
      <c r="F13" s="428" t="s">
        <v>268</v>
      </c>
      <c r="G13" s="429"/>
      <c r="H13" s="423"/>
      <c r="I13" s="424"/>
      <c r="J13" s="424"/>
      <c r="K13" s="424"/>
      <c r="L13" s="424"/>
      <c r="M13" s="120"/>
      <c r="N13" s="120"/>
      <c r="O13" s="121"/>
      <c r="P13" s="122"/>
      <c r="Q13" s="123"/>
      <c r="R13" s="124" t="s">
        <v>15</v>
      </c>
      <c r="S13" s="125"/>
      <c r="T13" s="430" t="s">
        <v>345</v>
      </c>
      <c r="U13" s="426"/>
    </row>
    <row r="14" spans="1:21" s="12" customFormat="1" ht="15" customHeight="1">
      <c r="A14" s="25"/>
      <c r="B14" s="25"/>
      <c r="C14" s="25"/>
      <c r="D14" s="126" t="s">
        <v>330</v>
      </c>
      <c r="E14" s="126" t="s">
        <v>330</v>
      </c>
      <c r="F14" s="151" t="s">
        <v>16</v>
      </c>
      <c r="G14" s="151" t="s">
        <v>269</v>
      </c>
      <c r="H14" s="32" t="s">
        <v>230</v>
      </c>
      <c r="I14" s="127" t="s">
        <v>17</v>
      </c>
      <c r="J14" s="127" t="s">
        <v>18</v>
      </c>
      <c r="K14" s="127" t="s">
        <v>19</v>
      </c>
      <c r="L14" s="128" t="s">
        <v>20</v>
      </c>
      <c r="M14" s="129" t="s">
        <v>21</v>
      </c>
      <c r="N14" s="130" t="s">
        <v>22</v>
      </c>
      <c r="O14" s="131" t="s">
        <v>23</v>
      </c>
      <c r="P14" s="132" t="s">
        <v>24</v>
      </c>
      <c r="Q14" s="133" t="s">
        <v>186</v>
      </c>
      <c r="R14" s="32" t="s">
        <v>25</v>
      </c>
      <c r="S14" s="134" t="s">
        <v>187</v>
      </c>
      <c r="T14" s="431"/>
      <c r="U14" s="427"/>
    </row>
    <row r="15" spans="2:21" s="38" customFormat="1" ht="9" customHeight="1">
      <c r="B15" s="39"/>
      <c r="C15" s="39"/>
      <c r="D15" s="135"/>
      <c r="E15" s="136"/>
      <c r="F15" s="41" t="s">
        <v>26</v>
      </c>
      <c r="G15" s="41" t="s">
        <v>27</v>
      </c>
      <c r="H15" s="41" t="s">
        <v>27</v>
      </c>
      <c r="I15" s="41" t="s">
        <v>27</v>
      </c>
      <c r="J15" s="41" t="s">
        <v>27</v>
      </c>
      <c r="K15" s="41" t="s">
        <v>27</v>
      </c>
      <c r="L15" s="42" t="s">
        <v>27</v>
      </c>
      <c r="M15" s="41" t="s">
        <v>27</v>
      </c>
      <c r="N15" s="41" t="s">
        <v>27</v>
      </c>
      <c r="O15" s="41" t="s">
        <v>28</v>
      </c>
      <c r="P15" s="41" t="s">
        <v>27</v>
      </c>
      <c r="Q15" s="41" t="s">
        <v>29</v>
      </c>
      <c r="R15" s="41" t="s">
        <v>27</v>
      </c>
      <c r="S15" s="41" t="s">
        <v>27</v>
      </c>
      <c r="T15" s="137" t="s">
        <v>30</v>
      </c>
      <c r="U15" s="138"/>
    </row>
    <row r="16" spans="2:24" s="139" customFormat="1" ht="9.75" customHeight="1">
      <c r="B16" s="47" t="s">
        <v>31</v>
      </c>
      <c r="C16" s="47"/>
      <c r="D16" s="140">
        <v>8.857142857142858</v>
      </c>
      <c r="E16" s="55">
        <v>11.519047619047619</v>
      </c>
      <c r="F16" s="53">
        <v>319367</v>
      </c>
      <c r="G16" s="53">
        <v>853341</v>
      </c>
      <c r="H16" s="53">
        <v>409277</v>
      </c>
      <c r="I16" s="53">
        <v>37838</v>
      </c>
      <c r="J16" s="53">
        <v>96188</v>
      </c>
      <c r="K16" s="53">
        <v>262820</v>
      </c>
      <c r="L16" s="91">
        <v>325108</v>
      </c>
      <c r="M16" s="53">
        <v>48226</v>
      </c>
      <c r="N16" s="53">
        <v>28981</v>
      </c>
      <c r="O16" s="141">
        <v>41914</v>
      </c>
      <c r="P16" s="141">
        <v>394499</v>
      </c>
      <c r="Q16" s="141">
        <v>25108</v>
      </c>
      <c r="R16" s="141">
        <v>33827</v>
      </c>
      <c r="S16" s="141">
        <v>27648</v>
      </c>
      <c r="T16" s="152" t="s">
        <v>346</v>
      </c>
      <c r="U16" s="142" t="s">
        <v>25</v>
      </c>
      <c r="X16" s="47"/>
    </row>
    <row r="17" spans="2:24" s="139" customFormat="1" ht="9.75" customHeight="1">
      <c r="B17" s="47" t="s">
        <v>32</v>
      </c>
      <c r="C17" s="47"/>
      <c r="D17" s="140">
        <v>9.124895469526292</v>
      </c>
      <c r="E17" s="55">
        <v>11.367417742836226</v>
      </c>
      <c r="F17" s="91">
        <v>267783</v>
      </c>
      <c r="G17" s="91">
        <v>704463</v>
      </c>
      <c r="H17" s="53" t="s">
        <v>33</v>
      </c>
      <c r="I17" s="53" t="s">
        <v>33</v>
      </c>
      <c r="J17" s="53" t="s">
        <v>33</v>
      </c>
      <c r="K17" s="53" t="s">
        <v>33</v>
      </c>
      <c r="L17" s="53" t="s">
        <v>33</v>
      </c>
      <c r="M17" s="53" t="s">
        <v>33</v>
      </c>
      <c r="N17" s="53" t="s">
        <v>33</v>
      </c>
      <c r="O17" s="53">
        <v>35434</v>
      </c>
      <c r="P17" s="53">
        <v>331253</v>
      </c>
      <c r="Q17" s="53">
        <v>19137</v>
      </c>
      <c r="R17" s="53">
        <v>24956</v>
      </c>
      <c r="S17" s="53">
        <v>20311</v>
      </c>
      <c r="T17" s="53">
        <v>19307</v>
      </c>
      <c r="U17" s="142" t="s">
        <v>34</v>
      </c>
      <c r="X17" s="47"/>
    </row>
    <row r="18" spans="2:24" s="139" customFormat="1" ht="9.75" customHeight="1">
      <c r="B18" s="47" t="s">
        <v>35</v>
      </c>
      <c r="C18" s="47"/>
      <c r="D18" s="140">
        <v>7.733366096049362</v>
      </c>
      <c r="E18" s="55">
        <v>12.41570426188331</v>
      </c>
      <c r="F18" s="91">
        <v>51584</v>
      </c>
      <c r="G18" s="91">
        <v>148878</v>
      </c>
      <c r="H18" s="53" t="s">
        <v>33</v>
      </c>
      <c r="I18" s="53" t="s">
        <v>33</v>
      </c>
      <c r="J18" s="53" t="s">
        <v>33</v>
      </c>
      <c r="K18" s="53" t="s">
        <v>33</v>
      </c>
      <c r="L18" s="53" t="s">
        <v>33</v>
      </c>
      <c r="M18" s="53" t="s">
        <v>33</v>
      </c>
      <c r="N18" s="53" t="s">
        <v>33</v>
      </c>
      <c r="O18" s="53">
        <v>6480</v>
      </c>
      <c r="P18" s="53">
        <v>63246</v>
      </c>
      <c r="Q18" s="53">
        <v>5971</v>
      </c>
      <c r="R18" s="53">
        <v>8871</v>
      </c>
      <c r="S18" s="53">
        <v>7337</v>
      </c>
      <c r="T18" s="53">
        <v>6015</v>
      </c>
      <c r="U18" s="142" t="s">
        <v>36</v>
      </c>
      <c r="X18" s="47"/>
    </row>
    <row r="19" spans="2:24" s="5" customFormat="1" ht="3.75" customHeight="1">
      <c r="B19" s="79"/>
      <c r="C19" s="79"/>
      <c r="D19" s="143"/>
      <c r="E19" s="86"/>
      <c r="F19" s="153"/>
      <c r="G19" s="153"/>
      <c r="H19" s="84"/>
      <c r="I19" s="84"/>
      <c r="J19" s="84"/>
      <c r="K19" s="84"/>
      <c r="L19" s="84"/>
      <c r="M19" s="84"/>
      <c r="N19" s="84"/>
      <c r="O19" s="8"/>
      <c r="P19" s="8"/>
      <c r="Q19" s="8"/>
      <c r="R19" s="8"/>
      <c r="S19" s="8"/>
      <c r="T19" s="8"/>
      <c r="U19" s="144"/>
      <c r="X19" s="79"/>
    </row>
    <row r="20" spans="1:24" s="5" customFormat="1" ht="9.75" customHeight="1">
      <c r="A20" s="5">
        <v>1</v>
      </c>
      <c r="B20" s="79" t="s">
        <v>37</v>
      </c>
      <c r="C20" s="79"/>
      <c r="D20" s="143">
        <v>9.123760219380301</v>
      </c>
      <c r="E20" s="86">
        <v>10.657201192581391</v>
      </c>
      <c r="F20" s="61">
        <v>94681</v>
      </c>
      <c r="G20" s="61">
        <v>236017</v>
      </c>
      <c r="H20" s="84">
        <v>112380</v>
      </c>
      <c r="I20" s="84">
        <v>7542</v>
      </c>
      <c r="J20" s="84">
        <v>20729</v>
      </c>
      <c r="K20" s="84">
        <v>79825</v>
      </c>
      <c r="L20" s="84">
        <v>90734</v>
      </c>
      <c r="M20" s="84">
        <v>12171</v>
      </c>
      <c r="N20" s="84">
        <v>6834</v>
      </c>
      <c r="O20" s="61">
        <v>12825</v>
      </c>
      <c r="P20" s="61">
        <v>126677</v>
      </c>
      <c r="Q20" s="8">
        <v>3426</v>
      </c>
      <c r="R20" s="8">
        <v>4823</v>
      </c>
      <c r="S20" s="8">
        <v>3821</v>
      </c>
      <c r="T20" s="8">
        <v>4526</v>
      </c>
      <c r="U20" s="144">
        <v>1</v>
      </c>
      <c r="X20" s="79"/>
    </row>
    <row r="21" spans="1:24" s="5" customFormat="1" ht="9.75" customHeight="1">
      <c r="A21" s="5">
        <v>2</v>
      </c>
      <c r="B21" s="79" t="s">
        <v>38</v>
      </c>
      <c r="C21" s="79"/>
      <c r="D21" s="143">
        <v>9.106622707339714</v>
      </c>
      <c r="E21" s="86">
        <v>12.355558400819437</v>
      </c>
      <c r="F21" s="84">
        <v>49817</v>
      </c>
      <c r="G21" s="84">
        <v>129216</v>
      </c>
      <c r="H21" s="84">
        <v>59924</v>
      </c>
      <c r="I21" s="84">
        <v>7642</v>
      </c>
      <c r="J21" s="84">
        <v>13289</v>
      </c>
      <c r="K21" s="84">
        <v>37743</v>
      </c>
      <c r="L21" s="84">
        <v>45994</v>
      </c>
      <c r="M21" s="84">
        <v>7793</v>
      </c>
      <c r="N21" s="84">
        <v>5502</v>
      </c>
      <c r="O21" s="8">
        <v>6370</v>
      </c>
      <c r="P21" s="84">
        <v>53028</v>
      </c>
      <c r="Q21" s="84">
        <v>4737</v>
      </c>
      <c r="R21" s="84">
        <v>7476</v>
      </c>
      <c r="S21" s="84">
        <v>6364</v>
      </c>
      <c r="T21" s="84">
        <v>5121</v>
      </c>
      <c r="U21" s="144">
        <v>2</v>
      </c>
      <c r="X21" s="79"/>
    </row>
    <row r="22" spans="1:24" s="5" customFormat="1" ht="9.75" customHeight="1">
      <c r="A22" s="5">
        <v>3</v>
      </c>
      <c r="B22" s="79" t="s">
        <v>39</v>
      </c>
      <c r="C22" s="79"/>
      <c r="D22" s="143">
        <v>10.810577999827721</v>
      </c>
      <c r="E22" s="86">
        <v>9.188273465989033</v>
      </c>
      <c r="F22" s="84">
        <v>27994</v>
      </c>
      <c r="G22" s="84">
        <v>71065</v>
      </c>
      <c r="H22" s="84">
        <v>32193</v>
      </c>
      <c r="I22" s="84">
        <v>687</v>
      </c>
      <c r="J22" s="84">
        <v>7735</v>
      </c>
      <c r="K22" s="84">
        <v>22152</v>
      </c>
      <c r="L22" s="61">
        <v>27807</v>
      </c>
      <c r="M22" s="84">
        <v>2295</v>
      </c>
      <c r="N22" s="84">
        <v>884</v>
      </c>
      <c r="O22" s="8">
        <v>3159</v>
      </c>
      <c r="P22" s="8">
        <v>41201</v>
      </c>
      <c r="Q22" s="8">
        <v>536</v>
      </c>
      <c r="R22" s="8">
        <v>377</v>
      </c>
      <c r="S22" s="8">
        <v>305</v>
      </c>
      <c r="T22" s="8">
        <v>524</v>
      </c>
      <c r="U22" s="144">
        <v>3</v>
      </c>
      <c r="X22" s="79"/>
    </row>
    <row r="23" spans="1:24" s="5" customFormat="1" ht="9.75" customHeight="1">
      <c r="A23" s="5">
        <v>4</v>
      </c>
      <c r="B23" s="79" t="s">
        <v>40</v>
      </c>
      <c r="C23" s="79"/>
      <c r="D23" s="143">
        <v>7.095964471905773</v>
      </c>
      <c r="E23" s="86">
        <v>13.37130720216258</v>
      </c>
      <c r="F23" s="84">
        <v>7857</v>
      </c>
      <c r="G23" s="84">
        <v>21172</v>
      </c>
      <c r="H23" s="84">
        <v>10112</v>
      </c>
      <c r="I23" s="84">
        <v>971</v>
      </c>
      <c r="J23" s="84">
        <v>2769</v>
      </c>
      <c r="K23" s="84">
        <v>6271</v>
      </c>
      <c r="L23" s="61">
        <v>8117</v>
      </c>
      <c r="M23" s="84">
        <v>1283</v>
      </c>
      <c r="N23" s="84">
        <v>667</v>
      </c>
      <c r="O23" s="8">
        <v>1013</v>
      </c>
      <c r="P23" s="8">
        <v>8458</v>
      </c>
      <c r="Q23" s="8">
        <v>1038</v>
      </c>
      <c r="R23" s="8">
        <v>1331</v>
      </c>
      <c r="S23" s="8">
        <v>1012</v>
      </c>
      <c r="T23" s="8">
        <v>1091</v>
      </c>
      <c r="U23" s="144">
        <v>4</v>
      </c>
      <c r="X23" s="79"/>
    </row>
    <row r="24" spans="1:24" s="5" customFormat="1" ht="9.75" customHeight="1">
      <c r="A24" s="5">
        <v>5</v>
      </c>
      <c r="B24" s="79" t="s">
        <v>41</v>
      </c>
      <c r="C24" s="79"/>
      <c r="D24" s="143">
        <v>9.7</v>
      </c>
      <c r="E24" s="86">
        <v>12.4</v>
      </c>
      <c r="F24" s="84">
        <v>22475</v>
      </c>
      <c r="G24" s="84">
        <v>57386</v>
      </c>
      <c r="H24" s="84">
        <v>28402</v>
      </c>
      <c r="I24" s="84">
        <v>2793</v>
      </c>
      <c r="J24" s="84">
        <v>8959</v>
      </c>
      <c r="K24" s="84">
        <v>15979</v>
      </c>
      <c r="L24" s="61">
        <v>22756</v>
      </c>
      <c r="M24" s="84">
        <v>3373</v>
      </c>
      <c r="N24" s="84">
        <v>1993</v>
      </c>
      <c r="O24" s="8">
        <v>2944</v>
      </c>
      <c r="P24" s="8">
        <v>27883</v>
      </c>
      <c r="Q24" s="8">
        <v>2933</v>
      </c>
      <c r="R24" s="8">
        <v>3751</v>
      </c>
      <c r="S24" s="8">
        <v>2934</v>
      </c>
      <c r="T24" s="8">
        <v>2707</v>
      </c>
      <c r="U24" s="144">
        <v>5</v>
      </c>
      <c r="X24" s="79"/>
    </row>
    <row r="25" spans="1:24" s="5" customFormat="1" ht="9.75" customHeight="1">
      <c r="A25" s="5">
        <v>6</v>
      </c>
      <c r="B25" s="79" t="s">
        <v>42</v>
      </c>
      <c r="C25" s="79"/>
      <c r="D25" s="143">
        <v>9.03277378097522</v>
      </c>
      <c r="E25" s="86">
        <v>11.890487609912071</v>
      </c>
      <c r="F25" s="84">
        <v>17564</v>
      </c>
      <c r="G25" s="84">
        <v>50882</v>
      </c>
      <c r="H25" s="84">
        <v>24892</v>
      </c>
      <c r="I25" s="84">
        <v>1658</v>
      </c>
      <c r="J25" s="84">
        <v>6904</v>
      </c>
      <c r="K25" s="84">
        <v>15048</v>
      </c>
      <c r="L25" s="61">
        <v>19944</v>
      </c>
      <c r="M25" s="84">
        <v>2903</v>
      </c>
      <c r="N25" s="84">
        <v>1379</v>
      </c>
      <c r="O25" s="84">
        <v>2795</v>
      </c>
      <c r="P25" s="84">
        <v>22894</v>
      </c>
      <c r="Q25" s="84">
        <v>1493</v>
      </c>
      <c r="R25" s="84">
        <v>1021</v>
      </c>
      <c r="S25" s="84">
        <v>851</v>
      </c>
      <c r="T25" s="84">
        <v>502</v>
      </c>
      <c r="U25" s="144">
        <v>6</v>
      </c>
      <c r="X25" s="79"/>
    </row>
    <row r="26" spans="1:24" s="5" customFormat="1" ht="9.75" customHeight="1">
      <c r="A26" s="5">
        <v>7</v>
      </c>
      <c r="B26" s="79" t="s">
        <v>43</v>
      </c>
      <c r="C26" s="79"/>
      <c r="D26" s="143">
        <v>8.39036588575941</v>
      </c>
      <c r="E26" s="86">
        <v>12.174256383258752</v>
      </c>
      <c r="F26" s="84">
        <v>10704</v>
      </c>
      <c r="G26" s="84">
        <v>31299</v>
      </c>
      <c r="H26" s="84">
        <v>15833</v>
      </c>
      <c r="I26" s="84">
        <v>1956</v>
      </c>
      <c r="J26" s="84">
        <v>3814</v>
      </c>
      <c r="K26" s="84">
        <v>8886</v>
      </c>
      <c r="L26" s="61">
        <v>11515</v>
      </c>
      <c r="M26" s="84">
        <v>2317</v>
      </c>
      <c r="N26" s="84">
        <v>1567</v>
      </c>
      <c r="O26" s="8">
        <v>1809</v>
      </c>
      <c r="P26" s="8">
        <v>13509</v>
      </c>
      <c r="Q26" s="8">
        <v>1443</v>
      </c>
      <c r="R26" s="8">
        <v>1911</v>
      </c>
      <c r="S26" s="8">
        <v>1639</v>
      </c>
      <c r="T26" s="8">
        <v>1227</v>
      </c>
      <c r="U26" s="144">
        <v>7</v>
      </c>
      <c r="X26" s="79"/>
    </row>
    <row r="27" spans="1:24" s="5" customFormat="1" ht="9.75" customHeight="1">
      <c r="A27" s="5">
        <v>8</v>
      </c>
      <c r="B27" s="79" t="s">
        <v>44</v>
      </c>
      <c r="C27" s="79"/>
      <c r="D27" s="143">
        <v>8.973125377609703</v>
      </c>
      <c r="E27" s="86">
        <v>10.539506366219875</v>
      </c>
      <c r="F27" s="84">
        <v>15384</v>
      </c>
      <c r="G27" s="84">
        <v>46178</v>
      </c>
      <c r="H27" s="84">
        <v>22274</v>
      </c>
      <c r="I27" s="84">
        <v>2072</v>
      </c>
      <c r="J27" s="84">
        <v>5108</v>
      </c>
      <c r="K27" s="84">
        <v>14599</v>
      </c>
      <c r="L27" s="61">
        <v>17895</v>
      </c>
      <c r="M27" s="84">
        <v>2493</v>
      </c>
      <c r="N27" s="84">
        <v>1593</v>
      </c>
      <c r="O27" s="84">
        <v>1752</v>
      </c>
      <c r="P27" s="84">
        <v>14699</v>
      </c>
      <c r="Q27" s="8">
        <v>974</v>
      </c>
      <c r="R27" s="8">
        <v>1333</v>
      </c>
      <c r="S27" s="8">
        <v>1206</v>
      </c>
      <c r="T27" s="8">
        <v>1483</v>
      </c>
      <c r="U27" s="144">
        <v>8</v>
      </c>
      <c r="X27" s="79"/>
    </row>
    <row r="28" spans="1:24" s="5" customFormat="1" ht="9.75" customHeight="1">
      <c r="A28" s="5">
        <v>9</v>
      </c>
      <c r="B28" s="79" t="s">
        <v>45</v>
      </c>
      <c r="C28" s="79"/>
      <c r="D28" s="143">
        <v>7.549978732454275</v>
      </c>
      <c r="E28" s="86">
        <v>13.327661987806607</v>
      </c>
      <c r="F28" s="84">
        <v>9902</v>
      </c>
      <c r="G28" s="84">
        <v>28195</v>
      </c>
      <c r="H28" s="84">
        <v>14140</v>
      </c>
      <c r="I28" s="84">
        <v>1426</v>
      </c>
      <c r="J28" s="84">
        <v>3544</v>
      </c>
      <c r="K28" s="84">
        <v>9065</v>
      </c>
      <c r="L28" s="61">
        <v>10895</v>
      </c>
      <c r="M28" s="84">
        <v>2051</v>
      </c>
      <c r="N28" s="84">
        <v>1134</v>
      </c>
      <c r="O28" s="84">
        <v>1480</v>
      </c>
      <c r="P28" s="84">
        <v>11169</v>
      </c>
      <c r="Q28" s="84">
        <v>1843</v>
      </c>
      <c r="R28" s="84">
        <v>1934</v>
      </c>
      <c r="S28" s="84">
        <v>1362</v>
      </c>
      <c r="T28" s="84">
        <v>1461</v>
      </c>
      <c r="U28" s="144">
        <v>9</v>
      </c>
      <c r="X28" s="79"/>
    </row>
    <row r="29" spans="1:24" s="5" customFormat="1" ht="9.75" customHeight="1">
      <c r="A29" s="6">
        <v>10</v>
      </c>
      <c r="B29" s="79" t="s">
        <v>46</v>
      </c>
      <c r="C29" s="6"/>
      <c r="D29" s="143">
        <v>8.2076377489392</v>
      </c>
      <c r="E29" s="86">
        <v>12.203053860686964</v>
      </c>
      <c r="F29" s="61">
        <v>11405</v>
      </c>
      <c r="G29" s="61">
        <v>33053</v>
      </c>
      <c r="H29" s="61">
        <v>16240</v>
      </c>
      <c r="I29" s="61">
        <v>1549</v>
      </c>
      <c r="J29" s="61">
        <v>4413</v>
      </c>
      <c r="K29" s="61">
        <v>9822</v>
      </c>
      <c r="L29" s="61">
        <v>13055</v>
      </c>
      <c r="M29" s="61">
        <v>1983</v>
      </c>
      <c r="N29" s="61">
        <v>1021</v>
      </c>
      <c r="O29" s="84">
        <v>1287</v>
      </c>
      <c r="P29" s="84">
        <v>11735</v>
      </c>
      <c r="Q29" s="84">
        <v>714</v>
      </c>
      <c r="R29" s="84">
        <v>999</v>
      </c>
      <c r="S29" s="84">
        <v>817</v>
      </c>
      <c r="T29" s="84">
        <v>664</v>
      </c>
      <c r="U29" s="144">
        <v>10</v>
      </c>
      <c r="X29" s="79"/>
    </row>
    <row r="30" spans="2:24" s="139" customFormat="1" ht="9.75" customHeight="1">
      <c r="B30" s="47" t="s">
        <v>47</v>
      </c>
      <c r="C30" s="47"/>
      <c r="D30" s="140">
        <v>9.946583164487015</v>
      </c>
      <c r="E30" s="55">
        <v>9.087001903358507</v>
      </c>
      <c r="F30" s="53">
        <v>5917</v>
      </c>
      <c r="G30" s="53">
        <v>16219</v>
      </c>
      <c r="H30" s="53">
        <v>7926</v>
      </c>
      <c r="I30" s="53">
        <v>417</v>
      </c>
      <c r="J30" s="53">
        <v>2144</v>
      </c>
      <c r="K30" s="53">
        <v>5226</v>
      </c>
      <c r="L30" s="91">
        <v>6859</v>
      </c>
      <c r="M30" s="53">
        <v>679</v>
      </c>
      <c r="N30" s="53">
        <v>306</v>
      </c>
      <c r="O30" s="53">
        <v>524</v>
      </c>
      <c r="P30" s="53">
        <v>9516</v>
      </c>
      <c r="Q30" s="53">
        <v>327</v>
      </c>
      <c r="R30" s="53">
        <v>285</v>
      </c>
      <c r="S30" s="53">
        <v>198</v>
      </c>
      <c r="T30" s="53">
        <v>150</v>
      </c>
      <c r="U30" s="142" t="s">
        <v>48</v>
      </c>
      <c r="X30" s="47"/>
    </row>
    <row r="31" spans="1:24" s="5" customFormat="1" ht="9.75" customHeight="1">
      <c r="A31" s="5">
        <v>11</v>
      </c>
      <c r="B31" s="79" t="s">
        <v>49</v>
      </c>
      <c r="C31" s="79"/>
      <c r="D31" s="143">
        <v>9.946583164487015</v>
      </c>
      <c r="E31" s="86">
        <v>9.087001903358507</v>
      </c>
      <c r="F31" s="84">
        <v>5917</v>
      </c>
      <c r="G31" s="84">
        <v>16219</v>
      </c>
      <c r="H31" s="84">
        <v>7926</v>
      </c>
      <c r="I31" s="84">
        <v>417</v>
      </c>
      <c r="J31" s="84">
        <v>2144</v>
      </c>
      <c r="K31" s="84">
        <v>5226</v>
      </c>
      <c r="L31" s="61">
        <v>6859</v>
      </c>
      <c r="M31" s="84">
        <v>679</v>
      </c>
      <c r="N31" s="84">
        <v>306</v>
      </c>
      <c r="O31" s="84">
        <v>524</v>
      </c>
      <c r="P31" s="84">
        <v>9516</v>
      </c>
      <c r="Q31" s="84">
        <v>327</v>
      </c>
      <c r="R31" s="84">
        <v>285</v>
      </c>
      <c r="S31" s="84">
        <v>198</v>
      </c>
      <c r="T31" s="84">
        <v>150</v>
      </c>
      <c r="U31" s="144">
        <v>11</v>
      </c>
      <c r="X31" s="79"/>
    </row>
    <row r="32" spans="2:24" s="139" customFormat="1" ht="9.75" customHeight="1">
      <c r="B32" s="47" t="s">
        <v>50</v>
      </c>
      <c r="C32" s="47"/>
      <c r="D32" s="140">
        <v>7.465244715292326</v>
      </c>
      <c r="E32" s="55">
        <v>11.083603123214624</v>
      </c>
      <c r="F32" s="53">
        <v>18966</v>
      </c>
      <c r="G32" s="53">
        <v>53089</v>
      </c>
      <c r="H32" s="53">
        <v>24375</v>
      </c>
      <c r="I32" s="53">
        <v>1347</v>
      </c>
      <c r="J32" s="53">
        <v>6581</v>
      </c>
      <c r="K32" s="53">
        <v>16061</v>
      </c>
      <c r="L32" s="53">
        <v>20765</v>
      </c>
      <c r="M32" s="53">
        <v>2284</v>
      </c>
      <c r="N32" s="53">
        <v>1068</v>
      </c>
      <c r="O32" s="53">
        <v>1935</v>
      </c>
      <c r="P32" s="53">
        <v>21430</v>
      </c>
      <c r="Q32" s="53">
        <v>904</v>
      </c>
      <c r="R32" s="53">
        <v>856</v>
      </c>
      <c r="S32" s="53">
        <v>712</v>
      </c>
      <c r="T32" s="53">
        <v>640</v>
      </c>
      <c r="U32" s="142" t="s">
        <v>51</v>
      </c>
      <c r="X32" s="47"/>
    </row>
    <row r="33" spans="1:24" s="5" customFormat="1" ht="9.75" customHeight="1">
      <c r="A33" s="5">
        <v>12</v>
      </c>
      <c r="B33" s="79" t="s">
        <v>52</v>
      </c>
      <c r="C33" s="79"/>
      <c r="D33" s="143">
        <v>6.8512703397088215</v>
      </c>
      <c r="E33" s="86">
        <v>10.676562946046245</v>
      </c>
      <c r="F33" s="84">
        <v>6356</v>
      </c>
      <c r="G33" s="84">
        <v>17587</v>
      </c>
      <c r="H33" s="84">
        <v>8393</v>
      </c>
      <c r="I33" s="84">
        <v>273</v>
      </c>
      <c r="J33" s="84">
        <v>1896</v>
      </c>
      <c r="K33" s="84">
        <v>5941</v>
      </c>
      <c r="L33" s="61">
        <v>7233</v>
      </c>
      <c r="M33" s="84">
        <v>679</v>
      </c>
      <c r="N33" s="84">
        <v>297</v>
      </c>
      <c r="O33" s="8">
        <v>630</v>
      </c>
      <c r="P33" s="8">
        <v>7402</v>
      </c>
      <c r="Q33" s="84">
        <v>257</v>
      </c>
      <c r="R33" s="84">
        <v>162</v>
      </c>
      <c r="S33" s="84">
        <v>127</v>
      </c>
      <c r="T33" s="84">
        <v>81</v>
      </c>
      <c r="U33" s="144">
        <v>12</v>
      </c>
      <c r="X33" s="79"/>
    </row>
    <row r="34" spans="1:24" s="5" customFormat="1" ht="9.75" customHeight="1">
      <c r="A34" s="5">
        <v>13</v>
      </c>
      <c r="B34" s="79" t="s">
        <v>53</v>
      </c>
      <c r="C34" s="79"/>
      <c r="D34" s="143">
        <v>9.27406459865686</v>
      </c>
      <c r="E34" s="86">
        <v>8.421277049355078</v>
      </c>
      <c r="F34" s="84">
        <v>3336</v>
      </c>
      <c r="G34" s="84">
        <v>9587</v>
      </c>
      <c r="H34" s="84">
        <v>4308</v>
      </c>
      <c r="I34" s="84">
        <v>257</v>
      </c>
      <c r="J34" s="84">
        <v>1270</v>
      </c>
      <c r="K34" s="84">
        <v>2701</v>
      </c>
      <c r="L34" s="61">
        <v>3753</v>
      </c>
      <c r="M34" s="84">
        <v>335</v>
      </c>
      <c r="N34" s="84">
        <v>157</v>
      </c>
      <c r="O34" s="8">
        <v>367</v>
      </c>
      <c r="P34" s="8">
        <v>4527</v>
      </c>
      <c r="Q34" s="84">
        <v>140</v>
      </c>
      <c r="R34" s="84">
        <v>161</v>
      </c>
      <c r="S34" s="84">
        <v>125</v>
      </c>
      <c r="T34" s="84">
        <v>71</v>
      </c>
      <c r="U34" s="144">
        <v>13</v>
      </c>
      <c r="X34" s="79"/>
    </row>
    <row r="35" spans="1:24" s="5" customFormat="1" ht="9.75" customHeight="1">
      <c r="A35" s="5">
        <v>14</v>
      </c>
      <c r="B35" s="79" t="s">
        <v>54</v>
      </c>
      <c r="C35" s="79"/>
      <c r="D35" s="143">
        <v>7.222612633715936</v>
      </c>
      <c r="E35" s="86">
        <v>12.337003201374248</v>
      </c>
      <c r="F35" s="84">
        <v>9274</v>
      </c>
      <c r="G35" s="84">
        <v>25915</v>
      </c>
      <c r="H35" s="84">
        <v>11674</v>
      </c>
      <c r="I35" s="84">
        <v>817</v>
      </c>
      <c r="J35" s="84">
        <v>3415</v>
      </c>
      <c r="K35" s="84">
        <v>7419</v>
      </c>
      <c r="L35" s="61">
        <v>9779</v>
      </c>
      <c r="M35" s="84">
        <v>1270</v>
      </c>
      <c r="N35" s="84">
        <v>614</v>
      </c>
      <c r="O35" s="84">
        <v>938</v>
      </c>
      <c r="P35" s="84">
        <v>9501</v>
      </c>
      <c r="Q35" s="84">
        <v>507</v>
      </c>
      <c r="R35" s="84">
        <v>533</v>
      </c>
      <c r="S35" s="84">
        <v>460</v>
      </c>
      <c r="T35" s="84">
        <v>488</v>
      </c>
      <c r="U35" s="144">
        <v>14</v>
      </c>
      <c r="X35" s="79"/>
    </row>
    <row r="36" spans="2:24" s="139" customFormat="1" ht="9.75" customHeight="1">
      <c r="B36" s="47" t="s">
        <v>55</v>
      </c>
      <c r="C36" s="47"/>
      <c r="D36" s="140">
        <v>9</v>
      </c>
      <c r="E36" s="55">
        <v>13.8</v>
      </c>
      <c r="F36" s="53">
        <v>1996</v>
      </c>
      <c r="G36" s="53">
        <v>6300</v>
      </c>
      <c r="H36" s="53">
        <v>3582</v>
      </c>
      <c r="I36" s="53">
        <v>874</v>
      </c>
      <c r="J36" s="53">
        <v>657</v>
      </c>
      <c r="K36" s="53">
        <v>2047</v>
      </c>
      <c r="L36" s="91">
        <v>2431</v>
      </c>
      <c r="M36" s="53">
        <v>594</v>
      </c>
      <c r="N36" s="53">
        <v>557</v>
      </c>
      <c r="O36" s="141">
        <v>308</v>
      </c>
      <c r="P36" s="141">
        <v>3532</v>
      </c>
      <c r="Q36" s="53">
        <v>577</v>
      </c>
      <c r="R36" s="53">
        <v>977</v>
      </c>
      <c r="S36" s="53">
        <v>778</v>
      </c>
      <c r="T36" s="53">
        <v>757</v>
      </c>
      <c r="U36" s="142" t="s">
        <v>56</v>
      </c>
      <c r="X36" s="47"/>
    </row>
    <row r="37" spans="1:24" s="5" customFormat="1" ht="9.75" customHeight="1">
      <c r="A37" s="5">
        <v>15</v>
      </c>
      <c r="B37" s="79" t="s">
        <v>57</v>
      </c>
      <c r="C37" s="79"/>
      <c r="D37" s="143">
        <v>9</v>
      </c>
      <c r="E37" s="86">
        <v>13.8</v>
      </c>
      <c r="F37" s="84">
        <v>1996</v>
      </c>
      <c r="G37" s="84">
        <v>6300</v>
      </c>
      <c r="H37" s="84">
        <v>3582</v>
      </c>
      <c r="I37" s="84">
        <v>874</v>
      </c>
      <c r="J37" s="84">
        <v>657</v>
      </c>
      <c r="K37" s="84">
        <v>2047</v>
      </c>
      <c r="L37" s="61">
        <v>2431</v>
      </c>
      <c r="M37" s="84">
        <v>594</v>
      </c>
      <c r="N37" s="84">
        <v>557</v>
      </c>
      <c r="O37" s="8">
        <v>308</v>
      </c>
      <c r="P37" s="8">
        <v>3532</v>
      </c>
      <c r="Q37" s="84">
        <v>577</v>
      </c>
      <c r="R37" s="84">
        <v>977</v>
      </c>
      <c r="S37" s="84">
        <v>778</v>
      </c>
      <c r="T37" s="84">
        <v>757</v>
      </c>
      <c r="U37" s="144">
        <v>15</v>
      </c>
      <c r="X37" s="79"/>
    </row>
    <row r="38" spans="2:24" s="139" customFormat="1" ht="9.75" customHeight="1">
      <c r="B38" s="47" t="s">
        <v>58</v>
      </c>
      <c r="C38" s="47"/>
      <c r="D38" s="140">
        <v>8.3</v>
      </c>
      <c r="E38" s="55">
        <v>13.065229005779786</v>
      </c>
      <c r="F38" s="53">
        <v>7704</v>
      </c>
      <c r="G38" s="53">
        <v>21201</v>
      </c>
      <c r="H38" s="53">
        <v>10138</v>
      </c>
      <c r="I38" s="53">
        <v>427</v>
      </c>
      <c r="J38" s="53">
        <v>3530</v>
      </c>
      <c r="K38" s="53">
        <v>6166</v>
      </c>
      <c r="L38" s="53">
        <v>8271</v>
      </c>
      <c r="M38" s="53">
        <v>1269</v>
      </c>
      <c r="N38" s="53">
        <v>589</v>
      </c>
      <c r="O38" s="141">
        <v>1479</v>
      </c>
      <c r="P38" s="53">
        <v>10028</v>
      </c>
      <c r="Q38" s="53">
        <v>840</v>
      </c>
      <c r="R38" s="53">
        <v>838</v>
      </c>
      <c r="S38" s="53">
        <v>565</v>
      </c>
      <c r="T38" s="53">
        <v>697</v>
      </c>
      <c r="U38" s="142" t="s">
        <v>59</v>
      </c>
      <c r="X38" s="47"/>
    </row>
    <row r="39" spans="1:24" s="5" customFormat="1" ht="9.75" customHeight="1">
      <c r="A39" s="5">
        <v>16</v>
      </c>
      <c r="B39" s="79" t="s">
        <v>60</v>
      </c>
      <c r="C39" s="79"/>
      <c r="D39" s="143">
        <v>8.3</v>
      </c>
      <c r="E39" s="86">
        <v>13.065229005779786</v>
      </c>
      <c r="F39" s="84">
        <v>7704</v>
      </c>
      <c r="G39" s="84">
        <v>21201</v>
      </c>
      <c r="H39" s="84">
        <v>10138</v>
      </c>
      <c r="I39" s="84">
        <v>427</v>
      </c>
      <c r="J39" s="84">
        <v>3530</v>
      </c>
      <c r="K39" s="84">
        <v>6166</v>
      </c>
      <c r="L39" s="84">
        <v>8271</v>
      </c>
      <c r="M39" s="84">
        <v>1269</v>
      </c>
      <c r="N39" s="84">
        <v>589</v>
      </c>
      <c r="O39" s="8">
        <v>1479</v>
      </c>
      <c r="P39" s="84">
        <v>10028</v>
      </c>
      <c r="Q39" s="84">
        <v>840</v>
      </c>
      <c r="R39" s="84">
        <v>838</v>
      </c>
      <c r="S39" s="84">
        <v>565</v>
      </c>
      <c r="T39" s="84">
        <v>697</v>
      </c>
      <c r="U39" s="144">
        <v>16</v>
      </c>
      <c r="X39" s="79"/>
    </row>
    <row r="40" spans="2:24" s="139" customFormat="1" ht="9.75" customHeight="1">
      <c r="B40" s="47" t="s">
        <v>61</v>
      </c>
      <c r="C40" s="47"/>
      <c r="D40" s="140">
        <v>7.343527308742179</v>
      </c>
      <c r="E40" s="55">
        <v>14.08314612169964</v>
      </c>
      <c r="F40" s="53">
        <v>13774</v>
      </c>
      <c r="G40" s="53">
        <v>42231</v>
      </c>
      <c r="H40" s="53">
        <v>21706</v>
      </c>
      <c r="I40" s="53">
        <v>4778</v>
      </c>
      <c r="J40" s="53">
        <v>4797</v>
      </c>
      <c r="K40" s="53">
        <v>11699</v>
      </c>
      <c r="L40" s="91">
        <v>15044</v>
      </c>
      <c r="M40" s="53">
        <v>3542</v>
      </c>
      <c r="N40" s="53">
        <v>2961</v>
      </c>
      <c r="O40" s="53">
        <v>1810</v>
      </c>
      <c r="P40" s="53">
        <v>15711</v>
      </c>
      <c r="Q40" s="53">
        <v>2388</v>
      </c>
      <c r="R40" s="53">
        <v>4525</v>
      </c>
      <c r="S40" s="53">
        <v>3863</v>
      </c>
      <c r="T40" s="53">
        <v>2702</v>
      </c>
      <c r="U40" s="142" t="s">
        <v>62</v>
      </c>
      <c r="X40" s="47"/>
    </row>
    <row r="41" spans="1:24" s="5" customFormat="1" ht="9.75" customHeight="1">
      <c r="A41" s="5">
        <v>17</v>
      </c>
      <c r="B41" s="79" t="s">
        <v>63</v>
      </c>
      <c r="C41" s="79"/>
      <c r="D41" s="143">
        <v>5.4952796956460475</v>
      </c>
      <c r="E41" s="86">
        <v>15.92222065661547</v>
      </c>
      <c r="F41" s="84">
        <v>2871</v>
      </c>
      <c r="G41" s="84">
        <v>7185</v>
      </c>
      <c r="H41" s="84">
        <v>3141</v>
      </c>
      <c r="I41" s="84">
        <v>175</v>
      </c>
      <c r="J41" s="84">
        <v>943</v>
      </c>
      <c r="K41" s="84">
        <v>2017</v>
      </c>
      <c r="L41" s="61">
        <v>2632</v>
      </c>
      <c r="M41" s="84">
        <v>350</v>
      </c>
      <c r="N41" s="84">
        <v>156</v>
      </c>
      <c r="O41" s="8">
        <v>305</v>
      </c>
      <c r="P41" s="8">
        <v>2867</v>
      </c>
      <c r="Q41" s="84">
        <v>79</v>
      </c>
      <c r="R41" s="84">
        <v>121</v>
      </c>
      <c r="S41" s="84">
        <v>107</v>
      </c>
      <c r="T41" s="84">
        <v>72</v>
      </c>
      <c r="U41" s="144">
        <v>17</v>
      </c>
      <c r="X41" s="79"/>
    </row>
    <row r="42" spans="1:24" s="5" customFormat="1" ht="9.75" customHeight="1">
      <c r="A42" s="5">
        <v>18</v>
      </c>
      <c r="B42" s="79" t="s">
        <v>64</v>
      </c>
      <c r="C42" s="79"/>
      <c r="D42" s="143">
        <v>10.659421047131362</v>
      </c>
      <c r="E42" s="86">
        <v>12.540495349566308</v>
      </c>
      <c r="F42" s="84">
        <v>3205</v>
      </c>
      <c r="G42" s="84">
        <v>9715</v>
      </c>
      <c r="H42" s="84">
        <v>4737</v>
      </c>
      <c r="I42" s="84">
        <v>593</v>
      </c>
      <c r="J42" s="84">
        <v>1270</v>
      </c>
      <c r="K42" s="84">
        <v>2765</v>
      </c>
      <c r="L42" s="61">
        <v>3685</v>
      </c>
      <c r="M42" s="84">
        <v>601</v>
      </c>
      <c r="N42" s="84">
        <v>378</v>
      </c>
      <c r="O42" s="8">
        <v>416</v>
      </c>
      <c r="P42" s="8">
        <v>4100</v>
      </c>
      <c r="Q42" s="84">
        <v>276</v>
      </c>
      <c r="R42" s="84">
        <v>498</v>
      </c>
      <c r="S42" s="84">
        <v>405</v>
      </c>
      <c r="T42" s="84">
        <v>278</v>
      </c>
      <c r="U42" s="144">
        <v>18</v>
      </c>
      <c r="X42" s="79"/>
    </row>
    <row r="43" spans="1:24" s="5" customFormat="1" ht="9.75" customHeight="1">
      <c r="A43" s="5">
        <v>19</v>
      </c>
      <c r="B43" s="79" t="s">
        <v>65</v>
      </c>
      <c r="C43" s="79"/>
      <c r="D43" s="143">
        <v>6.590918280700335</v>
      </c>
      <c r="E43" s="86">
        <v>14.15227851684121</v>
      </c>
      <c r="F43" s="84">
        <v>7698</v>
      </c>
      <c r="G43" s="84">
        <v>25331</v>
      </c>
      <c r="H43" s="84">
        <v>13828</v>
      </c>
      <c r="I43" s="84">
        <v>4010</v>
      </c>
      <c r="J43" s="84">
        <v>2584</v>
      </c>
      <c r="K43" s="84">
        <v>6917</v>
      </c>
      <c r="L43" s="61">
        <v>8727</v>
      </c>
      <c r="M43" s="84">
        <v>2591</v>
      </c>
      <c r="N43" s="84">
        <v>2427</v>
      </c>
      <c r="O43" s="84">
        <v>1089</v>
      </c>
      <c r="P43" s="84">
        <v>8744</v>
      </c>
      <c r="Q43" s="84">
        <v>2033</v>
      </c>
      <c r="R43" s="84">
        <v>3906</v>
      </c>
      <c r="S43" s="84">
        <v>3351</v>
      </c>
      <c r="T43" s="84">
        <v>2352</v>
      </c>
      <c r="U43" s="144">
        <v>19</v>
      </c>
      <c r="X43" s="79"/>
    </row>
    <row r="44" spans="2:24" s="139" customFormat="1" ht="9.75" customHeight="1">
      <c r="B44" s="47" t="s">
        <v>66</v>
      </c>
      <c r="C44" s="145"/>
      <c r="D44" s="140">
        <v>5.047318611987382</v>
      </c>
      <c r="E44" s="55">
        <v>15.878023133543639</v>
      </c>
      <c r="F44" s="53">
        <v>3227</v>
      </c>
      <c r="G44" s="53">
        <v>9838</v>
      </c>
      <c r="H44" s="53">
        <v>5160</v>
      </c>
      <c r="I44" s="53">
        <v>1699</v>
      </c>
      <c r="J44" s="53">
        <v>1215</v>
      </c>
      <c r="K44" s="53">
        <v>2231</v>
      </c>
      <c r="L44" s="53">
        <v>3026</v>
      </c>
      <c r="M44" s="53">
        <v>1196</v>
      </c>
      <c r="N44" s="53">
        <v>926</v>
      </c>
      <c r="O44" s="53">
        <v>424</v>
      </c>
      <c r="P44" s="53">
        <v>3029</v>
      </c>
      <c r="Q44" s="53">
        <v>935</v>
      </c>
      <c r="R44" s="53">
        <v>1390</v>
      </c>
      <c r="S44" s="53">
        <v>1221</v>
      </c>
      <c r="T44" s="53">
        <v>1070</v>
      </c>
      <c r="U44" s="142" t="s">
        <v>67</v>
      </c>
      <c r="W44" s="145"/>
      <c r="X44" s="47"/>
    </row>
    <row r="45" spans="1:24" s="5" customFormat="1" ht="10.5" customHeight="1" thickBot="1">
      <c r="A45" s="146">
        <v>20</v>
      </c>
      <c r="B45" s="98" t="s">
        <v>68</v>
      </c>
      <c r="C45" s="146"/>
      <c r="D45" s="147">
        <v>5.047318611987382</v>
      </c>
      <c r="E45" s="103">
        <v>15.878023133543639</v>
      </c>
      <c r="F45" s="101">
        <v>3227</v>
      </c>
      <c r="G45" s="101">
        <v>9838</v>
      </c>
      <c r="H45" s="101">
        <v>5160</v>
      </c>
      <c r="I45" s="101">
        <v>1699</v>
      </c>
      <c r="J45" s="101">
        <v>1215</v>
      </c>
      <c r="K45" s="101">
        <v>2231</v>
      </c>
      <c r="L45" s="101">
        <v>3026</v>
      </c>
      <c r="M45" s="101">
        <v>1196</v>
      </c>
      <c r="N45" s="101">
        <v>926</v>
      </c>
      <c r="O45" s="148">
        <v>424</v>
      </c>
      <c r="P45" s="148">
        <v>3029</v>
      </c>
      <c r="Q45" s="101">
        <v>935</v>
      </c>
      <c r="R45" s="101">
        <v>1390</v>
      </c>
      <c r="S45" s="101">
        <v>1221</v>
      </c>
      <c r="T45" s="101">
        <v>1070</v>
      </c>
      <c r="U45" s="100">
        <v>20</v>
      </c>
      <c r="W45" s="6"/>
      <c r="X45" s="79"/>
    </row>
    <row r="46" spans="12:15" s="5" customFormat="1" ht="10.5" customHeight="1">
      <c r="L46" s="6"/>
      <c r="O46" s="8"/>
    </row>
    <row r="47" spans="1:15" ht="12" customHeight="1">
      <c r="A47" s="5"/>
      <c r="O47" s="149"/>
    </row>
    <row r="48" spans="4:15" ht="12">
      <c r="D48" s="150"/>
      <c r="E48" s="150"/>
      <c r="O48" s="149"/>
    </row>
    <row r="49" spans="4:5" ht="12">
      <c r="D49" s="150"/>
      <c r="E49" s="150"/>
    </row>
    <row r="50" spans="4:5" ht="12">
      <c r="D50" s="150"/>
      <c r="E50" s="150"/>
    </row>
    <row r="51" spans="4:5" ht="12">
      <c r="D51" s="150"/>
      <c r="E51" s="150"/>
    </row>
    <row r="52" spans="4:5" ht="12">
      <c r="D52" s="150"/>
      <c r="E52" s="150"/>
    </row>
    <row r="53" spans="4:5" ht="12">
      <c r="D53" s="150"/>
      <c r="E53" s="150"/>
    </row>
    <row r="54" spans="4:5" ht="12">
      <c r="D54" s="150"/>
      <c r="E54" s="150"/>
    </row>
    <row r="55" spans="4:5" ht="12">
      <c r="D55" s="150"/>
      <c r="E55" s="150"/>
    </row>
    <row r="56" spans="4:5" ht="12">
      <c r="D56" s="150"/>
      <c r="E56" s="150"/>
    </row>
    <row r="57" spans="4:5" ht="12">
      <c r="D57" s="150"/>
      <c r="E57" s="150"/>
    </row>
    <row r="58" spans="4:5" ht="12">
      <c r="D58" s="150"/>
      <c r="E58" s="150"/>
    </row>
    <row r="59" spans="4:5" ht="12">
      <c r="D59" s="150"/>
      <c r="E59" s="150"/>
    </row>
    <row r="60" spans="4:5" ht="12">
      <c r="D60" s="150"/>
      <c r="E60" s="150"/>
    </row>
    <row r="61" spans="4:5" ht="12">
      <c r="D61" s="150"/>
      <c r="E61" s="150"/>
    </row>
    <row r="62" spans="4:5" ht="12">
      <c r="D62" s="150"/>
      <c r="E62" s="150"/>
    </row>
    <row r="63" spans="4:5" ht="12">
      <c r="D63" s="150"/>
      <c r="E63" s="150"/>
    </row>
    <row r="64" spans="4:5" ht="12">
      <c r="D64" s="150"/>
      <c r="E64" s="150"/>
    </row>
    <row r="65" spans="4:5" ht="12">
      <c r="D65" s="150"/>
      <c r="E65" s="150"/>
    </row>
    <row r="66" spans="4:5" ht="12">
      <c r="D66" s="150"/>
      <c r="E66" s="150"/>
    </row>
    <row r="67" spans="4:5" ht="12">
      <c r="D67" s="150"/>
      <c r="E67" s="150"/>
    </row>
    <row r="68" spans="4:5" ht="12">
      <c r="D68" s="150"/>
      <c r="E68" s="150"/>
    </row>
    <row r="69" spans="4:5" ht="12">
      <c r="D69" s="150"/>
      <c r="E69" s="150"/>
    </row>
    <row r="70" spans="4:5" ht="12">
      <c r="D70" s="150"/>
      <c r="E70" s="150"/>
    </row>
    <row r="71" spans="4:5" ht="12">
      <c r="D71" s="150"/>
      <c r="E71" s="150"/>
    </row>
    <row r="72" spans="4:5" ht="12">
      <c r="D72" s="150"/>
      <c r="E72" s="150"/>
    </row>
    <row r="73" spans="4:5" ht="12">
      <c r="D73" s="150"/>
      <c r="E73" s="150"/>
    </row>
    <row r="74" spans="4:5" ht="12">
      <c r="D74" s="150"/>
      <c r="E74" s="150"/>
    </row>
    <row r="75" spans="4:5" ht="12">
      <c r="D75" s="150"/>
      <c r="E75" s="150"/>
    </row>
    <row r="76" spans="4:5" ht="12">
      <c r="D76" s="150"/>
      <c r="E76" s="150"/>
    </row>
    <row r="77" spans="4:5" ht="12">
      <c r="D77" s="150"/>
      <c r="E77" s="150"/>
    </row>
    <row r="78" spans="4:5" ht="12">
      <c r="D78" s="150"/>
      <c r="E78" s="150"/>
    </row>
    <row r="79" spans="4:5" ht="12">
      <c r="D79" s="150"/>
      <c r="E79" s="150"/>
    </row>
    <row r="80" spans="4:5" ht="12">
      <c r="D80" s="150"/>
      <c r="E80" s="150"/>
    </row>
    <row r="81" spans="4:5" ht="12">
      <c r="D81" s="150"/>
      <c r="E81" s="150"/>
    </row>
    <row r="82" spans="4:5" ht="12">
      <c r="D82" s="150"/>
      <c r="E82" s="150"/>
    </row>
    <row r="83" spans="4:5" ht="12">
      <c r="D83" s="150"/>
      <c r="E83" s="150"/>
    </row>
    <row r="84" spans="4:5" ht="12">
      <c r="D84" s="150"/>
      <c r="E84" s="150"/>
    </row>
    <row r="85" spans="4:5" ht="12">
      <c r="D85" s="150"/>
      <c r="E85" s="150"/>
    </row>
    <row r="86" spans="4:5" ht="12">
      <c r="D86" s="150"/>
      <c r="E86" s="150"/>
    </row>
    <row r="87" spans="4:5" ht="12">
      <c r="D87" s="150"/>
      <c r="E87" s="150"/>
    </row>
    <row r="88" spans="4:5" ht="12">
      <c r="D88" s="150"/>
      <c r="E88" s="150"/>
    </row>
    <row r="89" spans="4:5" ht="12">
      <c r="D89" s="150"/>
      <c r="E89" s="150"/>
    </row>
    <row r="90" spans="4:5" ht="12">
      <c r="D90" s="150"/>
      <c r="E90" s="150"/>
    </row>
    <row r="91" spans="4:5" ht="12">
      <c r="D91" s="150"/>
      <c r="E91" s="150"/>
    </row>
    <row r="92" spans="4:5" ht="12">
      <c r="D92" s="150"/>
      <c r="E92" s="150"/>
    </row>
    <row r="93" spans="4:5" ht="12">
      <c r="D93" s="150"/>
      <c r="E93" s="150"/>
    </row>
    <row r="94" spans="4:5" ht="12">
      <c r="D94" s="150"/>
      <c r="E94" s="150"/>
    </row>
    <row r="95" spans="4:5" ht="12">
      <c r="D95" s="150"/>
      <c r="E95" s="150"/>
    </row>
    <row r="96" spans="4:5" ht="12">
      <c r="D96" s="150"/>
      <c r="E96" s="150"/>
    </row>
    <row r="97" spans="4:5" ht="12">
      <c r="D97" s="150"/>
      <c r="E97" s="150"/>
    </row>
    <row r="98" spans="4:5" ht="12">
      <c r="D98" s="150"/>
      <c r="E98" s="150"/>
    </row>
    <row r="99" spans="4:5" ht="12">
      <c r="D99" s="150"/>
      <c r="E99" s="150"/>
    </row>
    <row r="100" spans="4:5" ht="12">
      <c r="D100" s="150"/>
      <c r="E100" s="150"/>
    </row>
    <row r="101" spans="4:5" ht="12">
      <c r="D101" s="150"/>
      <c r="E101" s="150"/>
    </row>
    <row r="102" spans="4:5" ht="12">
      <c r="D102" s="150"/>
      <c r="E102" s="150"/>
    </row>
    <row r="103" spans="4:5" ht="12">
      <c r="D103" s="150"/>
      <c r="E103" s="150"/>
    </row>
    <row r="104" spans="4:5" ht="12">
      <c r="D104" s="150"/>
      <c r="E104" s="150"/>
    </row>
    <row r="105" spans="4:5" ht="12">
      <c r="D105" s="150"/>
      <c r="E105" s="150"/>
    </row>
    <row r="106" spans="4:5" ht="12">
      <c r="D106" s="150"/>
      <c r="E106" s="150"/>
    </row>
    <row r="107" spans="4:5" ht="12">
      <c r="D107" s="150"/>
      <c r="E107" s="150"/>
    </row>
    <row r="108" spans="4:5" ht="12">
      <c r="D108" s="150"/>
      <c r="E108" s="150"/>
    </row>
    <row r="109" spans="4:5" ht="12">
      <c r="D109" s="150"/>
      <c r="E109" s="150"/>
    </row>
    <row r="110" spans="4:5" ht="12">
      <c r="D110" s="150"/>
      <c r="E110" s="150"/>
    </row>
    <row r="111" spans="4:5" ht="12">
      <c r="D111" s="150"/>
      <c r="E111" s="150"/>
    </row>
    <row r="112" spans="4:5" ht="12">
      <c r="D112" s="150"/>
      <c r="E112" s="150"/>
    </row>
    <row r="113" ht="12">
      <c r="D113" s="150"/>
    </row>
    <row r="114" ht="12">
      <c r="D114" s="150"/>
    </row>
    <row r="115" ht="12">
      <c r="D115" s="150"/>
    </row>
    <row r="116" ht="12">
      <c r="D116" s="150"/>
    </row>
    <row r="117" ht="12">
      <c r="D117" s="150"/>
    </row>
    <row r="118" ht="12">
      <c r="D118" s="150"/>
    </row>
    <row r="119" ht="12">
      <c r="D119" s="150"/>
    </row>
    <row r="120" ht="12">
      <c r="D120" s="150"/>
    </row>
    <row r="121" ht="12">
      <c r="D121" s="150"/>
    </row>
    <row r="122" ht="12">
      <c r="D122" s="150"/>
    </row>
    <row r="123" ht="12">
      <c r="D123" s="150"/>
    </row>
    <row r="124" ht="12">
      <c r="D124" s="150"/>
    </row>
    <row r="125" ht="12">
      <c r="D125" s="150"/>
    </row>
    <row r="126" ht="12">
      <c r="D126" s="150"/>
    </row>
    <row r="127" ht="12">
      <c r="D127" s="150"/>
    </row>
  </sheetData>
  <sheetProtection/>
  <mergeCells count="5">
    <mergeCell ref="F12:G12"/>
    <mergeCell ref="H12:L13"/>
    <mergeCell ref="U12:U14"/>
    <mergeCell ref="F13:G13"/>
    <mergeCell ref="T13:T14"/>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tabColor rgb="FF00B0F0"/>
  </sheetPr>
  <dimension ref="A1:U100"/>
  <sheetViews>
    <sheetView showGridLines="0" view="pageBreakPreview" zoomScaleSheetLayoutView="100" zoomScalePageLayoutView="0" workbookViewId="0" topLeftCell="A1">
      <pane xSplit="3" ySplit="12" topLeftCell="D13" activePane="bottomRight" state="frozen"/>
      <selection pane="topLeft" activeCell="A1" sqref="A1"/>
      <selection pane="topRight" activeCell="A1" sqref="A1"/>
      <selection pane="bottomLeft" activeCell="A1" sqref="A1"/>
      <selection pane="bottomRight" activeCell="A1" sqref="A1"/>
    </sheetView>
  </sheetViews>
  <sheetFormatPr defaultColWidth="7.75390625" defaultRowHeight="13.5"/>
  <cols>
    <col min="1" max="1" width="2.50390625" style="1" customWidth="1"/>
    <col min="2" max="2" width="9.375" style="1" customWidth="1"/>
    <col min="3" max="3" width="1.25" style="1" customWidth="1"/>
    <col min="4" max="11" width="9.75390625" style="1" customWidth="1"/>
    <col min="12" max="12" width="10.125" style="1" customWidth="1"/>
    <col min="13" max="14" width="10.625" style="1" customWidth="1"/>
    <col min="15" max="15" width="14.125" style="1" customWidth="1"/>
    <col min="16" max="17" width="10.625" style="1" customWidth="1"/>
    <col min="18" max="18" width="14.125" style="1" customWidth="1"/>
    <col min="19" max="19" width="8.75390625" style="1" customWidth="1"/>
    <col min="20" max="20" width="7.625" style="1" customWidth="1"/>
    <col min="21" max="16384" width="7.75390625" style="1" customWidth="1"/>
  </cols>
  <sheetData>
    <row r="1" spans="7:12" ht="18.75" customHeight="1">
      <c r="G1" s="3"/>
      <c r="K1" s="154" t="s">
        <v>356</v>
      </c>
      <c r="L1" s="3" t="s">
        <v>0</v>
      </c>
    </row>
    <row r="2" spans="7:12" ht="17.25" customHeight="1">
      <c r="G2" s="3"/>
      <c r="K2" s="154"/>
      <c r="L2" s="3"/>
    </row>
    <row r="3" spans="1:12" s="5" customFormat="1" ht="9.75" customHeight="1">
      <c r="A3" s="7" t="s">
        <v>164</v>
      </c>
      <c r="L3" s="5" t="s">
        <v>351</v>
      </c>
    </row>
    <row r="4" spans="1:18" s="5" customFormat="1" ht="9.75" customHeight="1">
      <c r="A4" s="155" t="s">
        <v>336</v>
      </c>
      <c r="B4" s="155"/>
      <c r="C4" s="155"/>
      <c r="D4" s="155"/>
      <c r="E4" s="155"/>
      <c r="F4" s="155"/>
      <c r="G4" s="155"/>
      <c r="H4" s="155"/>
      <c r="I4" s="155"/>
      <c r="J4" s="155"/>
      <c r="K4" s="155"/>
      <c r="L4" s="441" t="s">
        <v>339</v>
      </c>
      <c r="M4" s="441"/>
      <c r="N4" s="441"/>
      <c r="O4" s="441"/>
      <c r="P4" s="441"/>
      <c r="Q4" s="441"/>
      <c r="R4" s="441"/>
    </row>
    <row r="5" spans="1:12" s="5" customFormat="1" ht="9.75" customHeight="1">
      <c r="A5" s="155" t="s">
        <v>252</v>
      </c>
      <c r="C5" s="155"/>
      <c r="D5" s="155"/>
      <c r="E5" s="155"/>
      <c r="F5" s="155"/>
      <c r="G5" s="155"/>
      <c r="H5" s="155"/>
      <c r="I5" s="155"/>
      <c r="J5" s="155"/>
      <c r="K5" s="155"/>
      <c r="L5" s="5" t="s">
        <v>342</v>
      </c>
    </row>
    <row r="6" spans="1:12" s="5" customFormat="1" ht="9.75" customHeight="1">
      <c r="A6" s="155" t="s">
        <v>337</v>
      </c>
      <c r="B6" s="155"/>
      <c r="C6" s="155"/>
      <c r="D6" s="155"/>
      <c r="E6" s="155"/>
      <c r="F6" s="155"/>
      <c r="G6" s="155"/>
      <c r="H6" s="155"/>
      <c r="I6" s="155"/>
      <c r="J6" s="155"/>
      <c r="K6" s="155"/>
      <c r="L6" s="5" t="s">
        <v>343</v>
      </c>
    </row>
    <row r="7" spans="1:12" s="5" customFormat="1" ht="10.5" customHeight="1" thickBot="1">
      <c r="A7" s="5" t="s">
        <v>165</v>
      </c>
      <c r="L7" s="5" t="s">
        <v>291</v>
      </c>
    </row>
    <row r="8" spans="1:20" ht="0.75" customHeight="1" hidden="1" thickBot="1">
      <c r="A8" s="5"/>
      <c r="M8" s="5"/>
      <c r="N8" s="5"/>
      <c r="O8" s="5"/>
      <c r="P8" s="5"/>
      <c r="Q8" s="5"/>
      <c r="R8" s="5"/>
      <c r="T8" s="5"/>
    </row>
    <row r="9" spans="1:20" s="63" customFormat="1" ht="10.5" customHeight="1">
      <c r="A9" s="156"/>
      <c r="B9" s="156"/>
      <c r="C9" s="157"/>
      <c r="D9" s="158"/>
      <c r="E9" s="23" t="s">
        <v>166</v>
      </c>
      <c r="F9" s="13"/>
      <c r="G9" s="14"/>
      <c r="H9" s="13" t="s">
        <v>167</v>
      </c>
      <c r="I9" s="14"/>
      <c r="J9" s="13" t="s">
        <v>168</v>
      </c>
      <c r="K9" s="13"/>
      <c r="L9" s="432" t="s">
        <v>290</v>
      </c>
      <c r="M9" s="435" t="s">
        <v>169</v>
      </c>
      <c r="N9" s="436"/>
      <c r="O9" s="436"/>
      <c r="P9" s="436"/>
      <c r="Q9" s="436"/>
      <c r="R9" s="437"/>
      <c r="S9" s="159" t="s">
        <v>170</v>
      </c>
      <c r="T9" s="425" t="s">
        <v>360</v>
      </c>
    </row>
    <row r="10" spans="1:20" s="12" customFormat="1" ht="10.5" customHeight="1">
      <c r="A10" s="118" t="s">
        <v>357</v>
      </c>
      <c r="B10" s="118"/>
      <c r="C10" s="160"/>
      <c r="D10" s="161" t="s">
        <v>171</v>
      </c>
      <c r="E10" s="162" t="s">
        <v>335</v>
      </c>
      <c r="F10" s="163"/>
      <c r="G10" s="160"/>
      <c r="H10" s="162" t="s">
        <v>266</v>
      </c>
      <c r="I10" s="164"/>
      <c r="J10" s="162" t="s">
        <v>266</v>
      </c>
      <c r="K10" s="162"/>
      <c r="L10" s="433"/>
      <c r="M10" s="438" t="s">
        <v>340</v>
      </c>
      <c r="N10" s="439"/>
      <c r="O10" s="440"/>
      <c r="P10" s="438" t="s">
        <v>341</v>
      </c>
      <c r="Q10" s="439"/>
      <c r="R10" s="440"/>
      <c r="S10" s="165" t="s">
        <v>172</v>
      </c>
      <c r="T10" s="426"/>
    </row>
    <row r="11" spans="1:20" s="12" customFormat="1" ht="10.5" customHeight="1">
      <c r="A11" s="25"/>
      <c r="B11" s="25"/>
      <c r="C11" s="26"/>
      <c r="D11" s="166" t="s">
        <v>251</v>
      </c>
      <c r="E11" s="167" t="s">
        <v>23</v>
      </c>
      <c r="F11" s="168" t="s">
        <v>24</v>
      </c>
      <c r="G11" s="169" t="s">
        <v>173</v>
      </c>
      <c r="H11" s="170" t="s">
        <v>174</v>
      </c>
      <c r="I11" s="170" t="s">
        <v>175</v>
      </c>
      <c r="J11" s="170" t="s">
        <v>174</v>
      </c>
      <c r="K11" s="171" t="s">
        <v>175</v>
      </c>
      <c r="L11" s="434"/>
      <c r="M11" s="172" t="s">
        <v>176</v>
      </c>
      <c r="N11" s="172" t="s">
        <v>24</v>
      </c>
      <c r="O11" s="173" t="s">
        <v>177</v>
      </c>
      <c r="P11" s="168" t="s">
        <v>176</v>
      </c>
      <c r="Q11" s="168" t="s">
        <v>24</v>
      </c>
      <c r="R11" s="174" t="s">
        <v>177</v>
      </c>
      <c r="S11" s="175" t="s">
        <v>284</v>
      </c>
      <c r="T11" s="427"/>
    </row>
    <row r="12" spans="2:20" s="38" customFormat="1" ht="9" customHeight="1">
      <c r="B12" s="39"/>
      <c r="C12" s="40"/>
      <c r="D12" s="41" t="s">
        <v>30</v>
      </c>
      <c r="E12" s="41" t="s">
        <v>178</v>
      </c>
      <c r="F12" s="41" t="s">
        <v>27</v>
      </c>
      <c r="G12" s="41" t="s">
        <v>179</v>
      </c>
      <c r="H12" s="41" t="s">
        <v>180</v>
      </c>
      <c r="I12" s="41" t="s">
        <v>180</v>
      </c>
      <c r="J12" s="41" t="s">
        <v>155</v>
      </c>
      <c r="K12" s="41" t="s">
        <v>155</v>
      </c>
      <c r="L12" s="41" t="s">
        <v>181</v>
      </c>
      <c r="M12" s="41" t="s">
        <v>182</v>
      </c>
      <c r="N12" s="41" t="s">
        <v>27</v>
      </c>
      <c r="O12" s="41" t="s">
        <v>338</v>
      </c>
      <c r="P12" s="41" t="s">
        <v>182</v>
      </c>
      <c r="Q12" s="41" t="s">
        <v>27</v>
      </c>
      <c r="R12" s="41" t="s">
        <v>338</v>
      </c>
      <c r="S12" s="41" t="s">
        <v>183</v>
      </c>
      <c r="T12" s="138"/>
    </row>
    <row r="13" spans="2:20" s="176" customFormat="1" ht="9.75" customHeight="1">
      <c r="B13" s="177" t="s">
        <v>31</v>
      </c>
      <c r="C13" s="178"/>
      <c r="D13" s="179">
        <v>110668</v>
      </c>
      <c r="E13" s="180">
        <v>1502</v>
      </c>
      <c r="F13" s="180">
        <v>54681</v>
      </c>
      <c r="G13" s="180">
        <v>151545326</v>
      </c>
      <c r="H13" s="57">
        <f>H15+H14</f>
        <v>1872.5</v>
      </c>
      <c r="I13" s="57">
        <f>I15+I14</f>
        <v>8895.2</v>
      </c>
      <c r="J13" s="181">
        <v>100</v>
      </c>
      <c r="K13" s="181">
        <v>95.7</v>
      </c>
      <c r="L13" s="182">
        <v>659792</v>
      </c>
      <c r="M13" s="182">
        <v>1777</v>
      </c>
      <c r="N13" s="182">
        <v>12949</v>
      </c>
      <c r="O13" s="182">
        <v>815748</v>
      </c>
      <c r="P13" s="182">
        <v>6588</v>
      </c>
      <c r="Q13" s="182">
        <v>38479</v>
      </c>
      <c r="R13" s="182">
        <v>651439</v>
      </c>
      <c r="S13" s="182">
        <v>1623</v>
      </c>
      <c r="T13" s="183" t="s">
        <v>25</v>
      </c>
    </row>
    <row r="14" spans="2:20" s="176" customFormat="1" ht="9.75" customHeight="1">
      <c r="B14" s="177" t="s">
        <v>32</v>
      </c>
      <c r="C14" s="178"/>
      <c r="D14" s="182">
        <v>96261</v>
      </c>
      <c r="E14" s="184">
        <v>1187</v>
      </c>
      <c r="F14" s="184">
        <v>42066</v>
      </c>
      <c r="G14" s="184">
        <v>118973686</v>
      </c>
      <c r="H14" s="57">
        <f>H17+H18+H19+H20+H21+H22+H23+H24+H25+H26</f>
        <v>1552.6000000000001</v>
      </c>
      <c r="I14" s="57">
        <f>I17+I18+I19+I20+I21+I22+I23+I24+I25+I26</f>
        <v>7049.1</v>
      </c>
      <c r="J14" s="181">
        <v>100</v>
      </c>
      <c r="K14" s="181">
        <v>95.6</v>
      </c>
      <c r="L14" s="182">
        <v>532713</v>
      </c>
      <c r="M14" s="182">
        <v>1495</v>
      </c>
      <c r="N14" s="182">
        <v>11450</v>
      </c>
      <c r="O14" s="182">
        <v>746662</v>
      </c>
      <c r="P14" s="182">
        <v>5507</v>
      </c>
      <c r="Q14" s="182">
        <v>32667</v>
      </c>
      <c r="R14" s="182">
        <v>565578</v>
      </c>
      <c r="S14" s="182">
        <v>1300</v>
      </c>
      <c r="T14" s="183" t="s">
        <v>34</v>
      </c>
    </row>
    <row r="15" spans="2:21" s="176" customFormat="1" ht="9.75" customHeight="1">
      <c r="B15" s="177" t="s">
        <v>35</v>
      </c>
      <c r="C15" s="178"/>
      <c r="D15" s="182">
        <v>14407</v>
      </c>
      <c r="E15" s="184">
        <v>315</v>
      </c>
      <c r="F15" s="184">
        <v>12615</v>
      </c>
      <c r="G15" s="184">
        <v>32571640</v>
      </c>
      <c r="H15" s="181">
        <f>H28+H31+H36+H39+H42+H47</f>
        <v>319.9</v>
      </c>
      <c r="I15" s="57">
        <f>I28+I31+I36+I39+I42+I47</f>
        <v>1846.1000000000001</v>
      </c>
      <c r="J15" s="181">
        <v>100</v>
      </c>
      <c r="K15" s="181">
        <v>96</v>
      </c>
      <c r="L15" s="182">
        <v>117606</v>
      </c>
      <c r="M15" s="182">
        <v>282</v>
      </c>
      <c r="N15" s="182">
        <v>1499</v>
      </c>
      <c r="O15" s="182">
        <v>69087</v>
      </c>
      <c r="P15" s="182">
        <v>1081</v>
      </c>
      <c r="Q15" s="182">
        <v>5812</v>
      </c>
      <c r="R15" s="182">
        <v>85861</v>
      </c>
      <c r="S15" s="182">
        <f>SUM(S28,S31,S36,S39,S42,S47)</f>
        <v>323</v>
      </c>
      <c r="T15" s="183" t="s">
        <v>36</v>
      </c>
      <c r="U15" s="179"/>
    </row>
    <row r="16" spans="2:20" s="185" customFormat="1" ht="6.75" customHeight="1">
      <c r="B16" s="186"/>
      <c r="C16" s="187"/>
      <c r="D16" s="188"/>
      <c r="E16" s="189"/>
      <c r="F16" s="189"/>
      <c r="G16" s="189"/>
      <c r="H16" s="190"/>
      <c r="I16" s="57"/>
      <c r="J16" s="181"/>
      <c r="K16" s="190"/>
      <c r="L16" s="182"/>
      <c r="M16" s="191"/>
      <c r="N16" s="191"/>
      <c r="O16" s="191"/>
      <c r="P16" s="191"/>
      <c r="Q16" s="191"/>
      <c r="R16" s="191"/>
      <c r="S16" s="191"/>
      <c r="T16" s="192"/>
    </row>
    <row r="17" spans="1:20" s="193" customFormat="1" ht="9.75" customHeight="1">
      <c r="A17" s="193">
        <v>1</v>
      </c>
      <c r="B17" s="194" t="s">
        <v>37</v>
      </c>
      <c r="C17" s="195"/>
      <c r="D17" s="196">
        <v>18035</v>
      </c>
      <c r="E17" s="197">
        <v>307</v>
      </c>
      <c r="F17" s="197">
        <v>9635</v>
      </c>
      <c r="G17" s="197">
        <v>24084895</v>
      </c>
      <c r="H17" s="198">
        <v>380.7</v>
      </c>
      <c r="I17" s="413">
        <v>1695.6</v>
      </c>
      <c r="J17" s="198">
        <v>100</v>
      </c>
      <c r="K17" s="198">
        <v>97.1</v>
      </c>
      <c r="L17" s="196">
        <v>174560</v>
      </c>
      <c r="M17" s="196">
        <v>579</v>
      </c>
      <c r="N17" s="196">
        <v>4877</v>
      </c>
      <c r="O17" s="196">
        <v>348075</v>
      </c>
      <c r="P17" s="196">
        <v>1885</v>
      </c>
      <c r="Q17" s="196">
        <v>12608</v>
      </c>
      <c r="R17" s="196">
        <v>235057</v>
      </c>
      <c r="S17" s="196">
        <v>370</v>
      </c>
      <c r="T17" s="199">
        <v>1</v>
      </c>
    </row>
    <row r="18" spans="1:20" s="193" customFormat="1" ht="9.75" customHeight="1">
      <c r="A18" s="193">
        <v>2</v>
      </c>
      <c r="B18" s="194" t="s">
        <v>267</v>
      </c>
      <c r="C18" s="195"/>
      <c r="D18" s="196">
        <v>25844</v>
      </c>
      <c r="E18" s="197">
        <v>184</v>
      </c>
      <c r="F18" s="197">
        <v>6311</v>
      </c>
      <c r="G18" s="197">
        <v>10732183</v>
      </c>
      <c r="H18" s="198">
        <v>374.1</v>
      </c>
      <c r="I18" s="413">
        <v>1413.6</v>
      </c>
      <c r="J18" s="198">
        <v>100</v>
      </c>
      <c r="K18" s="198">
        <v>97.2</v>
      </c>
      <c r="L18" s="196">
        <v>93255</v>
      </c>
      <c r="M18" s="196">
        <v>238</v>
      </c>
      <c r="N18" s="196">
        <v>1461</v>
      </c>
      <c r="O18" s="196">
        <v>60831</v>
      </c>
      <c r="P18" s="196">
        <v>1076</v>
      </c>
      <c r="Q18" s="196">
        <v>5774</v>
      </c>
      <c r="R18" s="196">
        <v>94617</v>
      </c>
      <c r="S18" s="196">
        <v>286</v>
      </c>
      <c r="T18" s="199">
        <v>2</v>
      </c>
    </row>
    <row r="19" spans="1:20" s="193" customFormat="1" ht="9.75" customHeight="1">
      <c r="A19" s="193">
        <v>3</v>
      </c>
      <c r="B19" s="194" t="s">
        <v>39</v>
      </c>
      <c r="C19" s="195"/>
      <c r="D19" s="200">
        <v>2351</v>
      </c>
      <c r="E19" s="197">
        <v>120</v>
      </c>
      <c r="F19" s="197">
        <v>7749</v>
      </c>
      <c r="G19" s="197">
        <v>34881712</v>
      </c>
      <c r="H19" s="198">
        <v>55.2</v>
      </c>
      <c r="I19" s="198">
        <v>625.8</v>
      </c>
      <c r="J19" s="198">
        <v>100</v>
      </c>
      <c r="K19" s="198">
        <v>89.1</v>
      </c>
      <c r="L19" s="196">
        <v>49248</v>
      </c>
      <c r="M19" s="196">
        <v>204</v>
      </c>
      <c r="N19" s="196">
        <v>2195</v>
      </c>
      <c r="O19" s="196">
        <v>203756</v>
      </c>
      <c r="P19" s="196">
        <v>478</v>
      </c>
      <c r="Q19" s="196">
        <v>3133</v>
      </c>
      <c r="R19" s="196">
        <v>63718</v>
      </c>
      <c r="S19" s="196">
        <v>91</v>
      </c>
      <c r="T19" s="199">
        <v>3</v>
      </c>
    </row>
    <row r="20" spans="1:20" s="193" customFormat="1" ht="9.75" customHeight="1">
      <c r="A20" s="193">
        <v>4</v>
      </c>
      <c r="B20" s="194" t="s">
        <v>40</v>
      </c>
      <c r="C20" s="195"/>
      <c r="D20" s="200">
        <v>4758</v>
      </c>
      <c r="E20" s="201">
        <v>42</v>
      </c>
      <c r="F20" s="201">
        <v>1992</v>
      </c>
      <c r="G20" s="201">
        <v>5704789</v>
      </c>
      <c r="H20" s="198">
        <v>64.4</v>
      </c>
      <c r="I20" s="198">
        <v>319.9</v>
      </c>
      <c r="J20" s="198">
        <v>100</v>
      </c>
      <c r="K20" s="198">
        <v>94.6</v>
      </c>
      <c r="L20" s="196">
        <v>17547</v>
      </c>
      <c r="M20" s="196">
        <v>27</v>
      </c>
      <c r="N20" s="196">
        <v>258</v>
      </c>
      <c r="O20" s="196">
        <v>10933</v>
      </c>
      <c r="P20" s="196">
        <v>145</v>
      </c>
      <c r="Q20" s="196">
        <v>593</v>
      </c>
      <c r="R20" s="196">
        <v>5459</v>
      </c>
      <c r="S20" s="196">
        <v>53</v>
      </c>
      <c r="T20" s="199">
        <v>4</v>
      </c>
    </row>
    <row r="21" spans="1:20" s="193" customFormat="1" ht="9.75" customHeight="1">
      <c r="A21" s="193">
        <v>5</v>
      </c>
      <c r="B21" s="194" t="s">
        <v>41</v>
      </c>
      <c r="C21" s="195"/>
      <c r="D21" s="196">
        <v>14022</v>
      </c>
      <c r="E21" s="201">
        <v>148</v>
      </c>
      <c r="F21" s="201">
        <v>6278</v>
      </c>
      <c r="G21" s="201">
        <v>21538337</v>
      </c>
      <c r="H21" s="198">
        <v>186.9</v>
      </c>
      <c r="I21" s="202">
        <v>924.9</v>
      </c>
      <c r="J21" s="198">
        <v>100</v>
      </c>
      <c r="K21" s="198">
        <v>91.1</v>
      </c>
      <c r="L21" s="196">
        <v>45716</v>
      </c>
      <c r="M21" s="196">
        <v>117</v>
      </c>
      <c r="N21" s="196">
        <v>750</v>
      </c>
      <c r="O21" s="196">
        <v>36939</v>
      </c>
      <c r="P21" s="196">
        <v>455</v>
      </c>
      <c r="Q21" s="196">
        <v>2621</v>
      </c>
      <c r="R21" s="196">
        <v>41775</v>
      </c>
      <c r="S21" s="196">
        <v>133</v>
      </c>
      <c r="T21" s="199">
        <v>5</v>
      </c>
    </row>
    <row r="22" spans="1:20" s="193" customFormat="1" ht="9.75" customHeight="1">
      <c r="A22" s="193">
        <v>6</v>
      </c>
      <c r="B22" s="194" t="s">
        <v>42</v>
      </c>
      <c r="C22" s="195"/>
      <c r="D22" s="196">
        <v>10330</v>
      </c>
      <c r="E22" s="201">
        <v>100</v>
      </c>
      <c r="F22" s="201">
        <v>2578</v>
      </c>
      <c r="G22" s="201">
        <v>3935452</v>
      </c>
      <c r="H22" s="198">
        <v>140</v>
      </c>
      <c r="I22" s="198">
        <v>605</v>
      </c>
      <c r="J22" s="198">
        <v>100</v>
      </c>
      <c r="K22" s="198">
        <v>95.8</v>
      </c>
      <c r="L22" s="196">
        <v>41147</v>
      </c>
      <c r="M22" s="196">
        <v>93</v>
      </c>
      <c r="N22" s="196">
        <v>487</v>
      </c>
      <c r="O22" s="196">
        <v>20459</v>
      </c>
      <c r="P22" s="196">
        <v>430</v>
      </c>
      <c r="Q22" s="196">
        <v>2585</v>
      </c>
      <c r="R22" s="196">
        <v>44436</v>
      </c>
      <c r="S22" s="196">
        <v>111</v>
      </c>
      <c r="T22" s="199">
        <v>6</v>
      </c>
    </row>
    <row r="23" spans="1:20" s="193" customFormat="1" ht="9.75" customHeight="1">
      <c r="A23" s="193">
        <v>7</v>
      </c>
      <c r="B23" s="194" t="s">
        <v>43</v>
      </c>
      <c r="C23" s="195"/>
      <c r="D23" s="196">
        <v>5398</v>
      </c>
      <c r="E23" s="201">
        <v>70</v>
      </c>
      <c r="F23" s="201">
        <v>2185</v>
      </c>
      <c r="G23" s="201">
        <v>5093190</v>
      </c>
      <c r="H23" s="198">
        <v>68.5</v>
      </c>
      <c r="I23" s="198">
        <v>339.8</v>
      </c>
      <c r="J23" s="198">
        <v>100</v>
      </c>
      <c r="K23" s="198">
        <v>99</v>
      </c>
      <c r="L23" s="196">
        <v>24837</v>
      </c>
      <c r="M23" s="196">
        <v>68</v>
      </c>
      <c r="N23" s="196">
        <v>321</v>
      </c>
      <c r="O23" s="196">
        <v>10999</v>
      </c>
      <c r="P23" s="196">
        <v>321</v>
      </c>
      <c r="Q23" s="196">
        <v>1643</v>
      </c>
      <c r="R23" s="196">
        <v>27071</v>
      </c>
      <c r="S23" s="196">
        <v>52</v>
      </c>
      <c r="T23" s="199">
        <v>7</v>
      </c>
    </row>
    <row r="24" spans="1:20" s="193" customFormat="1" ht="9.75" customHeight="1">
      <c r="A24" s="193">
        <v>8</v>
      </c>
      <c r="B24" s="194" t="s">
        <v>44</v>
      </c>
      <c r="C24" s="195"/>
      <c r="D24" s="196">
        <v>2394</v>
      </c>
      <c r="E24" s="197">
        <v>60</v>
      </c>
      <c r="F24" s="197">
        <v>1355</v>
      </c>
      <c r="G24" s="197">
        <v>2253517</v>
      </c>
      <c r="H24" s="198">
        <v>83.4</v>
      </c>
      <c r="I24" s="198">
        <v>350</v>
      </c>
      <c r="J24" s="198">
        <v>99.7</v>
      </c>
      <c r="K24" s="198">
        <v>99.1</v>
      </c>
      <c r="L24" s="196">
        <v>36737</v>
      </c>
      <c r="M24" s="196">
        <v>70</v>
      </c>
      <c r="N24" s="196">
        <v>538</v>
      </c>
      <c r="O24" s="196">
        <v>32946</v>
      </c>
      <c r="P24" s="196">
        <v>279</v>
      </c>
      <c r="Q24" s="196">
        <v>1605</v>
      </c>
      <c r="R24" s="196">
        <v>24172</v>
      </c>
      <c r="S24" s="196">
        <v>72</v>
      </c>
      <c r="T24" s="199">
        <v>8</v>
      </c>
    </row>
    <row r="25" spans="1:20" s="193" customFormat="1" ht="9.75" customHeight="1">
      <c r="A25" s="193">
        <v>9</v>
      </c>
      <c r="B25" s="194" t="s">
        <v>45</v>
      </c>
      <c r="C25" s="195"/>
      <c r="D25" s="196">
        <v>7332</v>
      </c>
      <c r="E25" s="197">
        <v>71</v>
      </c>
      <c r="F25" s="197">
        <v>1397</v>
      </c>
      <c r="G25" s="197">
        <v>2071447</v>
      </c>
      <c r="H25" s="198">
        <v>92.2</v>
      </c>
      <c r="I25" s="198">
        <v>301.7</v>
      </c>
      <c r="J25" s="198">
        <v>100</v>
      </c>
      <c r="K25" s="198">
        <v>98.2</v>
      </c>
      <c r="L25" s="196">
        <v>22625</v>
      </c>
      <c r="M25" s="196">
        <v>50</v>
      </c>
      <c r="N25" s="196">
        <v>224</v>
      </c>
      <c r="O25" s="196">
        <v>4082</v>
      </c>
      <c r="P25" s="196">
        <v>249</v>
      </c>
      <c r="Q25" s="196">
        <v>1153</v>
      </c>
      <c r="R25" s="196">
        <v>15443</v>
      </c>
      <c r="S25" s="196">
        <v>62</v>
      </c>
      <c r="T25" s="199">
        <v>9</v>
      </c>
    </row>
    <row r="26" spans="1:20" s="193" customFormat="1" ht="9.75" customHeight="1">
      <c r="A26" s="193">
        <v>10</v>
      </c>
      <c r="B26" s="194" t="s">
        <v>46</v>
      </c>
      <c r="C26" s="195"/>
      <c r="D26" s="196">
        <v>5797</v>
      </c>
      <c r="E26" s="197">
        <v>85</v>
      </c>
      <c r="F26" s="197">
        <v>2586</v>
      </c>
      <c r="G26" s="197">
        <v>8678164</v>
      </c>
      <c r="H26" s="198">
        <v>107.2</v>
      </c>
      <c r="I26" s="198">
        <v>472.8</v>
      </c>
      <c r="J26" s="198">
        <v>100</v>
      </c>
      <c r="K26" s="198">
        <v>96.6</v>
      </c>
      <c r="L26" s="196">
        <v>27041</v>
      </c>
      <c r="M26" s="196">
        <v>49</v>
      </c>
      <c r="N26" s="196">
        <v>339</v>
      </c>
      <c r="O26" s="196">
        <v>17641</v>
      </c>
      <c r="P26" s="196">
        <v>189</v>
      </c>
      <c r="Q26" s="196">
        <v>952</v>
      </c>
      <c r="R26" s="196">
        <v>13829</v>
      </c>
      <c r="S26" s="196">
        <v>70</v>
      </c>
      <c r="T26" s="199">
        <v>10</v>
      </c>
    </row>
    <row r="27" spans="2:20" s="193" customFormat="1" ht="6.75" customHeight="1">
      <c r="B27" s="203"/>
      <c r="C27" s="195"/>
      <c r="D27" s="196"/>
      <c r="E27" s="201"/>
      <c r="F27" s="201"/>
      <c r="G27" s="201"/>
      <c r="H27" s="198"/>
      <c r="I27" s="198"/>
      <c r="J27" s="198"/>
      <c r="K27" s="198"/>
      <c r="L27" s="182"/>
      <c r="M27" s="196"/>
      <c r="N27" s="196"/>
      <c r="O27" s="196"/>
      <c r="P27" s="196"/>
      <c r="Q27" s="196"/>
      <c r="R27" s="196"/>
      <c r="S27" s="182"/>
      <c r="T27" s="199"/>
    </row>
    <row r="28" spans="2:20" s="176" customFormat="1" ht="9.75" customHeight="1">
      <c r="B28" s="177" t="s">
        <v>70</v>
      </c>
      <c r="C28" s="178"/>
      <c r="D28" s="182">
        <v>2053</v>
      </c>
      <c r="E28" s="184">
        <v>38</v>
      </c>
      <c r="F28" s="184">
        <v>2943</v>
      </c>
      <c r="G28" s="184">
        <v>8750347</v>
      </c>
      <c r="H28" s="181">
        <v>41.3</v>
      </c>
      <c r="I28" s="181">
        <v>133.1</v>
      </c>
      <c r="J28" s="181">
        <v>100</v>
      </c>
      <c r="K28" s="181">
        <v>97.2</v>
      </c>
      <c r="L28" s="182">
        <v>12101</v>
      </c>
      <c r="M28" s="182">
        <v>18</v>
      </c>
      <c r="N28" s="182">
        <v>82</v>
      </c>
      <c r="O28" s="182">
        <v>4989</v>
      </c>
      <c r="P28" s="182">
        <v>73</v>
      </c>
      <c r="Q28" s="182">
        <v>524</v>
      </c>
      <c r="R28" s="182">
        <v>8970</v>
      </c>
      <c r="S28" s="182">
        <v>26</v>
      </c>
      <c r="T28" s="183" t="s">
        <v>48</v>
      </c>
    </row>
    <row r="29" spans="1:20" s="193" customFormat="1" ht="9.75" customHeight="1">
      <c r="A29" s="193">
        <v>11</v>
      </c>
      <c r="B29" s="194" t="s">
        <v>49</v>
      </c>
      <c r="C29" s="195"/>
      <c r="D29" s="196">
        <v>2053</v>
      </c>
      <c r="E29" s="197">
        <v>38</v>
      </c>
      <c r="F29" s="197">
        <v>2943</v>
      </c>
      <c r="G29" s="197">
        <v>8750347</v>
      </c>
      <c r="H29" s="198">
        <v>41.3</v>
      </c>
      <c r="I29" s="198">
        <v>133.1</v>
      </c>
      <c r="J29" s="198">
        <v>100</v>
      </c>
      <c r="K29" s="198">
        <v>97.2</v>
      </c>
      <c r="L29" s="196">
        <v>12101</v>
      </c>
      <c r="M29" s="196">
        <v>18</v>
      </c>
      <c r="N29" s="196">
        <v>82</v>
      </c>
      <c r="O29" s="196">
        <v>4989</v>
      </c>
      <c r="P29" s="196">
        <v>73</v>
      </c>
      <c r="Q29" s="196">
        <v>524</v>
      </c>
      <c r="R29" s="196">
        <v>8970</v>
      </c>
      <c r="S29" s="196">
        <v>26</v>
      </c>
      <c r="T29" s="199">
        <v>11</v>
      </c>
    </row>
    <row r="30" spans="2:20" s="185" customFormat="1" ht="6.75" customHeight="1">
      <c r="B30" s="204"/>
      <c r="C30" s="187"/>
      <c r="D30" s="191"/>
      <c r="E30" s="205"/>
      <c r="F30" s="205"/>
      <c r="G30" s="205"/>
      <c r="H30" s="190"/>
      <c r="I30" s="190"/>
      <c r="J30" s="190"/>
      <c r="K30" s="190"/>
      <c r="L30" s="182"/>
      <c r="M30" s="191"/>
      <c r="N30" s="191"/>
      <c r="O30" s="191"/>
      <c r="P30" s="191"/>
      <c r="Q30" s="191"/>
      <c r="R30" s="191"/>
      <c r="S30" s="191"/>
      <c r="T30" s="192"/>
    </row>
    <row r="31" spans="2:20" s="176" customFormat="1" ht="9.75" customHeight="1">
      <c r="B31" s="177" t="s">
        <v>50</v>
      </c>
      <c r="C31" s="178"/>
      <c r="D31" s="182">
        <v>1926</v>
      </c>
      <c r="E31" s="184">
        <v>107</v>
      </c>
      <c r="F31" s="184">
        <v>4987</v>
      </c>
      <c r="G31" s="184">
        <v>13611091</v>
      </c>
      <c r="H31" s="181">
        <f>SUM(H32:H34)</f>
        <v>89.1</v>
      </c>
      <c r="I31" s="181">
        <f>SUM(I32:I34)</f>
        <v>474.6</v>
      </c>
      <c r="J31" s="181">
        <v>100</v>
      </c>
      <c r="K31" s="181">
        <v>96.1</v>
      </c>
      <c r="L31" s="182">
        <v>41101</v>
      </c>
      <c r="M31" s="182">
        <v>60</v>
      </c>
      <c r="N31" s="182">
        <v>365</v>
      </c>
      <c r="O31" s="182">
        <v>37297</v>
      </c>
      <c r="P31" s="182">
        <v>296</v>
      </c>
      <c r="Q31" s="182">
        <v>2067</v>
      </c>
      <c r="R31" s="182">
        <v>31925</v>
      </c>
      <c r="S31" s="182">
        <v>90</v>
      </c>
      <c r="T31" s="183" t="s">
        <v>51</v>
      </c>
    </row>
    <row r="32" spans="1:20" s="193" customFormat="1" ht="9.75" customHeight="1">
      <c r="A32" s="193">
        <v>12</v>
      </c>
      <c r="B32" s="194" t="s">
        <v>52</v>
      </c>
      <c r="C32" s="195"/>
      <c r="D32" s="196">
        <v>846</v>
      </c>
      <c r="E32" s="197">
        <v>28</v>
      </c>
      <c r="F32" s="197">
        <v>1565</v>
      </c>
      <c r="G32" s="197">
        <v>4412231</v>
      </c>
      <c r="H32" s="198">
        <v>21</v>
      </c>
      <c r="I32" s="198">
        <v>141.1</v>
      </c>
      <c r="J32" s="198">
        <v>100</v>
      </c>
      <c r="K32" s="198">
        <v>89.8</v>
      </c>
      <c r="L32" s="196">
        <v>12656</v>
      </c>
      <c r="M32" s="196">
        <v>31</v>
      </c>
      <c r="N32" s="196">
        <v>190</v>
      </c>
      <c r="O32" s="196">
        <v>22138</v>
      </c>
      <c r="P32" s="196">
        <v>110</v>
      </c>
      <c r="Q32" s="196">
        <v>582</v>
      </c>
      <c r="R32" s="196">
        <v>7958</v>
      </c>
      <c r="S32" s="196">
        <v>27</v>
      </c>
      <c r="T32" s="199">
        <v>12</v>
      </c>
    </row>
    <row r="33" spans="1:20" s="193" customFormat="1" ht="9.75" customHeight="1">
      <c r="A33" s="193">
        <v>13</v>
      </c>
      <c r="B33" s="194" t="s">
        <v>53</v>
      </c>
      <c r="C33" s="195"/>
      <c r="D33" s="196">
        <v>159</v>
      </c>
      <c r="E33" s="197">
        <v>29</v>
      </c>
      <c r="F33" s="197">
        <v>1532</v>
      </c>
      <c r="G33" s="197">
        <v>5144221</v>
      </c>
      <c r="H33" s="198">
        <v>15.9</v>
      </c>
      <c r="I33" s="198">
        <v>77.5</v>
      </c>
      <c r="J33" s="198">
        <v>100</v>
      </c>
      <c r="K33" s="198">
        <v>96.8</v>
      </c>
      <c r="L33" s="196">
        <v>7419</v>
      </c>
      <c r="M33" s="196">
        <v>5</v>
      </c>
      <c r="N33" s="196">
        <v>64</v>
      </c>
      <c r="O33" s="196">
        <v>3292</v>
      </c>
      <c r="P33" s="196">
        <v>51</v>
      </c>
      <c r="Q33" s="196">
        <v>515</v>
      </c>
      <c r="R33" s="196">
        <v>9128</v>
      </c>
      <c r="S33" s="196">
        <v>12</v>
      </c>
      <c r="T33" s="199">
        <v>13</v>
      </c>
    </row>
    <row r="34" spans="1:20" s="193" customFormat="1" ht="9.75" customHeight="1">
      <c r="A34" s="193">
        <v>14</v>
      </c>
      <c r="B34" s="194" t="s">
        <v>54</v>
      </c>
      <c r="C34" s="195"/>
      <c r="D34" s="196">
        <v>921</v>
      </c>
      <c r="E34" s="197">
        <v>50</v>
      </c>
      <c r="F34" s="197">
        <v>1890</v>
      </c>
      <c r="G34" s="197">
        <v>4054639</v>
      </c>
      <c r="H34" s="198">
        <v>52.2</v>
      </c>
      <c r="I34" s="198">
        <v>256</v>
      </c>
      <c r="J34" s="198">
        <v>100</v>
      </c>
      <c r="K34" s="198">
        <v>99.3</v>
      </c>
      <c r="L34" s="196">
        <v>21026</v>
      </c>
      <c r="M34" s="196">
        <v>24</v>
      </c>
      <c r="N34" s="196">
        <v>111</v>
      </c>
      <c r="O34" s="196">
        <v>11867</v>
      </c>
      <c r="P34" s="196">
        <v>135</v>
      </c>
      <c r="Q34" s="196">
        <v>970</v>
      </c>
      <c r="R34" s="196">
        <v>14839</v>
      </c>
      <c r="S34" s="196">
        <v>51</v>
      </c>
      <c r="T34" s="199">
        <v>14</v>
      </c>
    </row>
    <row r="35" spans="2:20" s="185" customFormat="1" ht="6.75" customHeight="1">
      <c r="B35" s="204"/>
      <c r="C35" s="187"/>
      <c r="D35" s="191"/>
      <c r="E35" s="205"/>
      <c r="F35" s="205"/>
      <c r="G35" s="205"/>
      <c r="H35" s="190"/>
      <c r="I35" s="190"/>
      <c r="J35" s="190"/>
      <c r="K35" s="190"/>
      <c r="L35" s="182"/>
      <c r="M35" s="191"/>
      <c r="N35" s="191"/>
      <c r="O35" s="191"/>
      <c r="P35" s="191"/>
      <c r="Q35" s="191"/>
      <c r="R35" s="191"/>
      <c r="S35" s="191"/>
      <c r="T35" s="192"/>
    </row>
    <row r="36" spans="2:20" s="176" customFormat="1" ht="9.75" customHeight="1">
      <c r="B36" s="177" t="s">
        <v>55</v>
      </c>
      <c r="C36" s="178"/>
      <c r="D36" s="182">
        <v>1041</v>
      </c>
      <c r="E36" s="184">
        <v>4</v>
      </c>
      <c r="F36" s="184">
        <v>20</v>
      </c>
      <c r="G36" s="184">
        <v>15090</v>
      </c>
      <c r="H36" s="181">
        <v>26.4</v>
      </c>
      <c r="I36" s="181">
        <v>134</v>
      </c>
      <c r="J36" s="181">
        <v>100</v>
      </c>
      <c r="K36" s="181">
        <v>99.8</v>
      </c>
      <c r="L36" s="182">
        <v>5500</v>
      </c>
      <c r="M36" s="182">
        <v>5</v>
      </c>
      <c r="N36" s="182">
        <v>19</v>
      </c>
      <c r="O36" s="182">
        <v>634</v>
      </c>
      <c r="P36" s="182">
        <v>49</v>
      </c>
      <c r="Q36" s="182">
        <v>192</v>
      </c>
      <c r="R36" s="182">
        <v>2316</v>
      </c>
      <c r="S36" s="182">
        <v>22</v>
      </c>
      <c r="T36" s="183" t="s">
        <v>56</v>
      </c>
    </row>
    <row r="37" spans="1:20" s="193" customFormat="1" ht="9.75" customHeight="1">
      <c r="A37" s="193">
        <v>15</v>
      </c>
      <c r="B37" s="194" t="s">
        <v>57</v>
      </c>
      <c r="C37" s="195"/>
      <c r="D37" s="196">
        <v>1041</v>
      </c>
      <c r="E37" s="197">
        <v>4</v>
      </c>
      <c r="F37" s="197">
        <v>20</v>
      </c>
      <c r="G37" s="197">
        <v>15090</v>
      </c>
      <c r="H37" s="198">
        <v>26.4</v>
      </c>
      <c r="I37" s="198">
        <v>134</v>
      </c>
      <c r="J37" s="198">
        <v>100</v>
      </c>
      <c r="K37" s="198">
        <v>99.8</v>
      </c>
      <c r="L37" s="196">
        <v>5500</v>
      </c>
      <c r="M37" s="196">
        <v>5</v>
      </c>
      <c r="N37" s="196">
        <v>19</v>
      </c>
      <c r="O37" s="196">
        <v>634</v>
      </c>
      <c r="P37" s="196">
        <v>49</v>
      </c>
      <c r="Q37" s="196">
        <v>192</v>
      </c>
      <c r="R37" s="196">
        <v>2316</v>
      </c>
      <c r="S37" s="196">
        <v>22</v>
      </c>
      <c r="T37" s="199">
        <v>15</v>
      </c>
    </row>
    <row r="38" spans="2:20" s="185" customFormat="1" ht="6.75" customHeight="1">
      <c r="B38" s="186"/>
      <c r="C38" s="187"/>
      <c r="D38" s="191"/>
      <c r="E38" s="206"/>
      <c r="F38" s="206"/>
      <c r="G38" s="206"/>
      <c r="H38" s="190"/>
      <c r="I38" s="190"/>
      <c r="J38" s="190"/>
      <c r="K38" s="190"/>
      <c r="L38" s="182"/>
      <c r="M38" s="191"/>
      <c r="N38" s="191"/>
      <c r="O38" s="191"/>
      <c r="P38" s="191"/>
      <c r="Q38" s="191"/>
      <c r="R38" s="191"/>
      <c r="S38" s="191"/>
      <c r="T38" s="192"/>
    </row>
    <row r="39" spans="2:20" s="176" customFormat="1" ht="9.75" customHeight="1">
      <c r="B39" s="177" t="s">
        <v>58</v>
      </c>
      <c r="C39" s="178"/>
      <c r="D39" s="182">
        <v>3630</v>
      </c>
      <c r="E39" s="184">
        <v>116</v>
      </c>
      <c r="F39" s="184">
        <v>2053</v>
      </c>
      <c r="G39" s="184">
        <v>2398524</v>
      </c>
      <c r="H39" s="181">
        <v>57.8</v>
      </c>
      <c r="I39" s="181">
        <v>287.6</v>
      </c>
      <c r="J39" s="181">
        <v>100</v>
      </c>
      <c r="K39" s="181">
        <v>90.4</v>
      </c>
      <c r="L39" s="182">
        <v>15859</v>
      </c>
      <c r="M39" s="182">
        <v>120</v>
      </c>
      <c r="N39" s="182">
        <v>524</v>
      </c>
      <c r="O39" s="182">
        <v>13420</v>
      </c>
      <c r="P39" s="182">
        <v>267</v>
      </c>
      <c r="Q39" s="182">
        <v>1115</v>
      </c>
      <c r="R39" s="182">
        <v>13912</v>
      </c>
      <c r="S39" s="182">
        <v>47</v>
      </c>
      <c r="T39" s="183" t="s">
        <v>59</v>
      </c>
    </row>
    <row r="40" spans="1:20" s="193" customFormat="1" ht="9.75" customHeight="1">
      <c r="A40" s="193">
        <v>16</v>
      </c>
      <c r="B40" s="194" t="s">
        <v>60</v>
      </c>
      <c r="C40" s="195"/>
      <c r="D40" s="196">
        <v>3630</v>
      </c>
      <c r="E40" s="197">
        <v>116</v>
      </c>
      <c r="F40" s="197">
        <v>2053</v>
      </c>
      <c r="G40" s="197">
        <v>2398524</v>
      </c>
      <c r="H40" s="198">
        <v>57.8</v>
      </c>
      <c r="I40" s="198">
        <v>287.6</v>
      </c>
      <c r="J40" s="198">
        <v>100</v>
      </c>
      <c r="K40" s="198">
        <v>90.4</v>
      </c>
      <c r="L40" s="196">
        <v>15859</v>
      </c>
      <c r="M40" s="196">
        <v>120</v>
      </c>
      <c r="N40" s="196">
        <v>524</v>
      </c>
      <c r="O40" s="196">
        <v>13420</v>
      </c>
      <c r="P40" s="196">
        <v>267</v>
      </c>
      <c r="Q40" s="196">
        <v>1115</v>
      </c>
      <c r="R40" s="196">
        <v>13912</v>
      </c>
      <c r="S40" s="196">
        <v>47</v>
      </c>
      <c r="T40" s="199">
        <v>16</v>
      </c>
    </row>
    <row r="41" spans="2:20" s="185" customFormat="1" ht="6.75" customHeight="1">
      <c r="B41" s="204"/>
      <c r="C41" s="187"/>
      <c r="D41" s="191"/>
      <c r="E41" s="205"/>
      <c r="F41" s="205"/>
      <c r="G41" s="205"/>
      <c r="H41" s="190"/>
      <c r="I41" s="190"/>
      <c r="J41" s="190"/>
      <c r="K41" s="190"/>
      <c r="L41" s="182"/>
      <c r="M41" s="191"/>
      <c r="N41" s="191"/>
      <c r="O41" s="182"/>
      <c r="P41" s="182"/>
      <c r="Q41" s="182"/>
      <c r="R41" s="182"/>
      <c r="S41" s="182"/>
      <c r="T41" s="192"/>
    </row>
    <row r="42" spans="2:20" s="176" customFormat="1" ht="9.75" customHeight="1">
      <c r="B42" s="177" t="s">
        <v>61</v>
      </c>
      <c r="C42" s="178"/>
      <c r="D42" s="182">
        <v>1638</v>
      </c>
      <c r="E42" s="184">
        <v>40</v>
      </c>
      <c r="F42" s="184">
        <v>2465</v>
      </c>
      <c r="G42" s="184">
        <v>7205670</v>
      </c>
      <c r="H42" s="181">
        <f>SUM(H43:H45)</f>
        <v>78.3</v>
      </c>
      <c r="I42" s="181">
        <f>SUM(I43:I45)</f>
        <v>571.2</v>
      </c>
      <c r="J42" s="181">
        <v>100</v>
      </c>
      <c r="K42" s="181">
        <v>96.6</v>
      </c>
      <c r="L42" s="182">
        <v>34958</v>
      </c>
      <c r="M42" s="182">
        <v>63</v>
      </c>
      <c r="N42" s="182">
        <v>449</v>
      </c>
      <c r="O42" s="182">
        <v>11139</v>
      </c>
      <c r="P42" s="182">
        <v>323</v>
      </c>
      <c r="Q42" s="182">
        <v>1624</v>
      </c>
      <c r="R42" s="182">
        <v>24784</v>
      </c>
      <c r="S42" s="182">
        <v>115</v>
      </c>
      <c r="T42" s="183" t="s">
        <v>62</v>
      </c>
    </row>
    <row r="43" spans="1:20" s="193" customFormat="1" ht="9.75" customHeight="1">
      <c r="A43" s="193">
        <v>17</v>
      </c>
      <c r="B43" s="194" t="s">
        <v>63</v>
      </c>
      <c r="C43" s="195"/>
      <c r="D43" s="196">
        <v>289</v>
      </c>
      <c r="E43" s="201">
        <v>14</v>
      </c>
      <c r="F43" s="201">
        <v>967</v>
      </c>
      <c r="G43" s="201">
        <v>3727840</v>
      </c>
      <c r="H43" s="198">
        <v>5.2</v>
      </c>
      <c r="I43" s="198">
        <v>52.3</v>
      </c>
      <c r="J43" s="198">
        <v>100</v>
      </c>
      <c r="K43" s="198">
        <v>99.8</v>
      </c>
      <c r="L43" s="196">
        <v>5124</v>
      </c>
      <c r="M43" s="196">
        <v>10</v>
      </c>
      <c r="N43" s="196">
        <v>28</v>
      </c>
      <c r="O43" s="196">
        <v>443</v>
      </c>
      <c r="P43" s="196">
        <v>58</v>
      </c>
      <c r="Q43" s="196">
        <v>218</v>
      </c>
      <c r="R43" s="196">
        <v>3013</v>
      </c>
      <c r="S43" s="196">
        <v>20</v>
      </c>
      <c r="T43" s="199">
        <v>17</v>
      </c>
    </row>
    <row r="44" spans="1:20" s="193" customFormat="1" ht="9.75" customHeight="1">
      <c r="A44" s="193">
        <v>18</v>
      </c>
      <c r="B44" s="194" t="s">
        <v>64</v>
      </c>
      <c r="C44" s="195"/>
      <c r="D44" s="196">
        <v>317</v>
      </c>
      <c r="E44" s="201">
        <v>8</v>
      </c>
      <c r="F44" s="201">
        <v>919</v>
      </c>
      <c r="G44" s="201">
        <v>2933394</v>
      </c>
      <c r="H44" s="198">
        <v>16.1</v>
      </c>
      <c r="I44" s="198">
        <v>95</v>
      </c>
      <c r="J44" s="198">
        <v>100</v>
      </c>
      <c r="K44" s="198">
        <v>99.3</v>
      </c>
      <c r="L44" s="196">
        <v>7720</v>
      </c>
      <c r="M44" s="196">
        <v>17</v>
      </c>
      <c r="N44" s="196">
        <v>119</v>
      </c>
      <c r="O44" s="196">
        <v>3187</v>
      </c>
      <c r="P44" s="196">
        <v>85</v>
      </c>
      <c r="Q44" s="196">
        <v>555</v>
      </c>
      <c r="R44" s="196">
        <v>8428</v>
      </c>
      <c r="S44" s="196">
        <v>29</v>
      </c>
      <c r="T44" s="199">
        <v>18</v>
      </c>
    </row>
    <row r="45" spans="1:20" s="193" customFormat="1" ht="9.75" customHeight="1">
      <c r="A45" s="193">
        <v>19</v>
      </c>
      <c r="B45" s="194" t="s">
        <v>65</v>
      </c>
      <c r="C45" s="195"/>
      <c r="D45" s="196">
        <v>1032</v>
      </c>
      <c r="E45" s="197">
        <v>18</v>
      </c>
      <c r="F45" s="197">
        <v>579</v>
      </c>
      <c r="G45" s="197">
        <v>544436</v>
      </c>
      <c r="H45" s="202">
        <v>57</v>
      </c>
      <c r="I45" s="198">
        <v>423.9</v>
      </c>
      <c r="J45" s="198">
        <v>100</v>
      </c>
      <c r="K45" s="198">
        <v>95.7</v>
      </c>
      <c r="L45" s="196">
        <v>22114</v>
      </c>
      <c r="M45" s="196">
        <v>36</v>
      </c>
      <c r="N45" s="196">
        <v>302</v>
      </c>
      <c r="O45" s="196">
        <v>7509</v>
      </c>
      <c r="P45" s="196">
        <v>180</v>
      </c>
      <c r="Q45" s="196">
        <v>851</v>
      </c>
      <c r="R45" s="196">
        <v>13343</v>
      </c>
      <c r="S45" s="196">
        <v>66</v>
      </c>
      <c r="T45" s="199">
        <v>19</v>
      </c>
    </row>
    <row r="46" spans="2:20" s="185" customFormat="1" ht="6.75" customHeight="1">
      <c r="B46" s="204"/>
      <c r="C46" s="187"/>
      <c r="D46" s="191"/>
      <c r="E46" s="205"/>
      <c r="F46" s="205"/>
      <c r="G46" s="205"/>
      <c r="H46" s="190"/>
      <c r="I46" s="190"/>
      <c r="J46" s="190"/>
      <c r="K46" s="190"/>
      <c r="L46" s="182"/>
      <c r="M46" s="191"/>
      <c r="N46" s="191"/>
      <c r="O46" s="191"/>
      <c r="P46" s="191"/>
      <c r="Q46" s="191"/>
      <c r="R46" s="191"/>
      <c r="S46" s="191"/>
      <c r="T46" s="192"/>
    </row>
    <row r="47" spans="1:20" s="176" customFormat="1" ht="9.75" customHeight="1">
      <c r="A47" s="207"/>
      <c r="B47" s="177" t="s">
        <v>66</v>
      </c>
      <c r="C47" s="178"/>
      <c r="D47" s="182">
        <v>4119</v>
      </c>
      <c r="E47" s="180">
        <v>10</v>
      </c>
      <c r="F47" s="180">
        <v>147</v>
      </c>
      <c r="G47" s="180">
        <v>590918</v>
      </c>
      <c r="H47" s="181">
        <v>27</v>
      </c>
      <c r="I47" s="181">
        <v>245.6</v>
      </c>
      <c r="J47" s="181">
        <v>100</v>
      </c>
      <c r="K47" s="181">
        <v>98.4</v>
      </c>
      <c r="L47" s="182">
        <v>8087</v>
      </c>
      <c r="M47" s="182">
        <v>16</v>
      </c>
      <c r="N47" s="182">
        <v>60</v>
      </c>
      <c r="O47" s="182">
        <v>1608</v>
      </c>
      <c r="P47" s="182">
        <v>73</v>
      </c>
      <c r="Q47" s="182">
        <v>290</v>
      </c>
      <c r="R47" s="182">
        <v>3953</v>
      </c>
      <c r="S47" s="182">
        <v>23</v>
      </c>
      <c r="T47" s="183" t="s">
        <v>67</v>
      </c>
    </row>
    <row r="48" spans="1:20" s="193" customFormat="1" ht="9.75" customHeight="1">
      <c r="A48" s="208">
        <v>20</v>
      </c>
      <c r="B48" s="194" t="s">
        <v>68</v>
      </c>
      <c r="C48" s="195"/>
      <c r="D48" s="209">
        <v>4119</v>
      </c>
      <c r="E48" s="201">
        <v>10</v>
      </c>
      <c r="F48" s="201">
        <v>147</v>
      </c>
      <c r="G48" s="201">
        <v>590918</v>
      </c>
      <c r="H48" s="198">
        <v>27</v>
      </c>
      <c r="I48" s="198">
        <v>245.6</v>
      </c>
      <c r="J48" s="198">
        <v>100</v>
      </c>
      <c r="K48" s="198">
        <v>98.4</v>
      </c>
      <c r="L48" s="196">
        <v>8087</v>
      </c>
      <c r="M48" s="210">
        <v>16</v>
      </c>
      <c r="N48" s="210">
        <v>60</v>
      </c>
      <c r="O48" s="210">
        <v>1608</v>
      </c>
      <c r="P48" s="210">
        <v>73</v>
      </c>
      <c r="Q48" s="210">
        <v>290</v>
      </c>
      <c r="R48" s="210">
        <v>3953</v>
      </c>
      <c r="S48" s="211">
        <v>23</v>
      </c>
      <c r="T48" s="199">
        <v>20</v>
      </c>
    </row>
    <row r="49" spans="1:20" s="185" customFormat="1" ht="6.75" customHeight="1" thickBot="1">
      <c r="A49" s="212"/>
      <c r="B49" s="213"/>
      <c r="C49" s="214"/>
      <c r="D49" s="224"/>
      <c r="E49" s="215"/>
      <c r="F49" s="215"/>
      <c r="G49" s="215"/>
      <c r="H49" s="216"/>
      <c r="I49" s="216"/>
      <c r="J49" s="216"/>
      <c r="K49" s="216"/>
      <c r="L49" s="217"/>
      <c r="M49" s="218"/>
      <c r="N49" s="218"/>
      <c r="O49" s="218"/>
      <c r="P49" s="218"/>
      <c r="Q49" s="218"/>
      <c r="R49" s="218"/>
      <c r="S49" s="219"/>
      <c r="T49" s="220"/>
    </row>
    <row r="50" spans="1:20" ht="9.75" customHeight="1">
      <c r="A50" s="5"/>
      <c r="B50" s="5"/>
      <c r="D50" s="221"/>
      <c r="L50" s="149"/>
      <c r="T50" s="222"/>
    </row>
    <row r="51" spans="1:20" ht="12">
      <c r="A51" s="5"/>
      <c r="B51" s="223"/>
      <c r="D51" s="221"/>
      <c r="L51" s="149"/>
      <c r="T51" s="222"/>
    </row>
    <row r="52" ht="12">
      <c r="T52" s="222"/>
    </row>
    <row r="53" ht="12">
      <c r="T53" s="222"/>
    </row>
    <row r="54" ht="12">
      <c r="T54" s="222"/>
    </row>
    <row r="55" ht="12">
      <c r="T55" s="222"/>
    </row>
    <row r="56" ht="12">
      <c r="T56" s="222"/>
    </row>
    <row r="57" ht="12">
      <c r="T57" s="222"/>
    </row>
    <row r="58" ht="12">
      <c r="T58" s="222"/>
    </row>
    <row r="59" ht="12">
      <c r="T59" s="222"/>
    </row>
    <row r="60" ht="12">
      <c r="T60" s="222"/>
    </row>
    <row r="61" ht="12">
      <c r="T61" s="222"/>
    </row>
    <row r="62" ht="12">
      <c r="T62" s="222"/>
    </row>
    <row r="63" ht="12">
      <c r="T63" s="222"/>
    </row>
    <row r="64" ht="12">
      <c r="T64" s="222"/>
    </row>
    <row r="65" ht="12">
      <c r="T65" s="222"/>
    </row>
    <row r="66" ht="12">
      <c r="T66" s="222"/>
    </row>
    <row r="67" ht="12">
      <c r="T67" s="222"/>
    </row>
    <row r="68" ht="12">
      <c r="T68" s="222"/>
    </row>
    <row r="69" ht="12">
      <c r="T69" s="222"/>
    </row>
    <row r="70" ht="12">
      <c r="T70" s="222"/>
    </row>
    <row r="71" ht="12">
      <c r="T71" s="222"/>
    </row>
    <row r="72" ht="12">
      <c r="T72" s="222"/>
    </row>
    <row r="73" ht="12">
      <c r="T73" s="222"/>
    </row>
    <row r="74" ht="12">
      <c r="T74" s="222"/>
    </row>
    <row r="75" ht="12">
      <c r="T75" s="222"/>
    </row>
    <row r="76" ht="12">
      <c r="T76" s="222"/>
    </row>
    <row r="77" ht="12">
      <c r="T77" s="222"/>
    </row>
    <row r="78" ht="12">
      <c r="T78" s="222"/>
    </row>
    <row r="79" ht="12">
      <c r="T79" s="222"/>
    </row>
    <row r="80" ht="12">
      <c r="T80" s="222"/>
    </row>
    <row r="81" ht="12">
      <c r="T81" s="222"/>
    </row>
    <row r="82" ht="12">
      <c r="T82" s="222"/>
    </row>
    <row r="83" ht="12">
      <c r="T83" s="222"/>
    </row>
    <row r="84" ht="12">
      <c r="T84" s="222"/>
    </row>
    <row r="85" ht="12">
      <c r="T85" s="222"/>
    </row>
    <row r="86" ht="12">
      <c r="T86" s="222"/>
    </row>
    <row r="87" ht="12">
      <c r="T87" s="222"/>
    </row>
    <row r="88" ht="12">
      <c r="T88" s="222"/>
    </row>
    <row r="89" ht="12">
      <c r="T89" s="222"/>
    </row>
    <row r="90" ht="12">
      <c r="T90" s="222"/>
    </row>
    <row r="91" ht="12">
      <c r="T91" s="222"/>
    </row>
    <row r="92" ht="12">
      <c r="T92" s="222"/>
    </row>
    <row r="93" ht="12">
      <c r="T93" s="222"/>
    </row>
    <row r="94" ht="12">
      <c r="T94" s="222"/>
    </row>
    <row r="95" ht="12">
      <c r="T95" s="222"/>
    </row>
    <row r="96" ht="12">
      <c r="T96" s="222"/>
    </row>
    <row r="97" ht="12">
      <c r="T97" s="222"/>
    </row>
    <row r="98" ht="12">
      <c r="T98" s="222"/>
    </row>
    <row r="99" ht="12">
      <c r="T99" s="222"/>
    </row>
    <row r="100" ht="12">
      <c r="T100" s="222"/>
    </row>
  </sheetData>
  <sheetProtection/>
  <mergeCells count="6">
    <mergeCell ref="L9:L11"/>
    <mergeCell ref="T9:T11"/>
    <mergeCell ref="M9:R9"/>
    <mergeCell ref="M10:O10"/>
    <mergeCell ref="P10:R10"/>
    <mergeCell ref="L4:R4"/>
  </mergeCells>
  <printOptions/>
  <pageMargins left="0.3937007874015748" right="0.3937007874015748" top="0.5905511811023623" bottom="0.28" header="0.3937007874015748" footer="0.24"/>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tabColor rgb="FF00B0F0"/>
  </sheetPr>
  <dimension ref="A1:S49"/>
  <sheetViews>
    <sheetView showGridLines="0" zoomScalePageLayoutView="0" workbookViewId="0" topLeftCell="A1">
      <pane xSplit="3" ySplit="10" topLeftCell="D11" activePane="bottomRight" state="frozen"/>
      <selection pane="topLeft" activeCell="H22" sqref="H22"/>
      <selection pane="topRight" activeCell="H22" sqref="H22"/>
      <selection pane="bottomLeft" activeCell="H22" sqref="H22"/>
      <selection pane="bottomRight" activeCell="A1" sqref="A1"/>
    </sheetView>
  </sheetViews>
  <sheetFormatPr defaultColWidth="7.75390625" defaultRowHeight="7.5" customHeight="1"/>
  <cols>
    <col min="1" max="1" width="2.50390625" style="1" customWidth="1"/>
    <col min="2" max="2" width="9.375" style="1" customWidth="1"/>
    <col min="3" max="3" width="1.25" style="1" customWidth="1"/>
    <col min="4" max="8" width="14.00390625" style="1" customWidth="1"/>
    <col min="9" max="9" width="14.00390625" style="11" customWidth="1"/>
    <col min="10" max="14" width="14.875" style="1" customWidth="1"/>
    <col min="15" max="15" width="14.875" style="225" customWidth="1"/>
    <col min="16" max="16" width="7.625" style="225" customWidth="1"/>
    <col min="17" max="16384" width="7.75390625" style="1" customWidth="1"/>
  </cols>
  <sheetData>
    <row r="1" spans="5:10" ht="18.75" customHeight="1">
      <c r="E1" s="3"/>
      <c r="I1" s="2" t="s">
        <v>356</v>
      </c>
      <c r="J1" s="3" t="s">
        <v>0</v>
      </c>
    </row>
    <row r="2" spans="5:10" ht="17.25" customHeight="1">
      <c r="E2" s="3"/>
      <c r="I2" s="2"/>
      <c r="J2" s="3"/>
    </row>
    <row r="3" spans="1:10" s="5" customFormat="1" ht="9.75" customHeight="1">
      <c r="A3" s="5" t="s">
        <v>242</v>
      </c>
      <c r="I3" s="6"/>
      <c r="J3" s="5" t="s">
        <v>90</v>
      </c>
    </row>
    <row r="4" spans="1:10" s="5" customFormat="1" ht="9.75" customHeight="1">
      <c r="A4" s="5" t="s">
        <v>89</v>
      </c>
      <c r="I4" s="6"/>
      <c r="J4" s="5" t="s">
        <v>88</v>
      </c>
    </row>
    <row r="5" spans="1:10" s="5" customFormat="1" ht="9.75" customHeight="1">
      <c r="A5" s="5" t="s">
        <v>87</v>
      </c>
      <c r="I5" s="6"/>
      <c r="J5" s="5" t="s">
        <v>86</v>
      </c>
    </row>
    <row r="6" spans="1:10" s="5" customFormat="1" ht="9.75" customHeight="1">
      <c r="A6" s="5" t="s">
        <v>85</v>
      </c>
      <c r="I6" s="6"/>
      <c r="J6" s="5" t="s">
        <v>84</v>
      </c>
    </row>
    <row r="7" spans="1:10" s="5" customFormat="1" ht="10.5" customHeight="1" thickBot="1">
      <c r="A7" s="7" t="s">
        <v>275</v>
      </c>
      <c r="I7" s="6"/>
      <c r="J7" s="7" t="s">
        <v>83</v>
      </c>
    </row>
    <row r="8" spans="1:16" s="12" customFormat="1" ht="13.5" customHeight="1">
      <c r="A8" s="113"/>
      <c r="B8" s="113"/>
      <c r="C8" s="226"/>
      <c r="D8" s="227" t="s">
        <v>270</v>
      </c>
      <c r="E8" s="117"/>
      <c r="F8" s="117"/>
      <c r="G8" s="117"/>
      <c r="H8" s="117"/>
      <c r="I8" s="117"/>
      <c r="J8" s="226"/>
      <c r="K8" s="228" t="s">
        <v>363</v>
      </c>
      <c r="L8" s="228" t="s">
        <v>82</v>
      </c>
      <c r="M8" s="17" t="s">
        <v>285</v>
      </c>
      <c r="N8" s="18"/>
      <c r="O8" s="24"/>
      <c r="P8" s="425" t="s">
        <v>360</v>
      </c>
    </row>
    <row r="9" spans="1:16" s="12" customFormat="1" ht="13.5" customHeight="1">
      <c r="A9" s="118" t="s">
        <v>362</v>
      </c>
      <c r="B9" s="118"/>
      <c r="C9" s="160"/>
      <c r="D9" s="229" t="s">
        <v>81</v>
      </c>
      <c r="E9" s="230"/>
      <c r="F9" s="231"/>
      <c r="G9" s="230" t="s">
        <v>80</v>
      </c>
      <c r="H9" s="230"/>
      <c r="I9" s="230"/>
      <c r="J9" s="232" t="s">
        <v>79</v>
      </c>
      <c r="K9" s="232" t="s">
        <v>78</v>
      </c>
      <c r="L9" s="232" t="s">
        <v>78</v>
      </c>
      <c r="M9" s="233" t="s">
        <v>253</v>
      </c>
      <c r="N9" s="233" t="s">
        <v>77</v>
      </c>
      <c r="O9" s="233" t="s">
        <v>254</v>
      </c>
      <c r="P9" s="426"/>
    </row>
    <row r="10" spans="1:16" s="240" customFormat="1" ht="13.5" customHeight="1">
      <c r="A10" s="27"/>
      <c r="B10" s="27"/>
      <c r="C10" s="234"/>
      <c r="D10" s="168" t="s">
        <v>75</v>
      </c>
      <c r="E10" s="170" t="s">
        <v>271</v>
      </c>
      <c r="F10" s="170" t="s">
        <v>76</v>
      </c>
      <c r="G10" s="168" t="s">
        <v>75</v>
      </c>
      <c r="H10" s="170" t="s">
        <v>74</v>
      </c>
      <c r="I10" s="171" t="s">
        <v>272</v>
      </c>
      <c r="J10" s="235" t="s">
        <v>273</v>
      </c>
      <c r="K10" s="236" t="s">
        <v>286</v>
      </c>
      <c r="L10" s="237" t="s">
        <v>287</v>
      </c>
      <c r="M10" s="238" t="s">
        <v>73</v>
      </c>
      <c r="N10" s="238" t="s">
        <v>73</v>
      </c>
      <c r="O10" s="239" t="s">
        <v>72</v>
      </c>
      <c r="P10" s="427"/>
    </row>
    <row r="11" spans="2:16" s="38" customFormat="1" ht="9" customHeight="1">
      <c r="B11" s="39"/>
      <c r="C11" s="40"/>
      <c r="D11" s="41" t="s">
        <v>71</v>
      </c>
      <c r="E11" s="41" t="s">
        <v>71</v>
      </c>
      <c r="F11" s="41" t="s">
        <v>71</v>
      </c>
      <c r="G11" s="41" t="s">
        <v>71</v>
      </c>
      <c r="H11" s="41" t="s">
        <v>71</v>
      </c>
      <c r="I11" s="42" t="s">
        <v>71</v>
      </c>
      <c r="J11" s="241"/>
      <c r="K11" s="42" t="s">
        <v>27</v>
      </c>
      <c r="L11" s="42" t="s">
        <v>27</v>
      </c>
      <c r="M11" s="41" t="s">
        <v>26</v>
      </c>
      <c r="N11" s="41" t="s">
        <v>27</v>
      </c>
      <c r="O11" s="41"/>
      <c r="P11" s="138"/>
    </row>
    <row r="12" spans="2:16" s="139" customFormat="1" ht="15" customHeight="1">
      <c r="B12" s="47" t="s">
        <v>31</v>
      </c>
      <c r="C12" s="48"/>
      <c r="D12" s="242">
        <v>374855520</v>
      </c>
      <c r="E12" s="242">
        <v>140524391</v>
      </c>
      <c r="F12" s="242">
        <v>99010897</v>
      </c>
      <c r="G12" s="242">
        <v>363117800</v>
      </c>
      <c r="H12" s="242">
        <v>173647469</v>
      </c>
      <c r="I12" s="242">
        <v>48320714</v>
      </c>
      <c r="J12" s="243">
        <v>0.5206500000000001</v>
      </c>
      <c r="K12" s="244">
        <v>233859</v>
      </c>
      <c r="L12" s="244">
        <v>117429</v>
      </c>
      <c r="M12" s="244">
        <v>6026</v>
      </c>
      <c r="N12" s="244">
        <v>7882</v>
      </c>
      <c r="O12" s="245">
        <v>9.4</v>
      </c>
      <c r="P12" s="142" t="s">
        <v>25</v>
      </c>
    </row>
    <row r="13" spans="2:16" s="139" customFormat="1" ht="15" customHeight="1">
      <c r="B13" s="47" t="s">
        <v>32</v>
      </c>
      <c r="C13" s="48"/>
      <c r="D13" s="242">
        <v>302297058</v>
      </c>
      <c r="E13" s="242">
        <v>113437999</v>
      </c>
      <c r="F13" s="242">
        <v>81005221</v>
      </c>
      <c r="G13" s="242">
        <v>293234360</v>
      </c>
      <c r="H13" s="242">
        <v>144544444</v>
      </c>
      <c r="I13" s="242">
        <v>39545874</v>
      </c>
      <c r="J13" s="243">
        <v>0.5065</v>
      </c>
      <c r="K13" s="246">
        <v>183491</v>
      </c>
      <c r="L13" s="246">
        <v>97345</v>
      </c>
      <c r="M13" s="246">
        <v>5406</v>
      </c>
      <c r="N13" s="246">
        <v>7047</v>
      </c>
      <c r="O13" s="245">
        <v>9.9</v>
      </c>
      <c r="P13" s="142" t="s">
        <v>34</v>
      </c>
    </row>
    <row r="14" spans="2:16" s="139" customFormat="1" ht="15" customHeight="1">
      <c r="B14" s="47" t="s">
        <v>35</v>
      </c>
      <c r="C14" s="48"/>
      <c r="D14" s="242">
        <v>72558462</v>
      </c>
      <c r="E14" s="242">
        <v>27086392</v>
      </c>
      <c r="F14" s="242">
        <v>18005676</v>
      </c>
      <c r="G14" s="242">
        <v>69883440</v>
      </c>
      <c r="H14" s="242">
        <v>29103025</v>
      </c>
      <c r="I14" s="242">
        <v>8774840</v>
      </c>
      <c r="J14" s="243">
        <v>0.5347999999999999</v>
      </c>
      <c r="K14" s="244">
        <v>40574</v>
      </c>
      <c r="L14" s="246">
        <v>20084</v>
      </c>
      <c r="M14" s="246">
        <v>620</v>
      </c>
      <c r="N14" s="244">
        <v>835</v>
      </c>
      <c r="O14" s="245">
        <v>5.7</v>
      </c>
      <c r="P14" s="142" t="s">
        <v>36</v>
      </c>
    </row>
    <row r="15" spans="2:16" s="5" customFormat="1" ht="3.75" customHeight="1">
      <c r="B15" s="79"/>
      <c r="C15" s="80"/>
      <c r="D15" s="247"/>
      <c r="E15" s="247"/>
      <c r="F15" s="247"/>
      <c r="G15" s="247"/>
      <c r="H15" s="247"/>
      <c r="I15" s="247"/>
      <c r="J15" s="248"/>
      <c r="K15" s="225"/>
      <c r="L15" s="249"/>
      <c r="M15" s="249"/>
      <c r="N15" s="225"/>
      <c r="P15" s="144"/>
    </row>
    <row r="16" spans="1:18" s="5" customFormat="1" ht="15" customHeight="1">
      <c r="A16" s="5">
        <v>1</v>
      </c>
      <c r="B16" s="79" t="s">
        <v>37</v>
      </c>
      <c r="C16" s="80"/>
      <c r="D16" s="250">
        <v>91730072</v>
      </c>
      <c r="E16" s="251">
        <v>39565883</v>
      </c>
      <c r="F16" s="250">
        <v>29610578</v>
      </c>
      <c r="G16" s="250">
        <v>89315423</v>
      </c>
      <c r="H16" s="251">
        <v>44138585</v>
      </c>
      <c r="I16" s="252">
        <v>12007403</v>
      </c>
      <c r="J16" s="248">
        <v>0.635</v>
      </c>
      <c r="K16" s="253">
        <v>59819</v>
      </c>
      <c r="L16" s="277">
        <v>33740</v>
      </c>
      <c r="M16" s="254">
        <v>2157</v>
      </c>
      <c r="N16" s="254">
        <v>2719</v>
      </c>
      <c r="O16" s="255">
        <v>11.1</v>
      </c>
      <c r="P16" s="144">
        <v>1</v>
      </c>
      <c r="R16" s="8"/>
    </row>
    <row r="17" spans="1:18" s="5" customFormat="1" ht="15" customHeight="1">
      <c r="A17" s="5">
        <v>2</v>
      </c>
      <c r="B17" s="79" t="s">
        <v>38</v>
      </c>
      <c r="C17" s="80"/>
      <c r="D17" s="250">
        <v>65661854</v>
      </c>
      <c r="E17" s="251">
        <v>18159342</v>
      </c>
      <c r="F17" s="250">
        <v>12084859</v>
      </c>
      <c r="G17" s="250">
        <v>64097820</v>
      </c>
      <c r="H17" s="251">
        <v>32962668</v>
      </c>
      <c r="I17" s="251">
        <v>9537013</v>
      </c>
      <c r="J17" s="256">
        <v>0.42</v>
      </c>
      <c r="K17" s="257">
        <v>37874</v>
      </c>
      <c r="L17" s="277">
        <v>19532</v>
      </c>
      <c r="M17" s="254">
        <v>1442</v>
      </c>
      <c r="N17" s="254">
        <v>1903</v>
      </c>
      <c r="O17" s="255">
        <v>15</v>
      </c>
      <c r="P17" s="144">
        <v>2</v>
      </c>
      <c r="R17" s="8"/>
    </row>
    <row r="18" spans="1:18" s="5" customFormat="1" ht="15" customHeight="1">
      <c r="A18" s="5">
        <v>3</v>
      </c>
      <c r="B18" s="79" t="s">
        <v>39</v>
      </c>
      <c r="C18" s="80"/>
      <c r="D18" s="250">
        <v>23297839</v>
      </c>
      <c r="E18" s="251">
        <v>14603563</v>
      </c>
      <c r="F18" s="250">
        <v>11907045</v>
      </c>
      <c r="G18" s="250">
        <v>22334531</v>
      </c>
      <c r="H18" s="251">
        <v>11817505</v>
      </c>
      <c r="I18" s="252">
        <v>1647909</v>
      </c>
      <c r="J18" s="256">
        <v>0.915</v>
      </c>
      <c r="K18" s="253">
        <v>15271</v>
      </c>
      <c r="L18" s="277">
        <v>8062</v>
      </c>
      <c r="M18" s="254">
        <v>363</v>
      </c>
      <c r="N18" s="254">
        <v>494</v>
      </c>
      <c r="O18" s="255">
        <v>7.1</v>
      </c>
      <c r="P18" s="144">
        <v>3</v>
      </c>
      <c r="R18" s="8"/>
    </row>
    <row r="19" spans="1:19" s="5" customFormat="1" ht="15" customHeight="1">
      <c r="A19" s="5">
        <v>4</v>
      </c>
      <c r="B19" s="79" t="s">
        <v>40</v>
      </c>
      <c r="C19" s="80"/>
      <c r="D19" s="250">
        <v>11208912</v>
      </c>
      <c r="E19" s="251">
        <v>2921220</v>
      </c>
      <c r="F19" s="250">
        <v>1867473</v>
      </c>
      <c r="G19" s="250">
        <v>10715708</v>
      </c>
      <c r="H19" s="251">
        <v>5062513</v>
      </c>
      <c r="I19" s="252">
        <v>1709631</v>
      </c>
      <c r="J19" s="256">
        <v>0.356</v>
      </c>
      <c r="K19" s="253">
        <v>5558</v>
      </c>
      <c r="L19" s="277">
        <v>2793</v>
      </c>
      <c r="M19" s="254">
        <v>139</v>
      </c>
      <c r="N19" s="254">
        <v>182</v>
      </c>
      <c r="O19" s="255">
        <v>8.9</v>
      </c>
      <c r="P19" s="144">
        <v>4</v>
      </c>
      <c r="S19" s="8"/>
    </row>
    <row r="20" spans="1:16" s="5" customFormat="1" ht="15" customHeight="1">
      <c r="A20" s="5">
        <v>5</v>
      </c>
      <c r="B20" s="79" t="s">
        <v>41</v>
      </c>
      <c r="C20" s="80"/>
      <c r="D20" s="250">
        <v>23246950</v>
      </c>
      <c r="E20" s="251">
        <v>9434172</v>
      </c>
      <c r="F20" s="250">
        <v>7476991</v>
      </c>
      <c r="G20" s="250">
        <v>22819062</v>
      </c>
      <c r="H20" s="251">
        <v>11958556</v>
      </c>
      <c r="I20" s="252">
        <v>1297075</v>
      </c>
      <c r="J20" s="256">
        <v>0.596</v>
      </c>
      <c r="K20" s="253">
        <v>15156</v>
      </c>
      <c r="L20" s="277">
        <v>7399</v>
      </c>
      <c r="M20" s="254">
        <v>491</v>
      </c>
      <c r="N20" s="254">
        <v>708</v>
      </c>
      <c r="O20" s="255">
        <v>12.3</v>
      </c>
      <c r="P20" s="144">
        <v>5</v>
      </c>
    </row>
    <row r="21" spans="1:17" s="5" customFormat="1" ht="15" customHeight="1">
      <c r="A21" s="5">
        <v>6</v>
      </c>
      <c r="B21" s="79" t="s">
        <v>42</v>
      </c>
      <c r="C21" s="80"/>
      <c r="D21" s="250">
        <v>24049035</v>
      </c>
      <c r="E21" s="251">
        <v>8188277</v>
      </c>
      <c r="F21" s="250">
        <v>5363684</v>
      </c>
      <c r="G21" s="250">
        <v>23079772</v>
      </c>
      <c r="H21" s="251">
        <v>10544400</v>
      </c>
      <c r="I21" s="252">
        <v>4198853</v>
      </c>
      <c r="J21" s="256">
        <v>0.46</v>
      </c>
      <c r="K21" s="253">
        <v>13394</v>
      </c>
      <c r="L21" s="277">
        <v>6604</v>
      </c>
      <c r="M21" s="254">
        <v>203</v>
      </c>
      <c r="N21" s="254">
        <v>260</v>
      </c>
      <c r="O21" s="255">
        <v>4.9</v>
      </c>
      <c r="P21" s="144">
        <v>6</v>
      </c>
      <c r="Q21" s="8"/>
    </row>
    <row r="22" spans="1:16" s="5" customFormat="1" ht="15" customHeight="1">
      <c r="A22" s="5">
        <v>7</v>
      </c>
      <c r="B22" s="79" t="s">
        <v>43</v>
      </c>
      <c r="C22" s="80"/>
      <c r="D22" s="250">
        <v>12856337</v>
      </c>
      <c r="E22" s="251">
        <v>4525659</v>
      </c>
      <c r="F22" s="250">
        <v>2926121</v>
      </c>
      <c r="G22" s="250">
        <v>12435498</v>
      </c>
      <c r="H22" s="251">
        <v>6148211</v>
      </c>
      <c r="I22" s="252">
        <v>1103375</v>
      </c>
      <c r="J22" s="248">
        <v>0.417</v>
      </c>
      <c r="K22" s="253">
        <v>9084</v>
      </c>
      <c r="L22" s="277">
        <v>4629</v>
      </c>
      <c r="M22" s="254">
        <v>125</v>
      </c>
      <c r="N22" s="254">
        <v>150</v>
      </c>
      <c r="O22" s="255">
        <v>4.9</v>
      </c>
      <c r="P22" s="144">
        <v>7</v>
      </c>
    </row>
    <row r="23" spans="1:16" s="5" customFormat="1" ht="15" customHeight="1">
      <c r="A23" s="5">
        <v>8</v>
      </c>
      <c r="B23" s="79" t="s">
        <v>44</v>
      </c>
      <c r="C23" s="80"/>
      <c r="D23" s="250">
        <v>20862542</v>
      </c>
      <c r="E23" s="251">
        <v>6902343</v>
      </c>
      <c r="F23" s="250">
        <v>4029214</v>
      </c>
      <c r="G23" s="250">
        <v>20187460</v>
      </c>
      <c r="H23" s="251">
        <v>9399388</v>
      </c>
      <c r="I23" s="251">
        <v>3318220</v>
      </c>
      <c r="J23" s="256">
        <v>0.445</v>
      </c>
      <c r="K23" s="257">
        <v>11106</v>
      </c>
      <c r="L23" s="277">
        <v>6150</v>
      </c>
      <c r="M23" s="254">
        <v>138</v>
      </c>
      <c r="N23" s="254">
        <v>184</v>
      </c>
      <c r="O23" s="255">
        <v>3.9</v>
      </c>
      <c r="P23" s="144">
        <v>8</v>
      </c>
    </row>
    <row r="24" spans="1:16" s="5" customFormat="1" ht="15" customHeight="1">
      <c r="A24" s="5">
        <v>9</v>
      </c>
      <c r="B24" s="79" t="s">
        <v>45</v>
      </c>
      <c r="C24" s="80"/>
      <c r="D24" s="250">
        <v>13438840</v>
      </c>
      <c r="E24" s="251">
        <v>4415235</v>
      </c>
      <c r="F24" s="250">
        <v>2550845</v>
      </c>
      <c r="G24" s="250">
        <v>12803634</v>
      </c>
      <c r="H24" s="251">
        <v>5938727</v>
      </c>
      <c r="I24" s="251">
        <v>1369509</v>
      </c>
      <c r="J24" s="256">
        <v>0.386</v>
      </c>
      <c r="K24" s="257">
        <v>8134</v>
      </c>
      <c r="L24" s="277">
        <v>4305</v>
      </c>
      <c r="M24" s="254">
        <v>232</v>
      </c>
      <c r="N24" s="254">
        <v>298</v>
      </c>
      <c r="O24" s="255">
        <v>10.4</v>
      </c>
      <c r="P24" s="144">
        <v>9</v>
      </c>
    </row>
    <row r="25" spans="1:17" s="5" customFormat="1" ht="15" customHeight="1">
      <c r="A25" s="5">
        <v>10</v>
      </c>
      <c r="B25" s="79" t="s">
        <v>46</v>
      </c>
      <c r="C25" s="80"/>
      <c r="D25" s="250">
        <v>15944677</v>
      </c>
      <c r="E25" s="251">
        <v>4722305</v>
      </c>
      <c r="F25" s="250">
        <v>3188411</v>
      </c>
      <c r="G25" s="250">
        <v>15445452</v>
      </c>
      <c r="H25" s="251">
        <v>6573891</v>
      </c>
      <c r="I25" s="252">
        <v>3356886</v>
      </c>
      <c r="J25" s="256">
        <v>0.435</v>
      </c>
      <c r="K25" s="253">
        <v>8095</v>
      </c>
      <c r="L25" s="277">
        <v>4131</v>
      </c>
      <c r="M25" s="254">
        <v>116</v>
      </c>
      <c r="N25" s="254">
        <v>149</v>
      </c>
      <c r="O25" s="255">
        <v>4.4</v>
      </c>
      <c r="P25" s="144">
        <v>10</v>
      </c>
      <c r="Q25" s="8"/>
    </row>
    <row r="26" spans="2:16" s="5" customFormat="1" ht="7.5" customHeight="1">
      <c r="B26" s="79"/>
      <c r="C26" s="80"/>
      <c r="D26" s="251"/>
      <c r="E26" s="251"/>
      <c r="F26" s="251"/>
      <c r="G26" s="251"/>
      <c r="H26" s="251"/>
      <c r="I26" s="252"/>
      <c r="J26" s="256"/>
      <c r="K26" s="253"/>
      <c r="L26" s="253"/>
      <c r="M26" s="253"/>
      <c r="N26" s="253"/>
      <c r="P26" s="144"/>
    </row>
    <row r="27" spans="2:16" s="139" customFormat="1" ht="15" customHeight="1">
      <c r="B27" s="47" t="s">
        <v>70</v>
      </c>
      <c r="C27" s="48"/>
      <c r="D27" s="258">
        <v>7626972</v>
      </c>
      <c r="E27" s="258">
        <v>3258690</v>
      </c>
      <c r="F27" s="258">
        <v>2151205</v>
      </c>
      <c r="G27" s="258">
        <v>7387296</v>
      </c>
      <c r="H27" s="258">
        <v>3237226</v>
      </c>
      <c r="I27" s="258">
        <v>1228995</v>
      </c>
      <c r="J27" s="259">
        <v>0.597</v>
      </c>
      <c r="K27" s="246">
        <v>3401</v>
      </c>
      <c r="L27" s="246">
        <v>1899</v>
      </c>
      <c r="M27" s="260">
        <v>66</v>
      </c>
      <c r="N27" s="260">
        <v>84</v>
      </c>
      <c r="O27" s="261">
        <v>5.1</v>
      </c>
      <c r="P27" s="142" t="s">
        <v>69</v>
      </c>
    </row>
    <row r="28" spans="1:16" s="5" customFormat="1" ht="15" customHeight="1">
      <c r="A28" s="5">
        <v>11</v>
      </c>
      <c r="B28" s="79" t="s">
        <v>49</v>
      </c>
      <c r="C28" s="80"/>
      <c r="D28" s="250">
        <v>7626972</v>
      </c>
      <c r="E28" s="251">
        <v>3258690</v>
      </c>
      <c r="F28" s="250">
        <v>2151205</v>
      </c>
      <c r="G28" s="250">
        <v>7387296</v>
      </c>
      <c r="H28" s="251">
        <v>3237226</v>
      </c>
      <c r="I28" s="252">
        <v>1228995</v>
      </c>
      <c r="J28" s="256">
        <v>0.597</v>
      </c>
      <c r="K28" s="253">
        <v>3401</v>
      </c>
      <c r="L28" s="253">
        <v>1899</v>
      </c>
      <c r="M28" s="262">
        <v>66</v>
      </c>
      <c r="N28" s="262">
        <v>84</v>
      </c>
      <c r="O28" s="263">
        <v>5.1</v>
      </c>
      <c r="P28" s="144">
        <v>11</v>
      </c>
    </row>
    <row r="29" spans="2:16" s="5" customFormat="1" ht="7.5" customHeight="1">
      <c r="B29" s="79"/>
      <c r="C29" s="80"/>
      <c r="D29" s="251"/>
      <c r="E29" s="251"/>
      <c r="F29" s="251"/>
      <c r="G29" s="251"/>
      <c r="H29" s="251"/>
      <c r="I29" s="252"/>
      <c r="J29" s="256"/>
      <c r="K29" s="253"/>
      <c r="L29" s="253"/>
      <c r="M29" s="253"/>
      <c r="N29" s="253"/>
      <c r="P29" s="144"/>
    </row>
    <row r="30" spans="2:16" s="139" customFormat="1" ht="15" customHeight="1">
      <c r="B30" s="47" t="s">
        <v>50</v>
      </c>
      <c r="C30" s="48"/>
      <c r="D30" s="258">
        <v>20284465</v>
      </c>
      <c r="E30" s="258">
        <v>8769167</v>
      </c>
      <c r="F30" s="258">
        <v>6254077</v>
      </c>
      <c r="G30" s="258">
        <v>19537296</v>
      </c>
      <c r="H30" s="258">
        <v>8865830</v>
      </c>
      <c r="I30" s="258">
        <v>1470739</v>
      </c>
      <c r="J30" s="259">
        <v>0.5783333333333333</v>
      </c>
      <c r="K30" s="246">
        <v>13162</v>
      </c>
      <c r="L30" s="246">
        <v>6248</v>
      </c>
      <c r="M30" s="260">
        <v>165</v>
      </c>
      <c r="N30" s="260">
        <v>225</v>
      </c>
      <c r="O30" s="261">
        <v>4.3</v>
      </c>
      <c r="P30" s="142" t="s">
        <v>51</v>
      </c>
    </row>
    <row r="31" spans="1:16" s="5" customFormat="1" ht="15" customHeight="1">
      <c r="A31" s="5">
        <v>12</v>
      </c>
      <c r="B31" s="79" t="s">
        <v>52</v>
      </c>
      <c r="C31" s="80"/>
      <c r="D31" s="250">
        <v>5700981</v>
      </c>
      <c r="E31" s="251">
        <v>2961390</v>
      </c>
      <c r="F31" s="250">
        <v>2314880</v>
      </c>
      <c r="G31" s="250">
        <v>5564288</v>
      </c>
      <c r="H31" s="251">
        <v>2739908</v>
      </c>
      <c r="I31" s="252">
        <v>370342</v>
      </c>
      <c r="J31" s="256">
        <v>0.676</v>
      </c>
      <c r="K31" s="253">
        <v>4093</v>
      </c>
      <c r="L31" s="253">
        <v>2100</v>
      </c>
      <c r="M31" s="262">
        <v>39</v>
      </c>
      <c r="N31" s="262">
        <v>57</v>
      </c>
      <c r="O31" s="263">
        <v>3.2</v>
      </c>
      <c r="P31" s="144">
        <v>12</v>
      </c>
    </row>
    <row r="32" spans="1:16" s="5" customFormat="1" ht="15" customHeight="1">
      <c r="A32" s="5">
        <v>13</v>
      </c>
      <c r="B32" s="79" t="s">
        <v>53</v>
      </c>
      <c r="C32" s="80"/>
      <c r="D32" s="250">
        <v>3689021</v>
      </c>
      <c r="E32" s="251">
        <v>1720267</v>
      </c>
      <c r="F32" s="250">
        <v>1354860</v>
      </c>
      <c r="G32" s="250">
        <v>3498881</v>
      </c>
      <c r="H32" s="251">
        <v>1727053</v>
      </c>
      <c r="I32" s="252">
        <v>59669</v>
      </c>
      <c r="J32" s="256">
        <v>0.578</v>
      </c>
      <c r="K32" s="253">
        <v>1928</v>
      </c>
      <c r="L32" s="253">
        <v>976</v>
      </c>
      <c r="M32" s="264">
        <v>33</v>
      </c>
      <c r="N32" s="264">
        <v>50</v>
      </c>
      <c r="O32" s="255">
        <v>5.3</v>
      </c>
      <c r="P32" s="144">
        <v>13</v>
      </c>
    </row>
    <row r="33" spans="1:16" s="5" customFormat="1" ht="15" customHeight="1">
      <c r="A33" s="5">
        <v>14</v>
      </c>
      <c r="B33" s="79" t="s">
        <v>54</v>
      </c>
      <c r="C33" s="80"/>
      <c r="D33" s="250">
        <v>10894463</v>
      </c>
      <c r="E33" s="251">
        <v>4087510</v>
      </c>
      <c r="F33" s="250">
        <v>2584337</v>
      </c>
      <c r="G33" s="250">
        <v>10474127</v>
      </c>
      <c r="H33" s="251">
        <v>4398869</v>
      </c>
      <c r="I33" s="252">
        <v>1040728</v>
      </c>
      <c r="J33" s="256">
        <v>0.481</v>
      </c>
      <c r="K33" s="253">
        <v>7141</v>
      </c>
      <c r="L33" s="253">
        <v>3172</v>
      </c>
      <c r="M33" s="264">
        <v>94</v>
      </c>
      <c r="N33" s="264">
        <v>119</v>
      </c>
      <c r="O33" s="255">
        <v>4.6</v>
      </c>
      <c r="P33" s="144">
        <v>14</v>
      </c>
    </row>
    <row r="34" spans="2:16" s="5" customFormat="1" ht="7.5" customHeight="1">
      <c r="B34" s="79"/>
      <c r="C34" s="80"/>
      <c r="D34" s="251"/>
      <c r="E34" s="251"/>
      <c r="F34" s="251"/>
      <c r="G34" s="251"/>
      <c r="H34" s="251"/>
      <c r="I34" s="252"/>
      <c r="J34" s="256"/>
      <c r="K34" s="253"/>
      <c r="L34" s="253"/>
      <c r="M34" s="253"/>
      <c r="N34" s="253"/>
      <c r="P34" s="144"/>
    </row>
    <row r="35" spans="2:16" s="139" customFormat="1" ht="15" customHeight="1">
      <c r="B35" s="47" t="s">
        <v>55</v>
      </c>
      <c r="C35" s="48"/>
      <c r="D35" s="258">
        <v>7887895</v>
      </c>
      <c r="E35" s="258">
        <v>4765667</v>
      </c>
      <c r="F35" s="258">
        <v>3185235</v>
      </c>
      <c r="G35" s="258">
        <v>7330475</v>
      </c>
      <c r="H35" s="258">
        <v>1503895</v>
      </c>
      <c r="I35" s="258">
        <v>898350</v>
      </c>
      <c r="J35" s="259">
        <v>1.384</v>
      </c>
      <c r="K35" s="246">
        <v>2250</v>
      </c>
      <c r="L35" s="246">
        <v>1072</v>
      </c>
      <c r="M35" s="265">
        <v>35</v>
      </c>
      <c r="N35" s="265">
        <v>46</v>
      </c>
      <c r="O35" s="266">
        <v>7.3</v>
      </c>
      <c r="P35" s="142" t="s">
        <v>56</v>
      </c>
    </row>
    <row r="36" spans="1:16" s="5" customFormat="1" ht="15" customHeight="1">
      <c r="A36" s="5">
        <v>15</v>
      </c>
      <c r="B36" s="79" t="s">
        <v>57</v>
      </c>
      <c r="C36" s="80"/>
      <c r="D36" s="250">
        <v>7887895</v>
      </c>
      <c r="E36" s="251">
        <v>4765667</v>
      </c>
      <c r="F36" s="250">
        <v>3185235</v>
      </c>
      <c r="G36" s="250">
        <v>7330475</v>
      </c>
      <c r="H36" s="251">
        <v>1503895</v>
      </c>
      <c r="I36" s="252">
        <v>898350</v>
      </c>
      <c r="J36" s="248">
        <v>1.384</v>
      </c>
      <c r="K36" s="253">
        <v>2250</v>
      </c>
      <c r="L36" s="253">
        <v>1072</v>
      </c>
      <c r="M36" s="264">
        <v>35</v>
      </c>
      <c r="N36" s="264">
        <v>46</v>
      </c>
      <c r="O36" s="255">
        <v>7.3</v>
      </c>
      <c r="P36" s="144">
        <v>15</v>
      </c>
    </row>
    <row r="37" spans="2:16" s="5" customFormat="1" ht="7.5" customHeight="1">
      <c r="B37" s="79"/>
      <c r="C37" s="80"/>
      <c r="D37" s="251"/>
      <c r="E37" s="251"/>
      <c r="F37" s="251"/>
      <c r="G37" s="251"/>
      <c r="H37" s="251"/>
      <c r="I37" s="252"/>
      <c r="J37" s="248"/>
      <c r="K37" s="253"/>
      <c r="L37" s="253"/>
      <c r="M37" s="253"/>
      <c r="N37" s="253"/>
      <c r="P37" s="144"/>
    </row>
    <row r="38" spans="2:16" s="139" customFormat="1" ht="15" customHeight="1">
      <c r="B38" s="47" t="s">
        <v>58</v>
      </c>
      <c r="C38" s="48"/>
      <c r="D38" s="258">
        <v>9824631</v>
      </c>
      <c r="E38" s="258">
        <v>3061413</v>
      </c>
      <c r="F38" s="258">
        <v>1795950</v>
      </c>
      <c r="G38" s="258">
        <v>9477020</v>
      </c>
      <c r="H38" s="258">
        <v>4453558</v>
      </c>
      <c r="I38" s="258">
        <v>924489</v>
      </c>
      <c r="J38" s="259">
        <v>0.377</v>
      </c>
      <c r="K38" s="246">
        <v>5556</v>
      </c>
      <c r="L38" s="246">
        <v>2724</v>
      </c>
      <c r="M38" s="265">
        <v>104</v>
      </c>
      <c r="N38" s="265">
        <v>147</v>
      </c>
      <c r="O38" s="266">
        <v>7.1</v>
      </c>
      <c r="P38" s="142" t="s">
        <v>59</v>
      </c>
    </row>
    <row r="39" spans="1:16" s="5" customFormat="1" ht="15" customHeight="1">
      <c r="A39" s="5">
        <v>16</v>
      </c>
      <c r="B39" s="79" t="s">
        <v>60</v>
      </c>
      <c r="C39" s="80"/>
      <c r="D39" s="250">
        <v>9824631</v>
      </c>
      <c r="E39" s="251">
        <v>3061413</v>
      </c>
      <c r="F39" s="250">
        <v>1795950</v>
      </c>
      <c r="G39" s="250">
        <v>9477020</v>
      </c>
      <c r="H39" s="251">
        <v>4453558</v>
      </c>
      <c r="I39" s="252">
        <v>924489</v>
      </c>
      <c r="J39" s="248">
        <v>0.377</v>
      </c>
      <c r="K39" s="253">
        <v>5556</v>
      </c>
      <c r="L39" s="253">
        <v>2724</v>
      </c>
      <c r="M39" s="264">
        <v>104</v>
      </c>
      <c r="N39" s="264">
        <v>147</v>
      </c>
      <c r="O39" s="255">
        <v>7.1</v>
      </c>
      <c r="P39" s="144">
        <v>16</v>
      </c>
    </row>
    <row r="40" spans="2:16" s="5" customFormat="1" ht="7.5" customHeight="1">
      <c r="B40" s="79"/>
      <c r="C40" s="80"/>
      <c r="D40" s="251"/>
      <c r="E40" s="251"/>
      <c r="F40" s="251"/>
      <c r="G40" s="251"/>
      <c r="H40" s="251"/>
      <c r="I40" s="252"/>
      <c r="J40" s="248"/>
      <c r="K40" s="253"/>
      <c r="L40" s="253"/>
      <c r="M40" s="253"/>
      <c r="N40" s="253"/>
      <c r="O40" s="267"/>
      <c r="P40" s="144"/>
    </row>
    <row r="41" spans="2:16" s="139" customFormat="1" ht="15" customHeight="1">
      <c r="B41" s="47" t="s">
        <v>61</v>
      </c>
      <c r="C41" s="48"/>
      <c r="D41" s="258">
        <v>21593559</v>
      </c>
      <c r="E41" s="258">
        <v>6076516</v>
      </c>
      <c r="F41" s="258">
        <v>3967055</v>
      </c>
      <c r="G41" s="258">
        <v>20898226</v>
      </c>
      <c r="H41" s="258">
        <v>8949607</v>
      </c>
      <c r="I41" s="258">
        <v>3423518</v>
      </c>
      <c r="J41" s="259">
        <v>0.34299999999999997</v>
      </c>
      <c r="K41" s="246">
        <v>12172</v>
      </c>
      <c r="L41" s="246">
        <v>6228</v>
      </c>
      <c r="M41" s="265">
        <v>214</v>
      </c>
      <c r="N41" s="265">
        <v>289</v>
      </c>
      <c r="O41" s="266">
        <v>7</v>
      </c>
      <c r="P41" s="142" t="s">
        <v>62</v>
      </c>
    </row>
    <row r="42" spans="1:16" s="5" customFormat="1" ht="15" customHeight="1">
      <c r="A42" s="5">
        <v>17</v>
      </c>
      <c r="B42" s="79" t="s">
        <v>63</v>
      </c>
      <c r="C42" s="80"/>
      <c r="D42" s="250">
        <v>3628812</v>
      </c>
      <c r="E42" s="251">
        <v>1164756</v>
      </c>
      <c r="F42" s="250">
        <v>830555</v>
      </c>
      <c r="G42" s="250">
        <v>3443640</v>
      </c>
      <c r="H42" s="251">
        <v>1666599</v>
      </c>
      <c r="I42" s="252">
        <v>345154</v>
      </c>
      <c r="J42" s="248">
        <v>0.352</v>
      </c>
      <c r="K42" s="253">
        <v>2046</v>
      </c>
      <c r="L42" s="253">
        <v>1019</v>
      </c>
      <c r="M42" s="264">
        <v>92</v>
      </c>
      <c r="N42" s="264">
        <v>122</v>
      </c>
      <c r="O42" s="255">
        <v>17.1</v>
      </c>
      <c r="P42" s="144">
        <v>17</v>
      </c>
    </row>
    <row r="43" spans="1:16" s="5" customFormat="1" ht="15" customHeight="1">
      <c r="A43" s="5">
        <v>18</v>
      </c>
      <c r="B43" s="79" t="s">
        <v>64</v>
      </c>
      <c r="C43" s="80"/>
      <c r="D43" s="250">
        <v>4670244</v>
      </c>
      <c r="E43" s="251">
        <v>1501895</v>
      </c>
      <c r="F43" s="250">
        <v>974832</v>
      </c>
      <c r="G43" s="250">
        <v>4493417</v>
      </c>
      <c r="H43" s="251">
        <v>2007392</v>
      </c>
      <c r="I43" s="252">
        <v>413781</v>
      </c>
      <c r="J43" s="248">
        <v>0.353</v>
      </c>
      <c r="K43" s="253">
        <v>2343</v>
      </c>
      <c r="L43" s="253">
        <v>1253</v>
      </c>
      <c r="M43" s="264">
        <v>50</v>
      </c>
      <c r="N43" s="264">
        <v>68</v>
      </c>
      <c r="O43" s="255">
        <v>7.1</v>
      </c>
      <c r="P43" s="144">
        <v>18</v>
      </c>
    </row>
    <row r="44" spans="1:16" s="5" customFormat="1" ht="15" customHeight="1">
      <c r="A44" s="5">
        <v>19</v>
      </c>
      <c r="B44" s="79" t="s">
        <v>65</v>
      </c>
      <c r="C44" s="80"/>
      <c r="D44" s="250">
        <v>13294503</v>
      </c>
      <c r="E44" s="251">
        <v>3409865</v>
      </c>
      <c r="F44" s="250">
        <v>2161668</v>
      </c>
      <c r="G44" s="250">
        <v>12961169</v>
      </c>
      <c r="H44" s="251">
        <v>5275616</v>
      </c>
      <c r="I44" s="252">
        <v>2664583</v>
      </c>
      <c r="J44" s="248">
        <v>0.324</v>
      </c>
      <c r="K44" s="253">
        <v>7783</v>
      </c>
      <c r="L44" s="253">
        <v>3956</v>
      </c>
      <c r="M44" s="264">
        <v>73</v>
      </c>
      <c r="N44" s="264">
        <v>100</v>
      </c>
      <c r="O44" s="255">
        <v>4</v>
      </c>
      <c r="P44" s="144">
        <v>19</v>
      </c>
    </row>
    <row r="45" spans="2:16" s="5" customFormat="1" ht="7.5" customHeight="1">
      <c r="B45" s="79"/>
      <c r="C45" s="80"/>
      <c r="D45" s="251"/>
      <c r="E45" s="251"/>
      <c r="F45" s="251"/>
      <c r="G45" s="251"/>
      <c r="H45" s="251"/>
      <c r="I45" s="252"/>
      <c r="J45" s="248"/>
      <c r="K45" s="253"/>
      <c r="L45" s="253"/>
      <c r="M45" s="253"/>
      <c r="N45" s="253"/>
      <c r="O45" s="267"/>
      <c r="P45" s="144"/>
    </row>
    <row r="46" spans="2:16" s="139" customFormat="1" ht="15" customHeight="1">
      <c r="B46" s="47" t="s">
        <v>66</v>
      </c>
      <c r="C46" s="268"/>
      <c r="D46" s="258">
        <v>5340940</v>
      </c>
      <c r="E46" s="258">
        <v>1154939</v>
      </c>
      <c r="F46" s="258">
        <v>652154</v>
      </c>
      <c r="G46" s="258">
        <v>5253127</v>
      </c>
      <c r="H46" s="258">
        <v>2092909</v>
      </c>
      <c r="I46" s="258">
        <v>828749</v>
      </c>
      <c r="J46" s="259">
        <v>0.226</v>
      </c>
      <c r="K46" s="246">
        <v>4033</v>
      </c>
      <c r="L46" s="246">
        <v>1913</v>
      </c>
      <c r="M46" s="246">
        <v>36</v>
      </c>
      <c r="N46" s="246">
        <v>44</v>
      </c>
      <c r="O46" s="269">
        <v>4.6</v>
      </c>
      <c r="P46" s="142" t="s">
        <v>67</v>
      </c>
    </row>
    <row r="47" spans="1:16" s="5" customFormat="1" ht="15" customHeight="1" thickBot="1">
      <c r="A47" s="146">
        <v>20</v>
      </c>
      <c r="B47" s="98" t="s">
        <v>68</v>
      </c>
      <c r="C47" s="270"/>
      <c r="D47" s="271">
        <v>5340940</v>
      </c>
      <c r="E47" s="272">
        <v>1154939</v>
      </c>
      <c r="F47" s="273">
        <v>652154</v>
      </c>
      <c r="G47" s="273">
        <v>5253127</v>
      </c>
      <c r="H47" s="272">
        <v>2092909</v>
      </c>
      <c r="I47" s="272">
        <v>828749</v>
      </c>
      <c r="J47" s="274">
        <v>0.226</v>
      </c>
      <c r="K47" s="275">
        <v>4033</v>
      </c>
      <c r="L47" s="275">
        <v>1913</v>
      </c>
      <c r="M47" s="275">
        <v>36</v>
      </c>
      <c r="N47" s="275">
        <v>44</v>
      </c>
      <c r="O47" s="276">
        <v>4.6</v>
      </c>
      <c r="P47" s="100">
        <v>20</v>
      </c>
    </row>
    <row r="48" spans="9:10" s="5" customFormat="1" ht="10.5" customHeight="1">
      <c r="I48" s="6"/>
      <c r="J48" s="5" t="s">
        <v>364</v>
      </c>
    </row>
    <row r="49" spans="2:10" ht="10.5" customHeight="1">
      <c r="B49" s="223"/>
      <c r="J49" s="5"/>
    </row>
    <row r="54" ht="16.5" customHeight="1"/>
    <row r="55" ht="16.5" customHeight="1"/>
    <row r="56" ht="16.5" customHeight="1"/>
    <row r="57" ht="16.5" customHeight="1"/>
    <row r="58" ht="16.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sheetProtection/>
  <mergeCells count="1">
    <mergeCell ref="P8:P10"/>
  </mergeCells>
  <printOptions horizontalCentered="1" verticalCentered="1"/>
  <pageMargins left="0.3937007874015748" right="0.3937007874015748" top="0.5905511811023623" bottom="0.31496062992125984" header="0.3937007874015748"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rgb="FF00B0F0"/>
  </sheetPr>
  <dimension ref="A1:X50"/>
  <sheetViews>
    <sheetView showGridLines="0" zoomScalePageLayoutView="0" workbookViewId="0" topLeftCell="A1">
      <selection activeCell="A1" sqref="A1"/>
    </sheetView>
  </sheetViews>
  <sheetFormatPr defaultColWidth="8.00390625" defaultRowHeight="13.5"/>
  <cols>
    <col min="1" max="1" width="2.50390625" style="1" customWidth="1"/>
    <col min="2" max="2" width="9.375" style="1" customWidth="1"/>
    <col min="3" max="3" width="1.25" style="1" customWidth="1"/>
    <col min="4" max="10" width="10.50390625" style="1" customWidth="1"/>
    <col min="11" max="11" width="10.50390625" style="249" customWidth="1"/>
    <col min="12" max="16" width="11.125" style="1" customWidth="1"/>
    <col min="17" max="17" width="11.125" style="11" customWidth="1"/>
    <col min="18" max="19" width="11.125" style="1" customWidth="1"/>
    <col min="20" max="20" width="7.625" style="225" customWidth="1"/>
    <col min="21" max="16384" width="8.00390625" style="1" customWidth="1"/>
  </cols>
  <sheetData>
    <row r="1" spans="6:12" ht="18.75" customHeight="1">
      <c r="F1" s="3"/>
      <c r="K1" s="2" t="s">
        <v>356</v>
      </c>
      <c r="L1" s="3" t="s">
        <v>0</v>
      </c>
    </row>
    <row r="2" spans="6:12" ht="17.25" customHeight="1">
      <c r="F2" s="3"/>
      <c r="K2" s="2"/>
      <c r="L2" s="3"/>
    </row>
    <row r="3" spans="1:17" ht="12">
      <c r="A3" s="12" t="s">
        <v>163</v>
      </c>
      <c r="L3" s="12"/>
      <c r="Q3" s="1"/>
    </row>
    <row r="4" spans="1:17" ht="12">
      <c r="A4" s="12" t="s">
        <v>162</v>
      </c>
      <c r="L4" s="12"/>
      <c r="Q4" s="1"/>
    </row>
    <row r="5" spans="1:12" ht="12">
      <c r="A5" s="12" t="s">
        <v>161</v>
      </c>
      <c r="L5" s="12" t="s">
        <v>250</v>
      </c>
    </row>
    <row r="6" spans="1:12" ht="12">
      <c r="A6" s="12" t="s">
        <v>249</v>
      </c>
      <c r="L6" s="12" t="s">
        <v>247</v>
      </c>
    </row>
    <row r="7" spans="1:22" ht="12.75" customHeight="1" thickBot="1">
      <c r="A7" s="12" t="s">
        <v>160</v>
      </c>
      <c r="L7" s="12" t="s">
        <v>159</v>
      </c>
      <c r="Q7" s="1"/>
      <c r="V7" s="11"/>
    </row>
    <row r="8" spans="1:22" s="12" customFormat="1" ht="40.5" customHeight="1">
      <c r="A8" s="227" t="s">
        <v>255</v>
      </c>
      <c r="B8" s="117"/>
      <c r="C8" s="278"/>
      <c r="D8" s="279" t="s">
        <v>331</v>
      </c>
      <c r="E8" s="279" t="s">
        <v>332</v>
      </c>
      <c r="F8" s="279" t="s">
        <v>333</v>
      </c>
      <c r="G8" s="279" t="s">
        <v>334</v>
      </c>
      <c r="H8" s="279" t="s">
        <v>263</v>
      </c>
      <c r="I8" s="279" t="s">
        <v>264</v>
      </c>
      <c r="J8" s="280" t="s">
        <v>265</v>
      </c>
      <c r="K8" s="280" t="s">
        <v>292</v>
      </c>
      <c r="L8" s="281" t="s">
        <v>293</v>
      </c>
      <c r="M8" s="282" t="s">
        <v>294</v>
      </c>
      <c r="N8" s="280" t="s">
        <v>295</v>
      </c>
      <c r="O8" s="280" t="s">
        <v>296</v>
      </c>
      <c r="P8" s="280" t="s">
        <v>297</v>
      </c>
      <c r="Q8" s="280" t="s">
        <v>283</v>
      </c>
      <c r="R8" s="280" t="s">
        <v>246</v>
      </c>
      <c r="S8" s="280" t="s">
        <v>262</v>
      </c>
      <c r="T8" s="283" t="s">
        <v>256</v>
      </c>
      <c r="V8" s="284"/>
    </row>
    <row r="9" spans="2:22" s="38" customFormat="1" ht="9" customHeight="1">
      <c r="B9" s="39"/>
      <c r="C9" s="40"/>
      <c r="D9" s="41" t="s">
        <v>158</v>
      </c>
      <c r="E9" s="41" t="s">
        <v>158</v>
      </c>
      <c r="F9" s="41" t="s">
        <v>158</v>
      </c>
      <c r="G9" s="41" t="s">
        <v>157</v>
      </c>
      <c r="H9" s="41" t="s">
        <v>156</v>
      </c>
      <c r="I9" s="41" t="s">
        <v>156</v>
      </c>
      <c r="J9" s="41" t="s">
        <v>156</v>
      </c>
      <c r="K9" s="42" t="s">
        <v>155</v>
      </c>
      <c r="L9" s="41" t="s">
        <v>27</v>
      </c>
      <c r="M9" s="41" t="s">
        <v>27</v>
      </c>
      <c r="N9" s="41" t="s">
        <v>27</v>
      </c>
      <c r="O9" s="41" t="s">
        <v>27</v>
      </c>
      <c r="P9" s="41" t="s">
        <v>27</v>
      </c>
      <c r="Q9" s="285" t="s">
        <v>154</v>
      </c>
      <c r="R9" s="286" t="s">
        <v>154</v>
      </c>
      <c r="S9" s="286" t="s">
        <v>154</v>
      </c>
      <c r="T9" s="138"/>
      <c r="V9" s="39"/>
    </row>
    <row r="10" spans="2:24" s="139" customFormat="1" ht="15" customHeight="1">
      <c r="B10" s="47" t="s">
        <v>31</v>
      </c>
      <c r="C10" s="48"/>
      <c r="D10" s="244">
        <v>108</v>
      </c>
      <c r="E10" s="244">
        <v>693</v>
      </c>
      <c r="F10" s="244">
        <v>424</v>
      </c>
      <c r="G10" s="244">
        <v>17830</v>
      </c>
      <c r="H10" s="244">
        <f>SUM(H11,H12)</f>
        <v>922</v>
      </c>
      <c r="I10" s="244">
        <f>SUM(I11,I12)</f>
        <v>1673</v>
      </c>
      <c r="J10" s="244">
        <f>SUM(J11,J12)</f>
        <v>844</v>
      </c>
      <c r="K10" s="287">
        <v>95.0623653089891</v>
      </c>
      <c r="L10" s="244">
        <v>22265</v>
      </c>
      <c r="M10" s="288">
        <f>SUM(M14:M23,M26,M29:M31,M34,M37,M40:M42,M45)</f>
        <v>9431</v>
      </c>
      <c r="N10" s="244">
        <f>SUM(N14:N23,N26,N29:N31,N34,N37,N40:N43,N45)</f>
        <v>48513</v>
      </c>
      <c r="O10" s="244">
        <f>SUM(O14:O23,O26,O29:O31,O34,O37,O40:O42,O45)</f>
        <v>27042</v>
      </c>
      <c r="P10" s="244">
        <f>SUM(P14:P23,P26,P29:P31,P34,P37,P40:P42,P45)</f>
        <v>26006</v>
      </c>
      <c r="Q10" s="244">
        <f>SUM(Q11:Q12)</f>
        <v>136</v>
      </c>
      <c r="R10" s="289">
        <v>783</v>
      </c>
      <c r="S10" s="289">
        <v>230</v>
      </c>
      <c r="T10" s="142" t="s">
        <v>25</v>
      </c>
      <c r="V10" s="145"/>
      <c r="W10" s="47"/>
      <c r="X10" s="145"/>
    </row>
    <row r="11" spans="2:24" s="139" customFormat="1" ht="15" customHeight="1">
      <c r="B11" s="47" t="s">
        <v>32</v>
      </c>
      <c r="C11" s="48"/>
      <c r="D11" s="244">
        <v>88</v>
      </c>
      <c r="E11" s="244">
        <v>600</v>
      </c>
      <c r="F11" s="244">
        <v>361</v>
      </c>
      <c r="G11" s="244">
        <v>14397</v>
      </c>
      <c r="H11" s="244">
        <f>SUM(H14:H23)</f>
        <v>763</v>
      </c>
      <c r="I11" s="244">
        <f>SUM(I14:I23)</f>
        <v>1437</v>
      </c>
      <c r="J11" s="244">
        <f>SUM(J14:J23)</f>
        <v>699</v>
      </c>
      <c r="K11" s="245">
        <v>95.26982503976369</v>
      </c>
      <c r="L11" s="244">
        <v>18350</v>
      </c>
      <c r="M11" s="244">
        <f>SUM(M14:M23)</f>
        <v>8161</v>
      </c>
      <c r="N11" s="244">
        <f>SUM(N14:N23)</f>
        <v>40512</v>
      </c>
      <c r="O11" s="244">
        <f>SUM(O14:O23)</f>
        <v>22710</v>
      </c>
      <c r="P11" s="244">
        <f>SUM(P14:P23)</f>
        <v>22793</v>
      </c>
      <c r="Q11" s="244">
        <f>SUM(Q14:Q23)</f>
        <v>119</v>
      </c>
      <c r="R11" s="244">
        <v>600</v>
      </c>
      <c r="S11" s="244">
        <v>198</v>
      </c>
      <c r="T11" s="142" t="s">
        <v>34</v>
      </c>
      <c r="V11" s="145"/>
      <c r="W11" s="47"/>
      <c r="X11" s="145"/>
    </row>
    <row r="12" spans="2:24" s="139" customFormat="1" ht="15" customHeight="1">
      <c r="B12" s="47" t="s">
        <v>35</v>
      </c>
      <c r="C12" s="48"/>
      <c r="D12" s="244">
        <v>20</v>
      </c>
      <c r="E12" s="244">
        <v>93</v>
      </c>
      <c r="F12" s="244">
        <v>63</v>
      </c>
      <c r="G12" s="244">
        <v>3433</v>
      </c>
      <c r="H12" s="244">
        <f>SUM(H25,H28,H33,H36,H39,H44)</f>
        <v>159</v>
      </c>
      <c r="I12" s="244">
        <f>SUM(I25,I28,I33,I36,I39,I44)</f>
        <v>236</v>
      </c>
      <c r="J12" s="244">
        <f>SUM(J25,J28,J33,J36,J39,J44)</f>
        <v>145</v>
      </c>
      <c r="K12" s="245">
        <v>94.08007100687207</v>
      </c>
      <c r="L12" s="244">
        <v>3915</v>
      </c>
      <c r="M12" s="244">
        <f>SUM(M25,M28,M33,M36,M39,M44)</f>
        <v>1270</v>
      </c>
      <c r="N12" s="244">
        <f>SUM(N25,N28,N33,N36,N39,N44)</f>
        <v>8001</v>
      </c>
      <c r="O12" s="244">
        <f>SUM(O25,O28,O33,O36,O39,O44)</f>
        <v>4332</v>
      </c>
      <c r="P12" s="244">
        <f>SUM(P25,P28,P33,P36,P39,P44)</f>
        <v>3213</v>
      </c>
      <c r="Q12" s="244">
        <f>SUM(Q25,Q28,Q33,Q36,Q39,Q44)</f>
        <v>17</v>
      </c>
      <c r="R12" s="244">
        <v>183</v>
      </c>
      <c r="S12" s="244">
        <v>32</v>
      </c>
      <c r="T12" s="142" t="s">
        <v>36</v>
      </c>
      <c r="V12" s="145"/>
      <c r="W12" s="47"/>
      <c r="X12" s="145"/>
    </row>
    <row r="13" spans="2:24" s="5" customFormat="1" ht="15" customHeight="1">
      <c r="B13" s="79"/>
      <c r="C13" s="80"/>
      <c r="D13" s="257"/>
      <c r="E13" s="257"/>
      <c r="F13" s="257"/>
      <c r="G13" s="257"/>
      <c r="K13" s="290"/>
      <c r="M13" s="257"/>
      <c r="N13" s="291"/>
      <c r="O13" s="291"/>
      <c r="P13" s="291"/>
      <c r="Q13" s="110"/>
      <c r="R13" s="257"/>
      <c r="S13" s="108"/>
      <c r="T13" s="144"/>
      <c r="V13" s="6"/>
      <c r="W13" s="79"/>
      <c r="X13" s="6"/>
    </row>
    <row r="14" spans="1:24" s="5" customFormat="1" ht="15" customHeight="1">
      <c r="A14" s="5">
        <v>1</v>
      </c>
      <c r="B14" s="79" t="s">
        <v>37</v>
      </c>
      <c r="C14" s="80"/>
      <c r="D14" s="257">
        <v>29</v>
      </c>
      <c r="E14" s="257">
        <v>234</v>
      </c>
      <c r="F14" s="257">
        <v>137</v>
      </c>
      <c r="G14" s="257">
        <v>5247</v>
      </c>
      <c r="H14" s="253">
        <v>273</v>
      </c>
      <c r="I14" s="253">
        <v>527</v>
      </c>
      <c r="J14" s="253">
        <v>256</v>
      </c>
      <c r="K14" s="267">
        <v>95.5170251351672</v>
      </c>
      <c r="L14" s="257">
        <v>4367</v>
      </c>
      <c r="M14" s="292">
        <v>3891</v>
      </c>
      <c r="N14" s="257">
        <v>13239</v>
      </c>
      <c r="O14" s="257">
        <v>7766</v>
      </c>
      <c r="P14" s="257">
        <v>10234</v>
      </c>
      <c r="Q14" s="257">
        <v>32</v>
      </c>
      <c r="R14" s="257">
        <v>126</v>
      </c>
      <c r="S14" s="257">
        <v>57</v>
      </c>
      <c r="T14" s="144">
        <v>1</v>
      </c>
      <c r="V14" s="6"/>
      <c r="W14" s="79"/>
      <c r="X14" s="6"/>
    </row>
    <row r="15" spans="1:24" s="5" customFormat="1" ht="15" customHeight="1">
      <c r="A15" s="5">
        <v>2</v>
      </c>
      <c r="B15" s="79" t="s">
        <v>38</v>
      </c>
      <c r="C15" s="80"/>
      <c r="D15" s="257">
        <v>18</v>
      </c>
      <c r="E15" s="257">
        <v>100</v>
      </c>
      <c r="F15" s="257">
        <v>61</v>
      </c>
      <c r="G15" s="257">
        <v>2485</v>
      </c>
      <c r="H15" s="253">
        <v>133</v>
      </c>
      <c r="I15" s="253">
        <v>258</v>
      </c>
      <c r="J15" s="253">
        <v>102</v>
      </c>
      <c r="K15" s="293">
        <v>89.63054110946013</v>
      </c>
      <c r="L15" s="257">
        <v>3841</v>
      </c>
      <c r="M15" s="292">
        <v>1236</v>
      </c>
      <c r="N15" s="257">
        <v>7343</v>
      </c>
      <c r="O15" s="257">
        <v>4373</v>
      </c>
      <c r="P15" s="257">
        <v>3465</v>
      </c>
      <c r="Q15" s="257">
        <v>28</v>
      </c>
      <c r="R15" s="257">
        <v>177</v>
      </c>
      <c r="S15" s="257">
        <v>33</v>
      </c>
      <c r="T15" s="144">
        <v>2</v>
      </c>
      <c r="V15" s="6"/>
      <c r="W15" s="79"/>
      <c r="X15" s="6"/>
    </row>
    <row r="16" spans="1:24" s="5" customFormat="1" ht="15" customHeight="1">
      <c r="A16" s="5">
        <v>3</v>
      </c>
      <c r="B16" s="79" t="s">
        <v>39</v>
      </c>
      <c r="C16" s="80"/>
      <c r="D16" s="257">
        <v>8</v>
      </c>
      <c r="E16" s="257">
        <v>68</v>
      </c>
      <c r="F16" s="257">
        <v>41</v>
      </c>
      <c r="G16" s="257">
        <v>1445</v>
      </c>
      <c r="H16" s="253">
        <v>53</v>
      </c>
      <c r="I16" s="253">
        <v>99</v>
      </c>
      <c r="J16" s="253">
        <v>69</v>
      </c>
      <c r="K16" s="293">
        <v>97.54731583761345</v>
      </c>
      <c r="L16" s="257">
        <v>1724</v>
      </c>
      <c r="M16" s="292">
        <v>1270</v>
      </c>
      <c r="N16" s="257">
        <v>4877</v>
      </c>
      <c r="O16" s="257">
        <v>2346</v>
      </c>
      <c r="P16" s="257">
        <v>2090</v>
      </c>
      <c r="Q16" s="253">
        <v>7</v>
      </c>
      <c r="R16" s="257">
        <v>51</v>
      </c>
      <c r="S16" s="294">
        <v>25</v>
      </c>
      <c r="T16" s="144">
        <v>3</v>
      </c>
      <c r="V16" s="6"/>
      <c r="W16" s="79"/>
      <c r="X16" s="6"/>
    </row>
    <row r="17" spans="1:24" s="5" customFormat="1" ht="15" customHeight="1">
      <c r="A17" s="5">
        <v>4</v>
      </c>
      <c r="B17" s="79" t="s">
        <v>40</v>
      </c>
      <c r="C17" s="80"/>
      <c r="D17" s="257">
        <v>3</v>
      </c>
      <c r="E17" s="257">
        <v>15</v>
      </c>
      <c r="F17" s="257">
        <v>8</v>
      </c>
      <c r="G17" s="257">
        <v>368</v>
      </c>
      <c r="H17" s="253">
        <v>25</v>
      </c>
      <c r="I17" s="253">
        <v>38</v>
      </c>
      <c r="J17" s="253">
        <v>17</v>
      </c>
      <c r="K17" s="293">
        <v>98.66193853427896</v>
      </c>
      <c r="L17" s="257">
        <v>698</v>
      </c>
      <c r="M17" s="292">
        <v>40</v>
      </c>
      <c r="N17" s="257">
        <v>1039</v>
      </c>
      <c r="O17" s="257">
        <v>620</v>
      </c>
      <c r="P17" s="257">
        <v>479</v>
      </c>
      <c r="Q17" s="253">
        <v>6</v>
      </c>
      <c r="R17" s="257">
        <v>15</v>
      </c>
      <c r="S17" s="294">
        <v>6</v>
      </c>
      <c r="T17" s="144">
        <v>4</v>
      </c>
      <c r="V17" s="6"/>
      <c r="W17" s="79"/>
      <c r="X17" s="6"/>
    </row>
    <row r="18" spans="1:24" s="5" customFormat="1" ht="15" customHeight="1">
      <c r="A18" s="5">
        <v>5</v>
      </c>
      <c r="B18" s="79" t="s">
        <v>41</v>
      </c>
      <c r="C18" s="80"/>
      <c r="D18" s="257">
        <v>10</v>
      </c>
      <c r="E18" s="257">
        <v>42</v>
      </c>
      <c r="F18" s="257">
        <v>26</v>
      </c>
      <c r="G18" s="257">
        <v>1304</v>
      </c>
      <c r="H18" s="253">
        <v>70</v>
      </c>
      <c r="I18" s="253">
        <v>128</v>
      </c>
      <c r="J18" s="253">
        <v>60</v>
      </c>
      <c r="K18" s="293">
        <v>97.95246227302826</v>
      </c>
      <c r="L18" s="257">
        <v>1953</v>
      </c>
      <c r="M18" s="292">
        <v>414</v>
      </c>
      <c r="N18" s="257">
        <v>3287</v>
      </c>
      <c r="O18" s="257">
        <v>1657</v>
      </c>
      <c r="P18" s="257">
        <v>1860</v>
      </c>
      <c r="Q18" s="253">
        <v>14</v>
      </c>
      <c r="R18" s="257">
        <v>50</v>
      </c>
      <c r="S18" s="294">
        <v>37</v>
      </c>
      <c r="T18" s="144">
        <v>5</v>
      </c>
      <c r="V18" s="6"/>
      <c r="W18" s="79"/>
      <c r="X18" s="6"/>
    </row>
    <row r="19" spans="1:24" s="5" customFormat="1" ht="15" customHeight="1">
      <c r="A19" s="5">
        <v>6</v>
      </c>
      <c r="B19" s="79" t="s">
        <v>42</v>
      </c>
      <c r="C19" s="80"/>
      <c r="D19" s="257">
        <v>5</v>
      </c>
      <c r="E19" s="257">
        <v>49</v>
      </c>
      <c r="F19" s="257">
        <v>23</v>
      </c>
      <c r="G19" s="257">
        <v>895</v>
      </c>
      <c r="H19" s="253">
        <v>60</v>
      </c>
      <c r="I19" s="253">
        <v>118</v>
      </c>
      <c r="J19" s="253">
        <v>49</v>
      </c>
      <c r="K19" s="293">
        <v>99.98819106851148</v>
      </c>
      <c r="L19" s="257">
        <v>1689</v>
      </c>
      <c r="M19" s="292">
        <v>288</v>
      </c>
      <c r="N19" s="257">
        <v>2885</v>
      </c>
      <c r="O19" s="257">
        <v>1793</v>
      </c>
      <c r="P19" s="257">
        <v>823</v>
      </c>
      <c r="Q19" s="257">
        <v>10</v>
      </c>
      <c r="R19" s="257">
        <v>57</v>
      </c>
      <c r="S19" s="294">
        <v>13</v>
      </c>
      <c r="T19" s="144">
        <v>6</v>
      </c>
      <c r="V19" s="6"/>
      <c r="W19" s="79"/>
      <c r="X19" s="6"/>
    </row>
    <row r="20" spans="1:24" s="5" customFormat="1" ht="15" customHeight="1">
      <c r="A20" s="5">
        <v>7</v>
      </c>
      <c r="B20" s="79" t="s">
        <v>43</v>
      </c>
      <c r="C20" s="80"/>
      <c r="D20" s="257">
        <v>5</v>
      </c>
      <c r="E20" s="257">
        <v>18</v>
      </c>
      <c r="F20" s="257">
        <v>19</v>
      </c>
      <c r="G20" s="257">
        <v>389</v>
      </c>
      <c r="H20" s="253">
        <v>44</v>
      </c>
      <c r="I20" s="253">
        <v>82</v>
      </c>
      <c r="J20" s="253">
        <v>33</v>
      </c>
      <c r="K20" s="293">
        <v>94.60792161634274</v>
      </c>
      <c r="L20" s="257">
        <v>1174</v>
      </c>
      <c r="M20" s="292">
        <v>104</v>
      </c>
      <c r="N20" s="257">
        <v>1750</v>
      </c>
      <c r="O20" s="257">
        <v>1000</v>
      </c>
      <c r="P20" s="257">
        <v>954</v>
      </c>
      <c r="Q20" s="253">
        <v>7</v>
      </c>
      <c r="R20" s="257">
        <v>36</v>
      </c>
      <c r="S20" s="294">
        <v>7</v>
      </c>
      <c r="T20" s="144">
        <v>7</v>
      </c>
      <c r="V20" s="6"/>
      <c r="W20" s="79"/>
      <c r="X20" s="6"/>
    </row>
    <row r="21" spans="1:24" s="5" customFormat="1" ht="15" customHeight="1">
      <c r="A21" s="5">
        <v>8</v>
      </c>
      <c r="B21" s="79" t="s">
        <v>44</v>
      </c>
      <c r="C21" s="80"/>
      <c r="D21" s="257">
        <v>3</v>
      </c>
      <c r="E21" s="257">
        <v>33</v>
      </c>
      <c r="F21" s="257">
        <v>21</v>
      </c>
      <c r="G21" s="257">
        <v>460</v>
      </c>
      <c r="H21" s="253">
        <v>42</v>
      </c>
      <c r="I21" s="253">
        <v>74</v>
      </c>
      <c r="J21" s="253">
        <v>47</v>
      </c>
      <c r="K21" s="293">
        <v>99.44045631004794</v>
      </c>
      <c r="L21" s="257">
        <v>1150</v>
      </c>
      <c r="M21" s="292">
        <v>458</v>
      </c>
      <c r="N21" s="257">
        <v>2753</v>
      </c>
      <c r="O21" s="257">
        <v>1425</v>
      </c>
      <c r="P21" s="257">
        <v>1181</v>
      </c>
      <c r="Q21" s="253">
        <v>8</v>
      </c>
      <c r="R21" s="257">
        <v>32</v>
      </c>
      <c r="S21" s="257">
        <v>1</v>
      </c>
      <c r="T21" s="144">
        <v>8</v>
      </c>
      <c r="V21" s="6"/>
      <c r="W21" s="79"/>
      <c r="X21" s="6"/>
    </row>
    <row r="22" spans="1:24" s="5" customFormat="1" ht="15" customHeight="1">
      <c r="A22" s="5">
        <v>9</v>
      </c>
      <c r="B22" s="79" t="s">
        <v>92</v>
      </c>
      <c r="C22" s="80"/>
      <c r="D22" s="257">
        <v>4</v>
      </c>
      <c r="E22" s="257">
        <v>18</v>
      </c>
      <c r="F22" s="257">
        <v>11</v>
      </c>
      <c r="G22" s="257">
        <v>1466</v>
      </c>
      <c r="H22" s="253">
        <v>33</v>
      </c>
      <c r="I22" s="253">
        <v>65</v>
      </c>
      <c r="J22" s="253">
        <v>23</v>
      </c>
      <c r="K22" s="267">
        <v>94.55152095978418</v>
      </c>
      <c r="L22" s="110">
        <v>810</v>
      </c>
      <c r="M22" s="292">
        <v>181</v>
      </c>
      <c r="N22" s="257">
        <v>1459</v>
      </c>
      <c r="O22" s="257">
        <v>813</v>
      </c>
      <c r="P22" s="257">
        <v>777</v>
      </c>
      <c r="Q22" s="257">
        <v>4</v>
      </c>
      <c r="R22" s="257">
        <v>30</v>
      </c>
      <c r="S22" s="257">
        <v>16</v>
      </c>
      <c r="T22" s="144">
        <v>9</v>
      </c>
      <c r="V22" s="6"/>
      <c r="W22" s="79"/>
      <c r="X22" s="6"/>
    </row>
    <row r="23" spans="1:24" s="5" customFormat="1" ht="15" customHeight="1">
      <c r="A23" s="6">
        <v>10</v>
      </c>
      <c r="B23" s="79" t="s">
        <v>46</v>
      </c>
      <c r="C23" s="295"/>
      <c r="D23" s="257">
        <v>3</v>
      </c>
      <c r="E23" s="257">
        <v>23</v>
      </c>
      <c r="F23" s="257">
        <v>14</v>
      </c>
      <c r="G23" s="257">
        <v>338</v>
      </c>
      <c r="H23" s="110">
        <v>30</v>
      </c>
      <c r="I23" s="110">
        <v>48</v>
      </c>
      <c r="J23" s="110">
        <v>43</v>
      </c>
      <c r="K23" s="293">
        <v>91.98897537632129</v>
      </c>
      <c r="L23" s="110">
        <v>944</v>
      </c>
      <c r="M23" s="292">
        <v>279</v>
      </c>
      <c r="N23" s="257">
        <v>1880</v>
      </c>
      <c r="O23" s="257">
        <v>917</v>
      </c>
      <c r="P23" s="257">
        <v>930</v>
      </c>
      <c r="Q23" s="257">
        <v>3</v>
      </c>
      <c r="R23" s="257">
        <v>26</v>
      </c>
      <c r="S23" s="110">
        <v>3</v>
      </c>
      <c r="T23" s="144">
        <v>10</v>
      </c>
      <c r="V23" s="6"/>
      <c r="W23" s="79"/>
      <c r="X23" s="6"/>
    </row>
    <row r="24" spans="1:24" s="5" customFormat="1" ht="7.5" customHeight="1">
      <c r="A24" s="6"/>
      <c r="B24" s="79"/>
      <c r="C24" s="295"/>
      <c r="D24" s="257"/>
      <c r="E24" s="257"/>
      <c r="F24" s="257"/>
      <c r="G24" s="257"/>
      <c r="H24" s="110"/>
      <c r="I24" s="110"/>
      <c r="J24" s="110"/>
      <c r="K24" s="293"/>
      <c r="L24" s="8"/>
      <c r="M24" s="246"/>
      <c r="N24" s="46"/>
      <c r="O24" s="46"/>
      <c r="P24" s="46"/>
      <c r="Q24" s="257"/>
      <c r="R24" s="257"/>
      <c r="S24" s="110"/>
      <c r="T24" s="144"/>
      <c r="V24" s="6"/>
      <c r="W24" s="79"/>
      <c r="X24" s="6"/>
    </row>
    <row r="25" spans="2:24" s="139" customFormat="1" ht="15" customHeight="1">
      <c r="B25" s="47" t="s">
        <v>47</v>
      </c>
      <c r="C25" s="48"/>
      <c r="D25" s="244">
        <v>1</v>
      </c>
      <c r="E25" s="244">
        <v>11</v>
      </c>
      <c r="F25" s="244">
        <v>6</v>
      </c>
      <c r="G25" s="244">
        <v>589</v>
      </c>
      <c r="H25" s="246">
        <f>H26</f>
        <v>19</v>
      </c>
      <c r="I25" s="246">
        <f>I26</f>
        <v>19</v>
      </c>
      <c r="J25" s="246">
        <f>J26</f>
        <v>13</v>
      </c>
      <c r="K25" s="287">
        <v>86.51289345123988</v>
      </c>
      <c r="L25" s="296">
        <v>414</v>
      </c>
      <c r="M25" s="244">
        <v>249</v>
      </c>
      <c r="N25" s="244">
        <v>1043</v>
      </c>
      <c r="O25" s="244">
        <v>476</v>
      </c>
      <c r="P25" s="297" t="s">
        <v>298</v>
      </c>
      <c r="Q25" s="244">
        <f>Q26</f>
        <v>2</v>
      </c>
      <c r="R25" s="244">
        <v>17</v>
      </c>
      <c r="S25" s="298">
        <v>5</v>
      </c>
      <c r="T25" s="142" t="s">
        <v>69</v>
      </c>
      <c r="V25" s="145"/>
      <c r="W25" s="47"/>
      <c r="X25" s="145"/>
    </row>
    <row r="26" spans="1:24" s="5" customFormat="1" ht="15" customHeight="1">
      <c r="A26" s="5">
        <v>11</v>
      </c>
      <c r="B26" s="79" t="s">
        <v>91</v>
      </c>
      <c r="C26" s="80"/>
      <c r="D26" s="257">
        <v>1</v>
      </c>
      <c r="E26" s="257">
        <v>11</v>
      </c>
      <c r="F26" s="257">
        <v>6</v>
      </c>
      <c r="G26" s="257">
        <v>589</v>
      </c>
      <c r="H26" s="253">
        <v>19</v>
      </c>
      <c r="I26" s="253">
        <v>19</v>
      </c>
      <c r="J26" s="253">
        <v>13</v>
      </c>
      <c r="K26" s="293">
        <v>86.51289345123988</v>
      </c>
      <c r="L26" s="299">
        <v>414</v>
      </c>
      <c r="M26" s="300">
        <v>249</v>
      </c>
      <c r="N26" s="299">
        <v>1043</v>
      </c>
      <c r="O26" s="299">
        <v>476</v>
      </c>
      <c r="P26" s="301" t="s">
        <v>298</v>
      </c>
      <c r="Q26" s="257">
        <v>2</v>
      </c>
      <c r="R26" s="257">
        <v>17</v>
      </c>
      <c r="S26" s="294">
        <v>5</v>
      </c>
      <c r="T26" s="144">
        <v>11</v>
      </c>
      <c r="V26" s="6"/>
      <c r="W26" s="79"/>
      <c r="X26" s="6"/>
    </row>
    <row r="27" spans="2:24" s="5" customFormat="1" ht="7.5" customHeight="1">
      <c r="B27" s="79"/>
      <c r="C27" s="80"/>
      <c r="D27" s="257"/>
      <c r="E27" s="257"/>
      <c r="F27" s="257"/>
      <c r="G27" s="257"/>
      <c r="H27" s="253"/>
      <c r="I27" s="253"/>
      <c r="J27" s="253"/>
      <c r="K27" s="293"/>
      <c r="M27" s="244"/>
      <c r="N27" s="46"/>
      <c r="O27" s="46"/>
      <c r="P27" s="46"/>
      <c r="Q27" s="257"/>
      <c r="R27" s="257"/>
      <c r="S27" s="294"/>
      <c r="T27" s="144"/>
      <c r="V27" s="6"/>
      <c r="W27" s="79"/>
      <c r="X27" s="6"/>
    </row>
    <row r="28" spans="2:24" s="139" customFormat="1" ht="15" customHeight="1">
      <c r="B28" s="47" t="s">
        <v>50</v>
      </c>
      <c r="C28" s="48"/>
      <c r="D28" s="244">
        <v>6</v>
      </c>
      <c r="E28" s="244">
        <v>31</v>
      </c>
      <c r="F28" s="244">
        <v>25</v>
      </c>
      <c r="G28" s="244">
        <v>1240</v>
      </c>
      <c r="H28" s="246">
        <f>SUM(H29:H31)</f>
        <v>43</v>
      </c>
      <c r="I28" s="246">
        <f>SUM(I29:I31)</f>
        <v>70</v>
      </c>
      <c r="J28" s="246">
        <f>SUM(J29:J31)</f>
        <v>46</v>
      </c>
      <c r="K28" s="287">
        <v>88.3072803725982</v>
      </c>
      <c r="L28" s="296">
        <v>1126</v>
      </c>
      <c r="M28" s="244">
        <v>641</v>
      </c>
      <c r="N28" s="244">
        <v>2737</v>
      </c>
      <c r="O28" s="244">
        <v>1680</v>
      </c>
      <c r="P28" s="244">
        <v>897</v>
      </c>
      <c r="Q28" s="244">
        <f>SUM(Q29:Q31)</f>
        <v>3</v>
      </c>
      <c r="R28" s="244">
        <v>52</v>
      </c>
      <c r="S28" s="298">
        <v>15</v>
      </c>
      <c r="T28" s="142" t="s">
        <v>51</v>
      </c>
      <c r="V28" s="145"/>
      <c r="W28" s="47"/>
      <c r="X28" s="145"/>
    </row>
    <row r="29" spans="1:24" s="5" customFormat="1" ht="15" customHeight="1">
      <c r="A29" s="5">
        <v>12</v>
      </c>
      <c r="B29" s="79" t="s">
        <v>52</v>
      </c>
      <c r="C29" s="80"/>
      <c r="D29" s="257">
        <v>2</v>
      </c>
      <c r="E29" s="257">
        <v>12</v>
      </c>
      <c r="F29" s="257">
        <v>7</v>
      </c>
      <c r="G29" s="257">
        <v>267</v>
      </c>
      <c r="H29" s="253">
        <v>8</v>
      </c>
      <c r="I29" s="253">
        <v>20</v>
      </c>
      <c r="J29" s="253">
        <v>16</v>
      </c>
      <c r="K29" s="267">
        <v>87.10210124708159</v>
      </c>
      <c r="L29" s="299">
        <v>333</v>
      </c>
      <c r="M29" s="300">
        <v>262</v>
      </c>
      <c r="N29" s="299">
        <v>892</v>
      </c>
      <c r="O29" s="299">
        <v>677</v>
      </c>
      <c r="P29" s="299">
        <v>303</v>
      </c>
      <c r="Q29" s="253">
        <v>1</v>
      </c>
      <c r="R29" s="257">
        <v>11</v>
      </c>
      <c r="S29" s="294">
        <v>10</v>
      </c>
      <c r="T29" s="144">
        <v>12</v>
      </c>
      <c r="V29" s="6"/>
      <c r="W29" s="79"/>
      <c r="X29" s="6"/>
    </row>
    <row r="30" spans="1:24" s="5" customFormat="1" ht="15" customHeight="1">
      <c r="A30" s="5">
        <v>13</v>
      </c>
      <c r="B30" s="79" t="s">
        <v>53</v>
      </c>
      <c r="C30" s="80"/>
      <c r="D30" s="257">
        <v>1</v>
      </c>
      <c r="E30" s="257">
        <v>5</v>
      </c>
      <c r="F30" s="257">
        <v>5</v>
      </c>
      <c r="G30" s="257">
        <v>56</v>
      </c>
      <c r="H30" s="253">
        <v>6</v>
      </c>
      <c r="I30" s="253">
        <v>13</v>
      </c>
      <c r="J30" s="253">
        <v>9</v>
      </c>
      <c r="K30" s="267">
        <v>95.29227557411274</v>
      </c>
      <c r="L30" s="299">
        <v>259</v>
      </c>
      <c r="M30" s="300">
        <v>153</v>
      </c>
      <c r="N30" s="299">
        <v>593</v>
      </c>
      <c r="O30" s="299">
        <v>344</v>
      </c>
      <c r="P30" s="302" t="s">
        <v>298</v>
      </c>
      <c r="Q30" s="253">
        <v>1</v>
      </c>
      <c r="R30" s="257">
        <v>16</v>
      </c>
      <c r="S30" s="294">
        <v>4</v>
      </c>
      <c r="T30" s="144">
        <v>13</v>
      </c>
      <c r="V30" s="6"/>
      <c r="W30" s="79"/>
      <c r="X30" s="6"/>
    </row>
    <row r="31" spans="1:24" s="5" customFormat="1" ht="15" customHeight="1">
      <c r="A31" s="5">
        <v>14</v>
      </c>
      <c r="B31" s="79" t="s">
        <v>54</v>
      </c>
      <c r="C31" s="80"/>
      <c r="D31" s="257">
        <v>3</v>
      </c>
      <c r="E31" s="257">
        <v>14</v>
      </c>
      <c r="F31" s="257">
        <v>13</v>
      </c>
      <c r="G31" s="257">
        <v>917</v>
      </c>
      <c r="H31" s="253">
        <v>29</v>
      </c>
      <c r="I31" s="253">
        <v>37</v>
      </c>
      <c r="J31" s="253">
        <v>21</v>
      </c>
      <c r="K31" s="267">
        <v>86.54024409083887</v>
      </c>
      <c r="L31" s="299">
        <v>534</v>
      </c>
      <c r="M31" s="300">
        <v>226</v>
      </c>
      <c r="N31" s="299">
        <v>1252</v>
      </c>
      <c r="O31" s="299">
        <v>659</v>
      </c>
      <c r="P31" s="299">
        <v>594</v>
      </c>
      <c r="Q31" s="253">
        <v>1</v>
      </c>
      <c r="R31" s="257">
        <v>25</v>
      </c>
      <c r="S31" s="294">
        <v>1</v>
      </c>
      <c r="T31" s="144">
        <v>14</v>
      </c>
      <c r="V31" s="6"/>
      <c r="W31" s="79"/>
      <c r="X31" s="6"/>
    </row>
    <row r="32" spans="2:24" s="5" customFormat="1" ht="7.5" customHeight="1">
      <c r="B32" s="79"/>
      <c r="C32" s="80"/>
      <c r="D32" s="257"/>
      <c r="E32" s="257"/>
      <c r="F32" s="257"/>
      <c r="G32" s="257"/>
      <c r="H32" s="253"/>
      <c r="I32" s="253"/>
      <c r="J32" s="253"/>
      <c r="K32" s="267"/>
      <c r="M32" s="244"/>
      <c r="N32" s="46"/>
      <c r="O32" s="46"/>
      <c r="P32" s="46"/>
      <c r="Q32" s="253"/>
      <c r="R32" s="257"/>
      <c r="S32" s="294"/>
      <c r="T32" s="144"/>
      <c r="V32" s="6"/>
      <c r="W32" s="79"/>
      <c r="X32" s="6"/>
    </row>
    <row r="33" spans="2:24" s="139" customFormat="1" ht="15" customHeight="1">
      <c r="B33" s="47" t="s">
        <v>55</v>
      </c>
      <c r="C33" s="48"/>
      <c r="D33" s="244" t="s">
        <v>248</v>
      </c>
      <c r="E33" s="244">
        <v>4</v>
      </c>
      <c r="F33" s="244">
        <v>2</v>
      </c>
      <c r="G33" s="244">
        <v>27</v>
      </c>
      <c r="H33" s="246">
        <f>H34</f>
        <v>8</v>
      </c>
      <c r="I33" s="246">
        <f>I34</f>
        <v>8</v>
      </c>
      <c r="J33" s="246">
        <f>J34</f>
        <v>4</v>
      </c>
      <c r="K33" s="245">
        <v>96.87301587301587</v>
      </c>
      <c r="L33" s="296">
        <v>270</v>
      </c>
      <c r="M33" s="297" t="s">
        <v>298</v>
      </c>
      <c r="N33" s="244">
        <v>382</v>
      </c>
      <c r="O33" s="244">
        <v>188</v>
      </c>
      <c r="P33" s="244">
        <v>302</v>
      </c>
      <c r="Q33" s="244">
        <f>Q34</f>
        <v>2</v>
      </c>
      <c r="R33" s="244">
        <v>19</v>
      </c>
      <c r="S33" s="244" t="s">
        <v>124</v>
      </c>
      <c r="T33" s="142" t="s">
        <v>56</v>
      </c>
      <c r="V33" s="145"/>
      <c r="W33" s="47"/>
      <c r="X33" s="145"/>
    </row>
    <row r="34" spans="1:24" s="5" customFormat="1" ht="15" customHeight="1">
      <c r="A34" s="5">
        <v>15</v>
      </c>
      <c r="B34" s="79" t="s">
        <v>57</v>
      </c>
      <c r="C34" s="80"/>
      <c r="D34" s="257" t="s">
        <v>248</v>
      </c>
      <c r="E34" s="257">
        <v>4</v>
      </c>
      <c r="F34" s="257">
        <v>2</v>
      </c>
      <c r="G34" s="257">
        <v>27</v>
      </c>
      <c r="H34" s="253">
        <v>8</v>
      </c>
      <c r="I34" s="253">
        <v>8</v>
      </c>
      <c r="J34" s="253">
        <v>4</v>
      </c>
      <c r="K34" s="293">
        <v>96.87301587301587</v>
      </c>
      <c r="L34" s="303">
        <v>270</v>
      </c>
      <c r="M34" s="301" t="s">
        <v>298</v>
      </c>
      <c r="N34" s="303">
        <v>382</v>
      </c>
      <c r="O34" s="303">
        <v>188</v>
      </c>
      <c r="P34" s="303">
        <v>302</v>
      </c>
      <c r="Q34" s="253">
        <v>2</v>
      </c>
      <c r="R34" s="257">
        <v>19</v>
      </c>
      <c r="S34" s="257" t="s">
        <v>124</v>
      </c>
      <c r="T34" s="144">
        <v>15</v>
      </c>
      <c r="V34" s="6"/>
      <c r="W34" s="79"/>
      <c r="X34" s="6"/>
    </row>
    <row r="35" spans="2:24" s="5" customFormat="1" ht="7.5" customHeight="1">
      <c r="B35" s="79"/>
      <c r="C35" s="80"/>
      <c r="D35" s="257"/>
      <c r="E35" s="257"/>
      <c r="F35" s="257"/>
      <c r="G35" s="257"/>
      <c r="H35" s="253"/>
      <c r="I35" s="253"/>
      <c r="J35" s="253"/>
      <c r="K35" s="287"/>
      <c r="M35" s="244"/>
      <c r="N35" s="46"/>
      <c r="O35" s="46"/>
      <c r="P35" s="46"/>
      <c r="Q35" s="253"/>
      <c r="R35" s="257"/>
      <c r="S35" s="257"/>
      <c r="T35" s="144"/>
      <c r="V35" s="6"/>
      <c r="W35" s="79"/>
      <c r="X35" s="6"/>
    </row>
    <row r="36" spans="2:24" s="139" customFormat="1" ht="15" customHeight="1">
      <c r="B36" s="47" t="s">
        <v>58</v>
      </c>
      <c r="C36" s="48"/>
      <c r="D36" s="244">
        <v>2</v>
      </c>
      <c r="E36" s="244">
        <v>18</v>
      </c>
      <c r="F36" s="244">
        <v>10</v>
      </c>
      <c r="G36" s="244">
        <v>312</v>
      </c>
      <c r="H36" s="246">
        <f>H37</f>
        <v>25</v>
      </c>
      <c r="I36" s="246">
        <f>I37</f>
        <v>37</v>
      </c>
      <c r="J36" s="246">
        <f>J37</f>
        <v>32</v>
      </c>
      <c r="K36" s="287">
        <v>99.39153813499362</v>
      </c>
      <c r="L36" s="296">
        <v>645</v>
      </c>
      <c r="M36" s="244">
        <v>148</v>
      </c>
      <c r="N36" s="244">
        <v>1203</v>
      </c>
      <c r="O36" s="244">
        <v>549</v>
      </c>
      <c r="P36" s="244">
        <v>665</v>
      </c>
      <c r="Q36" s="244">
        <f>Q37</f>
        <v>2</v>
      </c>
      <c r="R36" s="244">
        <v>23</v>
      </c>
      <c r="S36" s="244">
        <v>10</v>
      </c>
      <c r="T36" s="142" t="s">
        <v>59</v>
      </c>
      <c r="V36" s="145"/>
      <c r="W36" s="47"/>
      <c r="X36" s="145"/>
    </row>
    <row r="37" spans="1:24" s="5" customFormat="1" ht="15" customHeight="1">
      <c r="A37" s="5">
        <v>16</v>
      </c>
      <c r="B37" s="79" t="s">
        <v>60</v>
      </c>
      <c r="C37" s="80"/>
      <c r="D37" s="257">
        <v>2</v>
      </c>
      <c r="E37" s="257">
        <v>18</v>
      </c>
      <c r="F37" s="257">
        <v>10</v>
      </c>
      <c r="G37" s="257">
        <v>312</v>
      </c>
      <c r="H37" s="253">
        <v>25</v>
      </c>
      <c r="I37" s="253">
        <v>37</v>
      </c>
      <c r="J37" s="253">
        <v>32</v>
      </c>
      <c r="K37" s="293">
        <v>99.39153813499362</v>
      </c>
      <c r="L37" s="303">
        <v>645</v>
      </c>
      <c r="M37" s="300">
        <v>148</v>
      </c>
      <c r="N37" s="303">
        <v>1203</v>
      </c>
      <c r="O37" s="303">
        <v>549</v>
      </c>
      <c r="P37" s="303">
        <v>665</v>
      </c>
      <c r="Q37" s="257">
        <v>2</v>
      </c>
      <c r="R37" s="257">
        <v>23</v>
      </c>
      <c r="S37" s="257">
        <v>10</v>
      </c>
      <c r="T37" s="144">
        <v>16</v>
      </c>
      <c r="V37" s="6"/>
      <c r="W37" s="79"/>
      <c r="X37" s="6"/>
    </row>
    <row r="38" spans="2:24" s="5" customFormat="1" ht="7.5" customHeight="1">
      <c r="B38" s="79"/>
      <c r="C38" s="80"/>
      <c r="D38" s="257"/>
      <c r="E38" s="257"/>
      <c r="F38" s="257"/>
      <c r="G38" s="257"/>
      <c r="H38" s="253"/>
      <c r="I38" s="253"/>
      <c r="J38" s="253"/>
      <c r="K38" s="293"/>
      <c r="M38" s="244"/>
      <c r="N38" s="46"/>
      <c r="O38" s="46"/>
      <c r="P38" s="46"/>
      <c r="Q38" s="257"/>
      <c r="R38" s="257"/>
      <c r="S38" s="257"/>
      <c r="T38" s="144"/>
      <c r="V38" s="6"/>
      <c r="W38" s="79"/>
      <c r="X38" s="6"/>
    </row>
    <row r="39" spans="2:24" s="139" customFormat="1" ht="15" customHeight="1">
      <c r="B39" s="47" t="s">
        <v>61</v>
      </c>
      <c r="C39" s="48"/>
      <c r="D39" s="244">
        <v>10</v>
      </c>
      <c r="E39" s="244">
        <v>26</v>
      </c>
      <c r="F39" s="244">
        <v>17</v>
      </c>
      <c r="G39" s="244">
        <v>1186</v>
      </c>
      <c r="H39" s="246">
        <f>SUM(H40:H42)</f>
        <v>53</v>
      </c>
      <c r="I39" s="246">
        <f>SUM(I40:I42)</f>
        <v>81</v>
      </c>
      <c r="J39" s="246">
        <f>SUM(J40:J42)</f>
        <v>43</v>
      </c>
      <c r="K39" s="287">
        <v>99.8246113007205</v>
      </c>
      <c r="L39" s="296">
        <v>1180</v>
      </c>
      <c r="M39" s="244">
        <v>218</v>
      </c>
      <c r="N39" s="244">
        <v>2115</v>
      </c>
      <c r="O39" s="244">
        <v>1150</v>
      </c>
      <c r="P39" s="244">
        <v>1164</v>
      </c>
      <c r="Q39" s="244">
        <f>SUM(Q40:Q42)</f>
        <v>6</v>
      </c>
      <c r="R39" s="244">
        <v>50</v>
      </c>
      <c r="S39" s="244">
        <v>2</v>
      </c>
      <c r="T39" s="142" t="s">
        <v>62</v>
      </c>
      <c r="V39" s="145"/>
      <c r="W39" s="47"/>
      <c r="X39" s="145"/>
    </row>
    <row r="40" spans="1:24" s="5" customFormat="1" ht="15" customHeight="1">
      <c r="A40" s="5">
        <v>17</v>
      </c>
      <c r="B40" s="79" t="s">
        <v>63</v>
      </c>
      <c r="C40" s="80"/>
      <c r="D40" s="257">
        <v>2</v>
      </c>
      <c r="E40" s="257">
        <v>4</v>
      </c>
      <c r="F40" s="257">
        <v>3</v>
      </c>
      <c r="G40" s="257">
        <v>210</v>
      </c>
      <c r="H40" s="253">
        <v>9</v>
      </c>
      <c r="I40" s="253">
        <v>19</v>
      </c>
      <c r="J40" s="253">
        <v>6</v>
      </c>
      <c r="K40" s="293">
        <v>99.77694130768158</v>
      </c>
      <c r="L40" s="303">
        <v>162</v>
      </c>
      <c r="M40" s="300">
        <v>10</v>
      </c>
      <c r="N40" s="303">
        <v>324</v>
      </c>
      <c r="O40" s="303">
        <v>191</v>
      </c>
      <c r="P40" s="303">
        <v>348</v>
      </c>
      <c r="Q40" s="253">
        <v>1</v>
      </c>
      <c r="R40" s="257">
        <v>9</v>
      </c>
      <c r="S40" s="257" t="s">
        <v>124</v>
      </c>
      <c r="T40" s="144">
        <v>17</v>
      </c>
      <c r="V40" s="6"/>
      <c r="W40" s="79"/>
      <c r="X40" s="6"/>
    </row>
    <row r="41" spans="1:24" s="5" customFormat="1" ht="15" customHeight="1">
      <c r="A41" s="5">
        <v>18</v>
      </c>
      <c r="B41" s="79" t="s">
        <v>64</v>
      </c>
      <c r="C41" s="80"/>
      <c r="D41" s="257">
        <v>3</v>
      </c>
      <c r="E41" s="257">
        <v>5</v>
      </c>
      <c r="F41" s="257">
        <v>6</v>
      </c>
      <c r="G41" s="257">
        <v>162</v>
      </c>
      <c r="H41" s="253">
        <v>10</v>
      </c>
      <c r="I41" s="253">
        <v>18</v>
      </c>
      <c r="J41" s="253">
        <v>10</v>
      </c>
      <c r="K41" s="293">
        <v>99.95882655687082</v>
      </c>
      <c r="L41" s="303">
        <v>206</v>
      </c>
      <c r="M41" s="300">
        <v>117</v>
      </c>
      <c r="N41" s="303">
        <v>510</v>
      </c>
      <c r="O41" s="303">
        <v>257</v>
      </c>
      <c r="P41" s="301" t="s">
        <v>298</v>
      </c>
      <c r="Q41" s="253">
        <v>1</v>
      </c>
      <c r="R41" s="257">
        <v>16</v>
      </c>
      <c r="S41" s="257" t="s">
        <v>124</v>
      </c>
      <c r="T41" s="144">
        <v>18</v>
      </c>
      <c r="V41" s="6"/>
      <c r="W41" s="79"/>
      <c r="X41" s="6"/>
    </row>
    <row r="42" spans="1:24" s="5" customFormat="1" ht="15" customHeight="1">
      <c r="A42" s="5">
        <v>19</v>
      </c>
      <c r="B42" s="79" t="s">
        <v>65</v>
      </c>
      <c r="C42" s="80"/>
      <c r="D42" s="257">
        <v>5</v>
      </c>
      <c r="E42" s="257">
        <v>17</v>
      </c>
      <c r="F42" s="257">
        <v>8</v>
      </c>
      <c r="G42" s="257">
        <v>814</v>
      </c>
      <c r="H42" s="253">
        <v>34</v>
      </c>
      <c r="I42" s="253">
        <v>44</v>
      </c>
      <c r="J42" s="253">
        <v>27</v>
      </c>
      <c r="K42" s="293">
        <v>99.78659500474232</v>
      </c>
      <c r="L42" s="303">
        <v>812</v>
      </c>
      <c r="M42" s="300">
        <v>91</v>
      </c>
      <c r="N42" s="303">
        <v>1281</v>
      </c>
      <c r="O42" s="303">
        <v>702</v>
      </c>
      <c r="P42" s="303">
        <v>816</v>
      </c>
      <c r="Q42" s="253">
        <v>4</v>
      </c>
      <c r="R42" s="257">
        <v>25</v>
      </c>
      <c r="S42" s="294">
        <v>2</v>
      </c>
      <c r="T42" s="144">
        <v>19</v>
      </c>
      <c r="V42" s="6"/>
      <c r="W42" s="79"/>
      <c r="X42" s="6"/>
    </row>
    <row r="43" spans="2:24" s="5" customFormat="1" ht="7.5" customHeight="1">
      <c r="B43" s="79"/>
      <c r="C43" s="80"/>
      <c r="D43" s="257"/>
      <c r="E43" s="257"/>
      <c r="F43" s="257"/>
      <c r="G43" s="257"/>
      <c r="H43" s="253"/>
      <c r="I43" s="253"/>
      <c r="J43" s="253"/>
      <c r="K43" s="293"/>
      <c r="L43" s="257"/>
      <c r="M43" s="244"/>
      <c r="N43" s="244"/>
      <c r="O43" s="244"/>
      <c r="P43" s="244"/>
      <c r="Q43" s="253"/>
      <c r="R43" s="257"/>
      <c r="S43" s="294"/>
      <c r="T43" s="144"/>
      <c r="V43" s="6"/>
      <c r="W43" s="79"/>
      <c r="X43" s="6"/>
    </row>
    <row r="44" spans="2:24" s="139" customFormat="1" ht="15" customHeight="1">
      <c r="B44" s="47" t="s">
        <v>66</v>
      </c>
      <c r="C44" s="268"/>
      <c r="D44" s="244">
        <v>1</v>
      </c>
      <c r="E44" s="244">
        <v>3</v>
      </c>
      <c r="F44" s="244">
        <v>3</v>
      </c>
      <c r="G44" s="244">
        <v>79</v>
      </c>
      <c r="H44" s="246">
        <f>H45</f>
        <v>11</v>
      </c>
      <c r="I44" s="246">
        <f>I45</f>
        <v>21</v>
      </c>
      <c r="J44" s="246">
        <f>J45</f>
        <v>7</v>
      </c>
      <c r="K44" s="287">
        <v>99.775990225028</v>
      </c>
      <c r="L44" s="304">
        <v>280</v>
      </c>
      <c r="M44" s="244">
        <v>14</v>
      </c>
      <c r="N44" s="244">
        <v>521</v>
      </c>
      <c r="O44" s="244">
        <v>289</v>
      </c>
      <c r="P44" s="244">
        <v>185</v>
      </c>
      <c r="Q44" s="244">
        <f>Q45</f>
        <v>2</v>
      </c>
      <c r="R44" s="244">
        <v>22</v>
      </c>
      <c r="S44" s="246" t="s">
        <v>124</v>
      </c>
      <c r="T44" s="142" t="s">
        <v>67</v>
      </c>
      <c r="V44" s="145"/>
      <c r="W44" s="47"/>
      <c r="X44" s="145"/>
    </row>
    <row r="45" spans="1:24" s="5" customFormat="1" ht="15" customHeight="1">
      <c r="A45" s="6">
        <v>20</v>
      </c>
      <c r="B45" s="79" t="s">
        <v>68</v>
      </c>
      <c r="C45" s="295"/>
      <c r="D45" s="257">
        <v>1</v>
      </c>
      <c r="E45" s="257">
        <v>3</v>
      </c>
      <c r="F45" s="257">
        <v>3</v>
      </c>
      <c r="G45" s="257">
        <v>79</v>
      </c>
      <c r="H45" s="110">
        <v>11</v>
      </c>
      <c r="I45" s="110">
        <v>21</v>
      </c>
      <c r="J45" s="110">
        <v>7</v>
      </c>
      <c r="K45" s="293">
        <v>99.775990225028</v>
      </c>
      <c r="L45" s="299">
        <v>280</v>
      </c>
      <c r="M45" s="300">
        <v>14</v>
      </c>
      <c r="N45" s="299">
        <v>521</v>
      </c>
      <c r="O45" s="299">
        <v>289</v>
      </c>
      <c r="P45" s="299">
        <v>185</v>
      </c>
      <c r="Q45" s="110">
        <v>2</v>
      </c>
      <c r="R45" s="249">
        <v>22</v>
      </c>
      <c r="S45" s="253" t="s">
        <v>124</v>
      </c>
      <c r="T45" s="144">
        <v>20</v>
      </c>
      <c r="V45" s="6"/>
      <c r="W45" s="79"/>
      <c r="X45" s="6"/>
    </row>
    <row r="46" spans="1:24" s="38" customFormat="1" ht="15" customHeight="1" thickBot="1">
      <c r="A46" s="305"/>
      <c r="B46" s="306"/>
      <c r="C46" s="305"/>
      <c r="D46" s="307"/>
      <c r="E46" s="305"/>
      <c r="F46" s="305"/>
      <c r="G46" s="305"/>
      <c r="H46" s="308"/>
      <c r="I46" s="308"/>
      <c r="J46" s="308"/>
      <c r="K46" s="309"/>
      <c r="L46" s="308"/>
      <c r="M46" s="310"/>
      <c r="N46" s="310"/>
      <c r="O46" s="311"/>
      <c r="P46" s="310"/>
      <c r="Q46" s="308"/>
      <c r="R46" s="305"/>
      <c r="S46" s="310"/>
      <c r="T46" s="312"/>
      <c r="V46" s="39"/>
      <c r="W46" s="313"/>
      <c r="X46" s="39"/>
    </row>
    <row r="47" spans="11:22" s="5" customFormat="1" ht="11.25" customHeight="1">
      <c r="K47" s="6"/>
      <c r="L47" s="5" t="s">
        <v>257</v>
      </c>
      <c r="Q47" s="6"/>
      <c r="V47" s="6"/>
    </row>
    <row r="48" spans="2:22" s="5" customFormat="1" ht="9.75" customHeight="1">
      <c r="B48" s="314"/>
      <c r="K48" s="6"/>
      <c r="Q48" s="6"/>
      <c r="V48" s="6"/>
    </row>
    <row r="49" ht="12">
      <c r="V49" s="249"/>
    </row>
    <row r="50" ht="12">
      <c r="V50" s="249"/>
    </row>
  </sheetData>
  <sheetProtection/>
  <printOptions/>
  <pageMargins left="0.3937007874015748" right="0.3937007874015748" top="0.5905511811023623" bottom="0" header="0.3937007874015748" footer="0.1968503937007874"/>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tabColor rgb="FF00B0F0"/>
  </sheetPr>
  <dimension ref="A1:L50"/>
  <sheetViews>
    <sheetView showGridLines="0" zoomScalePageLayoutView="0" workbookViewId="0" topLeftCell="A1">
      <selection activeCell="R14" sqref="R14"/>
    </sheetView>
  </sheetViews>
  <sheetFormatPr defaultColWidth="8.00390625" defaultRowHeight="13.5"/>
  <cols>
    <col min="1" max="1" width="2.50390625" style="366" customWidth="1"/>
    <col min="2" max="2" width="9.375" style="366" customWidth="1"/>
    <col min="3" max="3" width="1.25" style="366" customWidth="1"/>
    <col min="4" max="9" width="11.75390625" style="366" customWidth="1"/>
    <col min="10" max="10" width="9.875" style="366" customWidth="1"/>
    <col min="11" max="11" width="4.375" style="366" customWidth="1"/>
    <col min="12" max="16384" width="8.00390625" style="366" customWidth="1"/>
  </cols>
  <sheetData>
    <row r="1" spans="1:11" s="316" customFormat="1" ht="18.75" customHeight="1">
      <c r="A1" s="315" t="s">
        <v>365</v>
      </c>
      <c r="B1" s="315"/>
      <c r="C1" s="315"/>
      <c r="D1" s="315"/>
      <c r="E1" s="315"/>
      <c r="F1" s="315"/>
      <c r="G1" s="315"/>
      <c r="H1" s="315"/>
      <c r="I1" s="315"/>
      <c r="J1" s="315"/>
      <c r="K1" s="315"/>
    </row>
    <row r="2" spans="1:11" s="316" customFormat="1" ht="16.5" customHeight="1">
      <c r="A2" s="315"/>
      <c r="B2" s="315"/>
      <c r="C2" s="315"/>
      <c r="D2" s="315"/>
      <c r="E2" s="315"/>
      <c r="F2" s="315"/>
      <c r="G2" s="315"/>
      <c r="H2" s="315"/>
      <c r="I2" s="315"/>
      <c r="J2" s="315"/>
      <c r="K2" s="315"/>
    </row>
    <row r="3" s="317" customFormat="1" ht="10.5" customHeight="1">
      <c r="A3" s="317" t="s">
        <v>99</v>
      </c>
    </row>
    <row r="4" s="317" customFormat="1" ht="10.5" customHeight="1">
      <c r="A4" s="317" t="s">
        <v>98</v>
      </c>
    </row>
    <row r="5" s="317" customFormat="1" ht="10.5" customHeight="1">
      <c r="A5" s="317" t="s">
        <v>97</v>
      </c>
    </row>
    <row r="6" s="317" customFormat="1" ht="10.5" customHeight="1">
      <c r="A6" s="317" t="s">
        <v>96</v>
      </c>
    </row>
    <row r="7" s="317" customFormat="1" ht="11.25" customHeight="1" thickBot="1">
      <c r="A7" s="317" t="s">
        <v>95</v>
      </c>
    </row>
    <row r="8" spans="1:11" s="325" customFormat="1" ht="40.5" customHeight="1">
      <c r="A8" s="318"/>
      <c r="B8" s="319" t="s">
        <v>94</v>
      </c>
      <c r="C8" s="320"/>
      <c r="D8" s="321" t="s">
        <v>352</v>
      </c>
      <c r="E8" s="321" t="s">
        <v>274</v>
      </c>
      <c r="F8" s="321" t="s">
        <v>353</v>
      </c>
      <c r="G8" s="322" t="s">
        <v>260</v>
      </c>
      <c r="H8" s="322" t="s">
        <v>261</v>
      </c>
      <c r="I8" s="322" t="s">
        <v>282</v>
      </c>
      <c r="J8" s="323" t="s">
        <v>288</v>
      </c>
      <c r="K8" s="324"/>
    </row>
    <row r="9" spans="1:11" s="329" customFormat="1" ht="9" customHeight="1">
      <c r="A9" s="38"/>
      <c r="B9" s="39"/>
      <c r="C9" s="326"/>
      <c r="D9" s="327" t="s">
        <v>27</v>
      </c>
      <c r="E9" s="327" t="s">
        <v>27</v>
      </c>
      <c r="F9" s="327" t="s">
        <v>27</v>
      </c>
      <c r="G9" s="328" t="s">
        <v>93</v>
      </c>
      <c r="H9" s="328" t="s">
        <v>93</v>
      </c>
      <c r="I9" s="328" t="s">
        <v>93</v>
      </c>
      <c r="K9" s="328" t="s">
        <v>93</v>
      </c>
    </row>
    <row r="10" spans="1:12" s="336" customFormat="1" ht="15" customHeight="1">
      <c r="A10" s="139"/>
      <c r="B10" s="330" t="s">
        <v>31</v>
      </c>
      <c r="C10" s="331"/>
      <c r="D10" s="332">
        <v>358</v>
      </c>
      <c r="E10" s="332">
        <v>7614</v>
      </c>
      <c r="F10" s="332">
        <v>684203</v>
      </c>
      <c r="G10" s="332">
        <f>SUM(G11:G12)</f>
        <v>7545</v>
      </c>
      <c r="H10" s="332">
        <f>SUM(H11:H12)</f>
        <v>2765</v>
      </c>
      <c r="I10" s="332">
        <v>279</v>
      </c>
      <c r="J10" s="333">
        <v>8989</v>
      </c>
      <c r="K10" s="334">
        <v>101</v>
      </c>
      <c r="L10" s="335"/>
    </row>
    <row r="11" spans="1:12" s="336" customFormat="1" ht="15" customHeight="1">
      <c r="A11" s="139"/>
      <c r="B11" s="330" t="s">
        <v>32</v>
      </c>
      <c r="C11" s="331"/>
      <c r="D11" s="244">
        <v>230</v>
      </c>
      <c r="E11" s="244">
        <v>6014</v>
      </c>
      <c r="F11" s="244">
        <v>563476</v>
      </c>
      <c r="G11" s="244">
        <f>G14+G15+G16+G17+G18+G19+G20+G21+G22+G23</f>
        <v>6467</v>
      </c>
      <c r="H11" s="244">
        <f>H14+H15+H16+H17+H18+H19+H20+H21+H22+H23</f>
        <v>2411</v>
      </c>
      <c r="I11" s="244">
        <f>SUM(I14:I23)</f>
        <v>236</v>
      </c>
      <c r="J11" s="333">
        <v>7648</v>
      </c>
      <c r="K11" s="337">
        <v>74</v>
      </c>
      <c r="L11" s="335"/>
    </row>
    <row r="12" spans="1:12" s="336" customFormat="1" ht="15" customHeight="1">
      <c r="A12" s="139"/>
      <c r="B12" s="330" t="s">
        <v>35</v>
      </c>
      <c r="C12" s="331"/>
      <c r="D12" s="244">
        <v>128</v>
      </c>
      <c r="E12" s="244">
        <v>1600</v>
      </c>
      <c r="F12" s="244">
        <v>120727</v>
      </c>
      <c r="G12" s="244">
        <f>G27+G30+G31+G32+G35+G38+G41+G42+G43+G46</f>
        <v>1078</v>
      </c>
      <c r="H12" s="244">
        <f>H27+H30+H31+H32+H35+H38+H41+H42+H43+H46</f>
        <v>354</v>
      </c>
      <c r="I12" s="244">
        <f>SUM(I26,I29,I34,I37,I40,I45)</f>
        <v>43</v>
      </c>
      <c r="J12" s="333">
        <v>1341</v>
      </c>
      <c r="K12" s="337">
        <v>27</v>
      </c>
      <c r="L12" s="335"/>
    </row>
    <row r="13" spans="1:9" s="317" customFormat="1" ht="15" customHeight="1">
      <c r="A13" s="5"/>
      <c r="B13" s="79"/>
      <c r="C13" s="338"/>
      <c r="D13" s="339"/>
      <c r="E13" s="339"/>
      <c r="F13" s="339"/>
      <c r="G13" s="340"/>
      <c r="H13" s="340"/>
      <c r="I13" s="339"/>
    </row>
    <row r="14" spans="1:11" s="317" customFormat="1" ht="15" customHeight="1">
      <c r="A14" s="225">
        <v>1</v>
      </c>
      <c r="B14" s="341" t="s">
        <v>37</v>
      </c>
      <c r="C14" s="342"/>
      <c r="D14" s="257">
        <v>36</v>
      </c>
      <c r="E14" s="257">
        <v>1835</v>
      </c>
      <c r="F14" s="257">
        <v>189577</v>
      </c>
      <c r="G14" s="257">
        <v>2958</v>
      </c>
      <c r="H14" s="257">
        <v>987</v>
      </c>
      <c r="I14" s="257">
        <v>73</v>
      </c>
      <c r="J14" s="343">
        <v>3244</v>
      </c>
      <c r="K14" s="344">
        <v>11</v>
      </c>
    </row>
    <row r="15" spans="1:11" s="317" customFormat="1" ht="15" customHeight="1">
      <c r="A15" s="225">
        <v>2</v>
      </c>
      <c r="B15" s="341" t="s">
        <v>38</v>
      </c>
      <c r="C15" s="342"/>
      <c r="D15" s="339">
        <v>32</v>
      </c>
      <c r="E15" s="339">
        <v>1365</v>
      </c>
      <c r="F15" s="339">
        <v>103570</v>
      </c>
      <c r="G15" s="257">
        <v>1144</v>
      </c>
      <c r="H15" s="257">
        <v>552</v>
      </c>
      <c r="I15" s="257">
        <v>48</v>
      </c>
      <c r="J15" s="343">
        <v>927</v>
      </c>
      <c r="K15" s="344"/>
    </row>
    <row r="16" spans="1:11" s="317" customFormat="1" ht="15" customHeight="1">
      <c r="A16" s="225">
        <v>3</v>
      </c>
      <c r="B16" s="341" t="s">
        <v>39</v>
      </c>
      <c r="C16" s="342"/>
      <c r="D16" s="339">
        <v>22</v>
      </c>
      <c r="E16" s="339">
        <v>430</v>
      </c>
      <c r="F16" s="339">
        <v>55057</v>
      </c>
      <c r="G16" s="339">
        <v>868</v>
      </c>
      <c r="H16" s="339">
        <v>280</v>
      </c>
      <c r="I16" s="339">
        <v>24</v>
      </c>
      <c r="J16" s="345">
        <v>905</v>
      </c>
      <c r="K16" s="344">
        <v>25</v>
      </c>
    </row>
    <row r="17" spans="1:11" s="317" customFormat="1" ht="15" customHeight="1">
      <c r="A17" s="225">
        <v>4</v>
      </c>
      <c r="B17" s="341" t="s">
        <v>40</v>
      </c>
      <c r="C17" s="342"/>
      <c r="D17" s="339">
        <v>16</v>
      </c>
      <c r="E17" s="339">
        <v>277</v>
      </c>
      <c r="F17" s="339">
        <v>17303</v>
      </c>
      <c r="G17" s="339">
        <v>95</v>
      </c>
      <c r="H17" s="339">
        <v>33</v>
      </c>
      <c r="I17" s="339">
        <v>10</v>
      </c>
      <c r="J17" s="345">
        <v>161</v>
      </c>
      <c r="K17" s="344">
        <v>9</v>
      </c>
    </row>
    <row r="18" spans="1:11" s="317" customFormat="1" ht="15" customHeight="1">
      <c r="A18" s="225">
        <v>5</v>
      </c>
      <c r="B18" s="341" t="s">
        <v>41</v>
      </c>
      <c r="C18" s="342"/>
      <c r="D18" s="339">
        <v>24</v>
      </c>
      <c r="E18" s="339">
        <v>561</v>
      </c>
      <c r="F18" s="339">
        <v>45857</v>
      </c>
      <c r="G18" s="339">
        <v>327</v>
      </c>
      <c r="H18" s="339">
        <v>157</v>
      </c>
      <c r="I18" s="339">
        <v>11</v>
      </c>
      <c r="J18" s="345">
        <v>455</v>
      </c>
      <c r="K18" s="344"/>
    </row>
    <row r="19" spans="1:11" s="317" customFormat="1" ht="15" customHeight="1">
      <c r="A19" s="225">
        <v>6</v>
      </c>
      <c r="B19" s="341" t="s">
        <v>42</v>
      </c>
      <c r="C19" s="342"/>
      <c r="D19" s="339">
        <v>24</v>
      </c>
      <c r="E19" s="339">
        <v>392</v>
      </c>
      <c r="F19" s="339">
        <v>40811</v>
      </c>
      <c r="G19" s="339">
        <v>237</v>
      </c>
      <c r="H19" s="339">
        <v>113</v>
      </c>
      <c r="I19" s="339">
        <v>18</v>
      </c>
      <c r="J19" s="345">
        <v>572</v>
      </c>
      <c r="K19" s="344">
        <v>16</v>
      </c>
    </row>
    <row r="20" spans="1:11" s="317" customFormat="1" ht="15" customHeight="1">
      <c r="A20" s="225">
        <v>7</v>
      </c>
      <c r="B20" s="341" t="s">
        <v>43</v>
      </c>
      <c r="C20" s="342"/>
      <c r="D20" s="339">
        <v>16</v>
      </c>
      <c r="E20" s="339">
        <v>248</v>
      </c>
      <c r="F20" s="339">
        <v>25057</v>
      </c>
      <c r="G20" s="339">
        <v>239</v>
      </c>
      <c r="H20" s="339">
        <v>96</v>
      </c>
      <c r="I20" s="339">
        <v>16</v>
      </c>
      <c r="J20" s="345">
        <v>239</v>
      </c>
      <c r="K20" s="344"/>
    </row>
    <row r="21" spans="1:11" s="317" customFormat="1" ht="15" customHeight="1">
      <c r="A21" s="225">
        <v>8</v>
      </c>
      <c r="B21" s="341" t="s">
        <v>44</v>
      </c>
      <c r="C21" s="342"/>
      <c r="D21" s="339">
        <v>22</v>
      </c>
      <c r="E21" s="339">
        <v>444</v>
      </c>
      <c r="F21" s="339">
        <v>36601</v>
      </c>
      <c r="G21" s="257">
        <v>270</v>
      </c>
      <c r="H21" s="257">
        <v>99</v>
      </c>
      <c r="I21" s="257">
        <v>17</v>
      </c>
      <c r="J21" s="343">
        <v>569</v>
      </c>
      <c r="K21" s="344">
        <v>7</v>
      </c>
    </row>
    <row r="22" spans="1:11" s="317" customFormat="1" ht="15" customHeight="1">
      <c r="A22" s="225">
        <v>9</v>
      </c>
      <c r="B22" s="341" t="s">
        <v>92</v>
      </c>
      <c r="C22" s="342"/>
      <c r="D22" s="257">
        <v>18</v>
      </c>
      <c r="E22" s="257">
        <v>203</v>
      </c>
      <c r="F22" s="257">
        <v>22856</v>
      </c>
      <c r="G22" s="339">
        <v>119</v>
      </c>
      <c r="H22" s="339">
        <v>40</v>
      </c>
      <c r="I22" s="339">
        <v>10</v>
      </c>
      <c r="J22" s="343">
        <v>156</v>
      </c>
      <c r="K22" s="344">
        <v>3</v>
      </c>
    </row>
    <row r="23" spans="1:11" s="317" customFormat="1" ht="15" customHeight="1">
      <c r="A23" s="249">
        <v>10</v>
      </c>
      <c r="B23" s="341" t="s">
        <v>46</v>
      </c>
      <c r="C23" s="346"/>
      <c r="D23" s="339">
        <v>20</v>
      </c>
      <c r="E23" s="339">
        <v>259</v>
      </c>
      <c r="F23" s="339">
        <v>26787</v>
      </c>
      <c r="G23" s="339">
        <v>210</v>
      </c>
      <c r="H23" s="339">
        <v>54</v>
      </c>
      <c r="I23" s="339">
        <v>9</v>
      </c>
      <c r="J23" s="343">
        <v>420</v>
      </c>
      <c r="K23" s="344">
        <v>3</v>
      </c>
    </row>
    <row r="24" spans="1:11" s="317" customFormat="1" ht="6.75" customHeight="1">
      <c r="A24" s="6"/>
      <c r="B24" s="79"/>
      <c r="C24" s="347"/>
      <c r="D24" s="339"/>
      <c r="E24" s="339"/>
      <c r="F24" s="339"/>
      <c r="G24" s="339"/>
      <c r="H24" s="339"/>
      <c r="I24" s="339"/>
      <c r="J24" s="348"/>
      <c r="K24" s="349"/>
    </row>
    <row r="25" spans="1:11" s="317" customFormat="1" ht="6.75" customHeight="1">
      <c r="A25" s="5"/>
      <c r="B25" s="79"/>
      <c r="C25" s="338"/>
      <c r="D25" s="339"/>
      <c r="E25" s="339"/>
      <c r="F25" s="339"/>
      <c r="G25" s="339"/>
      <c r="H25" s="339"/>
      <c r="I25" s="339"/>
      <c r="J25" s="350"/>
      <c r="K25" s="351"/>
    </row>
    <row r="26" spans="1:12" s="336" customFormat="1" ht="15" customHeight="1">
      <c r="A26" s="352"/>
      <c r="B26" s="330" t="s">
        <v>299</v>
      </c>
      <c r="C26" s="331"/>
      <c r="D26" s="244">
        <v>12</v>
      </c>
      <c r="E26" s="244">
        <v>141</v>
      </c>
      <c r="F26" s="244">
        <v>12696</v>
      </c>
      <c r="G26" s="244">
        <v>187</v>
      </c>
      <c r="H26" s="244">
        <v>62</v>
      </c>
      <c r="I26" s="244">
        <v>4</v>
      </c>
      <c r="J26" s="353">
        <v>219</v>
      </c>
      <c r="K26" s="337">
        <v>3</v>
      </c>
      <c r="L26" s="335"/>
    </row>
    <row r="27" spans="1:11" s="317" customFormat="1" ht="15" customHeight="1">
      <c r="A27" s="225">
        <v>11</v>
      </c>
      <c r="B27" s="341" t="s">
        <v>91</v>
      </c>
      <c r="C27" s="342"/>
      <c r="D27" s="257">
        <v>12</v>
      </c>
      <c r="E27" s="257">
        <v>141</v>
      </c>
      <c r="F27" s="257">
        <v>12696</v>
      </c>
      <c r="G27" s="257">
        <v>187</v>
      </c>
      <c r="H27" s="257">
        <v>62</v>
      </c>
      <c r="I27" s="257">
        <v>4</v>
      </c>
      <c r="J27" s="343">
        <v>219</v>
      </c>
      <c r="K27" s="344">
        <v>3</v>
      </c>
    </row>
    <row r="28" spans="1:11" s="317" customFormat="1" ht="6.75" customHeight="1">
      <c r="A28" s="5"/>
      <c r="B28" s="79"/>
      <c r="C28" s="338"/>
      <c r="D28" s="257"/>
      <c r="E28" s="257"/>
      <c r="F28" s="257"/>
      <c r="G28" s="257"/>
      <c r="H28" s="257"/>
      <c r="I28" s="257"/>
      <c r="J28" s="354"/>
      <c r="K28" s="349"/>
    </row>
    <row r="29" spans="1:12" s="336" customFormat="1" ht="15" customHeight="1">
      <c r="A29" s="352"/>
      <c r="B29" s="330" t="s">
        <v>50</v>
      </c>
      <c r="C29" s="331"/>
      <c r="D29" s="332">
        <v>39</v>
      </c>
      <c r="E29" s="332">
        <v>416</v>
      </c>
      <c r="F29" s="332">
        <v>43408</v>
      </c>
      <c r="G29" s="244">
        <f>SUM(G30:G32)</f>
        <v>487</v>
      </c>
      <c r="H29" s="244">
        <f>SUM(H30:H32)</f>
        <v>166</v>
      </c>
      <c r="I29" s="244">
        <v>18</v>
      </c>
      <c r="J29" s="353">
        <v>483</v>
      </c>
      <c r="K29" s="337">
        <v>24</v>
      </c>
      <c r="L29" s="335"/>
    </row>
    <row r="30" spans="1:12" s="317" customFormat="1" ht="15" customHeight="1">
      <c r="A30" s="225">
        <v>12</v>
      </c>
      <c r="B30" s="341" t="s">
        <v>52</v>
      </c>
      <c r="C30" s="342"/>
      <c r="D30" s="339">
        <v>13</v>
      </c>
      <c r="E30" s="339">
        <v>137</v>
      </c>
      <c r="F30" s="339">
        <v>14417</v>
      </c>
      <c r="G30" s="339">
        <v>157</v>
      </c>
      <c r="H30" s="339">
        <v>43</v>
      </c>
      <c r="I30" s="339">
        <v>3</v>
      </c>
      <c r="J30" s="345">
        <v>103</v>
      </c>
      <c r="K30" s="355">
        <v>22</v>
      </c>
      <c r="L30" s="356"/>
    </row>
    <row r="31" spans="1:12" s="317" customFormat="1" ht="15" customHeight="1">
      <c r="A31" s="225">
        <v>13</v>
      </c>
      <c r="B31" s="341" t="s">
        <v>53</v>
      </c>
      <c r="C31" s="342"/>
      <c r="D31" s="339">
        <v>10</v>
      </c>
      <c r="E31" s="339">
        <v>69</v>
      </c>
      <c r="F31" s="339">
        <v>7465</v>
      </c>
      <c r="G31" s="339">
        <v>109</v>
      </c>
      <c r="H31" s="339">
        <v>47</v>
      </c>
      <c r="I31" s="339">
        <v>2</v>
      </c>
      <c r="J31" s="343">
        <v>95</v>
      </c>
      <c r="K31" s="344"/>
      <c r="L31" s="356"/>
    </row>
    <row r="32" spans="1:12" s="317" customFormat="1" ht="15" customHeight="1">
      <c r="A32" s="225">
        <v>14</v>
      </c>
      <c r="B32" s="341" t="s">
        <v>54</v>
      </c>
      <c r="C32" s="342"/>
      <c r="D32" s="339">
        <v>16</v>
      </c>
      <c r="E32" s="339">
        <v>210</v>
      </c>
      <c r="F32" s="339">
        <v>21526</v>
      </c>
      <c r="G32" s="257">
        <v>221</v>
      </c>
      <c r="H32" s="257">
        <v>76</v>
      </c>
      <c r="I32" s="257">
        <v>13</v>
      </c>
      <c r="J32" s="345">
        <v>285</v>
      </c>
      <c r="K32" s="344">
        <v>2</v>
      </c>
      <c r="L32" s="356"/>
    </row>
    <row r="33" spans="1:11" s="317" customFormat="1" ht="6.75" customHeight="1">
      <c r="A33" s="5"/>
      <c r="B33" s="79"/>
      <c r="C33" s="338"/>
      <c r="D33" s="339"/>
      <c r="E33" s="339"/>
      <c r="F33" s="339"/>
      <c r="G33" s="257"/>
      <c r="H33" s="257"/>
      <c r="I33" s="257"/>
      <c r="J33" s="350"/>
      <c r="K33" s="351"/>
    </row>
    <row r="34" spans="1:12" s="336" customFormat="1" ht="15" customHeight="1">
      <c r="A34" s="352"/>
      <c r="B34" s="330" t="s">
        <v>55</v>
      </c>
      <c r="C34" s="331"/>
      <c r="D34" s="332">
        <v>12</v>
      </c>
      <c r="E34" s="332">
        <v>148</v>
      </c>
      <c r="F34" s="332">
        <v>5088</v>
      </c>
      <c r="G34" s="332">
        <v>62</v>
      </c>
      <c r="H34" s="332">
        <v>15</v>
      </c>
      <c r="I34" s="244">
        <v>2</v>
      </c>
      <c r="J34" s="353">
        <v>12</v>
      </c>
      <c r="K34" s="337"/>
      <c r="L34" s="335"/>
    </row>
    <row r="35" spans="1:12" s="317" customFormat="1" ht="15" customHeight="1">
      <c r="A35" s="225">
        <v>15</v>
      </c>
      <c r="B35" s="341" t="s">
        <v>57</v>
      </c>
      <c r="C35" s="342"/>
      <c r="D35" s="339">
        <v>12</v>
      </c>
      <c r="E35" s="339">
        <v>148</v>
      </c>
      <c r="F35" s="339">
        <v>5088</v>
      </c>
      <c r="G35" s="339">
        <v>62</v>
      </c>
      <c r="H35" s="339">
        <v>15</v>
      </c>
      <c r="I35" s="339">
        <v>2</v>
      </c>
      <c r="J35" s="343">
        <v>12</v>
      </c>
      <c r="K35" s="344"/>
      <c r="L35" s="356"/>
    </row>
    <row r="36" spans="1:11" s="317" customFormat="1" ht="6.75" customHeight="1">
      <c r="A36" s="5"/>
      <c r="B36" s="79"/>
      <c r="C36" s="338"/>
      <c r="D36" s="339"/>
      <c r="E36" s="339"/>
      <c r="F36" s="339"/>
      <c r="G36" s="339"/>
      <c r="H36" s="339"/>
      <c r="I36" s="339"/>
      <c r="J36" s="354"/>
      <c r="K36" s="349"/>
    </row>
    <row r="37" spans="1:12" s="336" customFormat="1" ht="15" customHeight="1">
      <c r="A37" s="352"/>
      <c r="B37" s="330" t="s">
        <v>58</v>
      </c>
      <c r="C37" s="331"/>
      <c r="D37" s="332">
        <v>16</v>
      </c>
      <c r="E37" s="332">
        <v>228</v>
      </c>
      <c r="F37" s="332">
        <v>17061</v>
      </c>
      <c r="G37" s="332">
        <v>63</v>
      </c>
      <c r="H37" s="332">
        <v>25</v>
      </c>
      <c r="I37" s="332">
        <v>4</v>
      </c>
      <c r="J37" s="353">
        <v>115</v>
      </c>
      <c r="K37" s="337"/>
      <c r="L37" s="335"/>
    </row>
    <row r="38" spans="1:12" s="317" customFormat="1" ht="15" customHeight="1">
      <c r="A38" s="225">
        <v>16</v>
      </c>
      <c r="B38" s="341" t="s">
        <v>60</v>
      </c>
      <c r="C38" s="342"/>
      <c r="D38" s="339">
        <v>16</v>
      </c>
      <c r="E38" s="339">
        <v>228</v>
      </c>
      <c r="F38" s="339">
        <v>17061</v>
      </c>
      <c r="G38" s="339">
        <v>63</v>
      </c>
      <c r="H38" s="339">
        <v>25</v>
      </c>
      <c r="I38" s="339">
        <v>4</v>
      </c>
      <c r="J38" s="345">
        <v>115</v>
      </c>
      <c r="K38" s="344"/>
      <c r="L38" s="356"/>
    </row>
    <row r="39" spans="1:11" s="317" customFormat="1" ht="6.75" customHeight="1">
      <c r="A39" s="5"/>
      <c r="B39" s="79"/>
      <c r="C39" s="338"/>
      <c r="D39" s="339"/>
      <c r="E39" s="339"/>
      <c r="F39" s="339"/>
      <c r="G39" s="339"/>
      <c r="H39" s="339"/>
      <c r="I39" s="339"/>
      <c r="J39" s="350"/>
      <c r="K39" s="351"/>
    </row>
    <row r="40" spans="1:12" s="336" customFormat="1" ht="15" customHeight="1">
      <c r="A40" s="352"/>
      <c r="B40" s="330" t="s">
        <v>61</v>
      </c>
      <c r="C40" s="331"/>
      <c r="D40" s="332">
        <v>38</v>
      </c>
      <c r="E40" s="332">
        <v>523</v>
      </c>
      <c r="F40" s="332">
        <v>34455</v>
      </c>
      <c r="G40" s="244">
        <f>SUM(G41:G43)</f>
        <v>259</v>
      </c>
      <c r="H40" s="244">
        <f>SUM(H41:H43)</f>
        <v>80</v>
      </c>
      <c r="I40" s="244">
        <v>8</v>
      </c>
      <c r="J40" s="333">
        <v>475</v>
      </c>
      <c r="K40" s="337"/>
      <c r="L40" s="357"/>
    </row>
    <row r="41" spans="1:12" s="317" customFormat="1" ht="15" customHeight="1">
      <c r="A41" s="225">
        <v>17</v>
      </c>
      <c r="B41" s="341" t="s">
        <v>63</v>
      </c>
      <c r="C41" s="342"/>
      <c r="D41" s="339">
        <v>10</v>
      </c>
      <c r="E41" s="339">
        <v>137</v>
      </c>
      <c r="F41" s="339">
        <v>6000</v>
      </c>
      <c r="G41" s="339">
        <v>42</v>
      </c>
      <c r="H41" s="339">
        <v>11</v>
      </c>
      <c r="I41" s="257">
        <v>1</v>
      </c>
      <c r="J41" s="339">
        <v>81</v>
      </c>
      <c r="K41" s="339"/>
      <c r="L41" s="358"/>
    </row>
    <row r="42" spans="1:12" s="317" customFormat="1" ht="15" customHeight="1">
      <c r="A42" s="225">
        <v>18</v>
      </c>
      <c r="B42" s="341" t="s">
        <v>64</v>
      </c>
      <c r="C42" s="342"/>
      <c r="D42" s="339">
        <v>10</v>
      </c>
      <c r="E42" s="339">
        <v>94</v>
      </c>
      <c r="F42" s="339">
        <v>7868</v>
      </c>
      <c r="G42" s="339">
        <v>101</v>
      </c>
      <c r="H42" s="339">
        <v>38</v>
      </c>
      <c r="I42" s="257">
        <v>1</v>
      </c>
      <c r="J42" s="339">
        <v>120</v>
      </c>
      <c r="K42" s="339"/>
      <c r="L42" s="358"/>
    </row>
    <row r="43" spans="1:12" s="317" customFormat="1" ht="15" customHeight="1">
      <c r="A43" s="225">
        <v>19</v>
      </c>
      <c r="B43" s="341" t="s">
        <v>65</v>
      </c>
      <c r="C43" s="342"/>
      <c r="D43" s="339">
        <v>18</v>
      </c>
      <c r="E43" s="339">
        <v>292</v>
      </c>
      <c r="F43" s="339">
        <v>20587</v>
      </c>
      <c r="G43" s="339">
        <v>116</v>
      </c>
      <c r="H43" s="339">
        <v>31</v>
      </c>
      <c r="I43" s="339">
        <v>6</v>
      </c>
      <c r="J43" s="253">
        <v>274</v>
      </c>
      <c r="K43" s="253"/>
      <c r="L43" s="358"/>
    </row>
    <row r="44" spans="1:12" s="317" customFormat="1" ht="6.75" customHeight="1">
      <c r="A44" s="5"/>
      <c r="B44" s="79"/>
      <c r="C44" s="338"/>
      <c r="D44" s="339"/>
      <c r="E44" s="339"/>
      <c r="F44" s="339"/>
      <c r="G44" s="339"/>
      <c r="H44" s="339"/>
      <c r="I44" s="339"/>
      <c r="J44" s="253"/>
      <c r="K44" s="253"/>
      <c r="L44" s="359"/>
    </row>
    <row r="45" spans="1:12" s="336" customFormat="1" ht="15" customHeight="1">
      <c r="A45" s="352"/>
      <c r="B45" s="330" t="s">
        <v>66</v>
      </c>
      <c r="C45" s="360"/>
      <c r="D45" s="332">
        <v>11</v>
      </c>
      <c r="E45" s="332">
        <v>144</v>
      </c>
      <c r="F45" s="332">
        <v>8019</v>
      </c>
      <c r="G45" s="332">
        <v>20</v>
      </c>
      <c r="H45" s="332">
        <v>6</v>
      </c>
      <c r="I45" s="332">
        <v>7</v>
      </c>
      <c r="J45" s="332">
        <v>37</v>
      </c>
      <c r="K45" s="332"/>
      <c r="L45" s="357"/>
    </row>
    <row r="46" spans="1:12" s="317" customFormat="1" ht="15" customHeight="1">
      <c r="A46" s="249">
        <v>20</v>
      </c>
      <c r="B46" s="341" t="s">
        <v>68</v>
      </c>
      <c r="C46" s="346"/>
      <c r="D46" s="339">
        <v>11</v>
      </c>
      <c r="E46" s="339">
        <v>144</v>
      </c>
      <c r="F46" s="339">
        <v>8019</v>
      </c>
      <c r="G46" s="339">
        <v>20</v>
      </c>
      <c r="H46" s="339">
        <v>6</v>
      </c>
      <c r="I46" s="339">
        <v>7</v>
      </c>
      <c r="J46" s="339">
        <v>37</v>
      </c>
      <c r="K46" s="339"/>
      <c r="L46" s="358"/>
    </row>
    <row r="47" spans="1:11" ht="15" customHeight="1" thickBot="1">
      <c r="A47" s="361"/>
      <c r="B47" s="362"/>
      <c r="C47" s="363"/>
      <c r="D47" s="364"/>
      <c r="E47" s="364"/>
      <c r="F47" s="364"/>
      <c r="G47" s="365"/>
      <c r="H47" s="365"/>
      <c r="I47" s="364"/>
      <c r="J47" s="364"/>
      <c r="K47" s="364"/>
    </row>
    <row r="48" spans="1:11" ht="10.5" customHeight="1">
      <c r="A48" s="5"/>
      <c r="B48" s="5"/>
      <c r="F48" s="367"/>
      <c r="G48" s="358"/>
      <c r="H48" s="367"/>
      <c r="I48" s="367"/>
      <c r="K48" s="367"/>
    </row>
    <row r="49" ht="12">
      <c r="G49" s="356"/>
    </row>
    <row r="50" ht="12">
      <c r="G50" s="356"/>
    </row>
  </sheetData>
  <sheetProtection/>
  <dataValidations count="1">
    <dataValidation allowBlank="1" showInputMessage="1" showErrorMessage="1" imeMode="disabled" sqref="I10:I46"/>
  </dataValidations>
  <printOptions/>
  <pageMargins left="0.3937007874015748" right="0.3937007874015748" top="0.5905511811023623" bottom="0.3937007874015748" header="0.3937007874015748" footer="0.31496062992125984"/>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M43"/>
  <sheetViews>
    <sheetView showGridLines="0" zoomScalePageLayoutView="0" workbookViewId="0" topLeftCell="A1">
      <selection activeCell="A1" sqref="A1"/>
    </sheetView>
  </sheetViews>
  <sheetFormatPr defaultColWidth="8.00390625" defaultRowHeight="13.5"/>
  <cols>
    <col min="1" max="1" width="9.75390625" style="366" customWidth="1"/>
    <col min="2" max="2" width="8.50390625" style="366" customWidth="1"/>
    <col min="3" max="11" width="6.50390625" style="366" customWidth="1"/>
    <col min="12" max="12" width="6.50390625" style="356" customWidth="1"/>
    <col min="13" max="16384" width="8.00390625" style="366" customWidth="1"/>
  </cols>
  <sheetData>
    <row r="1" spans="1:12" s="316" customFormat="1" ht="24" customHeight="1">
      <c r="A1" s="315" t="s">
        <v>354</v>
      </c>
      <c r="B1" s="315"/>
      <c r="C1" s="315"/>
      <c r="D1" s="315"/>
      <c r="E1" s="315"/>
      <c r="F1" s="315"/>
      <c r="G1" s="315"/>
      <c r="H1" s="315"/>
      <c r="I1" s="315"/>
      <c r="J1" s="315"/>
      <c r="K1" s="315"/>
      <c r="L1" s="368"/>
    </row>
    <row r="2" spans="1:12" s="316" customFormat="1" ht="12" customHeight="1">
      <c r="A2" s="315"/>
      <c r="B2" s="315"/>
      <c r="C2" s="315"/>
      <c r="D2" s="315"/>
      <c r="E2" s="315"/>
      <c r="F2" s="315"/>
      <c r="G2" s="315"/>
      <c r="H2" s="315"/>
      <c r="I2" s="315"/>
      <c r="J2" s="315"/>
      <c r="K2" s="315"/>
      <c r="L2" s="368"/>
    </row>
    <row r="3" spans="1:12" s="316" customFormat="1" ht="10.5" customHeight="1">
      <c r="A3" s="315"/>
      <c r="B3" s="315"/>
      <c r="C3" s="315"/>
      <c r="D3" s="315"/>
      <c r="E3" s="315"/>
      <c r="F3" s="315"/>
      <c r="G3" s="315"/>
      <c r="H3" s="315"/>
      <c r="I3" s="315"/>
      <c r="J3" s="315"/>
      <c r="K3" s="315"/>
      <c r="L3" s="369" t="s">
        <v>153</v>
      </c>
    </row>
    <row r="4" spans="1:12" ht="14.25" customHeight="1" thickBot="1">
      <c r="A4" s="370" t="s">
        <v>259</v>
      </c>
      <c r="B4" s="371"/>
      <c r="C4" s="325"/>
      <c r="D4" s="325"/>
      <c r="E4" s="325"/>
      <c r="F4" s="325"/>
      <c r="G4" s="325"/>
      <c r="H4" s="325"/>
      <c r="I4" s="325"/>
      <c r="J4" s="325"/>
      <c r="L4" s="372" t="s">
        <v>152</v>
      </c>
    </row>
    <row r="5" spans="1:12" s="378" customFormat="1" ht="38.25" customHeight="1">
      <c r="A5" s="373" t="s">
        <v>151</v>
      </c>
      <c r="B5" s="374" t="s">
        <v>150</v>
      </c>
      <c r="C5" s="375" t="s">
        <v>149</v>
      </c>
      <c r="D5" s="375" t="s">
        <v>235</v>
      </c>
      <c r="E5" s="375" t="s">
        <v>148</v>
      </c>
      <c r="F5" s="376" t="s">
        <v>276</v>
      </c>
      <c r="G5" s="376" t="s">
        <v>277</v>
      </c>
      <c r="H5" s="375" t="s">
        <v>240</v>
      </c>
      <c r="I5" s="376" t="s">
        <v>279</v>
      </c>
      <c r="J5" s="376" t="s">
        <v>280</v>
      </c>
      <c r="K5" s="376" t="s">
        <v>281</v>
      </c>
      <c r="L5" s="377" t="s">
        <v>147</v>
      </c>
    </row>
    <row r="6" spans="1:12" s="381" customFormat="1" ht="15" customHeight="1">
      <c r="A6" s="379"/>
      <c r="B6" s="380" t="s">
        <v>258</v>
      </c>
      <c r="C6" s="381" t="s">
        <v>146</v>
      </c>
      <c r="D6" s="381" t="s">
        <v>145</v>
      </c>
      <c r="E6" s="381" t="s">
        <v>144</v>
      </c>
      <c r="F6" s="382" t="s">
        <v>278</v>
      </c>
      <c r="G6" s="382" t="s">
        <v>144</v>
      </c>
      <c r="H6" s="381" t="s">
        <v>241</v>
      </c>
      <c r="I6" s="382" t="s">
        <v>143</v>
      </c>
      <c r="J6" s="382" t="s">
        <v>142</v>
      </c>
      <c r="K6" s="380"/>
      <c r="L6" s="381" t="s">
        <v>141</v>
      </c>
    </row>
    <row r="7" spans="1:11" s="381" customFormat="1" ht="9" customHeight="1">
      <c r="A7" s="383"/>
      <c r="B7" s="380"/>
      <c r="F7" s="382"/>
      <c r="G7" s="382"/>
      <c r="I7" s="382"/>
      <c r="J7" s="382"/>
      <c r="K7" s="380"/>
    </row>
    <row r="8" spans="1:13" ht="16.5" customHeight="1">
      <c r="A8" s="384" t="s">
        <v>37</v>
      </c>
      <c r="B8" s="385" t="s">
        <v>243</v>
      </c>
      <c r="C8" s="386" t="s">
        <v>236</v>
      </c>
      <c r="D8" s="386" t="s">
        <v>236</v>
      </c>
      <c r="E8" s="386" t="s">
        <v>236</v>
      </c>
      <c r="F8" s="386" t="s">
        <v>126</v>
      </c>
      <c r="G8" s="387" t="s">
        <v>126</v>
      </c>
      <c r="H8" s="387" t="s">
        <v>126</v>
      </c>
      <c r="I8" s="388" t="s">
        <v>124</v>
      </c>
      <c r="J8" s="388" t="s">
        <v>124</v>
      </c>
      <c r="K8" s="387" t="s">
        <v>131</v>
      </c>
      <c r="L8" s="388" t="s">
        <v>124</v>
      </c>
      <c r="M8" s="389"/>
    </row>
    <row r="9" spans="1:12" ht="16.5" customHeight="1">
      <c r="A9" s="384" t="s">
        <v>38</v>
      </c>
      <c r="B9" s="390" t="s">
        <v>140</v>
      </c>
      <c r="C9" s="386" t="s">
        <v>289</v>
      </c>
      <c r="D9" s="386" t="s">
        <v>236</v>
      </c>
      <c r="E9" s="386" t="s">
        <v>236</v>
      </c>
      <c r="F9" s="386" t="s">
        <v>126</v>
      </c>
      <c r="G9" s="387" t="s">
        <v>126</v>
      </c>
      <c r="H9" s="387" t="s">
        <v>126</v>
      </c>
      <c r="I9" s="387" t="s">
        <v>126</v>
      </c>
      <c r="J9" s="387" t="s">
        <v>126</v>
      </c>
      <c r="K9" s="387" t="s">
        <v>128</v>
      </c>
      <c r="L9" s="391" t="s">
        <v>132</v>
      </c>
    </row>
    <row r="10" spans="1:12" ht="16.5" customHeight="1">
      <c r="A10" s="384" t="s">
        <v>39</v>
      </c>
      <c r="B10" s="390" t="s">
        <v>125</v>
      </c>
      <c r="C10" s="386" t="s">
        <v>289</v>
      </c>
      <c r="D10" s="388" t="s">
        <v>237</v>
      </c>
      <c r="E10" s="388" t="s">
        <v>237</v>
      </c>
      <c r="F10" s="388" t="s">
        <v>124</v>
      </c>
      <c r="G10" s="387" t="s">
        <v>125</v>
      </c>
      <c r="H10" s="387" t="s">
        <v>125</v>
      </c>
      <c r="I10" s="388" t="s">
        <v>124</v>
      </c>
      <c r="J10" s="388" t="s">
        <v>124</v>
      </c>
      <c r="K10" s="388" t="s">
        <v>124</v>
      </c>
      <c r="L10" s="388" t="s">
        <v>124</v>
      </c>
    </row>
    <row r="11" spans="1:12" ht="16.5" customHeight="1">
      <c r="A11" s="384" t="s">
        <v>40</v>
      </c>
      <c r="B11" s="390" t="s">
        <v>139</v>
      </c>
      <c r="C11" s="386" t="s">
        <v>289</v>
      </c>
      <c r="D11" s="388" t="s">
        <v>237</v>
      </c>
      <c r="E11" s="388" t="s">
        <v>237</v>
      </c>
      <c r="F11" s="387" t="s">
        <v>125</v>
      </c>
      <c r="G11" s="388" t="s">
        <v>124</v>
      </c>
      <c r="H11" s="387" t="s">
        <v>126</v>
      </c>
      <c r="I11" s="388" t="s">
        <v>124</v>
      </c>
      <c r="J11" s="388" t="s">
        <v>124</v>
      </c>
      <c r="K11" s="387" t="s">
        <v>131</v>
      </c>
      <c r="L11" s="388" t="s">
        <v>124</v>
      </c>
    </row>
    <row r="12" spans="1:12" ht="16.5" customHeight="1">
      <c r="A12" s="384" t="s">
        <v>41</v>
      </c>
      <c r="B12" s="390" t="s">
        <v>138</v>
      </c>
      <c r="C12" s="386" t="s">
        <v>289</v>
      </c>
      <c r="D12" s="388" t="s">
        <v>237</v>
      </c>
      <c r="E12" s="392" t="s">
        <v>238</v>
      </c>
      <c r="F12" s="388" t="s">
        <v>124</v>
      </c>
      <c r="G12" s="388" t="s">
        <v>124</v>
      </c>
      <c r="H12" s="387" t="s">
        <v>126</v>
      </c>
      <c r="I12" s="388" t="s">
        <v>124</v>
      </c>
      <c r="J12" s="387" t="s">
        <v>125</v>
      </c>
      <c r="K12" s="388" t="s">
        <v>124</v>
      </c>
      <c r="L12" s="388" t="s">
        <v>124</v>
      </c>
    </row>
    <row r="13" spans="1:12" ht="16.5" customHeight="1">
      <c r="A13" s="384" t="s">
        <v>137</v>
      </c>
      <c r="B13" s="390" t="s">
        <v>136</v>
      </c>
      <c r="C13" s="386" t="s">
        <v>289</v>
      </c>
      <c r="D13" s="388" t="s">
        <v>237</v>
      </c>
      <c r="E13" s="392" t="s">
        <v>236</v>
      </c>
      <c r="F13" s="392" t="s">
        <v>126</v>
      </c>
      <c r="G13" s="392" t="s">
        <v>126</v>
      </c>
      <c r="H13" s="387" t="s">
        <v>126</v>
      </c>
      <c r="I13" s="388" t="s">
        <v>124</v>
      </c>
      <c r="J13" s="388" t="s">
        <v>124</v>
      </c>
      <c r="K13" s="388" t="s">
        <v>124</v>
      </c>
      <c r="L13" s="388" t="s">
        <v>124</v>
      </c>
    </row>
    <row r="14" spans="1:12" ht="16.5" customHeight="1">
      <c r="A14" s="384" t="s">
        <v>43</v>
      </c>
      <c r="B14" s="390">
        <v>56</v>
      </c>
      <c r="C14" s="386" t="s">
        <v>289</v>
      </c>
      <c r="D14" s="388" t="s">
        <v>237</v>
      </c>
      <c r="E14" s="392" t="s">
        <v>238</v>
      </c>
      <c r="F14" s="388" t="s">
        <v>124</v>
      </c>
      <c r="G14" s="387" t="s">
        <v>125</v>
      </c>
      <c r="H14" s="387" t="s">
        <v>126</v>
      </c>
      <c r="I14" s="388" t="s">
        <v>124</v>
      </c>
      <c r="J14" s="388" t="s">
        <v>124</v>
      </c>
      <c r="K14" s="388" t="s">
        <v>124</v>
      </c>
      <c r="L14" s="388" t="s">
        <v>124</v>
      </c>
    </row>
    <row r="15" spans="1:12" ht="16.5" customHeight="1">
      <c r="A15" s="384" t="s">
        <v>135</v>
      </c>
      <c r="B15" s="390">
        <v>47</v>
      </c>
      <c r="C15" s="386" t="s">
        <v>289</v>
      </c>
      <c r="D15" s="388" t="s">
        <v>237</v>
      </c>
      <c r="E15" s="386" t="s">
        <v>236</v>
      </c>
      <c r="F15" s="388" t="s">
        <v>124</v>
      </c>
      <c r="G15" s="388" t="s">
        <v>124</v>
      </c>
      <c r="H15" s="387" t="s">
        <v>125</v>
      </c>
      <c r="I15" s="388" t="s">
        <v>124</v>
      </c>
      <c r="J15" s="388" t="s">
        <v>124</v>
      </c>
      <c r="K15" s="387" t="s">
        <v>131</v>
      </c>
      <c r="L15" s="388" t="s">
        <v>124</v>
      </c>
    </row>
    <row r="16" spans="1:12" ht="16.5" customHeight="1">
      <c r="A16" s="384" t="s">
        <v>92</v>
      </c>
      <c r="B16" s="390">
        <v>49</v>
      </c>
      <c r="C16" s="386" t="s">
        <v>289</v>
      </c>
      <c r="D16" s="388" t="s">
        <v>237</v>
      </c>
      <c r="E16" s="386" t="s">
        <v>236</v>
      </c>
      <c r="F16" s="388" t="s">
        <v>124</v>
      </c>
      <c r="G16" s="387" t="s">
        <v>126</v>
      </c>
      <c r="H16" s="387" t="s">
        <v>126</v>
      </c>
      <c r="I16" s="388" t="s">
        <v>124</v>
      </c>
      <c r="J16" s="388" t="s">
        <v>124</v>
      </c>
      <c r="K16" s="387" t="s">
        <v>124</v>
      </c>
      <c r="L16" s="388" t="s">
        <v>124</v>
      </c>
    </row>
    <row r="17" spans="1:12" ht="16.5" customHeight="1">
      <c r="A17" s="384" t="s">
        <v>134</v>
      </c>
      <c r="B17" s="390" t="s">
        <v>133</v>
      </c>
      <c r="C17" s="386" t="s">
        <v>289</v>
      </c>
      <c r="D17" s="386" t="s">
        <v>236</v>
      </c>
      <c r="E17" s="386" t="s">
        <v>236</v>
      </c>
      <c r="F17" s="386" t="s">
        <v>126</v>
      </c>
      <c r="G17" s="387" t="s">
        <v>126</v>
      </c>
      <c r="H17" s="387" t="s">
        <v>126</v>
      </c>
      <c r="I17" s="388" t="s">
        <v>124</v>
      </c>
      <c r="J17" s="388" t="s">
        <v>124</v>
      </c>
      <c r="K17" s="387" t="s">
        <v>131</v>
      </c>
      <c r="L17" s="388" t="s">
        <v>124</v>
      </c>
    </row>
    <row r="18" spans="1:12" ht="16.5" customHeight="1">
      <c r="A18" s="384" t="s">
        <v>91</v>
      </c>
      <c r="B18" s="390" t="s">
        <v>130</v>
      </c>
      <c r="C18" s="386" t="s">
        <v>289</v>
      </c>
      <c r="D18" s="388" t="s">
        <v>237</v>
      </c>
      <c r="E18" s="388" t="s">
        <v>237</v>
      </c>
      <c r="F18" s="388" t="s">
        <v>124</v>
      </c>
      <c r="G18" s="387" t="s">
        <v>126</v>
      </c>
      <c r="H18" s="387" t="s">
        <v>126</v>
      </c>
      <c r="I18" s="388" t="s">
        <v>124</v>
      </c>
      <c r="J18" s="388" t="s">
        <v>124</v>
      </c>
      <c r="K18" s="388" t="s">
        <v>124</v>
      </c>
      <c r="L18" s="388" t="s">
        <v>124</v>
      </c>
    </row>
    <row r="19" spans="1:12" ht="16.5" customHeight="1">
      <c r="A19" s="384" t="s">
        <v>52</v>
      </c>
      <c r="B19" s="390" t="s">
        <v>125</v>
      </c>
      <c r="C19" s="386" t="s">
        <v>289</v>
      </c>
      <c r="D19" s="388" t="s">
        <v>237</v>
      </c>
      <c r="E19" s="388" t="s">
        <v>237</v>
      </c>
      <c r="F19" s="388" t="s">
        <v>124</v>
      </c>
      <c r="G19" s="387" t="s">
        <v>125</v>
      </c>
      <c r="H19" s="387" t="s">
        <v>125</v>
      </c>
      <c r="I19" s="388" t="s">
        <v>124</v>
      </c>
      <c r="J19" s="388" t="s">
        <v>124</v>
      </c>
      <c r="K19" s="388" t="s">
        <v>124</v>
      </c>
      <c r="L19" s="388" t="s">
        <v>124</v>
      </c>
    </row>
    <row r="20" spans="1:12" ht="16.5" customHeight="1">
      <c r="A20" s="384" t="s">
        <v>53</v>
      </c>
      <c r="B20" s="390">
        <v>47</v>
      </c>
      <c r="C20" s="386" t="s">
        <v>289</v>
      </c>
      <c r="D20" s="388" t="s">
        <v>237</v>
      </c>
      <c r="E20" s="388" t="s">
        <v>237</v>
      </c>
      <c r="F20" s="388" t="s">
        <v>124</v>
      </c>
      <c r="G20" s="387" t="s">
        <v>125</v>
      </c>
      <c r="H20" s="387" t="s">
        <v>126</v>
      </c>
      <c r="I20" s="388" t="s">
        <v>124</v>
      </c>
      <c r="J20" s="388" t="s">
        <v>124</v>
      </c>
      <c r="K20" s="388" t="s">
        <v>124</v>
      </c>
      <c r="L20" s="388" t="s">
        <v>124</v>
      </c>
    </row>
    <row r="21" spans="1:12" ht="16.5" customHeight="1">
      <c r="A21" s="384" t="s">
        <v>54</v>
      </c>
      <c r="B21" s="390" t="s">
        <v>129</v>
      </c>
      <c r="C21" s="386" t="s">
        <v>289</v>
      </c>
      <c r="D21" s="388" t="s">
        <v>237</v>
      </c>
      <c r="E21" s="388" t="s">
        <v>237</v>
      </c>
      <c r="F21" s="388" t="s">
        <v>124</v>
      </c>
      <c r="G21" s="387" t="s">
        <v>125</v>
      </c>
      <c r="H21" s="387" t="s">
        <v>126</v>
      </c>
      <c r="I21" s="388" t="s">
        <v>124</v>
      </c>
      <c r="J21" s="388" t="s">
        <v>124</v>
      </c>
      <c r="K21" s="388" t="s">
        <v>124</v>
      </c>
      <c r="L21" s="388" t="s">
        <v>124</v>
      </c>
    </row>
    <row r="22" spans="1:12" ht="16.5" customHeight="1">
      <c r="A22" s="384" t="s">
        <v>57</v>
      </c>
      <c r="B22" s="390" t="s">
        <v>125</v>
      </c>
      <c r="C22" s="386" t="s">
        <v>289</v>
      </c>
      <c r="D22" s="388" t="s">
        <v>237</v>
      </c>
      <c r="E22" s="386" t="s">
        <v>238</v>
      </c>
      <c r="F22" s="388" t="s">
        <v>124</v>
      </c>
      <c r="G22" s="388" t="s">
        <v>124</v>
      </c>
      <c r="H22" s="388" t="s">
        <v>124</v>
      </c>
      <c r="I22" s="388" t="s">
        <v>124</v>
      </c>
      <c r="J22" s="387" t="s">
        <v>125</v>
      </c>
      <c r="K22" s="387" t="s">
        <v>128</v>
      </c>
      <c r="L22" s="391" t="s">
        <v>125</v>
      </c>
    </row>
    <row r="23" spans="1:12" ht="16.5" customHeight="1">
      <c r="A23" s="384" t="s">
        <v>127</v>
      </c>
      <c r="B23" s="390">
        <v>63</v>
      </c>
      <c r="C23" s="386" t="s">
        <v>289</v>
      </c>
      <c r="D23" s="388" t="s">
        <v>237</v>
      </c>
      <c r="E23" s="391" t="s">
        <v>236</v>
      </c>
      <c r="F23" s="388" t="s">
        <v>124</v>
      </c>
      <c r="G23" s="387" t="s">
        <v>125</v>
      </c>
      <c r="H23" s="411" t="s">
        <v>125</v>
      </c>
      <c r="I23" s="388" t="s">
        <v>124</v>
      </c>
      <c r="J23" s="388" t="s">
        <v>124</v>
      </c>
      <c r="K23" s="388" t="s">
        <v>124</v>
      </c>
      <c r="L23" s="388" t="s">
        <v>124</v>
      </c>
    </row>
    <row r="24" spans="1:12" ht="16.5" customHeight="1">
      <c r="A24" s="384" t="s">
        <v>63</v>
      </c>
      <c r="B24" s="390" t="s">
        <v>125</v>
      </c>
      <c r="C24" s="386" t="s">
        <v>289</v>
      </c>
      <c r="D24" s="388" t="s">
        <v>237</v>
      </c>
      <c r="E24" s="388" t="s">
        <v>237</v>
      </c>
      <c r="F24" s="387" t="s">
        <v>125</v>
      </c>
      <c r="G24" s="388" t="s">
        <v>124</v>
      </c>
      <c r="H24" s="388" t="s">
        <v>124</v>
      </c>
      <c r="I24" s="388" t="s">
        <v>124</v>
      </c>
      <c r="J24" s="388" t="s">
        <v>124</v>
      </c>
      <c r="K24" s="388" t="s">
        <v>124</v>
      </c>
      <c r="L24" s="388" t="s">
        <v>124</v>
      </c>
    </row>
    <row r="25" spans="1:12" ht="16.5" customHeight="1">
      <c r="A25" s="384" t="s">
        <v>64</v>
      </c>
      <c r="B25" s="390">
        <v>47</v>
      </c>
      <c r="C25" s="386" t="s">
        <v>289</v>
      </c>
      <c r="D25" s="388" t="s">
        <v>237</v>
      </c>
      <c r="E25" s="388" t="s">
        <v>237</v>
      </c>
      <c r="F25" s="387" t="s">
        <v>125</v>
      </c>
      <c r="G25" s="388" t="s">
        <v>124</v>
      </c>
      <c r="H25" s="388" t="s">
        <v>124</v>
      </c>
      <c r="I25" s="388" t="s">
        <v>124</v>
      </c>
      <c r="J25" s="388" t="s">
        <v>124</v>
      </c>
      <c r="K25" s="388" t="s">
        <v>124</v>
      </c>
      <c r="L25" s="388" t="s">
        <v>124</v>
      </c>
    </row>
    <row r="26" spans="1:12" ht="16.5" customHeight="1">
      <c r="A26" s="384" t="s">
        <v>65</v>
      </c>
      <c r="B26" s="390" t="s">
        <v>125</v>
      </c>
      <c r="C26" s="386" t="s">
        <v>289</v>
      </c>
      <c r="D26" s="388" t="s">
        <v>237</v>
      </c>
      <c r="E26" s="386" t="s">
        <v>236</v>
      </c>
      <c r="F26" s="392" t="s">
        <v>125</v>
      </c>
      <c r="G26" s="388" t="s">
        <v>124</v>
      </c>
      <c r="H26" s="387" t="s">
        <v>126</v>
      </c>
      <c r="I26" s="388" t="s">
        <v>124</v>
      </c>
      <c r="J26" s="388" t="s">
        <v>124</v>
      </c>
      <c r="K26" s="388" t="s">
        <v>124</v>
      </c>
      <c r="L26" s="388" t="s">
        <v>124</v>
      </c>
    </row>
    <row r="27" spans="1:12" ht="16.5" customHeight="1">
      <c r="A27" s="384" t="s">
        <v>68</v>
      </c>
      <c r="B27" s="390" t="s">
        <v>125</v>
      </c>
      <c r="C27" s="386" t="s">
        <v>289</v>
      </c>
      <c r="D27" s="388" t="s">
        <v>237</v>
      </c>
      <c r="E27" s="386" t="s">
        <v>238</v>
      </c>
      <c r="F27" s="392" t="s">
        <v>125</v>
      </c>
      <c r="G27" s="388" t="s">
        <v>124</v>
      </c>
      <c r="H27" s="393" t="s">
        <v>124</v>
      </c>
      <c r="I27" s="393" t="s">
        <v>124</v>
      </c>
      <c r="J27" s="393" t="s">
        <v>124</v>
      </c>
      <c r="K27" s="388" t="s">
        <v>124</v>
      </c>
      <c r="L27" s="388" t="s">
        <v>124</v>
      </c>
    </row>
    <row r="28" spans="1:12" ht="3.75" customHeight="1">
      <c r="A28" s="384"/>
      <c r="B28" s="390"/>
      <c r="C28" s="386" t="s">
        <v>289</v>
      </c>
      <c r="D28" s="388"/>
      <c r="E28" s="386"/>
      <c r="F28" s="393"/>
      <c r="G28" s="393"/>
      <c r="H28" s="393"/>
      <c r="I28" s="393"/>
      <c r="J28" s="393"/>
      <c r="K28" s="388"/>
      <c r="L28" s="388"/>
    </row>
    <row r="29" spans="1:12" s="400" customFormat="1" ht="30" customHeight="1" thickBot="1">
      <c r="A29" s="394" t="s">
        <v>123</v>
      </c>
      <c r="B29" s="395" t="s">
        <v>122</v>
      </c>
      <c r="C29" s="396" t="s">
        <v>121</v>
      </c>
      <c r="D29" s="397" t="s">
        <v>239</v>
      </c>
      <c r="E29" s="397" t="s">
        <v>239</v>
      </c>
      <c r="F29" s="398" t="s">
        <v>119</v>
      </c>
      <c r="G29" s="398" t="s">
        <v>119</v>
      </c>
      <c r="H29" s="398" t="s">
        <v>120</v>
      </c>
      <c r="I29" s="398" t="s">
        <v>119</v>
      </c>
      <c r="J29" s="398" t="s">
        <v>119</v>
      </c>
      <c r="K29" s="398" t="s">
        <v>119</v>
      </c>
      <c r="L29" s="399" t="s">
        <v>234</v>
      </c>
    </row>
    <row r="30" spans="1:12" s="400" customFormat="1" ht="3.75" customHeight="1">
      <c r="A30" s="401"/>
      <c r="B30" s="402"/>
      <c r="C30" s="403"/>
      <c r="D30" s="404"/>
      <c r="E30" s="404"/>
      <c r="F30" s="405"/>
      <c r="G30" s="405"/>
      <c r="H30" s="405"/>
      <c r="I30" s="405"/>
      <c r="J30" s="405"/>
      <c r="K30" s="405"/>
      <c r="L30" s="404"/>
    </row>
    <row r="31" spans="1:12" s="406" customFormat="1" ht="11.25" customHeight="1">
      <c r="A31" s="325" t="s">
        <v>118</v>
      </c>
      <c r="D31" s="325" t="s">
        <v>244</v>
      </c>
      <c r="L31" s="356"/>
    </row>
    <row r="32" spans="1:12" s="406" customFormat="1" ht="11.25" customHeight="1">
      <c r="A32" s="325"/>
      <c r="D32" s="325" t="s">
        <v>245</v>
      </c>
      <c r="L32" s="356"/>
    </row>
    <row r="33" spans="1:12" s="406" customFormat="1" ht="11.25" customHeight="1">
      <c r="A33" s="325" t="s">
        <v>117</v>
      </c>
      <c r="D33" s="325" t="s">
        <v>116</v>
      </c>
      <c r="L33" s="356"/>
    </row>
    <row r="34" spans="1:12" s="406" customFormat="1" ht="11.25" customHeight="1">
      <c r="A34" s="325" t="s">
        <v>115</v>
      </c>
      <c r="D34" s="325" t="s">
        <v>114</v>
      </c>
      <c r="L34" s="356"/>
    </row>
    <row r="35" spans="1:12" s="406" customFormat="1" ht="11.25" customHeight="1">
      <c r="A35" s="325" t="s">
        <v>113</v>
      </c>
      <c r="D35" s="406" t="s">
        <v>233</v>
      </c>
      <c r="L35" s="356"/>
    </row>
    <row r="36" spans="1:12" s="408" customFormat="1" ht="11.25" customHeight="1">
      <c r="A36" s="407" t="s">
        <v>112</v>
      </c>
      <c r="D36" s="407" t="s">
        <v>111</v>
      </c>
      <c r="L36" s="409"/>
    </row>
    <row r="37" spans="1:12" s="408" customFormat="1" ht="11.25" customHeight="1">
      <c r="A37" s="407" t="s">
        <v>110</v>
      </c>
      <c r="D37" s="407" t="s">
        <v>109</v>
      </c>
      <c r="L37" s="409"/>
    </row>
    <row r="38" spans="1:12" s="406" customFormat="1" ht="11.25" customHeight="1">
      <c r="A38" s="325" t="s">
        <v>108</v>
      </c>
      <c r="D38" s="325" t="s">
        <v>107</v>
      </c>
      <c r="L38" s="356"/>
    </row>
    <row r="39" spans="1:12" s="408" customFormat="1" ht="11.25" customHeight="1">
      <c r="A39" s="407" t="s">
        <v>106</v>
      </c>
      <c r="D39" s="407" t="s">
        <v>105</v>
      </c>
      <c r="L39" s="409"/>
    </row>
    <row r="40" spans="1:12" s="408" customFormat="1" ht="11.25" customHeight="1">
      <c r="A40" s="407" t="s">
        <v>104</v>
      </c>
      <c r="D40" s="407" t="s">
        <v>103</v>
      </c>
      <c r="L40" s="409"/>
    </row>
    <row r="41" spans="1:11" s="406" customFormat="1" ht="11.25" customHeight="1">
      <c r="A41" s="407" t="s">
        <v>102</v>
      </c>
      <c r="B41" s="408"/>
      <c r="D41" s="407" t="s">
        <v>355</v>
      </c>
      <c r="E41" s="408"/>
      <c r="F41" s="408"/>
      <c r="G41" s="408"/>
      <c r="H41" s="408"/>
      <c r="I41" s="408"/>
      <c r="J41" s="408"/>
      <c r="K41" s="410"/>
    </row>
    <row r="42" spans="1:12" s="406" customFormat="1" ht="11.25" customHeight="1">
      <c r="A42" s="407" t="s">
        <v>101</v>
      </c>
      <c r="B42" s="408"/>
      <c r="D42" s="407" t="s">
        <v>100</v>
      </c>
      <c r="E42" s="408"/>
      <c r="F42" s="408"/>
      <c r="G42" s="408"/>
      <c r="H42" s="408"/>
      <c r="I42" s="408"/>
      <c r="J42" s="408"/>
      <c r="L42" s="369"/>
    </row>
    <row r="43" spans="1:10" s="406" customFormat="1" ht="10.5" customHeight="1">
      <c r="A43" s="407"/>
      <c r="B43" s="408"/>
      <c r="C43" s="408"/>
      <c r="D43" s="408"/>
      <c r="E43" s="408"/>
      <c r="F43" s="408"/>
      <c r="G43" s="408"/>
      <c r="H43" s="408"/>
      <c r="I43" s="408"/>
      <c r="J43" s="408"/>
    </row>
  </sheetData>
  <sheetProtection/>
  <printOptions/>
  <pageMargins left="0.3937007874015748" right="0.3937007874015748" top="0.5905511811023623" bottom="0.3937007874015748" header="0.3937007874015748" footer="0.3149606299212598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2014-12-12T00:40:20Z</cp:lastPrinted>
  <dcterms:created xsi:type="dcterms:W3CDTF">2012-01-12T13:34:52Z</dcterms:created>
  <dcterms:modified xsi:type="dcterms:W3CDTF">2015-01-06T05:03:37Z</dcterms:modified>
  <cp:category/>
  <cp:version/>
  <cp:contentType/>
  <cp:contentStatus/>
</cp:coreProperties>
</file>