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040" tabRatio="712" activeTab="0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'!$A$1:$G$55</definedName>
    <definedName name="_xlnm.Print_Area" localSheetId="7">'27-7'!$A$1:$AG$17</definedName>
    <definedName name="_xlnm.Print_Area" localSheetId="9">'27-8(2)'!$A$1:$AI$58</definedName>
  </definedNames>
  <calcPr fullCalcOnLoad="1"/>
</workbook>
</file>

<file path=xl/sharedStrings.xml><?xml version="1.0" encoding="utf-8"?>
<sst xmlns="http://schemas.openxmlformats.org/spreadsheetml/2006/main" count="2372" uniqueCount="764">
  <si>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</si>
  <si>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</si>
  <si>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</si>
  <si>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</si>
  <si>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</si>
  <si>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</si>
  <si>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</si>
  <si>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</si>
  <si>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</si>
  <si>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</si>
  <si>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</si>
  <si>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</si>
  <si>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</si>
  <si>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</si>
  <si>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</si>
  <si>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</si>
  <si>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</si>
  <si>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</si>
  <si>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</si>
  <si>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</si>
  <si>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</si>
  <si>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</si>
  <si>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</si>
  <si>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</si>
  <si>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</si>
  <si>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</si>
  <si>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</si>
  <si>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</si>
  <si>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</si>
  <si>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</si>
  <si>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</si>
  <si>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</si>
  <si>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</si>
  <si>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</si>
  <si>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</si>
  <si>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</si>
  <si>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</si>
  <si>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</si>
  <si>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</si>
  <si>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</si>
  <si>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</si>
  <si>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</si>
  <si>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</si>
  <si>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</si>
  <si>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</si>
  <si>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</si>
  <si>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</si>
  <si>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</si>
  <si>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</si>
  <si>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</si>
  <si>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</si>
  <si>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</si>
  <si>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</si>
  <si>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</si>
  <si>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</si>
  <si>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</si>
  <si>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</si>
  <si>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</si>
  <si>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</si>
  <si>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</si>
  <si>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</si>
  <si>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</si>
  <si>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</si>
  <si>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</si>
  <si>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</si>
  <si>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</si>
  <si>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</si>
  <si>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</si>
  <si>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</si>
  <si>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</si>
  <si>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</si>
  <si>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</si>
  <si>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</si>
  <si>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</si>
  <si>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</si>
  <si>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</si>
  <si>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</si>
  <si>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</si>
  <si>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</si>
  <si>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</si>
  <si>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</si>
  <si>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</si>
  <si>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</si>
  <si>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</si>
  <si>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</si>
  <si>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</si>
  <si>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</si>
  <si>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</si>
  <si>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</si>
  <si>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</si>
  <si>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</si>
  <si>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</si>
  <si>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</si>
  <si>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</si>
  <si>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</si>
  <si>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</si>
  <si>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</si>
  <si>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</si>
  <si>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</si>
  <si>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</si>
  <si>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</si>
  <si>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</si>
  <si>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</si>
  <si>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</si>
  <si>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</si>
  <si>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</si>
  <si>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</si>
  <si>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</si>
  <si>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伊万里市消防本部</t>
  </si>
  <si>
    <t>神埼地区　〃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</si>
  <si>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</si>
  <si>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</si>
  <si>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</si>
  <si>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</si>
  <si>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</si>
  <si>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資料：消防庁「消防統計」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</si>
  <si>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</si>
  <si>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</si>
  <si>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</si>
  <si>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</si>
  <si>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</si>
  <si>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</si>
  <si>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</si>
  <si>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</si>
  <si>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唐津市　　〃</t>
  </si>
  <si>
    <t>有田町　〃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</si>
  <si>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</si>
  <si>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</si>
  <si>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</si>
  <si>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</si>
  <si>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</si>
  <si>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</si>
  <si>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</si>
  <si>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</si>
  <si>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</si>
  <si>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</si>
  <si>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</si>
  <si>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</si>
  <si>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</si>
  <si>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</si>
  <si>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</si>
  <si>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</si>
  <si>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</si>
  <si>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</si>
  <si>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</si>
  <si>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</si>
  <si>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</si>
  <si>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</si>
  <si>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</si>
  <si>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</si>
  <si>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</si>
  <si>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</si>
  <si>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</si>
  <si>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</si>
  <si>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</si>
  <si>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</si>
  <si>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</si>
  <si>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</si>
  <si>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</si>
  <si>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</si>
  <si>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</si>
  <si>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</si>
  <si>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</si>
  <si>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</si>
  <si>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</si>
  <si>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</si>
  <si>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</si>
  <si>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</si>
  <si>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</si>
  <si>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</si>
  <si>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</si>
  <si>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</si>
  <si>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</si>
  <si>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</si>
  <si>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</si>
  <si>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</si>
  <si>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</si>
  <si>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</si>
  <si>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</si>
  <si>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</si>
  <si>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</si>
  <si>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</si>
  <si>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</si>
  <si>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</si>
  <si>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</si>
  <si>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</si>
  <si>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</si>
  <si>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</si>
  <si>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</si>
  <si>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</si>
  <si>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</si>
  <si>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</si>
  <si>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</si>
  <si>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</si>
  <si>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</si>
  <si>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</si>
  <si>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</si>
  <si>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</si>
  <si>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</si>
  <si>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</si>
  <si>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</si>
  <si>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</si>
  <si>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</si>
  <si>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</si>
  <si>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</si>
  <si>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神埼地区
消防事務組合</t>
  </si>
  <si>
    <t>神埼</t>
  </si>
  <si>
    <t>有田</t>
  </si>
  <si>
    <t>その他
（竜巻、冷害等）</t>
  </si>
  <si>
    <t>事　　　故　　　種　　　別　　　救　　　急　　　出　　　場　　　件　　　数</t>
  </si>
  <si>
    <t>佐賀広域</t>
  </si>
  <si>
    <t>伊万里市消防本部</t>
  </si>
  <si>
    <t>唐津市消防本部</t>
  </si>
  <si>
    <t>唐津市</t>
  </si>
  <si>
    <t>有田町</t>
  </si>
  <si>
    <t xml:space="preserve">          21</t>
  </si>
  <si>
    <t>-</t>
  </si>
  <si>
    <t>そ　　の　　他</t>
  </si>
  <si>
    <t xml:space="preserve">          22</t>
  </si>
  <si>
    <t>-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</si>
  <si>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</si>
  <si>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</si>
  <si>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</si>
  <si>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</si>
  <si>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</si>
  <si>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</si>
  <si>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</si>
  <si>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</si>
  <si>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</si>
  <si>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</si>
  <si>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交通運輸業</t>
  </si>
  <si>
    <t>土木・建築業</t>
  </si>
  <si>
    <t>土石採取業</t>
  </si>
  <si>
    <t>畜 産 業</t>
  </si>
  <si>
    <t>水 産 業</t>
  </si>
  <si>
    <t>（単位：人）</t>
  </si>
  <si>
    <t>(1)  概               況</t>
  </si>
  <si>
    <t>(2) 路 線 別 事 故 発 生 件 数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</si>
  <si>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</si>
  <si>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</si>
  <si>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</si>
  <si>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</si>
  <si>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</si>
  <si>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</si>
  <si>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</si>
  <si>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</si>
  <si>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</si>
  <si>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</si>
  <si>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</si>
  <si>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</si>
  <si>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</si>
  <si>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死者</t>
  </si>
  <si>
    <t>負傷者</t>
  </si>
  <si>
    <t>自動車</t>
  </si>
  <si>
    <t>人口</t>
  </si>
  <si>
    <t>免許人口</t>
  </si>
  <si>
    <t>千台当た</t>
  </si>
  <si>
    <t>死   者</t>
  </si>
  <si>
    <t>総数</t>
  </si>
  <si>
    <t>県道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</si>
  <si>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</si>
  <si>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</si>
  <si>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</si>
  <si>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</si>
  <si>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</si>
  <si>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</si>
  <si>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</si>
  <si>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</si>
  <si>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</si>
  <si>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</si>
  <si>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</si>
  <si>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</si>
  <si>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</si>
  <si>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</si>
  <si>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</si>
  <si>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</si>
  <si>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</si>
  <si>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</si>
  <si>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</si>
  <si>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 xml:space="preserve">     21</t>
  </si>
  <si>
    <t xml:space="preserve">     22</t>
  </si>
  <si>
    <t>資料：県警察本部交通企画課「交通さが」</t>
  </si>
  <si>
    <t>注3) 免許保有者数は各年12月末現在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</si>
  <si>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</si>
  <si>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</si>
  <si>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</si>
  <si>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</si>
  <si>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</si>
  <si>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</si>
  <si>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</si>
  <si>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</si>
  <si>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</si>
  <si>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</si>
  <si>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</si>
  <si>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</si>
  <si>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</si>
  <si>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</si>
  <si>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</si>
  <si>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</si>
  <si>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</si>
  <si>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</si>
  <si>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</si>
  <si>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</si>
  <si>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</si>
  <si>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</si>
  <si>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</si>
  <si>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</si>
  <si>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</si>
  <si>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</si>
  <si>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</si>
  <si>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</si>
  <si>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</si>
  <si>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</si>
  <si>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</si>
  <si>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</si>
  <si>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</si>
  <si>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</si>
  <si>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</si>
  <si>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</si>
  <si>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</si>
  <si>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</si>
  <si>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</si>
  <si>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</si>
  <si>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</si>
  <si>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</si>
  <si>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</si>
  <si>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</si>
  <si>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</si>
  <si>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</si>
  <si>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</si>
  <si>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</si>
  <si>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</si>
  <si>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</si>
  <si>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</si>
  <si>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</si>
  <si>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</si>
  <si>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</si>
  <si>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</si>
  <si>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</si>
  <si>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</si>
  <si>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</si>
  <si>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</si>
  <si>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</si>
  <si>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</si>
  <si>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</si>
  <si>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</si>
  <si>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</si>
  <si>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</si>
  <si>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</si>
  <si>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</si>
  <si>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</si>
  <si>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</si>
  <si>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</si>
  <si>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</si>
  <si>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</si>
  <si>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</si>
  <si>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</si>
  <si>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</si>
  <si>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</si>
  <si>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</si>
  <si>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</si>
  <si>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</si>
  <si>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</si>
  <si>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</si>
  <si>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</si>
  <si>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</si>
  <si>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</si>
  <si>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</si>
  <si>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</si>
  <si>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</si>
  <si>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</si>
  <si>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</si>
  <si>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</si>
  <si>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</si>
  <si>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</si>
  <si>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</si>
  <si>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</si>
  <si>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</si>
  <si>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</si>
  <si>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</si>
  <si>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</si>
  <si>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</si>
  <si>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</si>
  <si>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</si>
  <si>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</si>
  <si>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</si>
  <si>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</si>
  <si>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</si>
  <si>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</si>
  <si>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</si>
  <si>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</si>
  <si>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</si>
  <si>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</si>
  <si>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</si>
  <si>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</si>
  <si>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</si>
  <si>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</si>
  <si>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</si>
  <si>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</si>
  <si>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</si>
  <si>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</si>
  <si>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</si>
  <si>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</si>
  <si>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</si>
  <si>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</si>
  <si>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</si>
  <si>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</si>
  <si>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</si>
  <si>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</si>
  <si>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</si>
  <si>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</si>
  <si>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</si>
  <si>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</si>
  <si>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</si>
  <si>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</si>
  <si>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</si>
  <si>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</si>
  <si>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</si>
  <si>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</si>
  <si>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</si>
  <si>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</si>
  <si>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</si>
  <si>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</si>
  <si>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</si>
  <si>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</si>
  <si>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</si>
  <si>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</si>
  <si>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</si>
  <si>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</si>
  <si>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</si>
  <si>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</si>
  <si>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</si>
  <si>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</si>
  <si>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</si>
  <si>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</si>
  <si>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</si>
  <si>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</si>
  <si>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</si>
  <si>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</si>
  <si>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</si>
  <si>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</si>
  <si>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</si>
  <si>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</si>
  <si>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</si>
  <si>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</si>
  <si>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</si>
  <si>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</si>
  <si>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</si>
  <si>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</si>
  <si>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</si>
  <si>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</si>
  <si>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</si>
  <si>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</si>
  <si>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</si>
  <si>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</si>
  <si>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</si>
  <si>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</si>
  <si>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</si>
  <si>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</si>
  <si>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</si>
  <si>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</si>
  <si>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</si>
  <si>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</si>
  <si>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</si>
  <si>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</si>
  <si>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</si>
  <si>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</si>
  <si>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</si>
  <si>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</si>
  <si>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</si>
  <si>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</si>
  <si>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</si>
  <si>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</si>
  <si>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</si>
  <si>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</si>
  <si>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</si>
  <si>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</si>
  <si>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</si>
  <si>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</si>
  <si>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</si>
  <si>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</si>
  <si>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</si>
  <si>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</si>
  <si>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</si>
  <si>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</si>
  <si>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</si>
  <si>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</si>
  <si>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</si>
  <si>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</si>
  <si>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</si>
  <si>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</si>
  <si>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</si>
  <si>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</si>
  <si>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</si>
  <si>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</si>
  <si>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</si>
  <si>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</si>
  <si>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</si>
  <si>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</si>
  <si>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</si>
  <si>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</si>
  <si>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</si>
  <si>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</si>
  <si>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</si>
  <si>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</si>
  <si>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</si>
  <si>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</si>
  <si>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</si>
  <si>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</si>
  <si>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</si>
  <si>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</si>
  <si>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</si>
  <si>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</si>
  <si>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</si>
  <si>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</si>
  <si>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</si>
  <si>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</si>
  <si>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</si>
  <si>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</si>
  <si>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</si>
  <si>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</si>
  <si>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</si>
  <si>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</si>
  <si>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</si>
  <si>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</si>
  <si>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</si>
  <si>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</si>
  <si>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</si>
  <si>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</si>
  <si>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</si>
  <si>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</si>
  <si>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</si>
  <si>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</si>
  <si>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</si>
  <si>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</si>
  <si>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</si>
  <si>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</si>
  <si>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</si>
  <si>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</si>
  <si>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</si>
  <si>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</si>
  <si>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</si>
  <si>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</si>
  <si>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</si>
  <si>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</si>
  <si>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</si>
  <si>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</si>
  <si>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</si>
  <si>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</si>
  <si>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</si>
  <si>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</si>
  <si>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</si>
  <si>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</si>
  <si>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</si>
  <si>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</si>
  <si>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</si>
  <si>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</si>
  <si>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 xml:space="preserve">          23</t>
  </si>
  <si>
    <t xml:space="preserve">       23</t>
  </si>
  <si>
    <t xml:space="preserve">        23</t>
  </si>
  <si>
    <t xml:space="preserve">     23</t>
  </si>
  <si>
    <t>　　　　2)国道（高速道路を含む）対象</t>
  </si>
  <si>
    <t>合      計</t>
  </si>
  <si>
    <t>ドア開放</t>
  </si>
  <si>
    <t>全 産 業</t>
  </si>
  <si>
    <t>林　業</t>
  </si>
  <si>
    <t xml:space="preserve">       21</t>
  </si>
  <si>
    <t>－</t>
  </si>
  <si>
    <t xml:space="preserve">       22</t>
  </si>
  <si>
    <t>－</t>
  </si>
  <si>
    <t>製 造 業</t>
  </si>
  <si>
    <t>（注）「死亡」は休業4日以上の内数である。</t>
  </si>
  <si>
    <r>
      <t xml:space="preserve">27-7  交通事故発生状況の推移 </t>
    </r>
    <r>
      <rPr>
        <sz val="12"/>
        <rFont val="ＭＳ 明朝"/>
        <family val="1"/>
      </rPr>
      <t>（平成20～24年）</t>
    </r>
  </si>
  <si>
    <t xml:space="preserve"> 平成20年</t>
  </si>
  <si>
    <t xml:space="preserve">     24</t>
  </si>
  <si>
    <t>27-8　交  通  事  故  発  生  状  況</t>
  </si>
  <si>
    <t>（1）月別事故発生件数（平成24年）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</si>
  <si>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</si>
  <si>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</si>
  <si>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</si>
  <si>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</si>
  <si>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</si>
  <si>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</si>
  <si>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</si>
  <si>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</si>
  <si>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</si>
  <si>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</si>
  <si>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</si>
  <si>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</si>
  <si>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況　別　件　数（平 成　24 年）</t>
  </si>
  <si>
    <t>1)</t>
  </si>
  <si>
    <t xml:space="preserve"> 用　　　　　　　途　　　　　　　別</t>
  </si>
  <si>
    <t>0～6</t>
  </si>
  <si>
    <t>7～9</t>
  </si>
  <si>
    <t>県　  外</t>
  </si>
  <si>
    <t xml:space="preserve">  者   別   状   況 （平成24年）</t>
  </si>
  <si>
    <t>状　　　態　　　別</t>
  </si>
  <si>
    <t>　用　　　　　途　　　　　別</t>
  </si>
  <si>
    <t>1)</t>
  </si>
  <si>
    <t>2)</t>
  </si>
  <si>
    <t>3)</t>
  </si>
  <si>
    <t>1当2当対象</t>
  </si>
  <si>
    <t>そ の 他</t>
  </si>
  <si>
    <t>3)</t>
  </si>
  <si>
    <t>1当2当対象</t>
  </si>
  <si>
    <t>(4) 車両形状，違反別事故発生件数（平成24年）</t>
  </si>
  <si>
    <t>１当対象</t>
  </si>
  <si>
    <t>ミニバン</t>
  </si>
  <si>
    <r>
      <t>コンクリート</t>
    </r>
    <r>
      <rPr>
        <sz val="9"/>
        <rFont val="ＭＳ 明朝"/>
        <family val="1"/>
      </rPr>
      <t xml:space="preserve">
ミキサー</t>
    </r>
  </si>
  <si>
    <t>トレーラー</t>
  </si>
  <si>
    <r>
      <t>27-9　交通事故発生状況</t>
    </r>
    <r>
      <rPr>
        <sz val="12"/>
        <rFont val="ＭＳ 明朝"/>
        <family val="1"/>
      </rPr>
      <t>－市町－（平成23・24年）</t>
    </r>
  </si>
  <si>
    <t>資料：県警察本部交通企画課</t>
  </si>
  <si>
    <t>資料：県警察本部交通企画課</t>
  </si>
  <si>
    <r>
      <t>27-2　自然災害の被害状況</t>
    </r>
    <r>
      <rPr>
        <sz val="12"/>
        <rFont val="ＭＳ 明朝"/>
        <family val="1"/>
      </rPr>
      <t>（平成20～24年）</t>
    </r>
  </si>
  <si>
    <t xml:space="preserve">  平 成   20  年</t>
  </si>
  <si>
    <t xml:space="preserve">          24</t>
  </si>
  <si>
    <t>農地</t>
  </si>
  <si>
    <t>資料：県消防防災課「平成24年災害の概要」</t>
  </si>
  <si>
    <t xml:space="preserve">27-3　救　急　活　動 </t>
  </si>
  <si>
    <r>
      <t xml:space="preserve">  状　況　</t>
    </r>
    <r>
      <rPr>
        <sz val="12"/>
        <rFont val="ＭＳ 明朝"/>
        <family val="1"/>
      </rPr>
      <t>（平成20～24年）</t>
    </r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</si>
  <si>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</si>
  <si>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</si>
  <si>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</si>
  <si>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</si>
  <si>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</si>
  <si>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</si>
  <si>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</si>
  <si>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</si>
  <si>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</si>
  <si>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</si>
  <si>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 xml:space="preserve">  平 成20 年</t>
  </si>
  <si>
    <t>-</t>
  </si>
  <si>
    <t xml:space="preserve">       21</t>
  </si>
  <si>
    <t xml:space="preserve">       22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</si>
  <si>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</si>
  <si>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</si>
  <si>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</si>
  <si>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</si>
  <si>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</si>
  <si>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</si>
  <si>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</si>
  <si>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</si>
  <si>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</si>
  <si>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</si>
  <si>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>-</t>
  </si>
  <si>
    <t xml:space="preserve">       24</t>
  </si>
  <si>
    <t>杵藤</t>
  </si>
  <si>
    <t>27-4　火　災　発　生　及　び　</t>
  </si>
  <si>
    <r>
      <t xml:space="preserve"> 被　害　状　況　</t>
    </r>
    <r>
      <rPr>
        <sz val="12"/>
        <rFont val="ＭＳ 明朝"/>
        <family val="1"/>
      </rPr>
      <t>（平成20～24年）</t>
    </r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</si>
  <si>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</si>
  <si>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</si>
  <si>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</si>
  <si>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</si>
  <si>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</si>
  <si>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</si>
  <si>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</si>
  <si>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</si>
  <si>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</si>
  <si>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>-</t>
  </si>
  <si>
    <t xml:space="preserve">        21</t>
  </si>
  <si>
    <t xml:space="preserve">        22</t>
  </si>
  <si>
    <t xml:space="preserve">        24</t>
  </si>
  <si>
    <t>24年</t>
  </si>
  <si>
    <t xml:space="preserve"> 1月</t>
  </si>
  <si>
    <t xml:space="preserve"> 2</t>
  </si>
  <si>
    <r>
      <t>27-5　原因別火災発生件数</t>
    </r>
    <r>
      <rPr>
        <sz val="12"/>
        <rFont val="ＭＳ 明朝"/>
        <family val="1"/>
      </rPr>
      <t>（平成20～24年）</t>
    </r>
  </si>
  <si>
    <t xml:space="preserve"> 等の配線
電灯・電話</t>
  </si>
  <si>
    <t>-</t>
  </si>
  <si>
    <t>調査中
不　明</t>
  </si>
  <si>
    <t>-</t>
  </si>
  <si>
    <r>
      <t xml:space="preserve">27-6　消  防  力  </t>
    </r>
    <r>
      <rPr>
        <sz val="12"/>
        <rFont val="ＭＳ 明朝"/>
        <family val="1"/>
      </rPr>
      <t>（平成21～25年）</t>
    </r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</si>
  <si>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</si>
  <si>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</si>
  <si>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</si>
  <si>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</si>
  <si>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</si>
  <si>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</si>
  <si>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市部</t>
  </si>
  <si>
    <t>郡部</t>
  </si>
  <si>
    <t>(2)  常　備　消　防</t>
  </si>
  <si>
    <t>各年4月1日</t>
  </si>
  <si>
    <t>化　  学</t>
  </si>
  <si>
    <t>救  　急</t>
  </si>
  <si>
    <t>救    助</t>
  </si>
  <si>
    <t>平 成</t>
  </si>
  <si>
    <t>19 374</t>
  </si>
  <si>
    <t>1 078</t>
  </si>
  <si>
    <t xml:space="preserve">  平成 20年</t>
  </si>
  <si>
    <r>
      <t xml:space="preserve">27-1　労 働 災 害 発 生 状 況 </t>
    </r>
    <r>
      <rPr>
        <sz val="12"/>
        <rFont val="ＭＳ 明朝"/>
        <family val="1"/>
      </rPr>
      <t xml:space="preserve"> （平成20～24年）</t>
    </r>
  </si>
  <si>
    <t>1 020</t>
  </si>
  <si>
    <t>r 959</t>
  </si>
  <si>
    <t>r 380</t>
  </si>
  <si>
    <t>r 71</t>
  </si>
  <si>
    <t xml:space="preserve">  　・rは改訂値または訂正値</t>
  </si>
  <si>
    <t>r359</t>
  </si>
  <si>
    <t>r167</t>
  </si>
  <si>
    <t>r35</t>
  </si>
  <si>
    <t>r32</t>
  </si>
  <si>
    <t xml:space="preserve">  　・rは、改訂値または、訂正値</t>
  </si>
  <si>
    <t>r1 115 437</t>
  </si>
  <si>
    <t>r 68</t>
  </si>
  <si>
    <t>r 359</t>
  </si>
  <si>
    <t>r 317</t>
  </si>
  <si>
    <t>r 205</t>
  </si>
  <si>
    <t>　r  1 063</t>
  </si>
  <si>
    <t>r 10</t>
  </si>
  <si>
    <t>r 50</t>
  </si>
  <si>
    <t xml:space="preserve">           　・rは改訂値または訂正値</t>
  </si>
  <si>
    <t>r 10</t>
  </si>
  <si>
    <t>注1) 各年12月末現在（平成21年までは原付、小型特殊を除く）、台数のうち軽2輪は各年4月1日現在</t>
  </si>
  <si>
    <t>注2）人口は各年10月1日現在の推計人口または国勢調査人口</t>
  </si>
  <si>
    <t>1 368.0</t>
  </si>
  <si>
    <t>1 341.2</t>
  </si>
  <si>
    <t>1 455.6</t>
  </si>
  <si>
    <t>1 422.3</t>
  </si>
  <si>
    <t>ｒ1 409.3</t>
  </si>
  <si>
    <t xml:space="preserve">   ・rは改訂値または訂正値</t>
  </si>
  <si>
    <t>　　・rは改訂値または訂正値</t>
  </si>
  <si>
    <t>ｒ14</t>
  </si>
  <si>
    <t>ｒ16</t>
  </si>
  <si>
    <t>市町</t>
  </si>
  <si>
    <t>平成24年</t>
  </si>
  <si>
    <t>平成23年</t>
  </si>
  <si>
    <t>増　　減</t>
  </si>
  <si>
    <t>佐賀市</t>
  </si>
  <si>
    <t>唐津市</t>
  </si>
  <si>
    <t>△ 2</t>
  </si>
  <si>
    <t>△ 1</t>
  </si>
  <si>
    <t>△1</t>
  </si>
  <si>
    <t>杵島郡</t>
  </si>
  <si>
    <t>白石町</t>
  </si>
  <si>
    <t>△ 3</t>
  </si>
  <si>
    <t>（注）　（ ）書きは高速道路上の事故で外数。 　　　・rは、改訂値または、訂正値</t>
  </si>
  <si>
    <t>△206</t>
  </si>
  <si>
    <t>（ｒ101）</t>
  </si>
  <si>
    <t>△199</t>
  </si>
  <si>
    <t>ｒ9 190</t>
  </si>
  <si>
    <t>ｒ7 842</t>
  </si>
  <si>
    <t xml:space="preserve"> （ｒ78）</t>
  </si>
  <si>
    <t>r178</t>
  </si>
  <si>
    <t>(r7)</t>
  </si>
  <si>
    <t>△19</t>
  </si>
  <si>
    <t>ｒ531</t>
  </si>
  <si>
    <t>ｒ12 115</t>
  </si>
  <si>
    <t>(r213)</t>
  </si>
  <si>
    <t>r10 348</t>
  </si>
  <si>
    <t>(r153)</t>
  </si>
  <si>
    <t>r248</t>
  </si>
  <si>
    <t>(r9)</t>
  </si>
  <si>
    <t>r698</t>
  </si>
  <si>
    <t>(r30)</t>
  </si>
  <si>
    <t>△305</t>
  </si>
  <si>
    <t>（△26）</t>
  </si>
  <si>
    <t>△339</t>
  </si>
  <si>
    <t>（△21）</t>
  </si>
  <si>
    <t>△30</t>
  </si>
  <si>
    <t>　（△1）</t>
  </si>
  <si>
    <t>　（ｒ15）</t>
  </si>
  <si>
    <t>ｒ849 788</t>
  </si>
  <si>
    <t>平成20年</t>
  </si>
  <si>
    <t xml:space="preserve">    21</t>
  </si>
  <si>
    <t xml:space="preserve">    22</t>
  </si>
  <si>
    <t xml:space="preserve">    23</t>
  </si>
  <si>
    <t xml:space="preserve">    24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</si>
</sst>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6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9"/>
      <name val="MS UI Gothic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176" fontId="7" fillId="0" borderId="0" xfId="62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Continuous"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left"/>
      <protection/>
    </xf>
    <xf numFmtId="0" fontId="2" fillId="0" borderId="10" xfId="65" applyFont="1" applyFill="1" applyBorder="1">
      <alignment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3" xfId="65" applyFont="1" applyFill="1" applyBorder="1" applyAlignment="1">
      <alignment horizontal="centerContinuous"/>
      <protection/>
    </xf>
    <xf numFmtId="0" fontId="7" fillId="0" borderId="16" xfId="65" applyFont="1" applyFill="1" applyBorder="1" applyAlignment="1">
      <alignment horizontal="centerContinuous"/>
      <protection/>
    </xf>
    <xf numFmtId="0" fontId="7" fillId="0" borderId="14" xfId="65" applyFont="1" applyFill="1" applyBorder="1" applyAlignment="1">
      <alignment horizontal="centerContinuous"/>
      <protection/>
    </xf>
    <xf numFmtId="0" fontId="10" fillId="0" borderId="0" xfId="65" applyFont="1" applyFill="1">
      <alignment/>
      <protection/>
    </xf>
    <xf numFmtId="0" fontId="10" fillId="0" borderId="0" xfId="65" applyFont="1" applyFill="1" applyAlignment="1">
      <alignment horizontal="right"/>
      <protection/>
    </xf>
    <xf numFmtId="0" fontId="10" fillId="0" borderId="13" xfId="65" applyFont="1" applyFill="1" applyBorder="1">
      <alignment/>
      <protection/>
    </xf>
    <xf numFmtId="49" fontId="7" fillId="0" borderId="0" xfId="64" applyNumberFormat="1" applyFont="1" applyFill="1" applyAlignment="1" quotePrefix="1">
      <alignment/>
      <protection/>
    </xf>
    <xf numFmtId="176" fontId="7" fillId="0" borderId="0" xfId="65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right"/>
    </xf>
    <xf numFmtId="49" fontId="8" fillId="0" borderId="0" xfId="64" applyNumberFormat="1" applyFont="1" applyFill="1" applyAlignment="1" quotePrefix="1">
      <alignment/>
      <protection/>
    </xf>
    <xf numFmtId="0" fontId="8" fillId="0" borderId="0" xfId="65" applyFont="1" applyFill="1">
      <alignment/>
      <protection/>
    </xf>
    <xf numFmtId="0" fontId="9" fillId="0" borderId="0" xfId="65" applyFont="1" applyFill="1">
      <alignment/>
      <protection/>
    </xf>
    <xf numFmtId="0" fontId="7" fillId="0" borderId="13" xfId="65" applyFont="1" applyFill="1" applyBorder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13" xfId="65" applyFont="1" applyFill="1" applyBorder="1" applyAlignment="1" quotePrefix="1">
      <alignment horizontal="right"/>
      <protection/>
    </xf>
    <xf numFmtId="49" fontId="7" fillId="0" borderId="0" xfId="65" applyNumberFormat="1" applyFont="1" applyFill="1" applyAlignment="1">
      <alignment horizontal="left"/>
      <protection/>
    </xf>
    <xf numFmtId="49" fontId="7" fillId="0" borderId="10" xfId="65" applyNumberFormat="1" applyFont="1" applyFill="1" applyBorder="1" applyAlignment="1">
      <alignment horizontal="left"/>
      <protection/>
    </xf>
    <xf numFmtId="0" fontId="7" fillId="0" borderId="17" xfId="65" applyFont="1" applyFill="1" applyBorder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Fill="1" applyBorder="1" applyAlignment="1">
      <alignment horizontal="centerContinuous"/>
      <protection/>
    </xf>
    <xf numFmtId="0" fontId="6" fillId="0" borderId="0" xfId="66" applyFont="1" applyFill="1">
      <alignment/>
      <protection/>
    </xf>
    <xf numFmtId="0" fontId="2" fillId="0" borderId="0" xfId="66" applyFont="1" applyFill="1" applyBorder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7" fillId="0" borderId="10" xfId="66" applyFont="1" applyFill="1" applyBorder="1" applyAlignment="1">
      <alignment horizontal="right"/>
      <protection/>
    </xf>
    <xf numFmtId="0" fontId="7" fillId="0" borderId="18" xfId="66" applyFont="1" applyFill="1" applyBorder="1" applyAlignment="1">
      <alignment horizontal="centerContinuous" vertical="center"/>
      <protection/>
    </xf>
    <xf numFmtId="0" fontId="7" fillId="0" borderId="19" xfId="66" applyFont="1" applyFill="1" applyBorder="1" applyAlignment="1">
      <alignment horizontal="centerContinuous" vertical="center"/>
      <protection/>
    </xf>
    <xf numFmtId="0" fontId="10" fillId="0" borderId="14" xfId="66" applyFont="1" applyFill="1" applyBorder="1" applyAlignment="1">
      <alignment vertical="distributed" textRotation="255"/>
      <protection/>
    </xf>
    <xf numFmtId="0" fontId="10" fillId="0" borderId="20" xfId="66" applyFont="1" applyFill="1" applyBorder="1" applyAlignment="1">
      <alignment vertical="distributed" textRotation="255"/>
      <protection/>
    </xf>
    <xf numFmtId="0" fontId="10" fillId="0" borderId="21" xfId="66" applyFont="1" applyFill="1" applyBorder="1" applyAlignment="1">
      <alignment vertical="distributed" textRotation="255" wrapText="1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Border="1" applyAlignment="1" quotePrefix="1">
      <alignment/>
      <protection/>
    </xf>
    <xf numFmtId="0" fontId="7" fillId="0" borderId="0" xfId="66" applyFont="1" applyFill="1" applyBorder="1">
      <alignment/>
      <protection/>
    </xf>
    <xf numFmtId="0" fontId="7" fillId="0" borderId="13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/>
      <protection/>
    </xf>
    <xf numFmtId="0" fontId="7" fillId="0" borderId="12" xfId="66" applyFont="1" applyFill="1" applyBorder="1" applyAlignment="1" quotePrefix="1">
      <alignment horizontal="center"/>
      <protection/>
    </xf>
    <xf numFmtId="220" fontId="7" fillId="0" borderId="0" xfId="0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0" fontId="8" fillId="0" borderId="0" xfId="66" applyFont="1" applyFill="1" applyBorder="1">
      <alignment/>
      <protection/>
    </xf>
    <xf numFmtId="0" fontId="8" fillId="0" borderId="0" xfId="66" applyFont="1" applyFill="1" applyBorder="1" applyAlignment="1" quotePrefix="1">
      <alignment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 quotePrefix="1">
      <alignment/>
      <protection/>
    </xf>
    <xf numFmtId="0" fontId="8" fillId="0" borderId="10" xfId="66" applyFont="1" applyFill="1" applyBorder="1" applyAlignment="1">
      <alignment horizontal="center"/>
      <protection/>
    </xf>
    <xf numFmtId="220" fontId="8" fillId="0" borderId="17" xfId="66" applyNumberFormat="1" applyFont="1" applyFill="1" applyBorder="1" applyAlignment="1">
      <alignment horizontal="right"/>
      <protection/>
    </xf>
    <xf numFmtId="220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0" fillId="0" borderId="21" xfId="66" applyFont="1" applyFill="1" applyBorder="1" applyAlignment="1">
      <alignment vertical="distributed" textRotation="255"/>
      <protection/>
    </xf>
    <xf numFmtId="0" fontId="7" fillId="0" borderId="0" xfId="66" applyFont="1" applyFill="1" applyAlignment="1">
      <alignment horizontal="center"/>
      <protection/>
    </xf>
    <xf numFmtId="0" fontId="2" fillId="0" borderId="0" xfId="66" applyFont="1" applyFill="1" applyBorder="1">
      <alignment/>
      <protection/>
    </xf>
    <xf numFmtId="0" fontId="2" fillId="0" borderId="0" xfId="67" applyFont="1" applyFill="1">
      <alignment/>
      <protection/>
    </xf>
    <xf numFmtId="0" fontId="6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7" applyFont="1" applyFill="1" applyBorder="1" applyAlignment="1">
      <alignment horizontal="centerContinuous"/>
      <protection/>
    </xf>
    <xf numFmtId="0" fontId="2" fillId="0" borderId="0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7" fillId="0" borderId="10" xfId="67" applyFont="1" applyFill="1" applyBorder="1">
      <alignment/>
      <protection/>
    </xf>
    <xf numFmtId="0" fontId="7" fillId="0" borderId="0" xfId="67" applyFont="1" applyFill="1" applyAlignment="1">
      <alignment horizontal="centerContinuous"/>
      <protection/>
    </xf>
    <xf numFmtId="0" fontId="7" fillId="0" borderId="13" xfId="67" applyFont="1" applyFill="1" applyBorder="1">
      <alignment/>
      <protection/>
    </xf>
    <xf numFmtId="0" fontId="7" fillId="0" borderId="14" xfId="67" applyFont="1" applyFill="1" applyBorder="1" applyAlignment="1">
      <alignment horizontal="centerContinuous" vertical="center"/>
      <protection/>
    </xf>
    <xf numFmtId="0" fontId="7" fillId="0" borderId="16" xfId="67" applyFont="1" applyFill="1" applyBorder="1" applyAlignment="1">
      <alignment horizontal="centerContinuous" vertical="center"/>
      <protection/>
    </xf>
    <xf numFmtId="0" fontId="7" fillId="0" borderId="22" xfId="67" applyFont="1" applyFill="1" applyBorder="1" applyAlignment="1">
      <alignment horizontal="distributed" vertical="center"/>
      <protection/>
    </xf>
    <xf numFmtId="0" fontId="7" fillId="0" borderId="13" xfId="67" applyFont="1" applyFill="1" applyBorder="1" applyAlignment="1">
      <alignment vertical="center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7" fillId="0" borderId="16" xfId="67" applyFont="1" applyFill="1" applyBorder="1" applyAlignment="1">
      <alignment horizontal="centerContinuous" vertical="top"/>
      <protection/>
    </xf>
    <xf numFmtId="0" fontId="7" fillId="0" borderId="14" xfId="67" applyFont="1" applyFill="1" applyBorder="1">
      <alignment/>
      <protection/>
    </xf>
    <xf numFmtId="0" fontId="7" fillId="0" borderId="14" xfId="67" applyFont="1" applyFill="1" applyBorder="1" applyAlignment="1">
      <alignment horizontal="distributed" vertical="top"/>
      <protection/>
    </xf>
    <xf numFmtId="0" fontId="7" fillId="0" borderId="24" xfId="67" applyFont="1" applyFill="1" applyBorder="1" applyAlignment="1">
      <alignment horizontal="distributed" vertical="top"/>
      <protection/>
    </xf>
    <xf numFmtId="0" fontId="7" fillId="0" borderId="14" xfId="67" applyFont="1" applyFill="1" applyBorder="1" applyAlignment="1">
      <alignment horizontal="distributed"/>
      <protection/>
    </xf>
    <xf numFmtId="0" fontId="10" fillId="0" borderId="0" xfId="67" applyFont="1" applyFill="1">
      <alignment/>
      <protection/>
    </xf>
    <xf numFmtId="0" fontId="10" fillId="0" borderId="13" xfId="67" applyFont="1" applyFill="1" applyBorder="1">
      <alignment/>
      <protection/>
    </xf>
    <xf numFmtId="0" fontId="10" fillId="0" borderId="0" xfId="67" applyFont="1" applyFill="1" applyAlignment="1">
      <alignment horizontal="right"/>
      <protection/>
    </xf>
    <xf numFmtId="176" fontId="7" fillId="0" borderId="13" xfId="65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horizontal="right"/>
      <protection/>
    </xf>
    <xf numFmtId="176" fontId="7" fillId="0" borderId="25" xfId="65" applyNumberFormat="1" applyFont="1" applyFill="1" applyBorder="1" applyAlignment="1">
      <alignment horizontal="right"/>
      <protection/>
    </xf>
    <xf numFmtId="0" fontId="8" fillId="0" borderId="0" xfId="67" applyFont="1" applyFill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8" fillId="0" borderId="23" xfId="67" applyFont="1" applyFill="1" applyBorder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26" xfId="67" applyFont="1" applyFill="1" applyBorder="1" applyAlignment="1">
      <alignment horizontal="distributed"/>
      <protection/>
    </xf>
    <xf numFmtId="176" fontId="7" fillId="0" borderId="17" xfId="65" applyNumberFormat="1" applyFont="1" applyFill="1" applyBorder="1" applyAlignment="1">
      <alignment horizontal="right"/>
      <protection/>
    </xf>
    <xf numFmtId="176" fontId="7" fillId="0" borderId="10" xfId="65" applyNumberFormat="1" applyFont="1" applyFill="1" applyBorder="1" applyAlignment="1">
      <alignment horizontal="right"/>
      <protection/>
    </xf>
    <xf numFmtId="176" fontId="7" fillId="0" borderId="27" xfId="65" applyNumberFormat="1" applyFont="1" applyFill="1" applyBorder="1" applyAlignment="1">
      <alignment horizontal="right"/>
      <protection/>
    </xf>
    <xf numFmtId="0" fontId="7" fillId="0" borderId="28" xfId="67" applyFont="1" applyFill="1" applyBorder="1">
      <alignment/>
      <protection/>
    </xf>
    <xf numFmtId="0" fontId="7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distributed"/>
      <protection/>
    </xf>
    <xf numFmtId="176" fontId="2" fillId="0" borderId="0" xfId="67" applyNumberFormat="1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8" fillId="0" borderId="0" xfId="0" applyNumberFormat="1" applyFont="1" applyFill="1" applyBorder="1" applyAlignment="1">
      <alignment horizontal="right"/>
    </xf>
    <xf numFmtId="0" fontId="7" fillId="0" borderId="16" xfId="67" applyFont="1" applyFill="1" applyBorder="1" applyAlignment="1">
      <alignment horizontal="centerContinuous"/>
      <protection/>
    </xf>
    <xf numFmtId="0" fontId="10" fillId="0" borderId="13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0" xfId="67" applyFont="1" applyFill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7" fillId="0" borderId="10" xfId="67" applyFont="1" applyFill="1" applyBorder="1" applyAlignment="1">
      <alignment vertical="center"/>
      <protection/>
    </xf>
    <xf numFmtId="0" fontId="6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left"/>
      <protection/>
    </xf>
    <xf numFmtId="0" fontId="2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7" fillId="0" borderId="10" xfId="64" applyFont="1" applyFill="1" applyBorder="1" applyAlignment="1">
      <alignment horizontal="right"/>
      <protection/>
    </xf>
    <xf numFmtId="0" fontId="2" fillId="0" borderId="0" xfId="64" applyFont="1" applyFill="1" applyAlignment="1">
      <alignment vertical="center"/>
      <protection/>
    </xf>
    <xf numFmtId="0" fontId="7" fillId="0" borderId="14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29" xfId="64" applyFont="1" applyFill="1" applyBorder="1" applyAlignment="1">
      <alignment horizontal="centerContinuous" vertical="center"/>
      <protection/>
    </xf>
    <xf numFmtId="0" fontId="7" fillId="0" borderId="3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1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32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vertical="center"/>
      <protection/>
    </xf>
    <xf numFmtId="176" fontId="7" fillId="0" borderId="13" xfId="64" applyNumberFormat="1" applyFont="1" applyFill="1" applyBorder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13" xfId="64" applyFont="1" applyFill="1" applyBorder="1" applyAlignment="1" quotePrefix="1">
      <alignment horizontal="left"/>
      <protection/>
    </xf>
    <xf numFmtId="176" fontId="7" fillId="0" borderId="0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9" fillId="0" borderId="0" xfId="64" applyFont="1" applyFill="1">
      <alignment/>
      <protection/>
    </xf>
    <xf numFmtId="49" fontId="7" fillId="0" borderId="0" xfId="64" applyNumberFormat="1" applyFont="1" applyFill="1" applyBorder="1" applyAlignment="1" quotePrefix="1">
      <alignment/>
      <protection/>
    </xf>
    <xf numFmtId="0" fontId="2" fillId="0" borderId="0" xfId="64" applyFont="1" applyFill="1" applyBorder="1">
      <alignment/>
      <protection/>
    </xf>
    <xf numFmtId="0" fontId="7" fillId="0" borderId="0" xfId="64" applyFont="1" applyFill="1" applyAlignment="1">
      <alignment horizontal="distributed" vertical="center"/>
      <protection/>
    </xf>
    <xf numFmtId="0" fontId="7" fillId="0" borderId="13" xfId="64" applyFont="1" applyFill="1" applyBorder="1" applyAlignment="1">
      <alignment horizontal="distributed" vertical="center"/>
      <protection/>
    </xf>
    <xf numFmtId="0" fontId="7" fillId="0" borderId="0" xfId="64" applyFont="1" applyFill="1" applyAlignment="1">
      <alignment horizontal="distributed" vertical="center" wrapText="1"/>
      <protection/>
    </xf>
    <xf numFmtId="0" fontId="7" fillId="0" borderId="10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10" fillId="0" borderId="0" xfId="66" applyFont="1" applyFill="1" applyBorder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7" fillId="0" borderId="0" xfId="64" applyFont="1" applyFill="1">
      <alignment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7" fillId="0" borderId="10" xfId="63" applyFont="1" applyFill="1" applyBorder="1">
      <alignment/>
      <protection/>
    </xf>
    <xf numFmtId="0" fontId="7" fillId="0" borderId="10" xfId="63" applyFont="1" applyFill="1" applyBorder="1" applyAlignment="1">
      <alignment horizontal="right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>
      <alignment/>
      <protection/>
    </xf>
    <xf numFmtId="0" fontId="8" fillId="0" borderId="13" xfId="64" applyFont="1" applyFill="1" applyBorder="1" applyAlignment="1" quotePrefix="1">
      <alignment horizontal="left"/>
      <protection/>
    </xf>
    <xf numFmtId="0" fontId="8" fillId="0" borderId="0" xfId="67" applyFont="1" applyFill="1" applyAlignment="1" quotePrefix="1">
      <alignment vertical="center"/>
      <protection/>
    </xf>
    <xf numFmtId="176" fontId="7" fillId="0" borderId="0" xfId="64" applyNumberFormat="1" applyFont="1" applyFill="1">
      <alignment/>
      <protection/>
    </xf>
    <xf numFmtId="176" fontId="7" fillId="0" borderId="0" xfId="65" applyNumberFormat="1" applyFont="1" applyFill="1" applyBorder="1">
      <alignment/>
      <protection/>
    </xf>
    <xf numFmtId="220" fontId="7" fillId="0" borderId="13" xfId="0" applyNumberFormat="1" applyFont="1" applyFill="1" applyBorder="1" applyAlignment="1">
      <alignment horizontal="right"/>
    </xf>
    <xf numFmtId="176" fontId="8" fillId="0" borderId="0" xfId="62" applyNumberFormat="1" applyFont="1" applyFill="1" applyBorder="1" applyAlignment="1">
      <alignment horizontal="right"/>
      <protection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13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8" fillId="0" borderId="17" xfId="64" applyNumberFormat="1" applyFont="1" applyFill="1" applyBorder="1" applyAlignment="1">
      <alignment horizontal="right" vertical="center"/>
      <protection/>
    </xf>
    <xf numFmtId="176" fontId="7" fillId="0" borderId="10" xfId="64" applyNumberFormat="1" applyFont="1" applyFill="1" applyBorder="1" applyAlignment="1">
      <alignment horizontal="right" vertical="center"/>
      <protection/>
    </xf>
    <xf numFmtId="176" fontId="8" fillId="0" borderId="10" xfId="64" applyNumberFormat="1" applyFont="1" applyFill="1" applyBorder="1" applyAlignment="1">
      <alignment vertical="center"/>
      <protection/>
    </xf>
    <xf numFmtId="176" fontId="7" fillId="0" borderId="10" xfId="64" applyNumberFormat="1" applyFont="1" applyFill="1" applyBorder="1" applyAlignment="1">
      <alignment vertical="center"/>
      <protection/>
    </xf>
    <xf numFmtId="176" fontId="7" fillId="0" borderId="26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>
      <alignment/>
      <protection/>
    </xf>
    <xf numFmtId="0" fontId="8" fillId="0" borderId="13" xfId="66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49" fontId="8" fillId="0" borderId="26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3" xfId="62" applyFont="1" applyFill="1" applyBorder="1" applyAlignment="1">
      <alignment horizontal="right"/>
      <protection/>
    </xf>
    <xf numFmtId="49" fontId="7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7" fillId="0" borderId="14" xfId="62" applyFont="1" applyFill="1" applyBorder="1" applyAlignment="1">
      <alignment horizontal="center"/>
      <protection/>
    </xf>
    <xf numFmtId="0" fontId="7" fillId="0" borderId="32" xfId="62" applyFont="1" applyFill="1" applyBorder="1" applyAlignment="1">
      <alignment horizontal="center"/>
      <protection/>
    </xf>
    <xf numFmtId="0" fontId="7" fillId="0" borderId="15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33" xfId="62" applyFont="1" applyFill="1" applyBorder="1" applyAlignment="1">
      <alignment horizontal="center"/>
      <protection/>
    </xf>
    <xf numFmtId="0" fontId="7" fillId="0" borderId="31" xfId="62" applyFont="1" applyFill="1" applyBorder="1" applyAlignment="1">
      <alignment horizontal="center"/>
      <protection/>
    </xf>
    <xf numFmtId="0" fontId="7" fillId="0" borderId="30" xfId="62" applyFont="1" applyFill="1" applyBorder="1" applyAlignment="1">
      <alignment horizontal="center"/>
      <protection/>
    </xf>
    <xf numFmtId="0" fontId="7" fillId="0" borderId="34" xfId="62" applyFont="1" applyFill="1" applyBorder="1">
      <alignment/>
      <protection/>
    </xf>
    <xf numFmtId="0" fontId="8" fillId="0" borderId="0" xfId="62" applyFont="1" applyFill="1">
      <alignment/>
      <protection/>
    </xf>
    <xf numFmtId="49" fontId="8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right"/>
      <protection/>
    </xf>
    <xf numFmtId="0" fontId="2" fillId="0" borderId="34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10" fillId="0" borderId="34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15" fillId="0" borderId="35" xfId="61" applyFont="1" applyFill="1" applyBorder="1" applyAlignment="1">
      <alignment vertical="center"/>
      <protection/>
    </xf>
    <xf numFmtId="0" fontId="15" fillId="0" borderId="35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left" vertical="center"/>
      <protection/>
    </xf>
    <xf numFmtId="0" fontId="7" fillId="0" borderId="33" xfId="61" applyFont="1" applyFill="1" applyBorder="1" applyAlignment="1">
      <alignment horizontal="distributed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2" fillId="0" borderId="15" xfId="61" applyFont="1" applyFill="1" applyBorder="1">
      <alignment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right" vertical="center"/>
      <protection/>
    </xf>
    <xf numFmtId="0" fontId="10" fillId="0" borderId="36" xfId="61" applyFont="1" applyFill="1" applyBorder="1" applyAlignment="1">
      <alignment horizontal="center" vertical="center"/>
      <protection/>
    </xf>
    <xf numFmtId="49" fontId="7" fillId="0" borderId="12" xfId="61" applyNumberFormat="1" applyFont="1" applyFill="1" applyBorder="1">
      <alignment/>
      <protection/>
    </xf>
    <xf numFmtId="190" fontId="7" fillId="0" borderId="13" xfId="61" applyNumberFormat="1" applyFont="1" applyFill="1" applyBorder="1">
      <alignment/>
      <protection/>
    </xf>
    <xf numFmtId="190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 applyAlignment="1">
      <alignment horizontal="right"/>
      <protection/>
    </xf>
    <xf numFmtId="202" fontId="10" fillId="0" borderId="13" xfId="61" applyNumberFormat="1" applyFont="1" applyFill="1" applyBorder="1">
      <alignment/>
      <protection/>
    </xf>
    <xf numFmtId="202" fontId="10" fillId="0" borderId="0" xfId="61" applyNumberFormat="1" applyFont="1" applyFill="1" applyBorder="1">
      <alignment/>
      <protection/>
    </xf>
    <xf numFmtId="202" fontId="2" fillId="0" borderId="0" xfId="61" applyNumberFormat="1" applyFont="1" applyFill="1">
      <alignment/>
      <protection/>
    </xf>
    <xf numFmtId="49" fontId="8" fillId="0" borderId="26" xfId="61" applyNumberFormat="1" applyFont="1" applyFill="1" applyBorder="1">
      <alignment/>
      <protection/>
    </xf>
    <xf numFmtId="190" fontId="8" fillId="0" borderId="10" xfId="61" applyNumberFormat="1" applyFont="1" applyFill="1" applyBorder="1">
      <alignment/>
      <protection/>
    </xf>
    <xf numFmtId="203" fontId="8" fillId="0" borderId="10" xfId="61" applyNumberFormat="1" applyFont="1" applyFill="1" applyBorder="1">
      <alignment/>
      <protection/>
    </xf>
    <xf numFmtId="202" fontId="16" fillId="0" borderId="10" xfId="61" applyNumberFormat="1" applyFont="1" applyFill="1" applyBorder="1">
      <alignment/>
      <protection/>
    </xf>
    <xf numFmtId="0" fontId="9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Protection="1">
      <alignment/>
      <protection/>
    </xf>
    <xf numFmtId="0" fontId="7" fillId="0" borderId="10" xfId="61" applyFont="1" applyFill="1" applyBorder="1">
      <alignment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/>
      <protection/>
    </xf>
    <xf numFmtId="176" fontId="8" fillId="0" borderId="13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Border="1" applyAlignment="1">
      <alignment horizontal="distributed"/>
      <protection/>
    </xf>
    <xf numFmtId="176" fontId="7" fillId="0" borderId="0" xfId="61" applyNumberFormat="1" applyFont="1" applyFill="1" applyBorder="1">
      <alignment/>
      <protection/>
    </xf>
    <xf numFmtId="0" fontId="7" fillId="0" borderId="26" xfId="61" applyFont="1" applyFill="1" applyBorder="1" applyAlignment="1">
      <alignment horizontal="distributed"/>
      <protection/>
    </xf>
    <xf numFmtId="0" fontId="7" fillId="0" borderId="0" xfId="61" applyFont="1" applyFill="1" applyProtection="1">
      <alignment/>
      <protection/>
    </xf>
    <xf numFmtId="0" fontId="5" fillId="0" borderId="0" xfId="61" applyFont="1" applyFill="1" applyAlignment="1">
      <alignment horizontal="centerContinuous"/>
      <protection/>
    </xf>
    <xf numFmtId="0" fontId="9" fillId="0" borderId="0" xfId="61" applyFont="1" applyFill="1" applyAlignment="1">
      <alignment horizontal="centerContinuous"/>
      <protection/>
    </xf>
    <xf numFmtId="38" fontId="2" fillId="0" borderId="0" xfId="61" applyNumberFormat="1" applyFont="1" applyFill="1" applyAlignment="1">
      <alignment/>
      <protection/>
    </xf>
    <xf numFmtId="38" fontId="2" fillId="0" borderId="0" xfId="61" applyNumberFormat="1" applyFont="1" applyFill="1" applyAlignment="1">
      <alignment horizontal="centerContinuous"/>
      <protection/>
    </xf>
    <xf numFmtId="0" fontId="4" fillId="0" borderId="0" xfId="61" applyFont="1" applyFill="1" applyAlignment="1" applyProtection="1">
      <alignment horizontal="centerContinuous"/>
      <protection/>
    </xf>
    <xf numFmtId="0" fontId="9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Alignment="1" applyProtection="1">
      <alignment horizontal="right"/>
      <protection/>
    </xf>
    <xf numFmtId="0" fontId="2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 applyAlignment="1" applyProtection="1">
      <alignment horizontal="centerContinuous"/>
      <protection/>
    </xf>
    <xf numFmtId="0" fontId="2" fillId="0" borderId="10" xfId="61" applyFont="1" applyFill="1" applyBorder="1">
      <alignment/>
      <protection/>
    </xf>
    <xf numFmtId="0" fontId="9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0" fontId="7" fillId="0" borderId="21" xfId="61" applyFont="1" applyFill="1" applyBorder="1" applyAlignment="1">
      <alignment horizontal="centerContinuous"/>
      <protection/>
    </xf>
    <xf numFmtId="0" fontId="7" fillId="0" borderId="18" xfId="61" applyFont="1" applyFill="1" applyBorder="1" applyAlignment="1">
      <alignment horizontal="centerContinuous"/>
      <protection/>
    </xf>
    <xf numFmtId="0" fontId="7" fillId="0" borderId="21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Continuous"/>
      <protection/>
    </xf>
    <xf numFmtId="0" fontId="7" fillId="0" borderId="16" xfId="61" applyFont="1" applyFill="1" applyBorder="1" applyAlignment="1">
      <alignment horizontal="centerContinuous"/>
      <protection/>
    </xf>
    <xf numFmtId="0" fontId="7" fillId="0" borderId="31" xfId="61" applyFont="1" applyFill="1" applyBorder="1" applyAlignment="1">
      <alignment horizontal="center"/>
      <protection/>
    </xf>
    <xf numFmtId="0" fontId="7" fillId="0" borderId="37" xfId="61" applyFont="1" applyFill="1" applyBorder="1" applyAlignment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12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14" xfId="61" applyFont="1" applyFill="1" applyBorder="1">
      <alignment/>
      <protection/>
    </xf>
    <xf numFmtId="0" fontId="8" fillId="0" borderId="16" xfId="61" applyFont="1" applyFill="1" applyBorder="1" applyAlignment="1">
      <alignment horizontal="centerContinuous"/>
      <protection/>
    </xf>
    <xf numFmtId="0" fontId="8" fillId="0" borderId="38" xfId="61" applyFont="1" applyFill="1" applyBorder="1" applyAlignment="1">
      <alignment horizontal="centerContinuous"/>
      <protection/>
    </xf>
    <xf numFmtId="190" fontId="17" fillId="0" borderId="31" xfId="49" applyNumberFormat="1" applyFont="1" applyFill="1" applyBorder="1" applyAlignment="1">
      <alignment horizontal="right"/>
    </xf>
    <xf numFmtId="190" fontId="17" fillId="0" borderId="39" xfId="49" applyNumberFormat="1" applyFont="1" applyFill="1" applyBorder="1" applyAlignment="1">
      <alignment horizontal="right"/>
    </xf>
    <xf numFmtId="190" fontId="17" fillId="0" borderId="37" xfId="49" applyNumberFormat="1" applyFont="1" applyFill="1" applyBorder="1" applyAlignment="1">
      <alignment horizontal="right"/>
    </xf>
    <xf numFmtId="0" fontId="8" fillId="0" borderId="40" xfId="61" applyFont="1" applyFill="1" applyBorder="1" applyAlignment="1">
      <alignment horizontal="centerContinuous"/>
      <protection/>
    </xf>
    <xf numFmtId="0" fontId="7" fillId="0" borderId="13" xfId="61" applyFont="1" applyFill="1" applyBorder="1" applyAlignment="1">
      <alignment horizontal="centerContinuous"/>
      <protection/>
    </xf>
    <xf numFmtId="0" fontId="7" fillId="0" borderId="12" xfId="61" applyFont="1" applyFill="1" applyBorder="1" applyAlignment="1">
      <alignment horizontal="centerContinuous"/>
      <protection/>
    </xf>
    <xf numFmtId="190" fontId="17" fillId="0" borderId="13" xfId="49" applyNumberFormat="1" applyFont="1" applyFill="1" applyBorder="1" applyAlignment="1">
      <alignment horizontal="right"/>
    </xf>
    <xf numFmtId="190" fontId="15" fillId="0" borderId="0" xfId="49" applyNumberFormat="1" applyFont="1" applyFill="1" applyBorder="1" applyAlignment="1">
      <alignment horizontal="right"/>
    </xf>
    <xf numFmtId="190" fontId="15" fillId="0" borderId="12" xfId="49" applyNumberFormat="1" applyFont="1" applyFill="1" applyBorder="1" applyAlignment="1">
      <alignment horizontal="right"/>
    </xf>
    <xf numFmtId="0" fontId="7" fillId="0" borderId="0" xfId="61" applyFont="1" applyFill="1" applyBorder="1" applyAlignment="1">
      <alignment horizontal="centerContinuous"/>
      <protection/>
    </xf>
    <xf numFmtId="0" fontId="7" fillId="0" borderId="15" xfId="61" applyFont="1" applyFill="1" applyBorder="1" applyAlignment="1">
      <alignment horizontal="centerContinuous"/>
      <protection/>
    </xf>
    <xf numFmtId="0" fontId="7" fillId="0" borderId="33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Continuous"/>
      <protection/>
    </xf>
    <xf numFmtId="0" fontId="7" fillId="0" borderId="32" xfId="61" applyFont="1" applyFill="1" applyBorder="1" applyAlignment="1">
      <alignment horizontal="center"/>
      <protection/>
    </xf>
    <xf numFmtId="0" fontId="7" fillId="0" borderId="32" xfId="61" applyFont="1" applyFill="1" applyBorder="1" applyAlignment="1">
      <alignment horizontal="centerContinuous"/>
      <protection/>
    </xf>
    <xf numFmtId="0" fontId="7" fillId="0" borderId="33" xfId="61" applyFont="1" applyFill="1" applyBorder="1" applyAlignment="1">
      <alignment horizontal="centerContinuous"/>
      <protection/>
    </xf>
    <xf numFmtId="38" fontId="2" fillId="0" borderId="0" xfId="61" applyNumberFormat="1" applyFont="1" applyFill="1">
      <alignment/>
      <protection/>
    </xf>
    <xf numFmtId="0" fontId="10" fillId="0" borderId="37" xfId="61" applyFont="1" applyFill="1" applyBorder="1" applyAlignment="1">
      <alignment vertical="center" wrapText="1"/>
      <protection/>
    </xf>
    <xf numFmtId="0" fontId="10" fillId="0" borderId="15" xfId="61" applyFont="1" applyFill="1" applyBorder="1" applyAlignment="1">
      <alignment vertical="center" textRotation="255" wrapText="1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26" xfId="61" applyFont="1" applyFill="1" applyBorder="1" applyAlignment="1">
      <alignment horizontal="centerContinuous"/>
      <protection/>
    </xf>
    <xf numFmtId="190" fontId="17" fillId="0" borderId="17" xfId="49" applyNumberFormat="1" applyFont="1" applyFill="1" applyBorder="1" applyAlignment="1">
      <alignment horizontal="right"/>
    </xf>
    <xf numFmtId="190" fontId="15" fillId="0" borderId="10" xfId="49" applyNumberFormat="1" applyFont="1" applyFill="1" applyBorder="1" applyAlignment="1">
      <alignment horizontal="right"/>
    </xf>
    <xf numFmtId="190" fontId="15" fillId="0" borderId="10" xfId="49" applyNumberFormat="1" applyFont="1" applyFill="1" applyBorder="1" applyAlignment="1">
      <alignment horizontal="right" shrinkToFit="1"/>
    </xf>
    <xf numFmtId="190" fontId="15" fillId="0" borderId="26" xfId="49" applyNumberFormat="1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right"/>
      <protection/>
    </xf>
    <xf numFmtId="0" fontId="7" fillId="0" borderId="33" xfId="61" applyFont="1" applyFill="1" applyBorder="1">
      <alignment/>
      <protection/>
    </xf>
    <xf numFmtId="0" fontId="7" fillId="0" borderId="15" xfId="61" applyFont="1" applyFill="1" applyBorder="1" applyAlignment="1">
      <alignment horizontal="center"/>
      <protection/>
    </xf>
    <xf numFmtId="0" fontId="8" fillId="0" borderId="29" xfId="61" applyFont="1" applyFill="1" applyBorder="1" applyAlignment="1">
      <alignment horizontal="centerContinuous"/>
      <protection/>
    </xf>
    <xf numFmtId="176" fontId="17" fillId="0" borderId="31" xfId="49" applyNumberFormat="1" applyFont="1" applyFill="1" applyBorder="1" applyAlignment="1">
      <alignment/>
    </xf>
    <xf numFmtId="176" fontId="17" fillId="0" borderId="39" xfId="49" applyNumberFormat="1" applyFont="1" applyFill="1" applyBorder="1" applyAlignment="1">
      <alignment/>
    </xf>
    <xf numFmtId="176" fontId="17" fillId="0" borderId="39" xfId="49" applyNumberFormat="1" applyFont="1" applyFill="1" applyBorder="1" applyAlignment="1">
      <alignment horizontal="right"/>
    </xf>
    <xf numFmtId="176" fontId="17" fillId="0" borderId="37" xfId="49" applyNumberFormat="1" applyFont="1" applyFill="1" applyBorder="1" applyAlignment="1">
      <alignment/>
    </xf>
    <xf numFmtId="0" fontId="8" fillId="0" borderId="14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176" fontId="15" fillId="0" borderId="0" xfId="49" applyNumberFormat="1" applyFont="1" applyFill="1" applyBorder="1" applyAlignment="1">
      <alignment horizontal="right"/>
    </xf>
    <xf numFmtId="176" fontId="15" fillId="0" borderId="12" xfId="49" applyNumberFormat="1" applyFont="1" applyFill="1" applyBorder="1" applyAlignment="1">
      <alignment horizontal="right"/>
    </xf>
    <xf numFmtId="0" fontId="7" fillId="0" borderId="0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7" xfId="61" applyFont="1" applyFill="1" applyBorder="1">
      <alignment/>
      <protection/>
    </xf>
    <xf numFmtId="0" fontId="7" fillId="0" borderId="26" xfId="61" applyFont="1" applyFill="1" applyBorder="1">
      <alignment/>
      <protection/>
    </xf>
    <xf numFmtId="176" fontId="15" fillId="0" borderId="10" xfId="49" applyNumberFormat="1" applyFont="1" applyFill="1" applyBorder="1" applyAlignment="1">
      <alignment horizontal="right"/>
    </xf>
    <xf numFmtId="176" fontId="15" fillId="0" borderId="26" xfId="49" applyNumberFormat="1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right"/>
      <protection/>
    </xf>
    <xf numFmtId="38" fontId="7" fillId="0" borderId="0" xfId="61" applyNumberFormat="1" applyFont="1" applyFill="1" applyBorder="1">
      <alignment/>
      <protection/>
    </xf>
    <xf numFmtId="38" fontId="7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38" fontId="8" fillId="0" borderId="0" xfId="61" applyNumberFormat="1" applyFont="1" applyFill="1" applyBorder="1">
      <alignment/>
      <protection/>
    </xf>
    <xf numFmtId="38" fontId="9" fillId="0" borderId="0" xfId="61" applyNumberFormat="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 horizontal="left"/>
      <protection/>
    </xf>
    <xf numFmtId="0" fontId="10" fillId="0" borderId="10" xfId="61" applyFont="1" applyFill="1" applyBorder="1">
      <alignment/>
      <protection/>
    </xf>
    <xf numFmtId="0" fontId="7" fillId="0" borderId="41" xfId="61" applyFont="1" applyFill="1" applyBorder="1">
      <alignment/>
      <protection/>
    </xf>
    <xf numFmtId="0" fontId="7" fillId="0" borderId="34" xfId="61" applyFont="1" applyFill="1" applyBorder="1" applyAlignment="1">
      <alignment/>
      <protection/>
    </xf>
    <xf numFmtId="0" fontId="7" fillId="0" borderId="21" xfId="61" applyFont="1" applyFill="1" applyBorder="1" applyAlignment="1">
      <alignment horizontal="centerContinuous" vertic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7" fillId="0" borderId="42" xfId="61" applyFont="1" applyFill="1" applyBorder="1">
      <alignment/>
      <protection/>
    </xf>
    <xf numFmtId="0" fontId="7" fillId="0" borderId="43" xfId="61" applyFont="1" applyFill="1" applyBorder="1" applyAlignment="1">
      <alignment/>
      <protection/>
    </xf>
    <xf numFmtId="0" fontId="7" fillId="0" borderId="12" xfId="61" applyFont="1" applyFill="1" applyBorder="1" applyAlignment="1">
      <alignment/>
      <protection/>
    </xf>
    <xf numFmtId="0" fontId="2" fillId="0" borderId="13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"/>
      <protection/>
    </xf>
    <xf numFmtId="0" fontId="7" fillId="0" borderId="44" xfId="61" applyFont="1" applyFill="1" applyBorder="1">
      <alignment/>
      <protection/>
    </xf>
    <xf numFmtId="0" fontId="7" fillId="0" borderId="43" xfId="61" applyFont="1" applyFill="1" applyBorder="1" applyAlignment="1">
      <alignment horizontal="centerContinuous" vertical="top"/>
      <protection/>
    </xf>
    <xf numFmtId="0" fontId="7" fillId="0" borderId="12" xfId="61" applyFont="1" applyFill="1" applyBorder="1" applyAlignment="1">
      <alignment horizontal="centerContinuous" vertical="top"/>
      <protection/>
    </xf>
    <xf numFmtId="0" fontId="2" fillId="0" borderId="13" xfId="61" applyFont="1" applyFill="1" applyBorder="1">
      <alignment/>
      <protection/>
    </xf>
    <xf numFmtId="0" fontId="7" fillId="0" borderId="44" xfId="61" applyFont="1" applyFill="1" applyBorder="1" applyAlignment="1">
      <alignment horizontal="distributed"/>
      <protection/>
    </xf>
    <xf numFmtId="0" fontId="7" fillId="0" borderId="43" xfId="61" applyFont="1" applyFill="1" applyBorder="1" applyAlignment="1">
      <alignment horizontal="centerContinuous"/>
      <protection/>
    </xf>
    <xf numFmtId="0" fontId="2" fillId="0" borderId="13" xfId="61" applyFont="1" applyFill="1" applyBorder="1" applyAlignment="1">
      <alignment horizontal="center" textRotation="180"/>
      <protection/>
    </xf>
    <xf numFmtId="0" fontId="7" fillId="0" borderId="43" xfId="61" applyFont="1" applyFill="1" applyBorder="1">
      <alignment/>
      <protection/>
    </xf>
    <xf numFmtId="0" fontId="7" fillId="0" borderId="45" xfId="61" applyFont="1" applyFill="1" applyBorder="1" applyAlignment="1">
      <alignment/>
      <protection/>
    </xf>
    <xf numFmtId="0" fontId="7" fillId="0" borderId="15" xfId="61" applyFont="1" applyFill="1" applyBorder="1" applyAlignment="1">
      <alignment/>
      <protection/>
    </xf>
    <xf numFmtId="0" fontId="2" fillId="0" borderId="14" xfId="61" applyFont="1" applyFill="1" applyBorder="1" applyAlignment="1">
      <alignment horizontal="center"/>
      <protection/>
    </xf>
    <xf numFmtId="0" fontId="7" fillId="0" borderId="46" xfId="61" applyFont="1" applyFill="1" applyBorder="1">
      <alignment/>
      <protection/>
    </xf>
    <xf numFmtId="0" fontId="7" fillId="0" borderId="43" xfId="61" applyFont="1" applyFill="1" applyBorder="1" applyAlignment="1">
      <alignment horizontal="center"/>
      <protection/>
    </xf>
    <xf numFmtId="0" fontId="8" fillId="0" borderId="30" xfId="61" applyFont="1" applyFill="1" applyBorder="1" applyAlignment="1">
      <alignment horizontal="distributed"/>
      <protection/>
    </xf>
    <xf numFmtId="202" fontId="8" fillId="0" borderId="31" xfId="61" applyNumberFormat="1" applyFont="1" applyFill="1" applyBorder="1">
      <alignment/>
      <protection/>
    </xf>
    <xf numFmtId="202" fontId="8" fillId="0" borderId="39" xfId="61" applyNumberFormat="1" applyFont="1" applyFill="1" applyBorder="1">
      <alignment/>
      <protection/>
    </xf>
    <xf numFmtId="202" fontId="8" fillId="0" borderId="39" xfId="61" applyNumberFormat="1" applyFont="1" applyFill="1" applyBorder="1" applyAlignment="1">
      <alignment horizontal="right"/>
      <protection/>
    </xf>
    <xf numFmtId="202" fontId="8" fillId="0" borderId="37" xfId="61" applyNumberFormat="1" applyFont="1" applyFill="1" applyBorder="1" applyAlignment="1">
      <alignment horizontal="right"/>
      <protection/>
    </xf>
    <xf numFmtId="0" fontId="8" fillId="0" borderId="47" xfId="61" applyFont="1" applyFill="1" applyBorder="1" applyAlignment="1">
      <alignment horizontal="distributed"/>
      <protection/>
    </xf>
    <xf numFmtId="202" fontId="8" fillId="0" borderId="0" xfId="61" applyNumberFormat="1" applyFont="1" applyFill="1">
      <alignment/>
      <protection/>
    </xf>
    <xf numFmtId="202" fontId="8" fillId="0" borderId="13" xfId="61" applyNumberFormat="1" applyFont="1" applyFill="1" applyBorder="1">
      <alignment/>
      <protection/>
    </xf>
    <xf numFmtId="202" fontId="7" fillId="0" borderId="0" xfId="61" applyNumberFormat="1" applyFont="1" applyFill="1" applyBorder="1">
      <alignment/>
      <protection/>
    </xf>
    <xf numFmtId="202" fontId="7" fillId="0" borderId="0" xfId="61" applyNumberFormat="1" applyFont="1" applyFill="1" applyBorder="1" applyAlignment="1">
      <alignment horizontal="right"/>
      <protection/>
    </xf>
    <xf numFmtId="202" fontId="7" fillId="0" borderId="12" xfId="61" applyNumberFormat="1" applyFont="1" applyFill="1" applyBorder="1" applyAlignment="1">
      <alignment horizontal="right"/>
      <protection/>
    </xf>
    <xf numFmtId="0" fontId="7" fillId="0" borderId="33" xfId="61" applyFont="1" applyFill="1" applyBorder="1" applyAlignment="1">
      <alignment horizontal="distributed"/>
      <protection/>
    </xf>
    <xf numFmtId="0" fontId="7" fillId="0" borderId="12" xfId="61" applyFont="1" applyFill="1" applyBorder="1" applyAlignment="1">
      <alignment horizontal="right"/>
      <protection/>
    </xf>
    <xf numFmtId="0" fontId="7" fillId="0" borderId="47" xfId="61" applyFont="1" applyFill="1" applyBorder="1" applyAlignment="1">
      <alignment horizontal="distributed"/>
      <protection/>
    </xf>
    <xf numFmtId="193" fontId="7" fillId="0" borderId="0" xfId="61" applyNumberFormat="1" applyFont="1" applyFill="1" applyBorder="1" applyAlignment="1">
      <alignment horizontal="right"/>
      <protection/>
    </xf>
    <xf numFmtId="0" fontId="7" fillId="0" borderId="32" xfId="61" applyFont="1" applyFill="1" applyBorder="1">
      <alignment/>
      <protection/>
    </xf>
    <xf numFmtId="202" fontId="8" fillId="0" borderId="0" xfId="61" applyNumberFormat="1" applyFont="1" applyFill="1" applyBorder="1">
      <alignment/>
      <protection/>
    </xf>
    <xf numFmtId="202" fontId="7" fillId="0" borderId="12" xfId="61" applyNumberFormat="1" applyFont="1" applyFill="1" applyBorder="1">
      <alignment/>
      <protection/>
    </xf>
    <xf numFmtId="0" fontId="7" fillId="0" borderId="47" xfId="61" applyFont="1" applyFill="1" applyBorder="1">
      <alignment/>
      <protection/>
    </xf>
    <xf numFmtId="0" fontId="8" fillId="0" borderId="33" xfId="61" applyFont="1" applyFill="1" applyBorder="1" applyAlignment="1">
      <alignment horizontal="distributed"/>
      <protection/>
    </xf>
    <xf numFmtId="0" fontId="8" fillId="0" borderId="48" xfId="61" applyFont="1" applyFill="1" applyBorder="1" applyAlignment="1">
      <alignment horizontal="distributed"/>
      <protection/>
    </xf>
    <xf numFmtId="202" fontId="7" fillId="0" borderId="13" xfId="61" applyNumberFormat="1" applyFont="1" applyFill="1" applyBorder="1">
      <alignment/>
      <protection/>
    </xf>
    <xf numFmtId="202" fontId="7" fillId="0" borderId="0" xfId="61" applyNumberFormat="1" applyFont="1" applyFill="1">
      <alignment/>
      <protection/>
    </xf>
    <xf numFmtId="0" fontId="7" fillId="0" borderId="49" xfId="61" applyFont="1" applyFill="1" applyBorder="1" applyAlignment="1">
      <alignment horizontal="center" vertical="distributed" textRotation="255"/>
      <protection/>
    </xf>
    <xf numFmtId="0" fontId="7" fillId="0" borderId="50" xfId="61" applyFont="1" applyFill="1" applyBorder="1" applyAlignment="1">
      <alignment horizontal="distributed"/>
      <protection/>
    </xf>
    <xf numFmtId="202" fontId="8" fillId="0" borderId="17" xfId="61" applyNumberFormat="1" applyFont="1" applyFill="1" applyBorder="1">
      <alignment/>
      <protection/>
    </xf>
    <xf numFmtId="202" fontId="7" fillId="0" borderId="10" xfId="61" applyNumberFormat="1" applyFont="1" applyFill="1" applyBorder="1">
      <alignment/>
      <protection/>
    </xf>
    <xf numFmtId="202" fontId="7" fillId="0" borderId="10" xfId="61" applyNumberFormat="1" applyFont="1" applyFill="1" applyBorder="1" applyAlignment="1">
      <alignment horizontal="right"/>
      <protection/>
    </xf>
    <xf numFmtId="0" fontId="7" fillId="0" borderId="51" xfId="61" applyFont="1" applyFill="1" applyBorder="1" applyAlignment="1">
      <alignment horizontal="distributed"/>
      <protection/>
    </xf>
    <xf numFmtId="202" fontId="10" fillId="0" borderId="0" xfId="61" applyNumberFormat="1" applyFont="1" applyFill="1">
      <alignment/>
      <protection/>
    </xf>
    <xf numFmtId="0" fontId="10" fillId="0" borderId="0" xfId="61" applyFont="1" applyFill="1" applyAlignment="1">
      <alignment vertical="top"/>
      <protection/>
    </xf>
    <xf numFmtId="0" fontId="7" fillId="0" borderId="52" xfId="61" applyFont="1" applyFill="1" applyBorder="1">
      <alignment/>
      <protection/>
    </xf>
    <xf numFmtId="0" fontId="8" fillId="0" borderId="35" xfId="61" applyFont="1" applyFill="1" applyBorder="1">
      <alignment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53" xfId="61" applyFont="1" applyFill="1" applyBorder="1">
      <alignment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45" xfId="61" applyFont="1" applyFill="1" applyBorder="1">
      <alignment/>
      <protection/>
    </xf>
    <xf numFmtId="0" fontId="8" fillId="0" borderId="16" xfId="61" applyFont="1" applyFill="1" applyBorder="1" applyAlignment="1">
      <alignment horizontal="center"/>
      <protection/>
    </xf>
    <xf numFmtId="0" fontId="8" fillId="0" borderId="44" xfId="61" applyFont="1" applyFill="1" applyBorder="1" applyAlignment="1">
      <alignment horizontal="distributed"/>
      <protection/>
    </xf>
    <xf numFmtId="202" fontId="8" fillId="0" borderId="0" xfId="61" applyNumberFormat="1" applyFont="1" applyFill="1" applyBorder="1" applyAlignment="1">
      <alignment horizontal="right"/>
      <protection/>
    </xf>
    <xf numFmtId="202" fontId="7" fillId="0" borderId="26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shrinkToFit="1"/>
      <protection/>
    </xf>
    <xf numFmtId="202" fontId="9" fillId="0" borderId="0" xfId="61" applyNumberFormat="1" applyFont="1" applyFill="1" applyAlignment="1">
      <alignment shrinkToFit="1"/>
      <protection/>
    </xf>
    <xf numFmtId="0" fontId="8" fillId="0" borderId="10" xfId="61" applyFont="1" applyFill="1" applyBorder="1">
      <alignment/>
      <protection/>
    </xf>
    <xf numFmtId="0" fontId="7" fillId="0" borderId="13" xfId="61" applyFont="1" applyFill="1" applyBorder="1" applyAlignment="1">
      <alignment horizontal="right"/>
      <protection/>
    </xf>
    <xf numFmtId="0" fontId="7" fillId="0" borderId="14" xfId="61" applyFont="1" applyFill="1" applyBorder="1" applyAlignment="1">
      <alignment vertical="distributed" textRotation="255"/>
      <protection/>
    </xf>
    <xf numFmtId="0" fontId="10" fillId="0" borderId="14" xfId="61" applyFont="1" applyFill="1" applyBorder="1" applyAlignment="1">
      <alignment vertical="distributed" textRotation="255" wrapText="1"/>
      <protection/>
    </xf>
    <xf numFmtId="0" fontId="7" fillId="0" borderId="16" xfId="61" applyFont="1" applyFill="1" applyBorder="1" applyAlignment="1">
      <alignment horizontal="center"/>
      <protection/>
    </xf>
    <xf numFmtId="0" fontId="7" fillId="0" borderId="29" xfId="61" applyFont="1" applyFill="1" applyBorder="1" applyAlignment="1">
      <alignment horizontal="centerContinuous"/>
      <protection/>
    </xf>
    <xf numFmtId="0" fontId="10" fillId="0" borderId="0" xfId="61" applyFont="1" applyFill="1" applyBorder="1">
      <alignment/>
      <protection/>
    </xf>
    <xf numFmtId="0" fontId="16" fillId="0" borderId="0" xfId="6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219" fontId="6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21" xfId="61" applyFont="1" applyFill="1" applyBorder="1" applyAlignment="1">
      <alignment horizontal="centerContinuous" vertical="center"/>
      <protection/>
    </xf>
    <xf numFmtId="0" fontId="16" fillId="0" borderId="29" xfId="61" applyFont="1" applyFill="1" applyBorder="1" applyAlignment="1">
      <alignment horizontal="centerContinuous" vertical="center"/>
      <protection/>
    </xf>
    <xf numFmtId="0" fontId="10" fillId="0" borderId="38" xfId="61" applyFont="1" applyFill="1" applyBorder="1" applyAlignment="1">
      <alignment horizontal="centerContinuous" vertical="center"/>
      <protection/>
    </xf>
    <xf numFmtId="0" fontId="10" fillId="0" borderId="29" xfId="61" applyFont="1" applyFill="1" applyBorder="1" applyAlignment="1">
      <alignment horizontal="centerContinuous" vertical="center"/>
      <protection/>
    </xf>
    <xf numFmtId="0" fontId="10" fillId="0" borderId="40" xfId="61" applyFont="1" applyFill="1" applyBorder="1" applyAlignment="1">
      <alignment horizontal="centerContinuous" vertical="center"/>
      <protection/>
    </xf>
    <xf numFmtId="0" fontId="10" fillId="0" borderId="36" xfId="61" applyFont="1" applyFill="1" applyBorder="1" applyAlignment="1">
      <alignment horizontal="centerContinuous" vertical="center"/>
      <protection/>
    </xf>
    <xf numFmtId="219" fontId="2" fillId="0" borderId="0" xfId="61" applyNumberFormat="1" applyFont="1" applyFill="1">
      <alignment/>
      <protection/>
    </xf>
    <xf numFmtId="0" fontId="18" fillId="0" borderId="12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horizontal="centerContinuous" vertical="center"/>
      <protection/>
    </xf>
    <xf numFmtId="0" fontId="18" fillId="0" borderId="0" xfId="61" applyFont="1" applyFill="1" applyBorder="1">
      <alignment/>
      <protection/>
    </xf>
    <xf numFmtId="0" fontId="19" fillId="0" borderId="12" xfId="61" applyFont="1" applyFill="1" applyBorder="1" applyAlignment="1">
      <alignment horizontal="distributed"/>
      <protection/>
    </xf>
    <xf numFmtId="176" fontId="20" fillId="0" borderId="0" xfId="61" applyNumberFormat="1" applyFont="1" applyFill="1" applyBorder="1" applyAlignment="1">
      <alignment horizontal="right"/>
      <protection/>
    </xf>
    <xf numFmtId="219" fontId="20" fillId="0" borderId="0" xfId="61" applyNumberFormat="1" applyFont="1" applyFill="1" applyBorder="1" applyAlignment="1">
      <alignment horizontal="right"/>
      <protection/>
    </xf>
    <xf numFmtId="194" fontId="20" fillId="0" borderId="0" xfId="61" applyNumberFormat="1" applyFont="1" applyFill="1" applyBorder="1" applyAlignment="1">
      <alignment horizontal="right"/>
      <protection/>
    </xf>
    <xf numFmtId="180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176" fontId="20" fillId="0" borderId="0" xfId="61" applyNumberFormat="1" applyFont="1" applyFill="1" applyAlignment="1">
      <alignment horizontal="right"/>
      <protection/>
    </xf>
    <xf numFmtId="0" fontId="18" fillId="0" borderId="12" xfId="61" applyFont="1" applyFill="1" applyBorder="1" applyAlignment="1">
      <alignment horizontal="distributed"/>
      <protection/>
    </xf>
    <xf numFmtId="176" fontId="21" fillId="0" borderId="0" xfId="61" applyNumberFormat="1" applyFont="1" applyFill="1" applyAlignment="1">
      <alignment horizontal="right"/>
      <protection/>
    </xf>
    <xf numFmtId="219" fontId="21" fillId="0" borderId="0" xfId="61" applyNumberFormat="1" applyFont="1" applyFill="1" applyBorder="1" applyAlignment="1">
      <alignment horizontal="right"/>
      <protection/>
    </xf>
    <xf numFmtId="194" fontId="21" fillId="0" borderId="0" xfId="61" applyNumberFormat="1" applyFont="1" applyFill="1" applyBorder="1" applyAlignment="1">
      <alignment horizontal="right"/>
      <protection/>
    </xf>
    <xf numFmtId="180" fontId="21" fillId="0" borderId="0" xfId="61" applyNumberFormat="1" applyFont="1" applyFill="1" applyBorder="1">
      <alignment/>
      <protection/>
    </xf>
    <xf numFmtId="180" fontId="21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>
      <alignment/>
      <protection/>
    </xf>
    <xf numFmtId="176" fontId="21" fillId="0" borderId="0" xfId="61" applyNumberFormat="1" applyFont="1" applyFill="1" applyBorder="1" applyAlignment="1">
      <alignment horizontal="right"/>
      <protection/>
    </xf>
    <xf numFmtId="219" fontId="21" fillId="0" borderId="0" xfId="61" applyNumberFormat="1" applyFont="1" applyFill="1" applyAlignment="1">
      <alignment horizontal="right"/>
      <protection/>
    </xf>
    <xf numFmtId="0" fontId="18" fillId="0" borderId="26" xfId="61" applyFont="1" applyFill="1" applyBorder="1" applyAlignment="1">
      <alignment horizontal="distributed"/>
      <protection/>
    </xf>
    <xf numFmtId="176" fontId="21" fillId="0" borderId="10" xfId="61" applyNumberFormat="1" applyFont="1" applyFill="1" applyBorder="1" applyAlignment="1">
      <alignment horizontal="right"/>
      <protection/>
    </xf>
    <xf numFmtId="219" fontId="21" fillId="0" borderId="10" xfId="61" applyNumberFormat="1" applyFont="1" applyFill="1" applyBorder="1" applyAlignment="1">
      <alignment horizontal="right"/>
      <protection/>
    </xf>
    <xf numFmtId="180" fontId="21" fillId="0" borderId="10" xfId="61" applyNumberFormat="1" applyFont="1" applyFill="1" applyBorder="1" applyAlignment="1">
      <alignment horizontal="right"/>
      <protection/>
    </xf>
    <xf numFmtId="176" fontId="18" fillId="0" borderId="0" xfId="61" applyNumberFormat="1" applyFont="1" applyFill="1">
      <alignment/>
      <protection/>
    </xf>
    <xf numFmtId="0" fontId="16" fillId="0" borderId="38" xfId="61" applyFont="1" applyFill="1" applyBorder="1" applyAlignment="1">
      <alignment horizontal="centerContinuous" vertical="center"/>
      <protection/>
    </xf>
    <xf numFmtId="176" fontId="7" fillId="0" borderId="0" xfId="64" applyNumberFormat="1" applyFont="1" applyFill="1" applyBorder="1" applyAlignment="1">
      <alignment shrinkToFit="1"/>
      <protection/>
    </xf>
    <xf numFmtId="190" fontId="17" fillId="0" borderId="0" xfId="49" applyNumberFormat="1" applyFont="1" applyFill="1" applyBorder="1" applyAlignment="1">
      <alignment horizontal="right"/>
    </xf>
    <xf numFmtId="0" fontId="8" fillId="0" borderId="0" xfId="66" applyFont="1" applyFill="1" applyBorder="1" applyAlignment="1">
      <alignment horizontal="right"/>
      <protection/>
    </xf>
    <xf numFmtId="0" fontId="7" fillId="0" borderId="10" xfId="65" applyFont="1" applyFill="1" applyBorder="1">
      <alignment/>
      <protection/>
    </xf>
    <xf numFmtId="0" fontId="10" fillId="0" borderId="13" xfId="65" applyFont="1" applyFill="1" applyBorder="1" applyAlignment="1">
      <alignment horizontal="right"/>
      <protection/>
    </xf>
    <xf numFmtId="176" fontId="7" fillId="0" borderId="13" xfId="65" applyNumberFormat="1" applyFont="1" applyFill="1" applyBorder="1">
      <alignment/>
      <protection/>
    </xf>
    <xf numFmtId="176" fontId="7" fillId="0" borderId="0" xfId="63" applyNumberFormat="1" applyFont="1" applyFill="1">
      <alignment/>
      <protection/>
    </xf>
    <xf numFmtId="176" fontId="2" fillId="0" borderId="0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60" fillId="0" borderId="0" xfId="62" applyNumberFormat="1" applyFont="1" applyFill="1" applyBorder="1" applyAlignment="1">
      <alignment horizontal="right"/>
      <protection/>
    </xf>
    <xf numFmtId="0" fontId="7" fillId="0" borderId="13" xfId="64" applyFont="1" applyFill="1" applyBorder="1" applyAlignment="1">
      <alignment horizontal="right"/>
      <protection/>
    </xf>
    <xf numFmtId="0" fontId="7" fillId="0" borderId="0" xfId="64" applyFont="1" applyFill="1" applyAlignment="1">
      <alignment horizontal="right"/>
      <protection/>
    </xf>
    <xf numFmtId="0" fontId="10" fillId="0" borderId="10" xfId="65" applyFont="1" applyFill="1" applyBorder="1">
      <alignment/>
      <protection/>
    </xf>
    <xf numFmtId="0" fontId="7" fillId="0" borderId="0" xfId="65" applyFont="1" applyFill="1" applyAlignment="1" quotePrefix="1">
      <alignment horizontal="right"/>
      <protection/>
    </xf>
    <xf numFmtId="0" fontId="7" fillId="0" borderId="12" xfId="66" applyFont="1" applyFill="1" applyBorder="1" applyAlignment="1">
      <alignment horizontal="center"/>
      <protection/>
    </xf>
    <xf numFmtId="0" fontId="7" fillId="0" borderId="13" xfId="66" applyFont="1" applyFill="1" applyBorder="1">
      <alignment/>
      <protection/>
    </xf>
    <xf numFmtId="0" fontId="7" fillId="0" borderId="25" xfId="67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0" fontId="7" fillId="0" borderId="10" xfId="0" applyNumberFormat="1" applyFont="1" applyFill="1" applyBorder="1" applyAlignment="1">
      <alignment horizontal="right"/>
    </xf>
    <xf numFmtId="176" fontId="8" fillId="0" borderId="0" xfId="65" applyNumberFormat="1" applyFont="1" applyFill="1">
      <alignment/>
      <protection/>
    </xf>
    <xf numFmtId="0" fontId="7" fillId="0" borderId="1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/>
    </xf>
    <xf numFmtId="0" fontId="2" fillId="0" borderId="0" xfId="67" applyFont="1" applyFill="1" applyAlignment="1">
      <alignment horizontal="right"/>
      <protection/>
    </xf>
    <xf numFmtId="0" fontId="7" fillId="0" borderId="13" xfId="67" applyFont="1" applyFill="1" applyBorder="1" applyAlignment="1">
      <alignment horizontal="right"/>
      <protection/>
    </xf>
    <xf numFmtId="0" fontId="2" fillId="0" borderId="10" xfId="67" applyFont="1" applyFill="1" applyBorder="1" applyAlignment="1">
      <alignment horizontal="right"/>
      <protection/>
    </xf>
    <xf numFmtId="0" fontId="7" fillId="0" borderId="31" xfId="61" applyFont="1" applyFill="1" applyBorder="1" applyAlignment="1">
      <alignment horizontal="distributed"/>
      <protection/>
    </xf>
    <xf numFmtId="0" fontId="7" fillId="0" borderId="13" xfId="61" applyFont="1" applyFill="1" applyBorder="1" applyAlignment="1">
      <alignment horizontal="distributed"/>
      <protection/>
    </xf>
    <xf numFmtId="0" fontId="7" fillId="0" borderId="0" xfId="61" applyFont="1" applyFill="1" applyAlignment="1">
      <alignment horizontal="center"/>
      <protection/>
    </xf>
    <xf numFmtId="0" fontId="7" fillId="0" borderId="14" xfId="61" applyFont="1" applyFill="1" applyBorder="1" applyAlignment="1">
      <alignment horizontal="distributed"/>
      <protection/>
    </xf>
    <xf numFmtId="0" fontId="16" fillId="0" borderId="10" xfId="61" applyFont="1" applyFill="1" applyBorder="1">
      <alignment/>
      <protection/>
    </xf>
    <xf numFmtId="49" fontId="7" fillId="0" borderId="12" xfId="62" applyNumberFormat="1" applyFont="1" applyFill="1" applyBorder="1" applyAlignment="1">
      <alignment/>
      <protection/>
    </xf>
    <xf numFmtId="0" fontId="7" fillId="0" borderId="20" xfId="62" applyFont="1" applyFill="1" applyBorder="1" applyAlignment="1">
      <alignment horizontal="centerContinuous" vertical="center"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right"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3" xfId="67" applyFont="1" applyFill="1" applyBorder="1">
      <alignment/>
      <protection/>
    </xf>
    <xf numFmtId="0" fontId="8" fillId="0" borderId="0" xfId="67" applyFont="1" applyFill="1">
      <alignment/>
      <protection/>
    </xf>
    <xf numFmtId="180" fontId="20" fillId="0" borderId="0" xfId="61" applyNumberFormat="1" applyFont="1" applyFill="1" applyBorder="1">
      <alignment/>
      <protection/>
    </xf>
    <xf numFmtId="0" fontId="8" fillId="0" borderId="52" xfId="61" applyFont="1" applyFill="1" applyBorder="1">
      <alignment/>
      <protection/>
    </xf>
    <xf numFmtId="176" fontId="19" fillId="0" borderId="0" xfId="61" applyNumberFormat="1" applyFont="1" applyFill="1">
      <alignment/>
      <protection/>
    </xf>
    <xf numFmtId="0" fontId="19" fillId="0" borderId="0" xfId="61" applyFont="1" applyFill="1" applyBorder="1">
      <alignment/>
      <protection/>
    </xf>
    <xf numFmtId="0" fontId="10" fillId="0" borderId="52" xfId="61" applyFont="1" applyFill="1" applyBorder="1">
      <alignment/>
      <protection/>
    </xf>
    <xf numFmtId="0" fontId="8" fillId="0" borderId="11" xfId="61" applyFont="1" applyFill="1" applyBorder="1" applyAlignment="1">
      <alignment horizontal="right"/>
      <protection/>
    </xf>
    <xf numFmtId="208" fontId="21" fillId="0" borderId="0" xfId="61" applyNumberFormat="1" applyFont="1" applyFill="1" applyBorder="1" applyAlignment="1">
      <alignment horizontal="right"/>
      <protection/>
    </xf>
    <xf numFmtId="38" fontId="7" fillId="0" borderId="0" xfId="49" applyFont="1" applyFill="1" applyBorder="1" applyAlignment="1">
      <alignment horizontal="right"/>
    </xf>
    <xf numFmtId="0" fontId="10" fillId="0" borderId="23" xfId="67" applyFont="1" applyFill="1" applyBorder="1">
      <alignment/>
      <protection/>
    </xf>
    <xf numFmtId="0" fontId="10" fillId="0" borderId="39" xfId="67" applyFont="1" applyFill="1" applyBorder="1" applyAlignment="1">
      <alignment horizontal="right"/>
      <protection/>
    </xf>
    <xf numFmtId="176" fontId="7" fillId="0" borderId="13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Alignment="1">
      <alignment vertical="center"/>
      <protection/>
    </xf>
    <xf numFmtId="38" fontId="9" fillId="0" borderId="0" xfId="49" applyFont="1" applyFill="1" applyAlignment="1">
      <alignment/>
    </xf>
    <xf numFmtId="176" fontId="61" fillId="0" borderId="0" xfId="0" applyNumberFormat="1" applyFont="1" applyFill="1" applyBorder="1" applyAlignment="1">
      <alignment horizontal="right"/>
    </xf>
    <xf numFmtId="38" fontId="60" fillId="0" borderId="0" xfId="49" applyFont="1" applyFill="1" applyBorder="1" applyAlignment="1">
      <alignment horizontal="right"/>
    </xf>
    <xf numFmtId="38" fontId="61" fillId="0" borderId="0" xfId="49" applyFont="1" applyFill="1" applyBorder="1" applyAlignment="1">
      <alignment horizontal="right"/>
    </xf>
    <xf numFmtId="38" fontId="60" fillId="0" borderId="0" xfId="49" applyFont="1" applyFill="1" applyBorder="1" applyAlignment="1" quotePrefix="1">
      <alignment horizontal="right"/>
    </xf>
    <xf numFmtId="0" fontId="2" fillId="0" borderId="0" xfId="63" applyFont="1" applyFill="1" applyBorder="1">
      <alignment/>
      <protection/>
    </xf>
    <xf numFmtId="38" fontId="2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2" fillId="0" borderId="0" xfId="49" applyFont="1" applyFill="1" applyBorder="1" applyAlignment="1">
      <alignment/>
    </xf>
    <xf numFmtId="176" fontId="7" fillId="0" borderId="0" xfId="63" applyNumberFormat="1" applyFont="1" applyFill="1" applyBorder="1">
      <alignment/>
      <protection/>
    </xf>
    <xf numFmtId="176" fontId="7" fillId="0" borderId="0" xfId="64" applyNumberFormat="1" applyFont="1" applyFill="1" applyAlignment="1" quotePrefix="1">
      <alignment/>
      <protection/>
    </xf>
    <xf numFmtId="176" fontId="7" fillId="0" borderId="13" xfId="49" applyNumberFormat="1" applyFont="1" applyFill="1" applyBorder="1" applyAlignment="1">
      <alignment horizontal="right"/>
    </xf>
    <xf numFmtId="176" fontId="7" fillId="0" borderId="0" xfId="49" applyNumberFormat="1" applyFont="1" applyFill="1" applyBorder="1" applyAlignment="1">
      <alignment horizontal="right"/>
    </xf>
    <xf numFmtId="176" fontId="7" fillId="0" borderId="13" xfId="49" applyNumberFormat="1" applyFont="1" applyFill="1" applyBorder="1" applyAlignment="1">
      <alignment/>
    </xf>
    <xf numFmtId="176" fontId="7" fillId="0" borderId="0" xfId="49" applyNumberFormat="1" applyFont="1" applyFill="1" applyAlignment="1">
      <alignment/>
    </xf>
    <xf numFmtId="176" fontId="7" fillId="0" borderId="0" xfId="49" applyNumberFormat="1" applyFont="1" applyFill="1" applyBorder="1" applyAlignment="1">
      <alignment/>
    </xf>
    <xf numFmtId="176" fontId="7" fillId="0" borderId="0" xfId="49" applyNumberFormat="1" applyFont="1" applyFill="1" applyAlignment="1" quotePrefix="1">
      <alignment/>
    </xf>
    <xf numFmtId="176" fontId="7" fillId="0" borderId="0" xfId="49" applyNumberFormat="1" applyFont="1" applyFill="1" applyAlignment="1">
      <alignment horizontal="right"/>
    </xf>
    <xf numFmtId="176" fontId="8" fillId="0" borderId="0" xfId="49" applyNumberFormat="1" applyFont="1" applyFill="1" applyAlignment="1" quotePrefix="1">
      <alignment/>
    </xf>
    <xf numFmtId="176" fontId="7" fillId="0" borderId="0" xfId="49" applyNumberFormat="1" applyFont="1" applyFill="1" applyBorder="1" applyAlignment="1" quotePrefix="1">
      <alignment/>
    </xf>
    <xf numFmtId="176" fontId="8" fillId="0" borderId="0" xfId="49" applyNumberFormat="1" applyFont="1" applyFill="1" applyBorder="1" applyAlignment="1">
      <alignment/>
    </xf>
    <xf numFmtId="176" fontId="8" fillId="0" borderId="10" xfId="49" applyNumberFormat="1" applyFont="1" applyFill="1" applyBorder="1" applyAlignment="1">
      <alignment/>
    </xf>
    <xf numFmtId="176" fontId="9" fillId="0" borderId="0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/>
    </xf>
    <xf numFmtId="176" fontId="23" fillId="0" borderId="0" xfId="49" applyNumberFormat="1" applyFont="1" applyFill="1" applyAlignment="1">
      <alignment/>
    </xf>
    <xf numFmtId="176" fontId="22" fillId="0" borderId="0" xfId="49" applyNumberFormat="1" applyFont="1" applyFill="1" applyAlignment="1">
      <alignment horizontal="right"/>
    </xf>
    <xf numFmtId="176" fontId="9" fillId="0" borderId="0" xfId="64" applyNumberFormat="1" applyFont="1" applyFill="1">
      <alignment/>
      <protection/>
    </xf>
    <xf numFmtId="176" fontId="7" fillId="0" borderId="0" xfId="67" applyNumberFormat="1" applyFont="1" applyFill="1" applyBorder="1">
      <alignment/>
      <protection/>
    </xf>
    <xf numFmtId="0" fontId="7" fillId="0" borderId="0" xfId="67" applyFont="1" applyFill="1" applyBorder="1" applyAlignment="1">
      <alignment horizontal="right"/>
      <protection/>
    </xf>
    <xf numFmtId="0" fontId="8" fillId="0" borderId="0" xfId="67" applyFont="1" applyFill="1" applyBorder="1">
      <alignment/>
      <protection/>
    </xf>
    <xf numFmtId="0" fontId="8" fillId="0" borderId="0" xfId="67" applyFont="1" applyFill="1" applyBorder="1" applyAlignment="1">
      <alignment horizontal="right"/>
      <protection/>
    </xf>
    <xf numFmtId="176" fontId="7" fillId="0" borderId="0" xfId="67" applyNumberFormat="1" applyFont="1" applyFill="1" applyAlignment="1">
      <alignment horizontal="right" vertical="center"/>
      <protection/>
    </xf>
    <xf numFmtId="176" fontId="7" fillId="0" borderId="0" xfId="67" applyNumberFormat="1" applyFont="1" applyFill="1" applyBorder="1" applyAlignment="1">
      <alignment horizontal="right" vertical="center"/>
      <protection/>
    </xf>
    <xf numFmtId="176" fontId="7" fillId="0" borderId="17" xfId="67" applyNumberFormat="1" applyFont="1" applyFill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vertical="center"/>
      <protection/>
    </xf>
    <xf numFmtId="202" fontId="7" fillId="0" borderId="16" xfId="61" applyNumberFormat="1" applyFont="1" applyFill="1" applyBorder="1">
      <alignment/>
      <protection/>
    </xf>
    <xf numFmtId="0" fontId="7" fillId="0" borderId="13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0" xfId="62" applyFont="1" applyFill="1" applyAlignment="1">
      <alignment horizontal="right"/>
      <protection/>
    </xf>
    <xf numFmtId="176" fontId="7" fillId="0" borderId="0" xfId="49" applyNumberFormat="1" applyFont="1" applyFill="1" applyBorder="1" applyAlignment="1">
      <alignment horizontal="distributed"/>
    </xf>
    <xf numFmtId="176" fontId="10" fillId="0" borderId="0" xfId="49" applyNumberFormat="1" applyFont="1" applyFill="1" applyBorder="1" applyAlignment="1">
      <alignment horizontal="distributed"/>
    </xf>
    <xf numFmtId="0" fontId="4" fillId="0" borderId="21" xfId="63" applyFont="1" applyFill="1" applyBorder="1" applyAlignment="1">
      <alignment horizontal="center" vertical="center"/>
      <protection/>
    </xf>
    <xf numFmtId="176" fontId="23" fillId="0" borderId="13" xfId="49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0" fontId="7" fillId="0" borderId="21" xfId="64" applyFont="1" applyFill="1" applyBorder="1" applyAlignment="1">
      <alignment horizontal="centerContinuous" vertical="center"/>
      <protection/>
    </xf>
    <xf numFmtId="176" fontId="8" fillId="0" borderId="13" xfId="64" applyNumberFormat="1" applyFont="1" applyFill="1" applyBorder="1">
      <alignment/>
      <protection/>
    </xf>
    <xf numFmtId="0" fontId="10" fillId="0" borderId="0" xfId="65" applyFont="1" applyFill="1" applyBorder="1">
      <alignment/>
      <protection/>
    </xf>
    <xf numFmtId="0" fontId="7" fillId="0" borderId="0" xfId="65" applyFont="1" applyFill="1" applyBorder="1">
      <alignment/>
      <protection/>
    </xf>
    <xf numFmtId="0" fontId="8" fillId="0" borderId="13" xfId="65" applyFont="1" applyFill="1" applyBorder="1">
      <alignment/>
      <protection/>
    </xf>
    <xf numFmtId="0" fontId="8" fillId="0" borderId="0" xfId="65" applyFont="1" applyFill="1" applyBorder="1">
      <alignment/>
      <protection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6" fontId="8" fillId="0" borderId="13" xfId="65" applyNumberFormat="1" applyFont="1" applyFill="1" applyBorder="1" applyAlignment="1">
      <alignment horizontal="right"/>
      <protection/>
    </xf>
    <xf numFmtId="0" fontId="7" fillId="0" borderId="21" xfId="67" applyFont="1" applyFill="1" applyBorder="1" applyAlignment="1">
      <alignment horizontal="centerContinuous" vertical="center"/>
      <protection/>
    </xf>
    <xf numFmtId="0" fontId="7" fillId="0" borderId="0" xfId="67" applyFont="1" applyFill="1" applyAlignment="1">
      <alignment horizontal="right"/>
      <protection/>
    </xf>
    <xf numFmtId="176" fontId="7" fillId="0" borderId="13" xfId="67" applyNumberFormat="1" applyFont="1" applyFill="1" applyBorder="1">
      <alignment/>
      <protection/>
    </xf>
    <xf numFmtId="176" fontId="7" fillId="0" borderId="0" xfId="67" applyNumberFormat="1" applyFont="1" applyFill="1">
      <alignment/>
      <protection/>
    </xf>
    <xf numFmtId="0" fontId="8" fillId="0" borderId="0" xfId="67" applyFont="1" applyFill="1" applyAlignment="1">
      <alignment horizontal="right"/>
      <protection/>
    </xf>
    <xf numFmtId="176" fontId="7" fillId="0" borderId="0" xfId="65" applyNumberFormat="1" applyFont="1" applyFill="1" applyAlignment="1">
      <alignment horizontal="right"/>
      <protection/>
    </xf>
    <xf numFmtId="176" fontId="7" fillId="0" borderId="0" xfId="67" applyNumberFormat="1" applyFont="1" applyFill="1" applyAlignment="1">
      <alignment horizontal="right"/>
      <protection/>
    </xf>
    <xf numFmtId="219" fontId="21" fillId="0" borderId="0" xfId="61" applyNumberFormat="1" applyFont="1" applyFill="1" applyBorder="1" applyAlignment="1">
      <alignment/>
      <protection/>
    </xf>
    <xf numFmtId="0" fontId="7" fillId="0" borderId="0" xfId="66" applyFont="1" applyFill="1" applyAlignment="1">
      <alignment horizontal="right"/>
      <protection/>
    </xf>
    <xf numFmtId="0" fontId="7" fillId="0" borderId="37" xfId="66" applyFont="1" applyFill="1" applyBorder="1">
      <alignment/>
      <protection/>
    </xf>
    <xf numFmtId="184" fontId="7" fillId="0" borderId="0" xfId="61" applyNumberFormat="1" applyFont="1" applyFill="1" applyBorder="1" applyAlignment="1">
      <alignment horizontal="right"/>
      <protection/>
    </xf>
    <xf numFmtId="203" fontId="8" fillId="0" borderId="0" xfId="61" applyNumberFormat="1" applyFont="1" applyFill="1" applyBorder="1" applyAlignment="1">
      <alignment horizontal="right"/>
      <protection/>
    </xf>
    <xf numFmtId="0" fontId="2" fillId="0" borderId="52" xfId="61" applyFont="1" applyFill="1" applyBorder="1">
      <alignment/>
      <protection/>
    </xf>
    <xf numFmtId="190" fontId="7" fillId="0" borderId="0" xfId="61" applyNumberFormat="1" applyFont="1" applyFill="1" applyBorder="1" applyAlignment="1">
      <alignment horizontal="right"/>
      <protection/>
    </xf>
    <xf numFmtId="202" fontId="10" fillId="0" borderId="0" xfId="61" applyNumberFormat="1" applyFont="1" applyFill="1" applyBorder="1" applyAlignment="1">
      <alignment horizontal="right"/>
      <protection/>
    </xf>
    <xf numFmtId="219" fontId="20" fillId="0" borderId="0" xfId="61" applyNumberFormat="1" applyFont="1" applyFill="1" applyBorder="1" applyAlignment="1">
      <alignment horizontal="center"/>
      <protection/>
    </xf>
    <xf numFmtId="219" fontId="21" fillId="0" borderId="0" xfId="61" applyNumberFormat="1" applyFont="1" applyFill="1" applyBorder="1" applyAlignment="1">
      <alignment horizontal="center"/>
      <protection/>
    </xf>
    <xf numFmtId="180" fontId="20" fillId="0" borderId="0" xfId="61" applyNumberFormat="1" applyFont="1" applyFill="1" applyBorder="1" applyAlignment="1">
      <alignment/>
      <protection/>
    </xf>
    <xf numFmtId="180" fontId="21" fillId="0" borderId="0" xfId="61" applyNumberFormat="1" applyFont="1" applyFill="1" applyBorder="1" applyAlignment="1">
      <alignment horizontal="center"/>
      <protection/>
    </xf>
    <xf numFmtId="208" fontId="20" fillId="0" borderId="0" xfId="61" applyNumberFormat="1" applyFont="1" applyFill="1" applyBorder="1" applyAlignment="1">
      <alignment horizontal="right"/>
      <protection/>
    </xf>
    <xf numFmtId="221" fontId="7" fillId="0" borderId="0" xfId="61" applyNumberFormat="1" applyFont="1" applyFill="1" applyBorder="1" applyAlignment="1">
      <alignment/>
      <protection/>
    </xf>
    <xf numFmtId="221" fontId="8" fillId="0" borderId="10" xfId="61" applyNumberFormat="1" applyFont="1" applyFill="1" applyBorder="1" applyAlignment="1">
      <alignment/>
      <protection/>
    </xf>
    <xf numFmtId="0" fontId="8" fillId="0" borderId="10" xfId="61" applyFont="1" applyFill="1" applyBorder="1" applyAlignment="1">
      <alignment horizontal="centerContinuous"/>
      <protection/>
    </xf>
    <xf numFmtId="0" fontId="8" fillId="0" borderId="17" xfId="61" applyFont="1" applyFill="1" applyBorder="1" applyAlignment="1">
      <alignment horizontal="centerContinuous"/>
      <protection/>
    </xf>
    <xf numFmtId="202" fontId="8" fillId="0" borderId="10" xfId="61" applyNumberFormat="1" applyFont="1" applyFill="1" applyBorder="1" applyAlignment="1">
      <alignment horizontal="right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176" fontId="8" fillId="0" borderId="0" xfId="49" applyNumberFormat="1" applyFont="1" applyFill="1" applyBorder="1" applyAlignment="1">
      <alignment/>
    </xf>
    <xf numFmtId="176" fontId="7" fillId="0" borderId="52" xfId="49" applyNumberFormat="1" applyFont="1" applyFill="1" applyBorder="1" applyAlignment="1" quotePrefix="1">
      <alignment horizontal="left"/>
    </xf>
    <xf numFmtId="176" fontId="7" fillId="0" borderId="0" xfId="49" applyNumberFormat="1" applyFont="1" applyFill="1" applyBorder="1" applyAlignment="1" quotePrefix="1">
      <alignment horizontal="left"/>
    </xf>
    <xf numFmtId="0" fontId="6" fillId="0" borderId="0" xfId="64" applyFont="1" applyFill="1" applyAlignment="1">
      <alignment horizontal="left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distributed" vertical="center"/>
      <protection/>
    </xf>
    <xf numFmtId="0" fontId="7" fillId="0" borderId="32" xfId="65" applyFont="1" applyFill="1" applyBorder="1" applyAlignment="1">
      <alignment horizontal="distributed" vertical="center"/>
      <protection/>
    </xf>
    <xf numFmtId="0" fontId="7" fillId="0" borderId="30" xfId="65" applyFont="1" applyFill="1" applyBorder="1" applyAlignment="1">
      <alignment horizontal="distributed" vertical="center" wrapText="1"/>
      <protection/>
    </xf>
    <xf numFmtId="0" fontId="7" fillId="0" borderId="40" xfId="65" applyFont="1" applyFill="1" applyBorder="1" applyAlignment="1">
      <alignment horizontal="distributed" vertical="center"/>
      <protection/>
    </xf>
    <xf numFmtId="0" fontId="7" fillId="0" borderId="38" xfId="65" applyFont="1" applyFill="1" applyBorder="1" applyAlignment="1">
      <alignment horizontal="distributed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52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distributed" vertical="center"/>
      <protection/>
    </xf>
    <xf numFmtId="0" fontId="7" fillId="0" borderId="52" xfId="65" applyFont="1" applyFill="1" applyBorder="1" applyAlignment="1">
      <alignment horizontal="distributed" vertical="center"/>
      <protection/>
    </xf>
    <xf numFmtId="0" fontId="7" fillId="0" borderId="34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6" xfId="65" applyFont="1" applyFill="1" applyBorder="1" applyAlignment="1">
      <alignment horizontal="distributed" vertical="center"/>
      <protection/>
    </xf>
    <xf numFmtId="0" fontId="7" fillId="0" borderId="15" xfId="65" applyFont="1" applyFill="1" applyBorder="1" applyAlignment="1">
      <alignment horizontal="distributed" vertical="center"/>
      <protection/>
    </xf>
    <xf numFmtId="0" fontId="7" fillId="0" borderId="35" xfId="65" applyFont="1" applyFill="1" applyBorder="1" applyAlignment="1">
      <alignment horizontal="center" vertical="distributed" textRotation="255"/>
      <protection/>
    </xf>
    <xf numFmtId="0" fontId="7" fillId="0" borderId="33" xfId="65" applyFont="1" applyFill="1" applyBorder="1" applyAlignment="1">
      <alignment horizontal="center" vertical="distributed" textRotation="255"/>
      <protection/>
    </xf>
    <xf numFmtId="0" fontId="7" fillId="0" borderId="32" xfId="65" applyFont="1" applyFill="1" applyBorder="1" applyAlignment="1">
      <alignment horizontal="center" vertical="distributed" textRotation="255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54" xfId="67" applyFont="1" applyFill="1" applyBorder="1" applyAlignment="1">
      <alignment horizontal="distributed" vertical="center"/>
      <protection/>
    </xf>
    <xf numFmtId="0" fontId="7" fillId="0" borderId="55" xfId="67" applyFont="1" applyFill="1" applyBorder="1" applyAlignment="1">
      <alignment horizontal="distributed" vertical="center"/>
      <protection/>
    </xf>
    <xf numFmtId="0" fontId="7" fillId="0" borderId="31" xfId="67" applyFont="1" applyFill="1" applyBorder="1" applyAlignment="1">
      <alignment horizontal="distributed" vertical="center"/>
      <protection/>
    </xf>
    <xf numFmtId="0" fontId="7" fillId="0" borderId="14" xfId="67" applyFont="1" applyFill="1" applyBorder="1" applyAlignment="1">
      <alignment horizontal="distributed" vertical="center"/>
      <protection/>
    </xf>
    <xf numFmtId="0" fontId="8" fillId="0" borderId="0" xfId="67" applyFont="1" applyFill="1" applyAlignment="1">
      <alignment horizontal="distributed" shrinkToFit="1"/>
      <protection/>
    </xf>
    <xf numFmtId="0" fontId="8" fillId="0" borderId="12" xfId="67" applyFont="1" applyFill="1" applyBorder="1" applyAlignment="1">
      <alignment horizontal="distributed" shrinkToFit="1"/>
      <protection/>
    </xf>
    <xf numFmtId="0" fontId="7" fillId="0" borderId="30" xfId="67" applyFont="1" applyFill="1" applyBorder="1" applyAlignment="1">
      <alignment horizontal="distributed" vertical="center"/>
      <protection/>
    </xf>
    <xf numFmtId="0" fontId="7" fillId="0" borderId="32" xfId="67" applyFont="1" applyFill="1" applyBorder="1" applyAlignment="1">
      <alignment horizontal="distributed" vertical="center"/>
      <protection/>
    </xf>
    <xf numFmtId="202" fontId="2" fillId="0" borderId="0" xfId="61" applyNumberFormat="1" applyFont="1" applyFill="1" applyAlignment="1">
      <alignment horizont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distributed" vertical="center"/>
      <protection/>
    </xf>
    <xf numFmtId="0" fontId="7" fillId="0" borderId="33" xfId="61" applyFont="1" applyFill="1" applyBorder="1" applyAlignment="1">
      <alignment horizontal="distributed" vertical="center"/>
      <protection/>
    </xf>
    <xf numFmtId="0" fontId="7" fillId="0" borderId="32" xfId="61" applyFont="1" applyFill="1" applyBorder="1" applyAlignment="1">
      <alignment horizontal="distributed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52" xfId="61" applyFont="1" applyFill="1" applyBorder="1" applyAlignment="1">
      <alignment horizontal="distributed" vertical="center"/>
      <protection/>
    </xf>
    <xf numFmtId="0" fontId="7" fillId="0" borderId="34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8" fillId="0" borderId="33" xfId="61" applyFont="1" applyFill="1" applyBorder="1" applyAlignment="1">
      <alignment horizontal="center" vertical="top" textRotation="255"/>
      <protection/>
    </xf>
    <xf numFmtId="0" fontId="8" fillId="0" borderId="32" xfId="61" applyFont="1" applyFill="1" applyBorder="1" applyAlignment="1">
      <alignment horizontal="center" vertical="top" textRotation="255"/>
      <protection/>
    </xf>
    <xf numFmtId="0" fontId="7" fillId="0" borderId="30" xfId="61" applyFont="1" applyFill="1" applyBorder="1" applyAlignment="1">
      <alignment horizontal="distributed" vertical="distributed" textRotation="255"/>
      <protection/>
    </xf>
    <xf numFmtId="0" fontId="4" fillId="0" borderId="33" xfId="0" applyFont="1" applyFill="1" applyBorder="1" applyAlignment="1">
      <alignment horizontal="distributed" vertical="distributed" textRotation="255"/>
    </xf>
    <xf numFmtId="0" fontId="4" fillId="0" borderId="32" xfId="0" applyFont="1" applyFill="1" applyBorder="1" applyAlignment="1">
      <alignment horizontal="distributed" vertical="distributed" textRotation="255"/>
    </xf>
    <xf numFmtId="0" fontId="7" fillId="0" borderId="30" xfId="61" applyFont="1" applyFill="1" applyBorder="1" applyAlignment="1">
      <alignment horizontal="center" vertical="top" textRotation="255"/>
      <protection/>
    </xf>
    <xf numFmtId="0" fontId="7" fillId="0" borderId="33" xfId="61" applyFont="1" applyFill="1" applyBorder="1" applyAlignment="1">
      <alignment horizontal="center" vertical="top" textRotation="255"/>
      <protection/>
    </xf>
    <xf numFmtId="0" fontId="7" fillId="0" borderId="30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distributed" textRotation="255"/>
      <protection/>
    </xf>
    <xf numFmtId="0" fontId="7" fillId="0" borderId="32" xfId="61" applyFont="1" applyFill="1" applyBorder="1" applyAlignment="1">
      <alignment horizontal="center" vertical="distributed" textRotation="255"/>
      <protection/>
    </xf>
    <xf numFmtId="0" fontId="7" fillId="0" borderId="37" xfId="61" applyFont="1" applyFill="1" applyBorder="1" applyAlignment="1">
      <alignment horizontal="center" vertical="distributed" textRotation="255"/>
      <protection/>
    </xf>
    <xf numFmtId="0" fontId="7" fillId="0" borderId="12" xfId="61" applyFont="1" applyFill="1" applyBorder="1" applyAlignment="1">
      <alignment horizontal="center" vertical="distributed" textRotation="255"/>
      <protection/>
    </xf>
    <xf numFmtId="0" fontId="7" fillId="0" borderId="15" xfId="61" applyFont="1" applyFill="1" applyBorder="1" applyAlignment="1">
      <alignment horizontal="center" vertical="distributed" textRotation="255"/>
      <protection/>
    </xf>
    <xf numFmtId="0" fontId="7" fillId="0" borderId="31" xfId="61" applyFont="1" applyFill="1" applyBorder="1" applyAlignment="1">
      <alignment horizontal="center" vertical="distributed" textRotation="255"/>
      <protection/>
    </xf>
    <xf numFmtId="0" fontId="7" fillId="0" borderId="13" xfId="61" applyFont="1" applyFill="1" applyBorder="1" applyAlignment="1">
      <alignment horizontal="center" vertical="distributed" textRotation="255"/>
      <protection/>
    </xf>
    <xf numFmtId="0" fontId="7" fillId="0" borderId="14" xfId="61" applyFont="1" applyFill="1" applyBorder="1" applyAlignment="1">
      <alignment horizontal="center" vertical="distributed" textRotation="255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31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0" fillId="0" borderId="37" xfId="61" applyFont="1" applyFill="1" applyBorder="1" applyAlignment="1">
      <alignment horizontal="center" vertical="center" textRotation="255"/>
      <protection/>
    </xf>
    <xf numFmtId="0" fontId="10" fillId="0" borderId="15" xfId="61" applyFont="1" applyFill="1" applyBorder="1" applyAlignment="1">
      <alignment horizontal="center" vertical="center" textRotation="255"/>
      <protection/>
    </xf>
    <xf numFmtId="0" fontId="10" fillId="0" borderId="31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7" fillId="0" borderId="37" xfId="61" applyFont="1" applyFill="1" applyBorder="1" applyAlignment="1">
      <alignment horizontal="center" vertical="center" textRotation="255"/>
      <protection/>
    </xf>
    <xf numFmtId="0" fontId="7" fillId="0" borderId="12" xfId="61" applyFont="1" applyFill="1" applyBorder="1" applyAlignment="1">
      <alignment horizontal="center" vertical="center" textRotation="255"/>
      <protection/>
    </xf>
    <xf numFmtId="0" fontId="7" fillId="0" borderId="15" xfId="61" applyFont="1" applyFill="1" applyBorder="1" applyAlignment="1">
      <alignment horizontal="center" vertical="center" textRotation="255"/>
      <protection/>
    </xf>
    <xf numFmtId="0" fontId="7" fillId="0" borderId="30" xfId="61" applyFont="1" applyFill="1" applyBorder="1" applyAlignment="1">
      <alignment horizontal="center" vertical="center" textRotation="255"/>
      <protection/>
    </xf>
    <xf numFmtId="0" fontId="7" fillId="0" borderId="33" xfId="61" applyFont="1" applyFill="1" applyBorder="1" applyAlignment="1">
      <alignment horizontal="center" vertical="center" textRotation="255"/>
      <protection/>
    </xf>
    <xf numFmtId="0" fontId="7" fillId="0" borderId="31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 vertical="center" textRotation="255"/>
      <protection/>
    </xf>
    <xf numFmtId="0" fontId="7" fillId="0" borderId="30" xfId="61" applyFont="1" applyFill="1" applyBorder="1" applyAlignment="1">
      <alignment horizontal="center" textRotation="255"/>
      <protection/>
    </xf>
    <xf numFmtId="0" fontId="7" fillId="0" borderId="33" xfId="61" applyFont="1" applyFill="1" applyBorder="1" applyAlignment="1">
      <alignment horizontal="center" textRotation="255"/>
      <protection/>
    </xf>
    <xf numFmtId="0" fontId="7" fillId="0" borderId="32" xfId="61" applyFont="1" applyFill="1" applyBorder="1" applyAlignment="1">
      <alignment horizontal="center" textRotation="255"/>
      <protection/>
    </xf>
    <xf numFmtId="0" fontId="7" fillId="0" borderId="33" xfId="61" applyFont="1" applyFill="1" applyBorder="1">
      <alignment/>
      <protection/>
    </xf>
    <xf numFmtId="0" fontId="8" fillId="0" borderId="34" xfId="61" applyFont="1" applyFill="1" applyBorder="1" applyAlignment="1">
      <alignment horizontal="center" vertical="distributed" textRotation="255"/>
      <protection/>
    </xf>
    <xf numFmtId="0" fontId="8" fillId="0" borderId="12" xfId="61" applyFont="1" applyFill="1" applyBorder="1" applyAlignment="1">
      <alignment horizontal="center" vertical="distributed" textRotation="255"/>
      <protection/>
    </xf>
    <xf numFmtId="0" fontId="8" fillId="0" borderId="15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distributed" textRotation="255"/>
      <protection/>
    </xf>
    <xf numFmtId="0" fontId="7" fillId="0" borderId="32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center" textRotation="180"/>
      <protection/>
    </xf>
    <xf numFmtId="0" fontId="7" fillId="0" borderId="32" xfId="61" applyFont="1" applyFill="1" applyBorder="1" applyAlignment="1">
      <alignment horizontal="center" vertical="center" textRotation="180"/>
      <protection/>
    </xf>
    <xf numFmtId="0" fontId="7" fillId="0" borderId="30" xfId="61" applyFont="1" applyFill="1" applyBorder="1" applyAlignment="1">
      <alignment horizontal="center" vertical="distributed" textRotation="255"/>
      <protection/>
    </xf>
    <xf numFmtId="0" fontId="7" fillId="0" borderId="30" xfId="61" applyFont="1" applyFill="1" applyBorder="1" applyAlignment="1">
      <alignment horizontal="center" vertical="center" textRotation="255" wrapText="1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7" fillId="0" borderId="56" xfId="61" applyFont="1" applyFill="1" applyBorder="1" applyAlignment="1">
      <alignment horizontal="center" vertical="distributed" textRotation="255" shrinkToFit="1"/>
      <protection/>
    </xf>
    <xf numFmtId="0" fontId="0" fillId="0" borderId="56" xfId="0" applyFont="1" applyFill="1" applyBorder="1" applyAlignment="1">
      <alignment vertical="distributed" shrinkToFit="1"/>
    </xf>
    <xf numFmtId="0" fontId="0" fillId="0" borderId="57" xfId="0" applyFont="1" applyFill="1" applyBorder="1" applyAlignment="1">
      <alignment vertical="distributed" shrinkToFit="1"/>
    </xf>
    <xf numFmtId="0" fontId="7" fillId="0" borderId="58" xfId="61" applyFont="1" applyFill="1" applyBorder="1" applyAlignment="1">
      <alignment horizontal="center" vertical="distributed" textRotation="255"/>
      <protection/>
    </xf>
    <xf numFmtId="0" fontId="7" fillId="0" borderId="56" xfId="61" applyFont="1" applyFill="1" applyBorder="1" applyAlignment="1">
      <alignment horizontal="center" vertical="distributed" textRotation="255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52" xfId="61" applyFont="1" applyFill="1" applyBorder="1" applyAlignment="1">
      <alignment horizontal="distributed" vertical="center" wrapText="1"/>
      <protection/>
    </xf>
    <xf numFmtId="0" fontId="8" fillId="0" borderId="35" xfId="61" applyFont="1" applyFill="1" applyBorder="1" applyAlignment="1">
      <alignment horizontal="center" vertical="distributed" textRotation="255"/>
      <protection/>
    </xf>
    <xf numFmtId="0" fontId="8" fillId="0" borderId="33" xfId="61" applyFont="1" applyFill="1" applyBorder="1" applyAlignment="1">
      <alignment horizontal="center" vertical="distributed" textRotation="255"/>
      <protection/>
    </xf>
    <xf numFmtId="0" fontId="8" fillId="0" borderId="32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vertical="distributed" textRotation="255"/>
      <protection/>
    </xf>
    <xf numFmtId="0" fontId="7" fillId="0" borderId="32" xfId="61" applyFont="1" applyFill="1" applyBorder="1" applyAlignment="1">
      <alignment vertical="distributed"/>
      <protection/>
    </xf>
    <xf numFmtId="0" fontId="7" fillId="0" borderId="13" xfId="61" applyFont="1" applyFill="1" applyBorder="1" applyAlignment="1">
      <alignment vertical="distributed" textRotation="255"/>
      <protection/>
    </xf>
    <xf numFmtId="0" fontId="7" fillId="0" borderId="14" xfId="61" applyFont="1" applyFill="1" applyBorder="1" applyAlignment="1">
      <alignment vertical="distributed"/>
      <protection/>
    </xf>
    <xf numFmtId="0" fontId="10" fillId="0" borderId="34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標準_1033 災害及び事故" xfId="62"/>
    <cellStyle name="標準_270～274_災害事故" xfId="63"/>
    <cellStyle name="標準_271_災害事故" xfId="64"/>
    <cellStyle name="標準_272_災害事故" xfId="65"/>
    <cellStyle name="標準_273_災害事故" xfId="66"/>
    <cellStyle name="標準_274_災害事故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2.375" style="199" customWidth="1"/>
    <col min="2" max="11" width="8.50390625" style="199" customWidth="1"/>
    <col min="12" max="16384" width="8.00390625" style="199" customWidth="1"/>
  </cols>
  <sheetData>
    <row r="1" spans="1:11" ht="18.75" customHeight="1">
      <c r="A1" s="222" t="s">
        <v>688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1.25" customHeight="1">
      <c r="A2" s="222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 thickBot="1">
      <c r="A3" s="220"/>
      <c r="K3" s="219" t="s">
        <v>235</v>
      </c>
    </row>
    <row r="4" spans="1:11" s="201" customFormat="1" ht="15" customHeight="1">
      <c r="A4" s="215"/>
      <c r="B4" s="622" t="s">
        <v>564</v>
      </c>
      <c r="C4" s="622"/>
      <c r="D4" s="622" t="s">
        <v>565</v>
      </c>
      <c r="E4" s="622"/>
      <c r="F4" s="622" t="s">
        <v>234</v>
      </c>
      <c r="G4" s="622"/>
      <c r="H4" s="622" t="s">
        <v>233</v>
      </c>
      <c r="I4" s="622"/>
      <c r="J4" s="622" t="s">
        <v>232</v>
      </c>
      <c r="K4" s="623"/>
    </row>
    <row r="5" spans="1:11" s="201" customFormat="1" ht="15" customHeight="1">
      <c r="A5" s="624" t="s">
        <v>227</v>
      </c>
      <c r="B5" s="214"/>
      <c r="C5" s="214" t="s">
        <v>226</v>
      </c>
      <c r="D5" s="214"/>
      <c r="E5" s="214" t="s">
        <v>226</v>
      </c>
      <c r="F5" s="214"/>
      <c r="G5" s="214" t="s">
        <v>226</v>
      </c>
      <c r="H5" s="214"/>
      <c r="I5" s="214" t="s">
        <v>226</v>
      </c>
      <c r="J5" s="214"/>
      <c r="K5" s="213" t="s">
        <v>226</v>
      </c>
    </row>
    <row r="6" spans="1:11" s="201" customFormat="1" ht="15" customHeight="1">
      <c r="A6" s="624"/>
      <c r="B6" s="212" t="s">
        <v>225</v>
      </c>
      <c r="C6" s="212" t="s">
        <v>224</v>
      </c>
      <c r="D6" s="212" t="s">
        <v>225</v>
      </c>
      <c r="E6" s="212" t="s">
        <v>224</v>
      </c>
      <c r="F6" s="212" t="s">
        <v>225</v>
      </c>
      <c r="G6" s="212" t="s">
        <v>224</v>
      </c>
      <c r="H6" s="212" t="s">
        <v>225</v>
      </c>
      <c r="I6" s="212" t="s">
        <v>224</v>
      </c>
      <c r="J6" s="212" t="s">
        <v>225</v>
      </c>
      <c r="K6" s="211" t="s">
        <v>224</v>
      </c>
    </row>
    <row r="7" spans="1:11" s="201" customFormat="1" ht="15" customHeight="1">
      <c r="A7" s="210"/>
      <c r="B7" s="209"/>
      <c r="C7" s="209" t="s">
        <v>223</v>
      </c>
      <c r="D7" s="209"/>
      <c r="E7" s="209" t="s">
        <v>223</v>
      </c>
      <c r="F7" s="209"/>
      <c r="G7" s="209" t="s">
        <v>223</v>
      </c>
      <c r="H7" s="209"/>
      <c r="I7" s="209" t="s">
        <v>223</v>
      </c>
      <c r="J7" s="209"/>
      <c r="K7" s="208" t="s">
        <v>223</v>
      </c>
    </row>
    <row r="8" spans="1:11" s="201" customFormat="1" ht="18.75" customHeight="1">
      <c r="A8" s="206" t="s">
        <v>687</v>
      </c>
      <c r="B8" s="205">
        <v>7</v>
      </c>
      <c r="C8" s="1">
        <v>1123</v>
      </c>
      <c r="D8" s="204">
        <v>1</v>
      </c>
      <c r="E8" s="204">
        <v>24</v>
      </c>
      <c r="F8" s="204" t="s">
        <v>222</v>
      </c>
      <c r="G8" s="204">
        <v>6</v>
      </c>
      <c r="H8" s="204" t="s">
        <v>222</v>
      </c>
      <c r="I8" s="204">
        <v>16</v>
      </c>
      <c r="J8" s="204" t="s">
        <v>222</v>
      </c>
      <c r="K8" s="204">
        <v>4</v>
      </c>
    </row>
    <row r="9" spans="1:11" s="201" customFormat="1" ht="18.75" customHeight="1">
      <c r="A9" s="206" t="s">
        <v>566</v>
      </c>
      <c r="B9" s="205">
        <v>5</v>
      </c>
      <c r="C9" s="1">
        <v>940</v>
      </c>
      <c r="D9" s="204">
        <v>2</v>
      </c>
      <c r="E9" s="204">
        <v>24</v>
      </c>
      <c r="F9" s="204" t="s">
        <v>567</v>
      </c>
      <c r="G9" s="204">
        <v>2</v>
      </c>
      <c r="H9" s="204" t="s">
        <v>567</v>
      </c>
      <c r="I9" s="204">
        <v>15</v>
      </c>
      <c r="J9" s="204" t="s">
        <v>567</v>
      </c>
      <c r="K9" s="204">
        <v>2</v>
      </c>
    </row>
    <row r="10" spans="1:11" s="201" customFormat="1" ht="18.75" customHeight="1">
      <c r="A10" s="206" t="s">
        <v>568</v>
      </c>
      <c r="B10" s="205">
        <v>14</v>
      </c>
      <c r="C10" s="1">
        <v>1018</v>
      </c>
      <c r="D10" s="204">
        <v>1</v>
      </c>
      <c r="E10" s="204">
        <v>23</v>
      </c>
      <c r="F10" s="204" t="s">
        <v>569</v>
      </c>
      <c r="G10" s="204">
        <v>3</v>
      </c>
      <c r="H10" s="204">
        <v>1</v>
      </c>
      <c r="I10" s="204">
        <v>12</v>
      </c>
      <c r="J10" s="204" t="s">
        <v>569</v>
      </c>
      <c r="K10" s="204">
        <v>4</v>
      </c>
    </row>
    <row r="11" spans="1:12" s="201" customFormat="1" ht="18.75" customHeight="1">
      <c r="A11" s="206" t="s">
        <v>558</v>
      </c>
      <c r="B11" s="577">
        <v>3</v>
      </c>
      <c r="C11" s="218">
        <v>985</v>
      </c>
      <c r="D11" s="204">
        <v>1</v>
      </c>
      <c r="E11" s="218">
        <v>16</v>
      </c>
      <c r="F11" s="204" t="s">
        <v>569</v>
      </c>
      <c r="G11" s="218">
        <v>5</v>
      </c>
      <c r="H11" s="204" t="s">
        <v>569</v>
      </c>
      <c r="I11" s="218">
        <v>11</v>
      </c>
      <c r="J11" s="204" t="s">
        <v>569</v>
      </c>
      <c r="K11" s="218">
        <v>1</v>
      </c>
      <c r="L11" s="218"/>
    </row>
    <row r="12" spans="1:11" s="216" customFormat="1" ht="18.75" customHeight="1" thickBot="1">
      <c r="A12" s="217" t="s">
        <v>645</v>
      </c>
      <c r="B12" s="578">
        <v>5</v>
      </c>
      <c r="C12" s="580" t="s">
        <v>689</v>
      </c>
      <c r="D12" s="523" t="s">
        <v>569</v>
      </c>
      <c r="E12" s="216">
        <v>11</v>
      </c>
      <c r="F12" s="523" t="s">
        <v>569</v>
      </c>
      <c r="G12" s="216">
        <v>3</v>
      </c>
      <c r="H12" s="523" t="s">
        <v>569</v>
      </c>
      <c r="I12" s="216">
        <v>17</v>
      </c>
      <c r="J12" s="523" t="s">
        <v>569</v>
      </c>
      <c r="K12" s="216">
        <v>2</v>
      </c>
    </row>
    <row r="13" spans="1:11" ht="15" customHeight="1">
      <c r="A13" s="215"/>
      <c r="B13" s="622" t="s">
        <v>231</v>
      </c>
      <c r="C13" s="623"/>
      <c r="D13" s="622" t="s">
        <v>570</v>
      </c>
      <c r="E13" s="622"/>
      <c r="F13" s="521" t="s">
        <v>230</v>
      </c>
      <c r="G13" s="521"/>
      <c r="H13" s="521" t="s">
        <v>229</v>
      </c>
      <c r="I13" s="521"/>
      <c r="J13" s="521" t="s">
        <v>228</v>
      </c>
      <c r="K13" s="522"/>
    </row>
    <row r="14" spans="1:11" ht="15" customHeight="1">
      <c r="A14" s="624" t="s">
        <v>227</v>
      </c>
      <c r="B14" s="214"/>
      <c r="C14" s="213" t="s">
        <v>226</v>
      </c>
      <c r="D14" s="214"/>
      <c r="E14" s="214" t="s">
        <v>226</v>
      </c>
      <c r="F14" s="214"/>
      <c r="G14" s="214" t="s">
        <v>226</v>
      </c>
      <c r="H14" s="214"/>
      <c r="I14" s="214" t="s">
        <v>226</v>
      </c>
      <c r="J14" s="214"/>
      <c r="K14" s="213" t="s">
        <v>226</v>
      </c>
    </row>
    <row r="15" spans="1:11" ht="15" customHeight="1">
      <c r="A15" s="624"/>
      <c r="B15" s="212" t="s">
        <v>225</v>
      </c>
      <c r="C15" s="211" t="s">
        <v>224</v>
      </c>
      <c r="D15" s="212" t="s">
        <v>225</v>
      </c>
      <c r="E15" s="212" t="s">
        <v>224</v>
      </c>
      <c r="F15" s="212" t="s">
        <v>225</v>
      </c>
      <c r="G15" s="212" t="s">
        <v>224</v>
      </c>
      <c r="H15" s="212" t="s">
        <v>225</v>
      </c>
      <c r="I15" s="212" t="s">
        <v>224</v>
      </c>
      <c r="J15" s="212" t="s">
        <v>225</v>
      </c>
      <c r="K15" s="211" t="s">
        <v>224</v>
      </c>
    </row>
    <row r="16" spans="1:14" ht="15" customHeight="1">
      <c r="A16" s="210"/>
      <c r="B16" s="209"/>
      <c r="C16" s="208" t="s">
        <v>223</v>
      </c>
      <c r="D16" s="209"/>
      <c r="E16" s="209" t="s">
        <v>223</v>
      </c>
      <c r="F16" s="209"/>
      <c r="G16" s="209" t="s">
        <v>223</v>
      </c>
      <c r="H16" s="209"/>
      <c r="I16" s="209" t="s">
        <v>223</v>
      </c>
      <c r="J16" s="209"/>
      <c r="K16" s="208" t="s">
        <v>223</v>
      </c>
      <c r="N16" s="207"/>
    </row>
    <row r="17" spans="1:14" ht="18.75" customHeight="1">
      <c r="A17" s="206" t="s">
        <v>687</v>
      </c>
      <c r="B17" s="205">
        <v>3</v>
      </c>
      <c r="C17" s="204">
        <v>162</v>
      </c>
      <c r="D17" s="204">
        <v>1</v>
      </c>
      <c r="E17" s="204">
        <v>352</v>
      </c>
      <c r="F17" s="204">
        <v>1</v>
      </c>
      <c r="G17" s="204">
        <v>136</v>
      </c>
      <c r="H17" s="204" t="s">
        <v>222</v>
      </c>
      <c r="I17" s="204">
        <v>28</v>
      </c>
      <c r="J17" s="204">
        <v>1</v>
      </c>
      <c r="K17" s="204">
        <v>395</v>
      </c>
      <c r="N17" s="207"/>
    </row>
    <row r="18" spans="1:11" ht="18.75" customHeight="1">
      <c r="A18" s="206" t="s">
        <v>566</v>
      </c>
      <c r="B18" s="205" t="s">
        <v>567</v>
      </c>
      <c r="C18" s="204">
        <v>151</v>
      </c>
      <c r="D18" s="204">
        <v>1</v>
      </c>
      <c r="E18" s="204">
        <v>224</v>
      </c>
      <c r="F18" s="204" t="s">
        <v>567</v>
      </c>
      <c r="G18" s="204">
        <v>116</v>
      </c>
      <c r="H18" s="204" t="s">
        <v>567</v>
      </c>
      <c r="I18" s="204">
        <v>18</v>
      </c>
      <c r="J18" s="204">
        <v>2</v>
      </c>
      <c r="K18" s="204">
        <v>388</v>
      </c>
    </row>
    <row r="19" spans="1:11" ht="18.75" customHeight="1">
      <c r="A19" s="520" t="s">
        <v>568</v>
      </c>
      <c r="B19" s="205">
        <v>6</v>
      </c>
      <c r="C19" s="204">
        <v>145</v>
      </c>
      <c r="D19" s="204" t="s">
        <v>569</v>
      </c>
      <c r="E19" s="204">
        <v>253</v>
      </c>
      <c r="F19" s="204">
        <v>2</v>
      </c>
      <c r="G19" s="204">
        <v>152</v>
      </c>
      <c r="H19" s="204" t="s">
        <v>569</v>
      </c>
      <c r="I19" s="204">
        <v>10</v>
      </c>
      <c r="J19" s="204">
        <v>4</v>
      </c>
      <c r="K19" s="204">
        <v>416</v>
      </c>
    </row>
    <row r="20" spans="1:11" s="201" customFormat="1" ht="18.75" customHeight="1">
      <c r="A20" s="520" t="s">
        <v>558</v>
      </c>
      <c r="B20" s="204" t="s">
        <v>569</v>
      </c>
      <c r="C20" s="218">
        <v>157</v>
      </c>
      <c r="D20" s="218">
        <v>1</v>
      </c>
      <c r="E20" s="218">
        <v>293</v>
      </c>
      <c r="F20" s="204" t="s">
        <v>569</v>
      </c>
      <c r="G20" s="218">
        <v>140</v>
      </c>
      <c r="H20" s="204" t="s">
        <v>569</v>
      </c>
      <c r="I20" s="218">
        <v>11</v>
      </c>
      <c r="J20" s="218">
        <v>1</v>
      </c>
      <c r="K20" s="218">
        <v>351</v>
      </c>
    </row>
    <row r="21" spans="1:11" s="202" customFormat="1" ht="18.75" customHeight="1" thickBot="1">
      <c r="A21" s="203" t="s">
        <v>645</v>
      </c>
      <c r="B21" s="579">
        <v>2</v>
      </c>
      <c r="C21" s="579">
        <v>160</v>
      </c>
      <c r="D21" s="524" t="s">
        <v>569</v>
      </c>
      <c r="E21" s="579">
        <v>279</v>
      </c>
      <c r="F21" s="524">
        <v>2</v>
      </c>
      <c r="G21" s="579">
        <v>145</v>
      </c>
      <c r="H21" s="524" t="s">
        <v>569</v>
      </c>
      <c r="I21" s="579">
        <v>10</v>
      </c>
      <c r="J21" s="579">
        <v>1</v>
      </c>
      <c r="K21" s="579">
        <v>393</v>
      </c>
    </row>
    <row r="22" ht="12.75" customHeight="1">
      <c r="A22" s="201" t="s">
        <v>221</v>
      </c>
    </row>
    <row r="23" ht="12">
      <c r="A23" s="200" t="s">
        <v>571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1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3" width="3.75390625" style="225" customWidth="1"/>
    <col min="4" max="4" width="7.25390625" style="260" customWidth="1"/>
    <col min="5" max="30" width="6.125" style="225" customWidth="1"/>
    <col min="31" max="31" width="6.00390625" style="225" customWidth="1"/>
    <col min="32" max="32" width="5.875" style="225" customWidth="1"/>
    <col min="33" max="35" width="3.75390625" style="225" customWidth="1"/>
    <col min="36" max="16384" width="8.00390625" style="225" customWidth="1"/>
  </cols>
  <sheetData>
    <row r="1" spans="1:32" ht="15" customHeight="1">
      <c r="A1" s="279"/>
      <c r="B1" s="224"/>
      <c r="C1" s="224"/>
      <c r="D1" s="280"/>
      <c r="E1" s="281"/>
      <c r="F1" s="281"/>
      <c r="G1" s="281"/>
      <c r="H1" s="281"/>
      <c r="I1" s="281"/>
      <c r="J1" s="281"/>
      <c r="K1" s="281"/>
      <c r="L1" s="281"/>
      <c r="M1" s="282"/>
      <c r="N1" s="224"/>
      <c r="O1" s="224"/>
      <c r="P1" s="224"/>
      <c r="S1" s="279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5" s="264" customFormat="1" ht="15" customHeight="1">
      <c r="A2" s="283"/>
      <c r="B2" s="263"/>
      <c r="C2" s="263"/>
      <c r="D2" s="284"/>
      <c r="E2" s="281"/>
      <c r="F2" s="281"/>
      <c r="G2" s="281"/>
      <c r="H2" s="281"/>
      <c r="I2" s="281"/>
      <c r="J2" s="281"/>
      <c r="K2" s="281"/>
      <c r="L2" s="281"/>
      <c r="M2" s="263"/>
      <c r="N2" s="263"/>
      <c r="O2" s="263"/>
      <c r="P2" s="263"/>
      <c r="Q2" s="285" t="s">
        <v>288</v>
      </c>
      <c r="R2" s="286" t="s">
        <v>589</v>
      </c>
      <c r="S2" s="287"/>
      <c r="T2" s="263"/>
      <c r="U2" s="263"/>
      <c r="V2" s="263"/>
      <c r="W2" s="263"/>
      <c r="X2" s="263"/>
      <c r="Y2" s="288"/>
      <c r="Z2" s="263"/>
      <c r="AA2" s="263"/>
      <c r="AB2" s="263"/>
      <c r="AC2" s="263"/>
      <c r="AD2" s="263"/>
      <c r="AE2" s="263"/>
      <c r="AF2" s="263"/>
      <c r="AG2" s="263"/>
      <c r="AH2" s="263"/>
      <c r="AI2" s="263"/>
    </row>
    <row r="3" spans="1:34" ht="12" thickBot="1">
      <c r="A3" s="289"/>
      <c r="B3" s="289"/>
      <c r="C3" s="289"/>
      <c r="D3" s="290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H3" s="291" t="s">
        <v>239</v>
      </c>
    </row>
    <row r="4" spans="1:35" ht="12.75" customHeight="1">
      <c r="A4" s="674" t="s">
        <v>289</v>
      </c>
      <c r="B4" s="674"/>
      <c r="C4" s="675"/>
      <c r="D4" s="532" t="s">
        <v>590</v>
      </c>
      <c r="E4" s="292" t="s">
        <v>290</v>
      </c>
      <c r="F4" s="293"/>
      <c r="G4" s="293"/>
      <c r="H4" s="293"/>
      <c r="I4" s="293"/>
      <c r="J4" s="293"/>
      <c r="K4" s="292" t="s">
        <v>291</v>
      </c>
      <c r="L4" s="293"/>
      <c r="M4" s="293"/>
      <c r="N4" s="293"/>
      <c r="O4" s="292" t="s">
        <v>292</v>
      </c>
      <c r="P4" s="293"/>
      <c r="Q4" s="294" t="s">
        <v>293</v>
      </c>
      <c r="R4" s="295" t="s">
        <v>294</v>
      </c>
      <c r="S4" s="292" t="s">
        <v>295</v>
      </c>
      <c r="T4" s="293"/>
      <c r="U4" s="293"/>
      <c r="V4" s="293"/>
      <c r="W4" s="293"/>
      <c r="X4" s="293"/>
      <c r="Y4" s="292" t="s">
        <v>591</v>
      </c>
      <c r="Z4" s="293"/>
      <c r="AA4" s="293"/>
      <c r="AB4" s="293"/>
      <c r="AC4" s="293"/>
      <c r="AD4" s="293"/>
      <c r="AE4" s="293"/>
      <c r="AF4" s="293"/>
      <c r="AG4" s="680" t="s">
        <v>289</v>
      </c>
      <c r="AH4" s="674"/>
      <c r="AI4" s="674"/>
    </row>
    <row r="5" spans="1:35" ht="12.75" customHeight="1">
      <c r="A5" s="676"/>
      <c r="B5" s="676"/>
      <c r="C5" s="677"/>
      <c r="D5" s="684" t="s">
        <v>296</v>
      </c>
      <c r="E5" s="686" t="s">
        <v>592</v>
      </c>
      <c r="F5" s="686" t="s">
        <v>593</v>
      </c>
      <c r="G5" s="296">
        <v>10</v>
      </c>
      <c r="H5" s="296">
        <v>13</v>
      </c>
      <c r="I5" s="296">
        <v>17</v>
      </c>
      <c r="J5" s="296">
        <v>21</v>
      </c>
      <c r="K5" s="297" t="s">
        <v>297</v>
      </c>
      <c r="L5" s="298"/>
      <c r="M5" s="297" t="s">
        <v>298</v>
      </c>
      <c r="N5" s="298"/>
      <c r="O5" s="296" t="s">
        <v>175</v>
      </c>
      <c r="P5" s="296" t="s">
        <v>181</v>
      </c>
      <c r="Q5" s="299" t="s">
        <v>299</v>
      </c>
      <c r="R5" s="300" t="s">
        <v>300</v>
      </c>
      <c r="S5" s="296" t="s">
        <v>28</v>
      </c>
      <c r="T5" s="296" t="s">
        <v>173</v>
      </c>
      <c r="U5" s="296" t="s">
        <v>301</v>
      </c>
      <c r="V5" s="296" t="s">
        <v>302</v>
      </c>
      <c r="W5" s="689" t="s">
        <v>303</v>
      </c>
      <c r="X5" s="296" t="s">
        <v>304</v>
      </c>
      <c r="Y5" s="296" t="s">
        <v>305</v>
      </c>
      <c r="Z5" s="691" t="s">
        <v>306</v>
      </c>
      <c r="AA5" s="296" t="s">
        <v>307</v>
      </c>
      <c r="AB5" s="296" t="s">
        <v>308</v>
      </c>
      <c r="AC5" s="296" t="s">
        <v>309</v>
      </c>
      <c r="AD5" s="296" t="s">
        <v>310</v>
      </c>
      <c r="AE5" s="296" t="s">
        <v>301</v>
      </c>
      <c r="AF5" s="296" t="s">
        <v>181</v>
      </c>
      <c r="AG5" s="681"/>
      <c r="AH5" s="682"/>
      <c r="AI5" s="682"/>
    </row>
    <row r="6" spans="1:35" ht="12.75" customHeight="1">
      <c r="A6" s="676"/>
      <c r="B6" s="676"/>
      <c r="C6" s="677"/>
      <c r="D6" s="684"/>
      <c r="E6" s="687"/>
      <c r="F6" s="687"/>
      <c r="G6" s="301"/>
      <c r="H6" s="301"/>
      <c r="I6" s="301"/>
      <c r="J6" s="301"/>
      <c r="K6" s="301"/>
      <c r="L6" s="301"/>
      <c r="M6" s="301"/>
      <c r="N6" s="301"/>
      <c r="O6" s="296"/>
      <c r="P6" s="296"/>
      <c r="Q6" s="296"/>
      <c r="R6" s="302"/>
      <c r="S6" s="296"/>
      <c r="T6" s="296" t="s">
        <v>311</v>
      </c>
      <c r="U6" s="296" t="s">
        <v>312</v>
      </c>
      <c r="V6" s="296"/>
      <c r="W6" s="690"/>
      <c r="X6" s="296"/>
      <c r="Y6" s="296"/>
      <c r="Z6" s="692"/>
      <c r="AA6" s="296"/>
      <c r="AB6" s="296"/>
      <c r="AC6" s="296"/>
      <c r="AD6" s="296"/>
      <c r="AE6" s="296" t="s">
        <v>312</v>
      </c>
      <c r="AF6" s="296"/>
      <c r="AG6" s="681"/>
      <c r="AH6" s="682"/>
      <c r="AI6" s="682"/>
    </row>
    <row r="7" spans="1:35" ht="12.75" customHeight="1">
      <c r="A7" s="676"/>
      <c r="B7" s="676"/>
      <c r="C7" s="677"/>
      <c r="D7" s="684"/>
      <c r="E7" s="687"/>
      <c r="F7" s="687"/>
      <c r="G7" s="303" t="s">
        <v>313</v>
      </c>
      <c r="H7" s="303" t="s">
        <v>313</v>
      </c>
      <c r="I7" s="303" t="s">
        <v>313</v>
      </c>
      <c r="J7" s="303" t="s">
        <v>313</v>
      </c>
      <c r="K7" s="296" t="s">
        <v>314</v>
      </c>
      <c r="L7" s="296" t="s">
        <v>315</v>
      </c>
      <c r="M7" s="296" t="s">
        <v>314</v>
      </c>
      <c r="N7" s="296" t="s">
        <v>315</v>
      </c>
      <c r="O7" s="296" t="s">
        <v>316</v>
      </c>
      <c r="P7" s="296" t="s">
        <v>182</v>
      </c>
      <c r="Q7" s="296" t="s">
        <v>317</v>
      </c>
      <c r="R7" s="302" t="s">
        <v>317</v>
      </c>
      <c r="S7" s="296" t="s">
        <v>318</v>
      </c>
      <c r="T7" s="296" t="s">
        <v>302</v>
      </c>
      <c r="U7" s="296" t="s">
        <v>302</v>
      </c>
      <c r="V7" s="296" t="s">
        <v>318</v>
      </c>
      <c r="W7" s="690"/>
      <c r="X7" s="296"/>
      <c r="Y7" s="296"/>
      <c r="Z7" s="692"/>
      <c r="AA7" s="296"/>
      <c r="AB7" s="296" t="s">
        <v>319</v>
      </c>
      <c r="AC7" s="296" t="s">
        <v>320</v>
      </c>
      <c r="AD7" s="296"/>
      <c r="AE7" s="296" t="s">
        <v>321</v>
      </c>
      <c r="AF7" s="296" t="s">
        <v>182</v>
      </c>
      <c r="AG7" s="681"/>
      <c r="AH7" s="682"/>
      <c r="AI7" s="682"/>
    </row>
    <row r="8" spans="1:35" ht="12.75" customHeight="1">
      <c r="A8" s="676"/>
      <c r="B8" s="676"/>
      <c r="C8" s="677"/>
      <c r="D8" s="684"/>
      <c r="E8" s="687"/>
      <c r="F8" s="687"/>
      <c r="G8" s="301"/>
      <c r="H8" s="301"/>
      <c r="I8" s="301"/>
      <c r="J8" s="301"/>
      <c r="K8" s="301"/>
      <c r="L8" s="301"/>
      <c r="M8" s="301"/>
      <c r="N8" s="301"/>
      <c r="O8" s="296"/>
      <c r="P8" s="296"/>
      <c r="Q8" s="296"/>
      <c r="R8" s="302"/>
      <c r="S8" s="296"/>
      <c r="T8" s="296" t="s">
        <v>318</v>
      </c>
      <c r="U8" s="296" t="s">
        <v>318</v>
      </c>
      <c r="V8" s="296"/>
      <c r="W8" s="690"/>
      <c r="X8" s="296"/>
      <c r="Y8" s="296"/>
      <c r="Z8" s="692"/>
      <c r="AA8" s="296"/>
      <c r="AB8" s="296"/>
      <c r="AC8" s="296"/>
      <c r="AD8" s="296"/>
      <c r="AE8" s="296" t="s">
        <v>322</v>
      </c>
      <c r="AF8" s="296"/>
      <c r="AG8" s="681"/>
      <c r="AH8" s="682"/>
      <c r="AI8" s="682"/>
    </row>
    <row r="9" spans="1:35" ht="12.75" customHeight="1">
      <c r="A9" s="678"/>
      <c r="B9" s="678"/>
      <c r="C9" s="679"/>
      <c r="D9" s="685"/>
      <c r="E9" s="688"/>
      <c r="F9" s="688"/>
      <c r="G9" s="304">
        <v>12</v>
      </c>
      <c r="H9" s="304">
        <v>16</v>
      </c>
      <c r="I9" s="304">
        <v>20</v>
      </c>
      <c r="J9" s="304">
        <v>23</v>
      </c>
      <c r="K9" s="305"/>
      <c r="L9" s="305"/>
      <c r="M9" s="305"/>
      <c r="N9" s="305"/>
      <c r="O9" s="304" t="s">
        <v>323</v>
      </c>
      <c r="P9" s="304" t="s">
        <v>183</v>
      </c>
      <c r="Q9" s="296" t="s">
        <v>324</v>
      </c>
      <c r="R9" s="302" t="s">
        <v>324</v>
      </c>
      <c r="S9" s="296" t="s">
        <v>302</v>
      </c>
      <c r="T9" s="296" t="s">
        <v>302</v>
      </c>
      <c r="U9" s="296" t="s">
        <v>302</v>
      </c>
      <c r="V9" s="296" t="s">
        <v>302</v>
      </c>
      <c r="W9" s="690"/>
      <c r="X9" s="296" t="s">
        <v>325</v>
      </c>
      <c r="Y9" s="304" t="s">
        <v>326</v>
      </c>
      <c r="Z9" s="693"/>
      <c r="AA9" s="304" t="s">
        <v>327</v>
      </c>
      <c r="AB9" s="304" t="s">
        <v>328</v>
      </c>
      <c r="AC9" s="304" t="s">
        <v>302</v>
      </c>
      <c r="AD9" s="304" t="s">
        <v>329</v>
      </c>
      <c r="AE9" s="304" t="s">
        <v>330</v>
      </c>
      <c r="AF9" s="304" t="s">
        <v>183</v>
      </c>
      <c r="AG9" s="683"/>
      <c r="AH9" s="678"/>
      <c r="AI9" s="678"/>
    </row>
    <row r="10" spans="1:35" s="260" customFormat="1" ht="15.75" customHeight="1">
      <c r="A10" s="306" t="s">
        <v>296</v>
      </c>
      <c r="B10" s="306"/>
      <c r="C10" s="307"/>
      <c r="D10" s="308">
        <f>SUM(E10:J10)</f>
        <v>9090</v>
      </c>
      <c r="E10" s="309">
        <v>459</v>
      </c>
      <c r="F10" s="309">
        <v>2074</v>
      </c>
      <c r="G10" s="309">
        <v>1567</v>
      </c>
      <c r="H10" s="309">
        <v>2234</v>
      </c>
      <c r="I10" s="309">
        <v>2324</v>
      </c>
      <c r="J10" s="309">
        <v>432</v>
      </c>
      <c r="K10" s="309">
        <v>6007</v>
      </c>
      <c r="L10" s="309">
        <v>939</v>
      </c>
      <c r="M10" s="309">
        <v>1803</v>
      </c>
      <c r="N10" s="309">
        <v>341</v>
      </c>
      <c r="O10" s="309">
        <v>2758</v>
      </c>
      <c r="P10" s="309">
        <v>6332</v>
      </c>
      <c r="Q10" s="309">
        <v>1809</v>
      </c>
      <c r="R10" s="309">
        <v>1708</v>
      </c>
      <c r="S10" s="309">
        <v>536</v>
      </c>
      <c r="T10" s="309">
        <v>1080</v>
      </c>
      <c r="U10" s="309">
        <v>647</v>
      </c>
      <c r="V10" s="309">
        <v>6244</v>
      </c>
      <c r="W10" s="309">
        <v>581</v>
      </c>
      <c r="X10" s="309">
        <v>2</v>
      </c>
      <c r="Y10" s="309">
        <v>20</v>
      </c>
      <c r="Z10" s="309">
        <v>71</v>
      </c>
      <c r="AA10" s="309">
        <v>1551</v>
      </c>
      <c r="AB10" s="309">
        <v>17</v>
      </c>
      <c r="AC10" s="309">
        <v>4</v>
      </c>
      <c r="AD10" s="309">
        <v>6908</v>
      </c>
      <c r="AE10" s="309">
        <v>287</v>
      </c>
      <c r="AF10" s="310">
        <v>232</v>
      </c>
      <c r="AG10" s="311" t="s">
        <v>296</v>
      </c>
      <c r="AH10" s="306"/>
      <c r="AI10" s="306"/>
    </row>
    <row r="11" spans="1:35" ht="15.75" customHeight="1">
      <c r="A11" s="694" t="s">
        <v>331</v>
      </c>
      <c r="B11" s="312" t="s">
        <v>332</v>
      </c>
      <c r="C11" s="313"/>
      <c r="D11" s="314">
        <f>SUM(E11:J11)</f>
        <v>3517</v>
      </c>
      <c r="E11" s="315">
        <v>205</v>
      </c>
      <c r="F11" s="315">
        <v>736</v>
      </c>
      <c r="G11" s="315">
        <v>580</v>
      </c>
      <c r="H11" s="315">
        <v>846</v>
      </c>
      <c r="I11" s="315">
        <v>950</v>
      </c>
      <c r="J11" s="315">
        <v>200</v>
      </c>
      <c r="K11" s="315">
        <v>2154</v>
      </c>
      <c r="L11" s="315">
        <v>395</v>
      </c>
      <c r="M11" s="315">
        <v>803</v>
      </c>
      <c r="N11" s="315">
        <v>165</v>
      </c>
      <c r="O11" s="315">
        <v>756</v>
      </c>
      <c r="P11" s="315">
        <v>2761</v>
      </c>
      <c r="Q11" s="315">
        <v>1809</v>
      </c>
      <c r="R11" s="315">
        <v>1708</v>
      </c>
      <c r="S11" s="315">
        <v>112</v>
      </c>
      <c r="T11" s="315">
        <v>288</v>
      </c>
      <c r="U11" s="315">
        <v>222</v>
      </c>
      <c r="V11" s="315">
        <v>2733</v>
      </c>
      <c r="W11" s="315">
        <v>162</v>
      </c>
      <c r="X11" s="315" t="s">
        <v>219</v>
      </c>
      <c r="Y11" s="315">
        <v>6</v>
      </c>
      <c r="Z11" s="315">
        <v>15</v>
      </c>
      <c r="AA11" s="315">
        <v>617</v>
      </c>
      <c r="AB11" s="315">
        <v>7</v>
      </c>
      <c r="AC11" s="315" t="s">
        <v>219</v>
      </c>
      <c r="AD11" s="315">
        <v>2736</v>
      </c>
      <c r="AE11" s="315">
        <v>87</v>
      </c>
      <c r="AF11" s="316">
        <v>49</v>
      </c>
      <c r="AG11" s="312" t="s">
        <v>332</v>
      </c>
      <c r="AH11" s="317"/>
      <c r="AI11" s="697" t="s">
        <v>331</v>
      </c>
    </row>
    <row r="12" spans="1:35" ht="15.75" customHeight="1">
      <c r="A12" s="695"/>
      <c r="B12" s="312" t="s">
        <v>333</v>
      </c>
      <c r="C12" s="313"/>
      <c r="D12" s="314">
        <f>SUM(E12:J12)</f>
        <v>1370</v>
      </c>
      <c r="E12" s="315">
        <v>66</v>
      </c>
      <c r="F12" s="315">
        <v>322</v>
      </c>
      <c r="G12" s="315">
        <v>215</v>
      </c>
      <c r="H12" s="315">
        <v>337</v>
      </c>
      <c r="I12" s="315">
        <v>378</v>
      </c>
      <c r="J12" s="315">
        <v>52</v>
      </c>
      <c r="K12" s="315">
        <v>896</v>
      </c>
      <c r="L12" s="315">
        <v>147</v>
      </c>
      <c r="M12" s="315">
        <v>281</v>
      </c>
      <c r="N12" s="315">
        <v>46</v>
      </c>
      <c r="O12" s="315">
        <v>379</v>
      </c>
      <c r="P12" s="315">
        <v>991</v>
      </c>
      <c r="Q12" s="315" t="s">
        <v>219</v>
      </c>
      <c r="R12" s="315" t="s">
        <v>219</v>
      </c>
      <c r="S12" s="315">
        <v>57</v>
      </c>
      <c r="T12" s="315">
        <v>141</v>
      </c>
      <c r="U12" s="315">
        <v>109</v>
      </c>
      <c r="V12" s="315">
        <v>985</v>
      </c>
      <c r="W12" s="315">
        <v>78</v>
      </c>
      <c r="X12" s="315" t="s">
        <v>219</v>
      </c>
      <c r="Y12" s="315">
        <v>3</v>
      </c>
      <c r="Z12" s="315">
        <v>7</v>
      </c>
      <c r="AA12" s="315">
        <v>264</v>
      </c>
      <c r="AB12" s="315">
        <v>5</v>
      </c>
      <c r="AC12" s="315" t="s">
        <v>219</v>
      </c>
      <c r="AD12" s="315">
        <v>1028</v>
      </c>
      <c r="AE12" s="315">
        <v>34</v>
      </c>
      <c r="AF12" s="316">
        <v>29</v>
      </c>
      <c r="AG12" s="312" t="s">
        <v>333</v>
      </c>
      <c r="AH12" s="317"/>
      <c r="AI12" s="698"/>
    </row>
    <row r="13" spans="1:35" ht="15.75" customHeight="1">
      <c r="A13" s="695"/>
      <c r="B13" s="312" t="s">
        <v>334</v>
      </c>
      <c r="C13" s="313"/>
      <c r="D13" s="314">
        <f>SUM(E13:J13)</f>
        <v>907</v>
      </c>
      <c r="E13" s="315">
        <v>37</v>
      </c>
      <c r="F13" s="315">
        <v>211</v>
      </c>
      <c r="G13" s="315">
        <v>151</v>
      </c>
      <c r="H13" s="315">
        <v>247</v>
      </c>
      <c r="I13" s="315">
        <v>215</v>
      </c>
      <c r="J13" s="315">
        <v>46</v>
      </c>
      <c r="K13" s="315">
        <v>618</v>
      </c>
      <c r="L13" s="315">
        <v>88</v>
      </c>
      <c r="M13" s="315">
        <v>169</v>
      </c>
      <c r="N13" s="315">
        <v>32</v>
      </c>
      <c r="O13" s="315">
        <v>324</v>
      </c>
      <c r="P13" s="315">
        <v>583</v>
      </c>
      <c r="Q13" s="315" t="s">
        <v>219</v>
      </c>
      <c r="R13" s="315" t="s">
        <v>219</v>
      </c>
      <c r="S13" s="315">
        <v>64</v>
      </c>
      <c r="T13" s="315">
        <v>105</v>
      </c>
      <c r="U13" s="315">
        <v>67</v>
      </c>
      <c r="V13" s="315">
        <v>631</v>
      </c>
      <c r="W13" s="315">
        <v>40</v>
      </c>
      <c r="X13" s="315" t="s">
        <v>219</v>
      </c>
      <c r="Y13" s="315">
        <v>4</v>
      </c>
      <c r="Z13" s="315">
        <v>9</v>
      </c>
      <c r="AA13" s="315">
        <v>137</v>
      </c>
      <c r="AB13" s="315">
        <v>1</v>
      </c>
      <c r="AC13" s="315">
        <v>1</v>
      </c>
      <c r="AD13" s="315">
        <v>707</v>
      </c>
      <c r="AE13" s="315">
        <v>30</v>
      </c>
      <c r="AF13" s="316">
        <v>18</v>
      </c>
      <c r="AG13" s="312" t="s">
        <v>334</v>
      </c>
      <c r="AH13" s="317"/>
      <c r="AI13" s="698"/>
    </row>
    <row r="14" spans="1:35" ht="15.75" customHeight="1">
      <c r="A14" s="696"/>
      <c r="B14" s="297" t="s">
        <v>335</v>
      </c>
      <c r="C14" s="318"/>
      <c r="D14" s="314">
        <f>SUM(E14:J14)</f>
        <v>3296</v>
      </c>
      <c r="E14" s="315">
        <v>151</v>
      </c>
      <c r="F14" s="315">
        <v>805</v>
      </c>
      <c r="G14" s="315">
        <v>621</v>
      </c>
      <c r="H14" s="315">
        <v>804</v>
      </c>
      <c r="I14" s="315">
        <v>781</v>
      </c>
      <c r="J14" s="315">
        <v>134</v>
      </c>
      <c r="K14" s="315">
        <v>2339</v>
      </c>
      <c r="L14" s="315">
        <v>309</v>
      </c>
      <c r="M14" s="315">
        <v>550</v>
      </c>
      <c r="N14" s="315">
        <v>98</v>
      </c>
      <c r="O14" s="315">
        <v>1299</v>
      </c>
      <c r="P14" s="315">
        <v>1997</v>
      </c>
      <c r="Q14" s="315" t="s">
        <v>219</v>
      </c>
      <c r="R14" s="315" t="s">
        <v>219</v>
      </c>
      <c r="S14" s="315">
        <v>303</v>
      </c>
      <c r="T14" s="315">
        <v>546</v>
      </c>
      <c r="U14" s="315">
        <v>249</v>
      </c>
      <c r="V14" s="315">
        <v>1895</v>
      </c>
      <c r="W14" s="315">
        <v>301</v>
      </c>
      <c r="X14" s="315">
        <v>2</v>
      </c>
      <c r="Y14" s="315">
        <v>7</v>
      </c>
      <c r="Z14" s="315">
        <v>40</v>
      </c>
      <c r="AA14" s="315">
        <v>533</v>
      </c>
      <c r="AB14" s="315">
        <v>4</v>
      </c>
      <c r="AC14" s="315">
        <v>3</v>
      </c>
      <c r="AD14" s="315">
        <v>2437</v>
      </c>
      <c r="AE14" s="315">
        <v>136</v>
      </c>
      <c r="AF14" s="316">
        <v>136</v>
      </c>
      <c r="AG14" s="297" t="s">
        <v>335</v>
      </c>
      <c r="AH14" s="298"/>
      <c r="AI14" s="699"/>
    </row>
    <row r="15" spans="1:35" ht="15.75" customHeight="1">
      <c r="A15" s="700" t="s">
        <v>336</v>
      </c>
      <c r="B15" s="312" t="s">
        <v>337</v>
      </c>
      <c r="C15" s="313"/>
      <c r="D15" s="314">
        <f aca="true" t="shared" si="0" ref="D15:D27">SUM(E15:J15)</f>
        <v>2758</v>
      </c>
      <c r="E15" s="315">
        <v>145</v>
      </c>
      <c r="F15" s="315">
        <v>745</v>
      </c>
      <c r="G15" s="315">
        <v>443</v>
      </c>
      <c r="H15" s="315">
        <v>635</v>
      </c>
      <c r="I15" s="315">
        <v>659</v>
      </c>
      <c r="J15" s="315">
        <v>131</v>
      </c>
      <c r="K15" s="315">
        <v>1864</v>
      </c>
      <c r="L15" s="315">
        <v>289</v>
      </c>
      <c r="M15" s="315">
        <v>501</v>
      </c>
      <c r="N15" s="315">
        <v>104</v>
      </c>
      <c r="O15" s="315">
        <v>2758</v>
      </c>
      <c r="P15" s="315" t="s">
        <v>219</v>
      </c>
      <c r="Q15" s="315">
        <v>386</v>
      </c>
      <c r="R15" s="315">
        <v>370</v>
      </c>
      <c r="S15" s="315">
        <v>180</v>
      </c>
      <c r="T15" s="315">
        <v>694</v>
      </c>
      <c r="U15" s="315">
        <v>311</v>
      </c>
      <c r="V15" s="315">
        <v>1518</v>
      </c>
      <c r="W15" s="315">
        <v>55</v>
      </c>
      <c r="X15" s="315" t="s">
        <v>219</v>
      </c>
      <c r="Y15" s="315">
        <v>8</v>
      </c>
      <c r="Z15" s="315">
        <v>31</v>
      </c>
      <c r="AA15" s="315">
        <v>470</v>
      </c>
      <c r="AB15" s="315">
        <v>6</v>
      </c>
      <c r="AC15" s="315">
        <v>1</v>
      </c>
      <c r="AD15" s="315">
        <v>2047</v>
      </c>
      <c r="AE15" s="315">
        <v>94</v>
      </c>
      <c r="AF15" s="316">
        <v>101</v>
      </c>
      <c r="AG15" s="312" t="s">
        <v>337</v>
      </c>
      <c r="AH15" s="317"/>
      <c r="AI15" s="702" t="s">
        <v>336</v>
      </c>
    </row>
    <row r="16" spans="1:35" ht="15.75" customHeight="1">
      <c r="A16" s="701"/>
      <c r="B16" s="297" t="s">
        <v>338</v>
      </c>
      <c r="C16" s="318"/>
      <c r="D16" s="314">
        <f t="shared" si="0"/>
        <v>6332</v>
      </c>
      <c r="E16" s="315">
        <v>314</v>
      </c>
      <c r="F16" s="315">
        <v>1329</v>
      </c>
      <c r="G16" s="315">
        <v>1124</v>
      </c>
      <c r="H16" s="315">
        <v>1599</v>
      </c>
      <c r="I16" s="315">
        <v>1665</v>
      </c>
      <c r="J16" s="315">
        <v>301</v>
      </c>
      <c r="K16" s="315">
        <v>4143</v>
      </c>
      <c r="L16" s="315">
        <v>650</v>
      </c>
      <c r="M16" s="315">
        <v>1302</v>
      </c>
      <c r="N16" s="315">
        <v>237</v>
      </c>
      <c r="O16" s="315" t="s">
        <v>219</v>
      </c>
      <c r="P16" s="315">
        <v>6332</v>
      </c>
      <c r="Q16" s="315">
        <v>1423</v>
      </c>
      <c r="R16" s="315">
        <v>1338</v>
      </c>
      <c r="S16" s="315">
        <v>356</v>
      </c>
      <c r="T16" s="315">
        <v>386</v>
      </c>
      <c r="U16" s="315">
        <v>336</v>
      </c>
      <c r="V16" s="315">
        <v>4726</v>
      </c>
      <c r="W16" s="315">
        <v>526</v>
      </c>
      <c r="X16" s="315">
        <v>2</v>
      </c>
      <c r="Y16" s="315">
        <v>12</v>
      </c>
      <c r="Z16" s="315">
        <v>40</v>
      </c>
      <c r="AA16" s="315">
        <v>1081</v>
      </c>
      <c r="AB16" s="315">
        <v>11</v>
      </c>
      <c r="AC16" s="315">
        <v>3</v>
      </c>
      <c r="AD16" s="315">
        <v>4861</v>
      </c>
      <c r="AE16" s="315">
        <v>193</v>
      </c>
      <c r="AF16" s="316">
        <v>131</v>
      </c>
      <c r="AG16" s="297" t="s">
        <v>338</v>
      </c>
      <c r="AH16" s="298"/>
      <c r="AI16" s="703"/>
    </row>
    <row r="17" spans="1:35" ht="15.75" customHeight="1">
      <c r="A17" s="704" t="s">
        <v>339</v>
      </c>
      <c r="B17" s="312" t="s">
        <v>340</v>
      </c>
      <c r="C17" s="313"/>
      <c r="D17" s="314">
        <f t="shared" si="0"/>
        <v>4750</v>
      </c>
      <c r="E17" s="315">
        <v>214</v>
      </c>
      <c r="F17" s="315">
        <v>940</v>
      </c>
      <c r="G17" s="315">
        <v>843</v>
      </c>
      <c r="H17" s="315">
        <v>1202</v>
      </c>
      <c r="I17" s="315">
        <v>1310</v>
      </c>
      <c r="J17" s="315">
        <v>241</v>
      </c>
      <c r="K17" s="315">
        <v>3106</v>
      </c>
      <c r="L17" s="315">
        <v>449</v>
      </c>
      <c r="M17" s="315">
        <v>993</v>
      </c>
      <c r="N17" s="315">
        <v>202</v>
      </c>
      <c r="O17" s="315">
        <v>1506</v>
      </c>
      <c r="P17" s="315">
        <v>3244</v>
      </c>
      <c r="Q17" s="315">
        <v>901</v>
      </c>
      <c r="R17" s="315">
        <v>883</v>
      </c>
      <c r="S17" s="315">
        <v>336</v>
      </c>
      <c r="T17" s="315">
        <v>734</v>
      </c>
      <c r="U17" s="315">
        <v>375</v>
      </c>
      <c r="V17" s="315">
        <v>3136</v>
      </c>
      <c r="W17" s="315">
        <v>168</v>
      </c>
      <c r="X17" s="315">
        <v>1</v>
      </c>
      <c r="Y17" s="315">
        <v>12</v>
      </c>
      <c r="Z17" s="315">
        <v>58</v>
      </c>
      <c r="AA17" s="315">
        <v>650</v>
      </c>
      <c r="AB17" s="315">
        <v>7</v>
      </c>
      <c r="AC17" s="315">
        <v>1</v>
      </c>
      <c r="AD17" s="315">
        <v>3760</v>
      </c>
      <c r="AE17" s="315">
        <v>120</v>
      </c>
      <c r="AF17" s="316">
        <v>142</v>
      </c>
      <c r="AG17" s="312" t="s">
        <v>340</v>
      </c>
      <c r="AH17" s="317"/>
      <c r="AI17" s="706" t="s">
        <v>341</v>
      </c>
    </row>
    <row r="18" spans="1:35" ht="15.75" customHeight="1">
      <c r="A18" s="705"/>
      <c r="B18" s="297" t="s">
        <v>342</v>
      </c>
      <c r="C18" s="318"/>
      <c r="D18" s="314">
        <f t="shared" si="0"/>
        <v>4340</v>
      </c>
      <c r="E18" s="315">
        <v>245</v>
      </c>
      <c r="F18" s="315">
        <v>1134</v>
      </c>
      <c r="G18" s="315">
        <v>724</v>
      </c>
      <c r="H18" s="315">
        <v>1032</v>
      </c>
      <c r="I18" s="315">
        <v>1014</v>
      </c>
      <c r="J18" s="315">
        <v>191</v>
      </c>
      <c r="K18" s="315">
        <v>2901</v>
      </c>
      <c r="L18" s="315">
        <v>490</v>
      </c>
      <c r="M18" s="315">
        <v>810</v>
      </c>
      <c r="N18" s="315">
        <v>139</v>
      </c>
      <c r="O18" s="315">
        <v>1252</v>
      </c>
      <c r="P18" s="315">
        <v>3088</v>
      </c>
      <c r="Q18" s="315">
        <v>908</v>
      </c>
      <c r="R18" s="315">
        <v>825</v>
      </c>
      <c r="S18" s="315">
        <v>200</v>
      </c>
      <c r="T18" s="315">
        <v>346</v>
      </c>
      <c r="U18" s="315">
        <v>272</v>
      </c>
      <c r="V18" s="315">
        <v>3108</v>
      </c>
      <c r="W18" s="315">
        <v>413</v>
      </c>
      <c r="X18" s="315">
        <v>1</v>
      </c>
      <c r="Y18" s="315">
        <v>8</v>
      </c>
      <c r="Z18" s="315">
        <v>13</v>
      </c>
      <c r="AA18" s="315">
        <v>901</v>
      </c>
      <c r="AB18" s="315">
        <v>10</v>
      </c>
      <c r="AC18" s="315">
        <v>3</v>
      </c>
      <c r="AD18" s="315">
        <v>3148</v>
      </c>
      <c r="AE18" s="315">
        <v>167</v>
      </c>
      <c r="AF18" s="316">
        <v>90</v>
      </c>
      <c r="AG18" s="297" t="s">
        <v>342</v>
      </c>
      <c r="AH18" s="298"/>
      <c r="AI18" s="707"/>
    </row>
    <row r="19" spans="1:35" ht="15.75" customHeight="1">
      <c r="A19" s="708" t="s">
        <v>343</v>
      </c>
      <c r="B19" s="296" t="s">
        <v>344</v>
      </c>
      <c r="C19" s="319" t="s">
        <v>314</v>
      </c>
      <c r="D19" s="314">
        <f t="shared" si="0"/>
        <v>6007</v>
      </c>
      <c r="E19" s="315">
        <v>107</v>
      </c>
      <c r="F19" s="315">
        <v>1759</v>
      </c>
      <c r="G19" s="315">
        <v>1375</v>
      </c>
      <c r="H19" s="315">
        <v>1954</v>
      </c>
      <c r="I19" s="315">
        <v>812</v>
      </c>
      <c r="J19" s="315" t="s">
        <v>219</v>
      </c>
      <c r="K19" s="315">
        <v>6007</v>
      </c>
      <c r="L19" s="315" t="s">
        <v>219</v>
      </c>
      <c r="M19" s="315" t="s">
        <v>219</v>
      </c>
      <c r="N19" s="315" t="s">
        <v>219</v>
      </c>
      <c r="O19" s="315">
        <v>1864</v>
      </c>
      <c r="P19" s="315">
        <v>4143</v>
      </c>
      <c r="Q19" s="315">
        <v>1117</v>
      </c>
      <c r="R19" s="315">
        <v>1037</v>
      </c>
      <c r="S19" s="315">
        <v>295</v>
      </c>
      <c r="T19" s="315">
        <v>816</v>
      </c>
      <c r="U19" s="315">
        <v>473</v>
      </c>
      <c r="V19" s="315">
        <v>4074</v>
      </c>
      <c r="W19" s="315">
        <v>348</v>
      </c>
      <c r="X19" s="315">
        <v>1</v>
      </c>
      <c r="Y19" s="315">
        <v>17</v>
      </c>
      <c r="Z19" s="315">
        <v>40</v>
      </c>
      <c r="AA19" s="315">
        <v>1132</v>
      </c>
      <c r="AB19" s="315">
        <v>14</v>
      </c>
      <c r="AC19" s="315">
        <v>3</v>
      </c>
      <c r="AD19" s="315">
        <v>4442</v>
      </c>
      <c r="AE19" s="315">
        <v>190</v>
      </c>
      <c r="AF19" s="316">
        <v>169</v>
      </c>
      <c r="AG19" s="312" t="s">
        <v>344</v>
      </c>
      <c r="AH19" s="320" t="s">
        <v>314</v>
      </c>
      <c r="AI19" s="296" t="s">
        <v>344</v>
      </c>
    </row>
    <row r="20" spans="1:35" ht="15.75" customHeight="1">
      <c r="A20" s="709"/>
      <c r="B20" s="304" t="s">
        <v>345</v>
      </c>
      <c r="C20" s="321" t="s">
        <v>315</v>
      </c>
      <c r="D20" s="314">
        <f t="shared" si="0"/>
        <v>939</v>
      </c>
      <c r="E20" s="315">
        <v>17</v>
      </c>
      <c r="F20" s="315">
        <v>292</v>
      </c>
      <c r="G20" s="315">
        <v>192</v>
      </c>
      <c r="H20" s="315">
        <v>280</v>
      </c>
      <c r="I20" s="315">
        <v>158</v>
      </c>
      <c r="J20" s="315" t="s">
        <v>219</v>
      </c>
      <c r="K20" s="315" t="s">
        <v>219</v>
      </c>
      <c r="L20" s="315">
        <v>939</v>
      </c>
      <c r="M20" s="315" t="s">
        <v>219</v>
      </c>
      <c r="N20" s="315" t="s">
        <v>219</v>
      </c>
      <c r="O20" s="315">
        <v>289</v>
      </c>
      <c r="P20" s="315">
        <v>650</v>
      </c>
      <c r="Q20" s="315">
        <v>211</v>
      </c>
      <c r="R20" s="315">
        <v>184</v>
      </c>
      <c r="S20" s="315">
        <v>31</v>
      </c>
      <c r="T20" s="315">
        <v>70</v>
      </c>
      <c r="U20" s="315">
        <v>42</v>
      </c>
      <c r="V20" s="315">
        <v>740</v>
      </c>
      <c r="W20" s="315">
        <v>56</v>
      </c>
      <c r="X20" s="315" t="s">
        <v>219</v>
      </c>
      <c r="Y20" s="315" t="s">
        <v>219</v>
      </c>
      <c r="Z20" s="315">
        <v>6</v>
      </c>
      <c r="AA20" s="315">
        <v>172</v>
      </c>
      <c r="AB20" s="315">
        <v>2</v>
      </c>
      <c r="AC20" s="315"/>
      <c r="AD20" s="315">
        <v>726</v>
      </c>
      <c r="AE20" s="315">
        <v>22</v>
      </c>
      <c r="AF20" s="316">
        <v>11</v>
      </c>
      <c r="AG20" s="297" t="s">
        <v>345</v>
      </c>
      <c r="AH20" s="322" t="s">
        <v>315</v>
      </c>
      <c r="AI20" s="296" t="s">
        <v>321</v>
      </c>
    </row>
    <row r="21" spans="1:35" ht="15.75" customHeight="1">
      <c r="A21" s="709"/>
      <c r="B21" s="296" t="s">
        <v>346</v>
      </c>
      <c r="C21" s="319" t="s">
        <v>314</v>
      </c>
      <c r="D21" s="314">
        <f t="shared" si="0"/>
        <v>1803</v>
      </c>
      <c r="E21" s="315">
        <v>282</v>
      </c>
      <c r="F21" s="315">
        <v>19</v>
      </c>
      <c r="G21" s="315" t="s">
        <v>219</v>
      </c>
      <c r="H21" s="315" t="s">
        <v>219</v>
      </c>
      <c r="I21" s="315">
        <v>1125</v>
      </c>
      <c r="J21" s="315">
        <v>377</v>
      </c>
      <c r="K21" s="315" t="s">
        <v>219</v>
      </c>
      <c r="L21" s="315" t="s">
        <v>219</v>
      </c>
      <c r="M21" s="315">
        <v>1803</v>
      </c>
      <c r="N21" s="315" t="s">
        <v>219</v>
      </c>
      <c r="O21" s="315">
        <v>501</v>
      </c>
      <c r="P21" s="315">
        <v>1302</v>
      </c>
      <c r="Q21" s="315">
        <v>399</v>
      </c>
      <c r="R21" s="315">
        <v>404</v>
      </c>
      <c r="S21" s="315">
        <v>177</v>
      </c>
      <c r="T21" s="315">
        <v>161</v>
      </c>
      <c r="U21" s="315">
        <v>124</v>
      </c>
      <c r="V21" s="315">
        <v>1198</v>
      </c>
      <c r="W21" s="315">
        <v>142</v>
      </c>
      <c r="X21" s="315">
        <v>1</v>
      </c>
      <c r="Y21" s="315">
        <v>3</v>
      </c>
      <c r="Z21" s="315">
        <v>20</v>
      </c>
      <c r="AA21" s="315">
        <v>202</v>
      </c>
      <c r="AB21" s="315">
        <v>1</v>
      </c>
      <c r="AC21" s="315">
        <v>1</v>
      </c>
      <c r="AD21" s="315">
        <v>1463</v>
      </c>
      <c r="AE21" s="315">
        <v>65</v>
      </c>
      <c r="AF21" s="316">
        <v>48</v>
      </c>
      <c r="AG21" s="312" t="s">
        <v>346</v>
      </c>
      <c r="AH21" s="323" t="s">
        <v>314</v>
      </c>
      <c r="AI21" s="296" t="s">
        <v>346</v>
      </c>
    </row>
    <row r="22" spans="1:37" ht="15.75" customHeight="1">
      <c r="A22" s="710"/>
      <c r="B22" s="304" t="s">
        <v>345</v>
      </c>
      <c r="C22" s="321" t="s">
        <v>315</v>
      </c>
      <c r="D22" s="314">
        <f t="shared" si="0"/>
        <v>341</v>
      </c>
      <c r="E22" s="315">
        <v>53</v>
      </c>
      <c r="F22" s="315">
        <v>4</v>
      </c>
      <c r="G22" s="315" t="s">
        <v>219</v>
      </c>
      <c r="H22" s="315" t="s">
        <v>219</v>
      </c>
      <c r="I22" s="315">
        <v>229</v>
      </c>
      <c r="J22" s="315">
        <v>55</v>
      </c>
      <c r="K22" s="315" t="s">
        <v>219</v>
      </c>
      <c r="L22" s="315" t="s">
        <v>219</v>
      </c>
      <c r="M22" s="315" t="s">
        <v>219</v>
      </c>
      <c r="N22" s="315">
        <v>341</v>
      </c>
      <c r="O22" s="315">
        <v>104</v>
      </c>
      <c r="P22" s="315">
        <v>237</v>
      </c>
      <c r="Q22" s="315">
        <v>82</v>
      </c>
      <c r="R22" s="315">
        <v>83</v>
      </c>
      <c r="S22" s="315">
        <v>33</v>
      </c>
      <c r="T22" s="315">
        <v>33</v>
      </c>
      <c r="U22" s="315">
        <v>8</v>
      </c>
      <c r="V22" s="315">
        <v>232</v>
      </c>
      <c r="W22" s="315">
        <v>35</v>
      </c>
      <c r="X22" s="315" t="s">
        <v>219</v>
      </c>
      <c r="Y22" s="315" t="s">
        <v>219</v>
      </c>
      <c r="Z22" s="315">
        <v>5</v>
      </c>
      <c r="AA22" s="315">
        <v>45</v>
      </c>
      <c r="AB22" s="315" t="s">
        <v>219</v>
      </c>
      <c r="AC22" s="315" t="s">
        <v>219</v>
      </c>
      <c r="AD22" s="315">
        <v>277</v>
      </c>
      <c r="AE22" s="315">
        <v>10</v>
      </c>
      <c r="AF22" s="316">
        <v>4</v>
      </c>
      <c r="AG22" s="297" t="s">
        <v>345</v>
      </c>
      <c r="AH22" s="322" t="s">
        <v>315</v>
      </c>
      <c r="AI22" s="304" t="s">
        <v>347</v>
      </c>
      <c r="AK22" s="324"/>
    </row>
    <row r="23" spans="1:37" ht="15.75" customHeight="1">
      <c r="A23" s="325" t="s">
        <v>348</v>
      </c>
      <c r="B23" s="312" t="s">
        <v>349</v>
      </c>
      <c r="C23" s="313"/>
      <c r="D23" s="314">
        <f t="shared" si="0"/>
        <v>7651</v>
      </c>
      <c r="E23" s="315">
        <v>362</v>
      </c>
      <c r="F23" s="315">
        <v>1835</v>
      </c>
      <c r="G23" s="315">
        <v>1282</v>
      </c>
      <c r="H23" s="315">
        <v>1808</v>
      </c>
      <c r="I23" s="315">
        <v>2008</v>
      </c>
      <c r="J23" s="315">
        <v>356</v>
      </c>
      <c r="K23" s="315">
        <v>5099</v>
      </c>
      <c r="L23" s="315">
        <v>771</v>
      </c>
      <c r="M23" s="315">
        <v>1494</v>
      </c>
      <c r="N23" s="315">
        <v>287</v>
      </c>
      <c r="O23" s="315">
        <v>2449</v>
      </c>
      <c r="P23" s="315">
        <v>5202</v>
      </c>
      <c r="Q23" s="315">
        <v>1430</v>
      </c>
      <c r="R23" s="315">
        <v>1370</v>
      </c>
      <c r="S23" s="315">
        <v>465</v>
      </c>
      <c r="T23" s="315">
        <v>975</v>
      </c>
      <c r="U23" s="315">
        <v>554</v>
      </c>
      <c r="V23" s="315">
        <v>5151</v>
      </c>
      <c r="W23" s="315">
        <v>504</v>
      </c>
      <c r="X23" s="315">
        <v>2</v>
      </c>
      <c r="Y23" s="315">
        <v>13</v>
      </c>
      <c r="Z23" s="315">
        <v>67</v>
      </c>
      <c r="AA23" s="315">
        <v>1187</v>
      </c>
      <c r="AB23" s="315">
        <v>17</v>
      </c>
      <c r="AC23" s="315">
        <v>4</v>
      </c>
      <c r="AD23" s="315">
        <v>5943</v>
      </c>
      <c r="AE23" s="315">
        <v>253</v>
      </c>
      <c r="AF23" s="316">
        <v>167</v>
      </c>
      <c r="AG23" s="312" t="s">
        <v>350</v>
      </c>
      <c r="AH23" s="317"/>
      <c r="AI23" s="706" t="s">
        <v>351</v>
      </c>
      <c r="AK23" s="324"/>
    </row>
    <row r="24" spans="1:37" ht="15.75" customHeight="1">
      <c r="A24" s="326" t="s">
        <v>352</v>
      </c>
      <c r="B24" s="297" t="s">
        <v>594</v>
      </c>
      <c r="C24" s="318"/>
      <c r="D24" s="314">
        <f t="shared" si="0"/>
        <v>1380</v>
      </c>
      <c r="E24" s="315">
        <v>92</v>
      </c>
      <c r="F24" s="315">
        <v>231</v>
      </c>
      <c r="G24" s="315">
        <v>274</v>
      </c>
      <c r="H24" s="315">
        <v>408</v>
      </c>
      <c r="I24" s="315">
        <v>302</v>
      </c>
      <c r="J24" s="315">
        <v>73</v>
      </c>
      <c r="K24" s="315">
        <v>871</v>
      </c>
      <c r="L24" s="315">
        <v>166</v>
      </c>
      <c r="M24" s="315">
        <v>290</v>
      </c>
      <c r="N24" s="315">
        <v>53</v>
      </c>
      <c r="O24" s="315">
        <v>280</v>
      </c>
      <c r="P24" s="315">
        <v>1100</v>
      </c>
      <c r="Q24" s="315">
        <v>369</v>
      </c>
      <c r="R24" s="315">
        <v>332</v>
      </c>
      <c r="S24" s="315">
        <v>51</v>
      </c>
      <c r="T24" s="315">
        <v>82</v>
      </c>
      <c r="U24" s="315">
        <v>88</v>
      </c>
      <c r="V24" s="315">
        <v>1082</v>
      </c>
      <c r="W24" s="315">
        <v>77</v>
      </c>
      <c r="X24" s="315" t="s">
        <v>219</v>
      </c>
      <c r="Y24" s="315">
        <v>7</v>
      </c>
      <c r="Z24" s="315">
        <v>4</v>
      </c>
      <c r="AA24" s="315">
        <v>364</v>
      </c>
      <c r="AB24" s="315" t="s">
        <v>219</v>
      </c>
      <c r="AC24" s="315" t="s">
        <v>219</v>
      </c>
      <c r="AD24" s="315">
        <v>965</v>
      </c>
      <c r="AE24" s="315">
        <v>33</v>
      </c>
      <c r="AF24" s="316">
        <v>7</v>
      </c>
      <c r="AG24" s="297" t="s">
        <v>353</v>
      </c>
      <c r="AH24" s="298"/>
      <c r="AI24" s="707"/>
      <c r="AK24" s="324"/>
    </row>
    <row r="25" spans="1:35" ht="15.75" customHeight="1">
      <c r="A25" s="327" t="s">
        <v>354</v>
      </c>
      <c r="B25" s="327"/>
      <c r="C25" s="313"/>
      <c r="D25" s="314">
        <f t="shared" si="0"/>
        <v>46</v>
      </c>
      <c r="E25" s="315">
        <v>10</v>
      </c>
      <c r="F25" s="315">
        <v>4</v>
      </c>
      <c r="G25" s="315">
        <v>7</v>
      </c>
      <c r="H25" s="315">
        <v>7</v>
      </c>
      <c r="I25" s="315">
        <v>12</v>
      </c>
      <c r="J25" s="315">
        <v>6</v>
      </c>
      <c r="K25" s="315">
        <v>22</v>
      </c>
      <c r="L25" s="315">
        <v>3</v>
      </c>
      <c r="M25" s="315">
        <v>17</v>
      </c>
      <c r="N25" s="315">
        <v>4</v>
      </c>
      <c r="O25" s="315">
        <v>15</v>
      </c>
      <c r="P25" s="315">
        <v>31</v>
      </c>
      <c r="Q25" s="315">
        <v>12</v>
      </c>
      <c r="R25" s="315">
        <v>6</v>
      </c>
      <c r="S25" s="315">
        <v>20</v>
      </c>
      <c r="T25" s="315">
        <v>5</v>
      </c>
      <c r="U25" s="315">
        <v>3</v>
      </c>
      <c r="V25" s="315">
        <v>7</v>
      </c>
      <c r="W25" s="315">
        <v>10</v>
      </c>
      <c r="X25" s="315">
        <v>1</v>
      </c>
      <c r="Y25" s="315" t="s">
        <v>219</v>
      </c>
      <c r="Z25" s="315" t="s">
        <v>219</v>
      </c>
      <c r="AA25" s="315">
        <v>17</v>
      </c>
      <c r="AB25" s="315">
        <v>1</v>
      </c>
      <c r="AC25" s="315" t="s">
        <v>219</v>
      </c>
      <c r="AD25" s="315">
        <v>22</v>
      </c>
      <c r="AE25" s="315">
        <v>4</v>
      </c>
      <c r="AF25" s="316">
        <v>2</v>
      </c>
      <c r="AG25" s="312" t="s">
        <v>354</v>
      </c>
      <c r="AH25" s="317"/>
      <c r="AI25" s="317"/>
    </row>
    <row r="26" spans="1:35" ht="15.75" customHeight="1">
      <c r="A26" s="327" t="s">
        <v>355</v>
      </c>
      <c r="B26" s="327"/>
      <c r="C26" s="313"/>
      <c r="D26" s="314">
        <f t="shared" si="0"/>
        <v>143</v>
      </c>
      <c r="E26" s="315">
        <v>12</v>
      </c>
      <c r="F26" s="315">
        <v>24</v>
      </c>
      <c r="G26" s="315">
        <v>24</v>
      </c>
      <c r="H26" s="315">
        <v>36</v>
      </c>
      <c r="I26" s="315">
        <v>38</v>
      </c>
      <c r="J26" s="315">
        <v>9</v>
      </c>
      <c r="K26" s="315">
        <v>88</v>
      </c>
      <c r="L26" s="315">
        <v>8</v>
      </c>
      <c r="M26" s="315">
        <v>42</v>
      </c>
      <c r="N26" s="315">
        <v>5</v>
      </c>
      <c r="O26" s="315">
        <v>48</v>
      </c>
      <c r="P26" s="315">
        <v>95</v>
      </c>
      <c r="Q26" s="315">
        <v>23</v>
      </c>
      <c r="R26" s="315">
        <v>29</v>
      </c>
      <c r="S26" s="315">
        <v>33</v>
      </c>
      <c r="T26" s="315">
        <v>18</v>
      </c>
      <c r="U26" s="315">
        <v>14</v>
      </c>
      <c r="V26" s="315">
        <v>44</v>
      </c>
      <c r="W26" s="315">
        <v>34</v>
      </c>
      <c r="X26" s="315" t="s">
        <v>219</v>
      </c>
      <c r="Y26" s="315" t="s">
        <v>219</v>
      </c>
      <c r="Z26" s="315" t="s">
        <v>219</v>
      </c>
      <c r="AA26" s="315">
        <v>27</v>
      </c>
      <c r="AB26" s="315">
        <v>1</v>
      </c>
      <c r="AC26" s="315" t="s">
        <v>219</v>
      </c>
      <c r="AD26" s="315">
        <v>93</v>
      </c>
      <c r="AE26" s="315">
        <v>16</v>
      </c>
      <c r="AF26" s="316">
        <v>6</v>
      </c>
      <c r="AG26" s="312" t="s">
        <v>355</v>
      </c>
      <c r="AH26" s="317"/>
      <c r="AI26" s="317"/>
    </row>
    <row r="27" spans="1:35" ht="15.75" customHeight="1" thickBot="1">
      <c r="A27" s="328" t="s">
        <v>356</v>
      </c>
      <c r="B27" s="328"/>
      <c r="C27" s="329"/>
      <c r="D27" s="330">
        <f t="shared" si="0"/>
        <v>11854</v>
      </c>
      <c r="E27" s="331">
        <v>580</v>
      </c>
      <c r="F27" s="331">
        <v>2553</v>
      </c>
      <c r="G27" s="331">
        <v>2013</v>
      </c>
      <c r="H27" s="331">
        <v>3050</v>
      </c>
      <c r="I27" s="331">
        <v>3069</v>
      </c>
      <c r="J27" s="331">
        <v>589</v>
      </c>
      <c r="K27" s="331">
        <v>7753</v>
      </c>
      <c r="L27" s="331">
        <v>1242</v>
      </c>
      <c r="M27" s="331">
        <v>2416</v>
      </c>
      <c r="N27" s="331">
        <v>443</v>
      </c>
      <c r="O27" s="331">
        <v>3428</v>
      </c>
      <c r="P27" s="331">
        <v>8426</v>
      </c>
      <c r="Q27" s="331">
        <v>2512</v>
      </c>
      <c r="R27" s="331">
        <v>2341</v>
      </c>
      <c r="S27" s="331">
        <v>499</v>
      </c>
      <c r="T27" s="331">
        <v>1078</v>
      </c>
      <c r="U27" s="331">
        <v>676</v>
      </c>
      <c r="V27" s="332">
        <v>8945</v>
      </c>
      <c r="W27" s="331">
        <v>655</v>
      </c>
      <c r="X27" s="331">
        <v>1</v>
      </c>
      <c r="Y27" s="331">
        <v>23</v>
      </c>
      <c r="Z27" s="331">
        <v>83</v>
      </c>
      <c r="AA27" s="331">
        <v>1962</v>
      </c>
      <c r="AB27" s="331">
        <v>20</v>
      </c>
      <c r="AC27" s="331">
        <v>4</v>
      </c>
      <c r="AD27" s="331">
        <v>9228</v>
      </c>
      <c r="AE27" s="331">
        <v>307</v>
      </c>
      <c r="AF27" s="333">
        <v>227</v>
      </c>
      <c r="AG27" s="334" t="s">
        <v>356</v>
      </c>
      <c r="AH27" s="328"/>
      <c r="AI27" s="328"/>
    </row>
    <row r="28" spans="17:35" ht="15" customHeight="1">
      <c r="Q28" s="324"/>
      <c r="S28" s="324"/>
      <c r="T28" s="324"/>
      <c r="U28" s="324"/>
      <c r="V28" s="324"/>
      <c r="W28" s="324"/>
      <c r="Y28" s="324"/>
      <c r="AG28" s="262"/>
      <c r="AH28" s="262"/>
      <c r="AI28" s="262"/>
    </row>
    <row r="29" spans="1:35" ht="12" thickBot="1">
      <c r="A29" s="265" t="s">
        <v>357</v>
      </c>
      <c r="B29" s="289"/>
      <c r="C29" s="289"/>
      <c r="D29" s="290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</row>
    <row r="30" spans="1:35" ht="12.75" customHeight="1">
      <c r="A30" s="674" t="s">
        <v>289</v>
      </c>
      <c r="B30" s="674"/>
      <c r="C30" s="675"/>
      <c r="D30" s="335"/>
      <c r="E30" s="297" t="s">
        <v>358</v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7" t="s">
        <v>359</v>
      </c>
      <c r="AA30" s="298"/>
      <c r="AB30" s="298"/>
      <c r="AC30" s="298"/>
      <c r="AD30" s="298"/>
      <c r="AE30" s="298"/>
      <c r="AF30" s="298"/>
      <c r="AG30" s="680" t="s">
        <v>289</v>
      </c>
      <c r="AH30" s="674"/>
      <c r="AI30" s="674"/>
    </row>
    <row r="31" spans="1:35" ht="12.75" customHeight="1">
      <c r="A31" s="676"/>
      <c r="B31" s="676"/>
      <c r="C31" s="677"/>
      <c r="D31" s="684" t="s">
        <v>360</v>
      </c>
      <c r="E31" s="297" t="s">
        <v>361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7" t="s">
        <v>362</v>
      </c>
      <c r="W31" s="298"/>
      <c r="X31" s="298"/>
      <c r="Y31" s="298"/>
      <c r="Z31" s="691" t="s">
        <v>363</v>
      </c>
      <c r="AA31" s="691" t="s">
        <v>364</v>
      </c>
      <c r="AB31" s="691" t="s">
        <v>365</v>
      </c>
      <c r="AC31" s="691" t="s">
        <v>366</v>
      </c>
      <c r="AD31" s="691" t="s">
        <v>367</v>
      </c>
      <c r="AE31" s="691" t="s">
        <v>368</v>
      </c>
      <c r="AF31" s="697" t="s">
        <v>338</v>
      </c>
      <c r="AG31" s="681"/>
      <c r="AH31" s="682"/>
      <c r="AI31" s="682"/>
    </row>
    <row r="32" spans="1:35" ht="12.75" customHeight="1">
      <c r="A32" s="676"/>
      <c r="B32" s="676"/>
      <c r="C32" s="677"/>
      <c r="D32" s="684"/>
      <c r="E32" s="691" t="s">
        <v>369</v>
      </c>
      <c r="F32" s="691" t="s">
        <v>370</v>
      </c>
      <c r="G32" s="691" t="s">
        <v>371</v>
      </c>
      <c r="H32" s="691" t="s">
        <v>372</v>
      </c>
      <c r="I32" s="711" t="s">
        <v>373</v>
      </c>
      <c r="J32" s="691" t="s">
        <v>374</v>
      </c>
      <c r="K32" s="691" t="s">
        <v>375</v>
      </c>
      <c r="L32" s="296" t="s">
        <v>175</v>
      </c>
      <c r="M32" s="296" t="s">
        <v>376</v>
      </c>
      <c r="N32" s="691" t="s">
        <v>377</v>
      </c>
      <c r="O32" s="296" t="s">
        <v>178</v>
      </c>
      <c r="P32" s="691" t="s">
        <v>378</v>
      </c>
      <c r="Q32" s="716" t="s">
        <v>379</v>
      </c>
      <c r="R32" s="300" t="s">
        <v>380</v>
      </c>
      <c r="S32" s="296" t="s">
        <v>381</v>
      </c>
      <c r="T32" s="691" t="s">
        <v>382</v>
      </c>
      <c r="U32" s="296" t="s">
        <v>181</v>
      </c>
      <c r="V32" s="711" t="s">
        <v>383</v>
      </c>
      <c r="W32" s="691" t="s">
        <v>384</v>
      </c>
      <c r="X32" s="691" t="s">
        <v>385</v>
      </c>
      <c r="Y32" s="296" t="s">
        <v>181</v>
      </c>
      <c r="Z32" s="692"/>
      <c r="AA32" s="692"/>
      <c r="AB32" s="692"/>
      <c r="AC32" s="692"/>
      <c r="AD32" s="692"/>
      <c r="AE32" s="692"/>
      <c r="AF32" s="698"/>
      <c r="AG32" s="681"/>
      <c r="AH32" s="682"/>
      <c r="AI32" s="682"/>
    </row>
    <row r="33" spans="1:35" ht="12.75" customHeight="1">
      <c r="A33" s="676"/>
      <c r="B33" s="676"/>
      <c r="C33" s="677"/>
      <c r="D33" s="684"/>
      <c r="E33" s="692"/>
      <c r="F33" s="692"/>
      <c r="G33" s="692"/>
      <c r="H33" s="692"/>
      <c r="I33" s="712"/>
      <c r="J33" s="692"/>
      <c r="K33" s="692"/>
      <c r="L33" s="296" t="s">
        <v>316</v>
      </c>
      <c r="M33" s="296" t="s">
        <v>386</v>
      </c>
      <c r="N33" s="692"/>
      <c r="O33" s="296" t="s">
        <v>387</v>
      </c>
      <c r="P33" s="692"/>
      <c r="Q33" s="717"/>
      <c r="R33" s="302" t="s">
        <v>388</v>
      </c>
      <c r="S33" s="296" t="s">
        <v>389</v>
      </c>
      <c r="T33" s="692"/>
      <c r="U33" s="296"/>
      <c r="V33" s="719"/>
      <c r="W33" s="692"/>
      <c r="X33" s="692"/>
      <c r="Y33" s="296"/>
      <c r="Z33" s="692"/>
      <c r="AA33" s="692"/>
      <c r="AB33" s="692"/>
      <c r="AC33" s="692"/>
      <c r="AD33" s="692"/>
      <c r="AE33" s="692"/>
      <c r="AF33" s="698"/>
      <c r="AG33" s="681"/>
      <c r="AH33" s="682"/>
      <c r="AI33" s="682"/>
    </row>
    <row r="34" spans="1:35" ht="12.75" customHeight="1">
      <c r="A34" s="676"/>
      <c r="B34" s="676"/>
      <c r="C34" s="677"/>
      <c r="D34" s="684"/>
      <c r="E34" s="692"/>
      <c r="F34" s="692"/>
      <c r="G34" s="692"/>
      <c r="H34" s="692"/>
      <c r="I34" s="712"/>
      <c r="J34" s="692"/>
      <c r="K34" s="692"/>
      <c r="L34" s="296" t="s">
        <v>323</v>
      </c>
      <c r="M34" s="296" t="s">
        <v>390</v>
      </c>
      <c r="N34" s="692"/>
      <c r="O34" s="296" t="s">
        <v>391</v>
      </c>
      <c r="P34" s="692"/>
      <c r="Q34" s="717"/>
      <c r="R34" s="302" t="s">
        <v>392</v>
      </c>
      <c r="S34" s="296" t="s">
        <v>393</v>
      </c>
      <c r="T34" s="692"/>
      <c r="U34" s="296" t="s">
        <v>182</v>
      </c>
      <c r="V34" s="719"/>
      <c r="W34" s="692"/>
      <c r="X34" s="692"/>
      <c r="Y34" s="296" t="s">
        <v>182</v>
      </c>
      <c r="Z34" s="692"/>
      <c r="AA34" s="692"/>
      <c r="AB34" s="692"/>
      <c r="AC34" s="692"/>
      <c r="AD34" s="692"/>
      <c r="AE34" s="692"/>
      <c r="AF34" s="698"/>
      <c r="AG34" s="681"/>
      <c r="AH34" s="682"/>
      <c r="AI34" s="682"/>
    </row>
    <row r="35" spans="1:35" ht="12.75" customHeight="1">
      <c r="A35" s="676"/>
      <c r="B35" s="676"/>
      <c r="C35" s="677"/>
      <c r="D35" s="684"/>
      <c r="E35" s="692"/>
      <c r="F35" s="692"/>
      <c r="G35" s="692"/>
      <c r="H35" s="692"/>
      <c r="I35" s="712"/>
      <c r="J35" s="692"/>
      <c r="K35" s="692"/>
      <c r="L35" s="296" t="s">
        <v>394</v>
      </c>
      <c r="M35" s="296" t="s">
        <v>395</v>
      </c>
      <c r="N35" s="692"/>
      <c r="O35" s="296" t="s">
        <v>396</v>
      </c>
      <c r="P35" s="692"/>
      <c r="Q35" s="717"/>
      <c r="R35" s="302" t="s">
        <v>397</v>
      </c>
      <c r="S35" s="296" t="s">
        <v>398</v>
      </c>
      <c r="T35" s="692"/>
      <c r="U35" s="296"/>
      <c r="V35" s="719"/>
      <c r="W35" s="692"/>
      <c r="X35" s="692"/>
      <c r="Y35" s="296"/>
      <c r="Z35" s="692"/>
      <c r="AA35" s="692"/>
      <c r="AB35" s="692"/>
      <c r="AC35" s="692"/>
      <c r="AD35" s="692"/>
      <c r="AE35" s="692"/>
      <c r="AF35" s="698"/>
      <c r="AG35" s="681"/>
      <c r="AH35" s="682"/>
      <c r="AI35" s="682"/>
    </row>
    <row r="36" spans="1:35" ht="12.75" customHeight="1">
      <c r="A36" s="682"/>
      <c r="B36" s="682"/>
      <c r="C36" s="677"/>
      <c r="D36" s="685"/>
      <c r="E36" s="692"/>
      <c r="F36" s="692"/>
      <c r="G36" s="692"/>
      <c r="H36" s="692"/>
      <c r="I36" s="712"/>
      <c r="J36" s="692"/>
      <c r="K36" s="692"/>
      <c r="L36" s="296" t="s">
        <v>399</v>
      </c>
      <c r="M36" s="296" t="s">
        <v>195</v>
      </c>
      <c r="N36" s="692"/>
      <c r="O36" s="296" t="s">
        <v>400</v>
      </c>
      <c r="P36" s="692"/>
      <c r="Q36" s="718"/>
      <c r="R36" s="337" t="s">
        <v>321</v>
      </c>
      <c r="S36" s="296" t="s">
        <v>401</v>
      </c>
      <c r="T36" s="692"/>
      <c r="U36" s="296" t="s">
        <v>183</v>
      </c>
      <c r="V36" s="719"/>
      <c r="W36" s="693"/>
      <c r="X36" s="693"/>
      <c r="Y36" s="296" t="s">
        <v>183</v>
      </c>
      <c r="Z36" s="692"/>
      <c r="AA36" s="692"/>
      <c r="AB36" s="692"/>
      <c r="AC36" s="692"/>
      <c r="AD36" s="692"/>
      <c r="AE36" s="692"/>
      <c r="AF36" s="698"/>
      <c r="AG36" s="683"/>
      <c r="AH36" s="678"/>
      <c r="AI36" s="678"/>
    </row>
    <row r="37" spans="1:35" s="260" customFormat="1" ht="15.75" customHeight="1">
      <c r="A37" s="338" t="s">
        <v>296</v>
      </c>
      <c r="B37" s="338"/>
      <c r="C37" s="307"/>
      <c r="D37" s="339">
        <f>SUM(E37:Y37)</f>
        <v>9032</v>
      </c>
      <c r="E37" s="340">
        <v>279</v>
      </c>
      <c r="F37" s="340">
        <v>192</v>
      </c>
      <c r="G37" s="340">
        <v>3</v>
      </c>
      <c r="H37" s="340">
        <v>131</v>
      </c>
      <c r="I37" s="340">
        <v>30</v>
      </c>
      <c r="J37" s="340">
        <v>216</v>
      </c>
      <c r="K37" s="340">
        <v>691</v>
      </c>
      <c r="L37" s="340">
        <v>341</v>
      </c>
      <c r="M37" s="340">
        <v>315</v>
      </c>
      <c r="N37" s="340">
        <v>37</v>
      </c>
      <c r="O37" s="340">
        <v>376</v>
      </c>
      <c r="P37" s="340">
        <v>1</v>
      </c>
      <c r="Q37" s="341">
        <v>3</v>
      </c>
      <c r="R37" s="340">
        <v>666</v>
      </c>
      <c r="S37" s="340">
        <v>3829</v>
      </c>
      <c r="T37" s="340">
        <v>70</v>
      </c>
      <c r="U37" s="340">
        <v>1826</v>
      </c>
      <c r="V37" s="340">
        <v>7</v>
      </c>
      <c r="W37" s="315" t="s">
        <v>219</v>
      </c>
      <c r="X37" s="487">
        <v>14</v>
      </c>
      <c r="Y37" s="340">
        <v>5</v>
      </c>
      <c r="Z37" s="340">
        <v>1048</v>
      </c>
      <c r="AA37" s="340">
        <v>1149</v>
      </c>
      <c r="AB37" s="340">
        <v>94</v>
      </c>
      <c r="AC37" s="340">
        <v>632</v>
      </c>
      <c r="AD37" s="340">
        <v>2033</v>
      </c>
      <c r="AE37" s="340">
        <v>133</v>
      </c>
      <c r="AF37" s="342">
        <v>3943</v>
      </c>
      <c r="AG37" s="343" t="s">
        <v>296</v>
      </c>
      <c r="AH37" s="306"/>
      <c r="AI37" s="306"/>
    </row>
    <row r="38" spans="1:35" ht="15.75" customHeight="1">
      <c r="A38" s="708" t="s">
        <v>402</v>
      </c>
      <c r="B38" s="301" t="s">
        <v>403</v>
      </c>
      <c r="C38" s="344"/>
      <c r="D38" s="487">
        <f>SUM(E38:Y38)</f>
        <v>3</v>
      </c>
      <c r="E38" s="315" t="s">
        <v>219</v>
      </c>
      <c r="F38" s="315" t="s">
        <v>219</v>
      </c>
      <c r="G38" s="315" t="s">
        <v>219</v>
      </c>
      <c r="H38" s="315" t="s">
        <v>219</v>
      </c>
      <c r="I38" s="315" t="s">
        <v>219</v>
      </c>
      <c r="J38" s="315" t="s">
        <v>219</v>
      </c>
      <c r="K38" s="315" t="s">
        <v>219</v>
      </c>
      <c r="L38" s="315">
        <v>1</v>
      </c>
      <c r="M38" s="315" t="s">
        <v>219</v>
      </c>
      <c r="N38" s="315" t="s">
        <v>219</v>
      </c>
      <c r="O38" s="315" t="s">
        <v>219</v>
      </c>
      <c r="P38" s="315" t="s">
        <v>219</v>
      </c>
      <c r="Q38" s="315" t="s">
        <v>219</v>
      </c>
      <c r="R38" s="315" t="s">
        <v>219</v>
      </c>
      <c r="S38" s="315" t="s">
        <v>219</v>
      </c>
      <c r="T38" s="315" t="s">
        <v>219</v>
      </c>
      <c r="U38" s="315" t="s">
        <v>219</v>
      </c>
      <c r="V38" s="315" t="s">
        <v>219</v>
      </c>
      <c r="W38" s="315" t="s">
        <v>219</v>
      </c>
      <c r="X38" s="315">
        <v>2</v>
      </c>
      <c r="Y38" s="315" t="s">
        <v>219</v>
      </c>
      <c r="Z38" s="315" t="s">
        <v>219</v>
      </c>
      <c r="AA38" s="315" t="s">
        <v>219</v>
      </c>
      <c r="AB38" s="315" t="s">
        <v>219</v>
      </c>
      <c r="AC38" s="315" t="s">
        <v>219</v>
      </c>
      <c r="AD38" s="315" t="s">
        <v>219</v>
      </c>
      <c r="AE38" s="315">
        <v>1</v>
      </c>
      <c r="AF38" s="346">
        <v>2</v>
      </c>
      <c r="AG38" s="347" t="s">
        <v>403</v>
      </c>
      <c r="AH38" s="347"/>
      <c r="AI38" s="713" t="s">
        <v>402</v>
      </c>
    </row>
    <row r="39" spans="1:35" ht="15.75" customHeight="1">
      <c r="A39" s="709"/>
      <c r="B39" s="301" t="s">
        <v>404</v>
      </c>
      <c r="C39" s="344"/>
      <c r="D39" s="487">
        <f aca="true" t="shared" si="1" ref="D39:D52">SUM(E39:Y39)</f>
        <v>36</v>
      </c>
      <c r="E39" s="345">
        <v>1</v>
      </c>
      <c r="F39" s="315" t="s">
        <v>219</v>
      </c>
      <c r="G39" s="315" t="s">
        <v>219</v>
      </c>
      <c r="H39" s="315" t="s">
        <v>219</v>
      </c>
      <c r="I39" s="315" t="s">
        <v>219</v>
      </c>
      <c r="J39" s="345">
        <v>2</v>
      </c>
      <c r="K39" s="315">
        <v>4</v>
      </c>
      <c r="L39" s="315">
        <v>2</v>
      </c>
      <c r="M39" s="315" t="s">
        <v>219</v>
      </c>
      <c r="N39" s="315" t="s">
        <v>219</v>
      </c>
      <c r="O39" s="315">
        <v>4</v>
      </c>
      <c r="P39" s="315" t="s">
        <v>219</v>
      </c>
      <c r="Q39" s="315" t="s">
        <v>219</v>
      </c>
      <c r="R39" s="315">
        <v>1</v>
      </c>
      <c r="S39" s="345">
        <v>2</v>
      </c>
      <c r="T39" s="345"/>
      <c r="U39" s="345">
        <v>7</v>
      </c>
      <c r="V39" s="315">
        <v>2</v>
      </c>
      <c r="W39" s="315" t="s">
        <v>219</v>
      </c>
      <c r="X39" s="315">
        <v>10</v>
      </c>
      <c r="Y39" s="315">
        <v>1</v>
      </c>
      <c r="Z39" s="315" t="s">
        <v>219</v>
      </c>
      <c r="AA39" s="315" t="s">
        <v>219</v>
      </c>
      <c r="AB39" s="315">
        <v>5</v>
      </c>
      <c r="AC39" s="345">
        <v>3</v>
      </c>
      <c r="AD39" s="315">
        <v>9</v>
      </c>
      <c r="AE39" s="315" t="s">
        <v>219</v>
      </c>
      <c r="AF39" s="346">
        <v>19</v>
      </c>
      <c r="AG39" s="347" t="s">
        <v>404</v>
      </c>
      <c r="AH39" s="347"/>
      <c r="AI39" s="714"/>
    </row>
    <row r="40" spans="1:35" ht="15.75" customHeight="1">
      <c r="A40" s="709"/>
      <c r="B40" s="301" t="s">
        <v>405</v>
      </c>
      <c r="C40" s="344"/>
      <c r="D40" s="487">
        <f t="shared" si="1"/>
        <v>29</v>
      </c>
      <c r="E40" s="315">
        <v>3</v>
      </c>
      <c r="F40" s="315">
        <v>2</v>
      </c>
      <c r="G40" s="315" t="s">
        <v>219</v>
      </c>
      <c r="H40" s="315" t="s">
        <v>219</v>
      </c>
      <c r="I40" s="315" t="s">
        <v>219</v>
      </c>
      <c r="J40" s="315" t="s">
        <v>219</v>
      </c>
      <c r="K40" s="315">
        <v>1</v>
      </c>
      <c r="L40" s="315">
        <v>1</v>
      </c>
      <c r="M40" s="315" t="s">
        <v>219</v>
      </c>
      <c r="N40" s="315" t="s">
        <v>219</v>
      </c>
      <c r="O40" s="345">
        <v>8</v>
      </c>
      <c r="P40" s="315" t="s">
        <v>219</v>
      </c>
      <c r="Q40" s="315" t="s">
        <v>219</v>
      </c>
      <c r="R40" s="345">
        <v>2</v>
      </c>
      <c r="S40" s="345">
        <v>3</v>
      </c>
      <c r="T40" s="345">
        <v>1</v>
      </c>
      <c r="U40" s="345">
        <v>6</v>
      </c>
      <c r="V40" s="315">
        <v>1</v>
      </c>
      <c r="W40" s="315" t="s">
        <v>219</v>
      </c>
      <c r="X40" s="315" t="s">
        <v>219</v>
      </c>
      <c r="Y40" s="315">
        <v>1</v>
      </c>
      <c r="Z40" s="315" t="s">
        <v>219</v>
      </c>
      <c r="AA40" s="315" t="s">
        <v>219</v>
      </c>
      <c r="AB40" s="345">
        <v>15</v>
      </c>
      <c r="AC40" s="345">
        <v>1</v>
      </c>
      <c r="AD40" s="345">
        <v>2</v>
      </c>
      <c r="AE40" s="315" t="s">
        <v>219</v>
      </c>
      <c r="AF40" s="346">
        <v>11</v>
      </c>
      <c r="AG40" s="347" t="s">
        <v>405</v>
      </c>
      <c r="AH40" s="347"/>
      <c r="AI40" s="714"/>
    </row>
    <row r="41" spans="1:35" ht="15.75" customHeight="1">
      <c r="A41" s="709"/>
      <c r="B41" s="301" t="s">
        <v>406</v>
      </c>
      <c r="C41" s="344"/>
      <c r="D41" s="487">
        <f t="shared" si="1"/>
        <v>53</v>
      </c>
      <c r="E41" s="345">
        <v>6</v>
      </c>
      <c r="F41" s="345">
        <v>1</v>
      </c>
      <c r="G41" s="315" t="s">
        <v>219</v>
      </c>
      <c r="H41" s="315">
        <v>1</v>
      </c>
      <c r="I41" s="315">
        <v>1</v>
      </c>
      <c r="J41" s="315" t="s">
        <v>219</v>
      </c>
      <c r="K41" s="345">
        <v>4</v>
      </c>
      <c r="L41" s="315">
        <v>1</v>
      </c>
      <c r="M41" s="315" t="s">
        <v>219</v>
      </c>
      <c r="N41" s="315" t="s">
        <v>219</v>
      </c>
      <c r="O41" s="345">
        <v>5</v>
      </c>
      <c r="P41" s="315" t="s">
        <v>219</v>
      </c>
      <c r="Q41" s="315" t="s">
        <v>219</v>
      </c>
      <c r="R41" s="345">
        <v>4</v>
      </c>
      <c r="S41" s="345">
        <v>19</v>
      </c>
      <c r="T41" s="345">
        <v>1</v>
      </c>
      <c r="U41" s="345">
        <v>9</v>
      </c>
      <c r="V41" s="315" t="s">
        <v>219</v>
      </c>
      <c r="W41" s="315" t="s">
        <v>219</v>
      </c>
      <c r="X41" s="315" t="s">
        <v>219</v>
      </c>
      <c r="Y41" s="315">
        <v>1</v>
      </c>
      <c r="Z41" s="315" t="s">
        <v>219</v>
      </c>
      <c r="AA41" s="315" t="s">
        <v>219</v>
      </c>
      <c r="AB41" s="345">
        <v>22</v>
      </c>
      <c r="AC41" s="345">
        <v>7</v>
      </c>
      <c r="AD41" s="345">
        <v>11</v>
      </c>
      <c r="AE41" s="315" t="s">
        <v>219</v>
      </c>
      <c r="AF41" s="346">
        <v>13</v>
      </c>
      <c r="AG41" s="347" t="s">
        <v>406</v>
      </c>
      <c r="AH41" s="347"/>
      <c r="AI41" s="714"/>
    </row>
    <row r="42" spans="1:35" ht="15.75" customHeight="1">
      <c r="A42" s="709"/>
      <c r="B42" s="301" t="s">
        <v>407</v>
      </c>
      <c r="C42" s="344"/>
      <c r="D42" s="487">
        <f t="shared" si="1"/>
        <v>1617</v>
      </c>
      <c r="E42" s="345">
        <v>27</v>
      </c>
      <c r="F42" s="345">
        <v>44</v>
      </c>
      <c r="G42" s="315" t="s">
        <v>219</v>
      </c>
      <c r="H42" s="345">
        <v>21</v>
      </c>
      <c r="I42" s="315">
        <v>12</v>
      </c>
      <c r="J42" s="345">
        <v>21</v>
      </c>
      <c r="K42" s="345">
        <v>121</v>
      </c>
      <c r="L42" s="345">
        <v>39</v>
      </c>
      <c r="M42" s="345">
        <v>25</v>
      </c>
      <c r="N42" s="345">
        <v>2</v>
      </c>
      <c r="O42" s="345">
        <v>41</v>
      </c>
      <c r="P42" s="315" t="s">
        <v>219</v>
      </c>
      <c r="Q42" s="345">
        <v>1</v>
      </c>
      <c r="R42" s="345">
        <v>134</v>
      </c>
      <c r="S42" s="345">
        <v>880</v>
      </c>
      <c r="T42" s="345">
        <v>16</v>
      </c>
      <c r="U42" s="345">
        <v>231</v>
      </c>
      <c r="V42" s="315" t="s">
        <v>219</v>
      </c>
      <c r="W42" s="315" t="s">
        <v>219</v>
      </c>
      <c r="X42" s="315">
        <v>1</v>
      </c>
      <c r="Y42" s="315">
        <v>1</v>
      </c>
      <c r="Z42" s="345">
        <v>79</v>
      </c>
      <c r="AA42" s="345">
        <v>265</v>
      </c>
      <c r="AB42" s="345">
        <v>47</v>
      </c>
      <c r="AC42" s="345">
        <v>154</v>
      </c>
      <c r="AD42" s="345">
        <v>326</v>
      </c>
      <c r="AE42" s="345">
        <v>3</v>
      </c>
      <c r="AF42" s="346">
        <v>743</v>
      </c>
      <c r="AG42" s="347" t="s">
        <v>407</v>
      </c>
      <c r="AH42" s="347"/>
      <c r="AI42" s="714"/>
    </row>
    <row r="43" spans="1:35" ht="15.75" customHeight="1">
      <c r="A43" s="709"/>
      <c r="B43" s="301" t="s">
        <v>408</v>
      </c>
      <c r="C43" s="344"/>
      <c r="D43" s="487">
        <f t="shared" si="1"/>
        <v>1014</v>
      </c>
      <c r="E43" s="345">
        <v>23</v>
      </c>
      <c r="F43" s="345">
        <v>24</v>
      </c>
      <c r="G43" s="315">
        <v>1</v>
      </c>
      <c r="H43" s="345">
        <v>16</v>
      </c>
      <c r="I43" s="345">
        <v>5</v>
      </c>
      <c r="J43" s="345">
        <v>14</v>
      </c>
      <c r="K43" s="345">
        <v>49</v>
      </c>
      <c r="L43" s="345">
        <v>28</v>
      </c>
      <c r="M43" s="345">
        <v>24</v>
      </c>
      <c r="N43" s="345">
        <v>4</v>
      </c>
      <c r="O43" s="345">
        <v>22</v>
      </c>
      <c r="P43" s="315" t="s">
        <v>219</v>
      </c>
      <c r="Q43" s="315" t="s">
        <v>219</v>
      </c>
      <c r="R43" s="345">
        <v>68</v>
      </c>
      <c r="S43" s="345">
        <v>561</v>
      </c>
      <c r="T43" s="345">
        <v>7</v>
      </c>
      <c r="U43" s="345">
        <v>168</v>
      </c>
      <c r="V43" s="315" t="s">
        <v>219</v>
      </c>
      <c r="W43" s="315" t="s">
        <v>219</v>
      </c>
      <c r="X43" s="315" t="s">
        <v>219</v>
      </c>
      <c r="Y43" s="315" t="s">
        <v>219</v>
      </c>
      <c r="Z43" s="345">
        <v>134</v>
      </c>
      <c r="AA43" s="345">
        <v>190</v>
      </c>
      <c r="AB43" s="345">
        <v>3</v>
      </c>
      <c r="AC43" s="345">
        <v>77</v>
      </c>
      <c r="AD43" s="345">
        <v>188</v>
      </c>
      <c r="AE43" s="345">
        <v>8</v>
      </c>
      <c r="AF43" s="346">
        <v>414</v>
      </c>
      <c r="AG43" s="347" t="s">
        <v>408</v>
      </c>
      <c r="AH43" s="347"/>
      <c r="AI43" s="714"/>
    </row>
    <row r="44" spans="1:35" ht="15.75" customHeight="1">
      <c r="A44" s="709"/>
      <c r="B44" s="301" t="s">
        <v>409</v>
      </c>
      <c r="C44" s="344"/>
      <c r="D44" s="487">
        <f t="shared" si="1"/>
        <v>4112</v>
      </c>
      <c r="E44" s="345">
        <v>124</v>
      </c>
      <c r="F44" s="345">
        <v>66</v>
      </c>
      <c r="G44" s="345">
        <v>2</v>
      </c>
      <c r="H44" s="345">
        <v>56</v>
      </c>
      <c r="I44" s="345">
        <v>8</v>
      </c>
      <c r="J44" s="345">
        <v>124</v>
      </c>
      <c r="K44" s="345">
        <v>282</v>
      </c>
      <c r="L44" s="345">
        <v>164</v>
      </c>
      <c r="M44" s="345">
        <v>174</v>
      </c>
      <c r="N44" s="345">
        <v>24</v>
      </c>
      <c r="O44" s="345">
        <v>156</v>
      </c>
      <c r="P44" s="345">
        <v>1</v>
      </c>
      <c r="Q44" s="315">
        <v>1</v>
      </c>
      <c r="R44" s="345">
        <v>273</v>
      </c>
      <c r="S44" s="345">
        <v>1732</v>
      </c>
      <c r="T44" s="345">
        <v>28</v>
      </c>
      <c r="U44" s="345">
        <v>896</v>
      </c>
      <c r="V44" s="315" t="s">
        <v>219</v>
      </c>
      <c r="W44" s="315" t="s">
        <v>219</v>
      </c>
      <c r="X44" s="315" t="s">
        <v>219</v>
      </c>
      <c r="Y44" s="315">
        <v>1</v>
      </c>
      <c r="Z44" s="345">
        <v>647</v>
      </c>
      <c r="AA44" s="345">
        <v>608</v>
      </c>
      <c r="AB44" s="345">
        <v>2</v>
      </c>
      <c r="AC44" s="345">
        <v>247</v>
      </c>
      <c r="AD44" s="345">
        <v>874</v>
      </c>
      <c r="AE44" s="345">
        <v>43</v>
      </c>
      <c r="AF44" s="346">
        <v>1691</v>
      </c>
      <c r="AG44" s="347" t="s">
        <v>409</v>
      </c>
      <c r="AH44" s="347"/>
      <c r="AI44" s="714"/>
    </row>
    <row r="45" spans="1:35" ht="15.75" customHeight="1">
      <c r="A45" s="709"/>
      <c r="B45" s="301" t="s">
        <v>410</v>
      </c>
      <c r="C45" s="344"/>
      <c r="D45" s="487">
        <f t="shared" si="1"/>
        <v>677</v>
      </c>
      <c r="E45" s="345">
        <v>23</v>
      </c>
      <c r="F45" s="345">
        <v>21</v>
      </c>
      <c r="G45" s="315" t="s">
        <v>219</v>
      </c>
      <c r="H45" s="345">
        <v>13</v>
      </c>
      <c r="I45" s="345">
        <v>1</v>
      </c>
      <c r="J45" s="345">
        <v>17</v>
      </c>
      <c r="K45" s="345">
        <v>70</v>
      </c>
      <c r="L45" s="345">
        <v>39</v>
      </c>
      <c r="M45" s="345">
        <v>32</v>
      </c>
      <c r="N45" s="345">
        <v>3</v>
      </c>
      <c r="O45" s="345">
        <v>38</v>
      </c>
      <c r="P45" s="315" t="s">
        <v>219</v>
      </c>
      <c r="Q45" s="315" t="s">
        <v>219</v>
      </c>
      <c r="R45" s="345">
        <v>52</v>
      </c>
      <c r="S45" s="345">
        <v>214</v>
      </c>
      <c r="T45" s="345">
        <v>7</v>
      </c>
      <c r="U45" s="345">
        <v>147</v>
      </c>
      <c r="V45" s="315" t="s">
        <v>219</v>
      </c>
      <c r="W45" s="315" t="s">
        <v>219</v>
      </c>
      <c r="X45" s="315" t="s">
        <v>219</v>
      </c>
      <c r="Y45" s="315" t="s">
        <v>219</v>
      </c>
      <c r="Z45" s="345">
        <v>106</v>
      </c>
      <c r="AA45" s="345">
        <v>53</v>
      </c>
      <c r="AB45" s="315" t="s">
        <v>219</v>
      </c>
      <c r="AC45" s="345">
        <v>39</v>
      </c>
      <c r="AD45" s="345">
        <v>178</v>
      </c>
      <c r="AE45" s="345">
        <v>12</v>
      </c>
      <c r="AF45" s="346">
        <v>289</v>
      </c>
      <c r="AG45" s="347" t="s">
        <v>410</v>
      </c>
      <c r="AH45" s="347"/>
      <c r="AI45" s="714"/>
    </row>
    <row r="46" spans="1:35" ht="15.75" customHeight="1">
      <c r="A46" s="710"/>
      <c r="B46" s="305" t="s">
        <v>411</v>
      </c>
      <c r="C46" s="348"/>
      <c r="D46" s="487">
        <f t="shared" si="1"/>
        <v>1491</v>
      </c>
      <c r="E46" s="345">
        <v>72</v>
      </c>
      <c r="F46" s="345">
        <v>34</v>
      </c>
      <c r="G46" s="315" t="s">
        <v>219</v>
      </c>
      <c r="H46" s="345">
        <v>24</v>
      </c>
      <c r="I46" s="345">
        <v>3</v>
      </c>
      <c r="J46" s="345">
        <v>38</v>
      </c>
      <c r="K46" s="345">
        <v>160</v>
      </c>
      <c r="L46" s="345">
        <v>66</v>
      </c>
      <c r="M46" s="345">
        <v>60</v>
      </c>
      <c r="N46" s="345">
        <v>4</v>
      </c>
      <c r="O46" s="345">
        <v>102</v>
      </c>
      <c r="P46" s="315" t="s">
        <v>219</v>
      </c>
      <c r="Q46" s="315">
        <v>1</v>
      </c>
      <c r="R46" s="345">
        <v>132</v>
      </c>
      <c r="S46" s="345">
        <v>418</v>
      </c>
      <c r="T46" s="345">
        <v>10</v>
      </c>
      <c r="U46" s="345">
        <v>362</v>
      </c>
      <c r="V46" s="345">
        <v>4</v>
      </c>
      <c r="W46" s="315" t="s">
        <v>219</v>
      </c>
      <c r="X46" s="315">
        <v>1</v>
      </c>
      <c r="Y46" s="315" t="s">
        <v>219</v>
      </c>
      <c r="Z46" s="345">
        <v>82</v>
      </c>
      <c r="AA46" s="345">
        <v>33</v>
      </c>
      <c r="AB46" s="315" t="s">
        <v>219</v>
      </c>
      <c r="AC46" s="345">
        <v>104</v>
      </c>
      <c r="AD46" s="345">
        <v>445</v>
      </c>
      <c r="AE46" s="345">
        <v>66</v>
      </c>
      <c r="AF46" s="346">
        <v>761</v>
      </c>
      <c r="AG46" s="349" t="s">
        <v>411</v>
      </c>
      <c r="AH46" s="349"/>
      <c r="AI46" s="715"/>
    </row>
    <row r="47" spans="1:37" ht="15.75" customHeight="1">
      <c r="A47" s="708" t="s">
        <v>412</v>
      </c>
      <c r="B47" s="301" t="s">
        <v>413</v>
      </c>
      <c r="C47" s="344"/>
      <c r="D47" s="487">
        <f t="shared" si="1"/>
        <v>26</v>
      </c>
      <c r="E47" s="315" t="s">
        <v>219</v>
      </c>
      <c r="F47" s="315" t="s">
        <v>219</v>
      </c>
      <c r="G47" s="315" t="s">
        <v>219</v>
      </c>
      <c r="H47" s="315" t="s">
        <v>219</v>
      </c>
      <c r="I47" s="315" t="s">
        <v>219</v>
      </c>
      <c r="J47" s="315" t="s">
        <v>219</v>
      </c>
      <c r="K47" s="315" t="s">
        <v>219</v>
      </c>
      <c r="L47" s="315" t="s">
        <v>219</v>
      </c>
      <c r="M47" s="315" t="s">
        <v>219</v>
      </c>
      <c r="N47" s="315" t="s">
        <v>219</v>
      </c>
      <c r="O47" s="315" t="s">
        <v>219</v>
      </c>
      <c r="P47" s="315" t="s">
        <v>219</v>
      </c>
      <c r="Q47" s="315" t="s">
        <v>219</v>
      </c>
      <c r="R47" s="315" t="s">
        <v>219</v>
      </c>
      <c r="S47" s="315" t="s">
        <v>219</v>
      </c>
      <c r="T47" s="315" t="s">
        <v>219</v>
      </c>
      <c r="U47" s="315" t="s">
        <v>219</v>
      </c>
      <c r="V47" s="345">
        <v>7</v>
      </c>
      <c r="W47" s="315" t="s">
        <v>219</v>
      </c>
      <c r="X47" s="315">
        <v>14</v>
      </c>
      <c r="Y47" s="345">
        <v>5</v>
      </c>
      <c r="Z47" s="315" t="s">
        <v>219</v>
      </c>
      <c r="AA47" s="315">
        <v>1</v>
      </c>
      <c r="AB47" s="315">
        <v>6</v>
      </c>
      <c r="AC47" s="345">
        <v>3</v>
      </c>
      <c r="AD47" s="345">
        <v>4</v>
      </c>
      <c r="AE47" s="315">
        <v>1</v>
      </c>
      <c r="AF47" s="346">
        <v>11</v>
      </c>
      <c r="AG47" s="347" t="s">
        <v>413</v>
      </c>
      <c r="AH47" s="347"/>
      <c r="AI47" s="713" t="s">
        <v>412</v>
      </c>
      <c r="AK47" s="350"/>
    </row>
    <row r="48" spans="1:37" ht="15.75" customHeight="1">
      <c r="A48" s="709"/>
      <c r="B48" s="301" t="s">
        <v>414</v>
      </c>
      <c r="C48" s="344"/>
      <c r="D48" s="487">
        <f t="shared" si="1"/>
        <v>148</v>
      </c>
      <c r="E48" s="345">
        <v>14</v>
      </c>
      <c r="F48" s="345">
        <v>5</v>
      </c>
      <c r="G48" s="315" t="s">
        <v>219</v>
      </c>
      <c r="H48" s="315" t="s">
        <v>219</v>
      </c>
      <c r="I48" s="315">
        <v>1</v>
      </c>
      <c r="J48" s="345">
        <v>2</v>
      </c>
      <c r="K48" s="315">
        <v>12</v>
      </c>
      <c r="L48" s="315">
        <v>6</v>
      </c>
      <c r="M48" s="315" t="s">
        <v>219</v>
      </c>
      <c r="N48" s="315" t="s">
        <v>219</v>
      </c>
      <c r="O48" s="345">
        <v>22</v>
      </c>
      <c r="P48" s="315" t="s">
        <v>219</v>
      </c>
      <c r="Q48" s="315" t="s">
        <v>219</v>
      </c>
      <c r="R48" s="345">
        <v>20</v>
      </c>
      <c r="S48" s="345">
        <v>21</v>
      </c>
      <c r="T48" s="345">
        <v>3</v>
      </c>
      <c r="U48" s="345">
        <v>42</v>
      </c>
      <c r="V48" s="315" t="s">
        <v>219</v>
      </c>
      <c r="W48" s="315" t="s">
        <v>219</v>
      </c>
      <c r="X48" s="315" t="s">
        <v>219</v>
      </c>
      <c r="Y48" s="315" t="s">
        <v>219</v>
      </c>
      <c r="Z48" s="315" t="s">
        <v>219</v>
      </c>
      <c r="AA48" s="345">
        <v>8</v>
      </c>
      <c r="AB48" s="345">
        <v>38</v>
      </c>
      <c r="AC48" s="345">
        <v>7</v>
      </c>
      <c r="AD48" s="345">
        <v>30</v>
      </c>
      <c r="AE48" s="315" t="s">
        <v>219</v>
      </c>
      <c r="AF48" s="346">
        <v>65</v>
      </c>
      <c r="AG48" s="347" t="s">
        <v>414</v>
      </c>
      <c r="AH48" s="347"/>
      <c r="AI48" s="714"/>
      <c r="AK48" s="350"/>
    </row>
    <row r="49" spans="1:37" ht="15.75" customHeight="1">
      <c r="A49" s="709"/>
      <c r="B49" s="301" t="s">
        <v>415</v>
      </c>
      <c r="C49" s="344"/>
      <c r="D49" s="487">
        <f t="shared" si="1"/>
        <v>287</v>
      </c>
      <c r="E49" s="345">
        <v>11</v>
      </c>
      <c r="F49" s="345">
        <v>10</v>
      </c>
      <c r="G49" s="345">
        <v>1</v>
      </c>
      <c r="H49" s="315">
        <v>4</v>
      </c>
      <c r="I49" s="345">
        <v>4</v>
      </c>
      <c r="J49" s="345">
        <v>6</v>
      </c>
      <c r="K49" s="345">
        <v>21</v>
      </c>
      <c r="L49" s="345">
        <v>12</v>
      </c>
      <c r="M49" s="345">
        <v>7</v>
      </c>
      <c r="N49" s="345">
        <v>2</v>
      </c>
      <c r="O49" s="345">
        <v>11</v>
      </c>
      <c r="P49" s="315" t="s">
        <v>219</v>
      </c>
      <c r="Q49" s="315" t="s">
        <v>219</v>
      </c>
      <c r="R49" s="345">
        <v>60</v>
      </c>
      <c r="S49" s="345">
        <v>81</v>
      </c>
      <c r="T49" s="345">
        <v>13</v>
      </c>
      <c r="U49" s="345">
        <v>44</v>
      </c>
      <c r="V49" s="315" t="s">
        <v>219</v>
      </c>
      <c r="W49" s="315" t="s">
        <v>219</v>
      </c>
      <c r="X49" s="315" t="s">
        <v>219</v>
      </c>
      <c r="Y49" s="315" t="s">
        <v>219</v>
      </c>
      <c r="Z49" s="345">
        <v>30</v>
      </c>
      <c r="AA49" s="345">
        <v>27</v>
      </c>
      <c r="AB49" s="345">
        <v>6</v>
      </c>
      <c r="AC49" s="345">
        <v>49</v>
      </c>
      <c r="AD49" s="345">
        <v>61</v>
      </c>
      <c r="AE49" s="345">
        <v>6</v>
      </c>
      <c r="AF49" s="346">
        <v>108</v>
      </c>
      <c r="AG49" s="347" t="s">
        <v>415</v>
      </c>
      <c r="AH49" s="347"/>
      <c r="AI49" s="714"/>
      <c r="AK49" s="350"/>
    </row>
    <row r="50" spans="1:37" ht="15.75" customHeight="1">
      <c r="A50" s="710"/>
      <c r="B50" s="305" t="s">
        <v>416</v>
      </c>
      <c r="C50" s="348"/>
      <c r="D50" s="487">
        <f t="shared" si="1"/>
        <v>8571</v>
      </c>
      <c r="E50" s="345">
        <v>254</v>
      </c>
      <c r="F50" s="345">
        <v>177</v>
      </c>
      <c r="G50" s="345">
        <v>2</v>
      </c>
      <c r="H50" s="345">
        <v>127</v>
      </c>
      <c r="I50" s="345">
        <v>25</v>
      </c>
      <c r="J50" s="345">
        <v>208</v>
      </c>
      <c r="K50" s="345">
        <v>658</v>
      </c>
      <c r="L50" s="345">
        <v>323</v>
      </c>
      <c r="M50" s="345">
        <v>308</v>
      </c>
      <c r="N50" s="345">
        <v>35</v>
      </c>
      <c r="O50" s="345">
        <v>343</v>
      </c>
      <c r="P50" s="345">
        <v>1</v>
      </c>
      <c r="Q50" s="315">
        <v>3</v>
      </c>
      <c r="R50" s="345">
        <v>586</v>
      </c>
      <c r="S50" s="345">
        <v>3727</v>
      </c>
      <c r="T50" s="345">
        <v>54</v>
      </c>
      <c r="U50" s="345">
        <v>1740</v>
      </c>
      <c r="V50" s="315" t="s">
        <v>219</v>
      </c>
      <c r="W50" s="315" t="s">
        <v>219</v>
      </c>
      <c r="X50" s="315" t="s">
        <v>219</v>
      </c>
      <c r="Y50" s="315" t="s">
        <v>219</v>
      </c>
      <c r="Z50" s="345">
        <v>1018</v>
      </c>
      <c r="AA50" s="345">
        <v>1113</v>
      </c>
      <c r="AB50" s="345">
        <v>44</v>
      </c>
      <c r="AC50" s="345">
        <v>573</v>
      </c>
      <c r="AD50" s="345">
        <v>1938</v>
      </c>
      <c r="AE50" s="345">
        <v>126</v>
      </c>
      <c r="AF50" s="346">
        <v>3759</v>
      </c>
      <c r="AG50" s="349" t="s">
        <v>416</v>
      </c>
      <c r="AH50" s="349"/>
      <c r="AI50" s="715"/>
      <c r="AK50" s="350"/>
    </row>
    <row r="51" spans="1:35" ht="15.75" customHeight="1">
      <c r="A51" s="351" t="s">
        <v>417</v>
      </c>
      <c r="B51" s="301" t="s">
        <v>418</v>
      </c>
      <c r="C51" s="344"/>
      <c r="D51" s="487">
        <f t="shared" si="1"/>
        <v>5399</v>
      </c>
      <c r="E51" s="345">
        <v>165</v>
      </c>
      <c r="F51" s="345">
        <v>127</v>
      </c>
      <c r="G51" s="345">
        <v>3</v>
      </c>
      <c r="H51" s="345">
        <v>77</v>
      </c>
      <c r="I51" s="345">
        <v>23</v>
      </c>
      <c r="J51" s="345">
        <v>123</v>
      </c>
      <c r="K51" s="345">
        <v>403</v>
      </c>
      <c r="L51" s="345">
        <v>185</v>
      </c>
      <c r="M51" s="345">
        <v>179</v>
      </c>
      <c r="N51" s="345">
        <v>20</v>
      </c>
      <c r="O51" s="345">
        <v>217</v>
      </c>
      <c r="P51" s="345">
        <v>1</v>
      </c>
      <c r="Q51" s="345">
        <v>2</v>
      </c>
      <c r="R51" s="345">
        <v>413</v>
      </c>
      <c r="S51" s="345">
        <v>2297</v>
      </c>
      <c r="T51" s="345">
        <v>52</v>
      </c>
      <c r="U51" s="345">
        <v>1094</v>
      </c>
      <c r="V51" s="345">
        <v>5</v>
      </c>
      <c r="W51" s="315" t="s">
        <v>219</v>
      </c>
      <c r="X51" s="315">
        <v>9</v>
      </c>
      <c r="Y51" s="345">
        <v>4</v>
      </c>
      <c r="Z51" s="345">
        <v>940</v>
      </c>
      <c r="AA51" s="345">
        <v>665</v>
      </c>
      <c r="AB51" s="345">
        <v>58</v>
      </c>
      <c r="AC51" s="345">
        <v>432</v>
      </c>
      <c r="AD51" s="345">
        <v>1022</v>
      </c>
      <c r="AE51" s="345">
        <v>69</v>
      </c>
      <c r="AF51" s="346">
        <v>2213</v>
      </c>
      <c r="AG51" s="347" t="s">
        <v>418</v>
      </c>
      <c r="AH51" s="347"/>
      <c r="AI51" s="296" t="s">
        <v>417</v>
      </c>
    </row>
    <row r="52" spans="1:35" ht="15.75" customHeight="1" thickBot="1">
      <c r="A52" s="352" t="s">
        <v>347</v>
      </c>
      <c r="B52" s="353" t="s">
        <v>419</v>
      </c>
      <c r="C52" s="354"/>
      <c r="D52" s="487">
        <f t="shared" si="1"/>
        <v>3633</v>
      </c>
      <c r="E52" s="355">
        <v>114</v>
      </c>
      <c r="F52" s="355">
        <v>65</v>
      </c>
      <c r="G52" s="331" t="s">
        <v>219</v>
      </c>
      <c r="H52" s="355">
        <v>54</v>
      </c>
      <c r="I52" s="355">
        <v>7</v>
      </c>
      <c r="J52" s="355">
        <v>93</v>
      </c>
      <c r="K52" s="355">
        <v>288</v>
      </c>
      <c r="L52" s="355">
        <v>156</v>
      </c>
      <c r="M52" s="355">
        <v>136</v>
      </c>
      <c r="N52" s="355">
        <v>17</v>
      </c>
      <c r="O52" s="355">
        <v>159</v>
      </c>
      <c r="P52" s="331" t="s">
        <v>219</v>
      </c>
      <c r="Q52" s="331">
        <v>1</v>
      </c>
      <c r="R52" s="355">
        <v>253</v>
      </c>
      <c r="S52" s="355">
        <v>1532</v>
      </c>
      <c r="T52" s="355">
        <v>18</v>
      </c>
      <c r="U52" s="355">
        <v>732</v>
      </c>
      <c r="V52" s="355">
        <v>2</v>
      </c>
      <c r="W52" s="331" t="s">
        <v>219</v>
      </c>
      <c r="X52" s="331">
        <v>5</v>
      </c>
      <c r="Y52" s="331">
        <v>1</v>
      </c>
      <c r="Z52" s="355">
        <v>108</v>
      </c>
      <c r="AA52" s="355">
        <v>484</v>
      </c>
      <c r="AB52" s="355">
        <v>36</v>
      </c>
      <c r="AC52" s="355">
        <v>200</v>
      </c>
      <c r="AD52" s="355">
        <v>1011</v>
      </c>
      <c r="AE52" s="355">
        <v>64</v>
      </c>
      <c r="AF52" s="356">
        <v>1730</v>
      </c>
      <c r="AG52" s="265" t="s">
        <v>419</v>
      </c>
      <c r="AH52" s="265"/>
      <c r="AI52" s="357" t="s">
        <v>347</v>
      </c>
    </row>
    <row r="53" spans="1:35" ht="12.75" customHeight="1">
      <c r="A53" s="261" t="s">
        <v>611</v>
      </c>
      <c r="B53" s="261"/>
      <c r="C53" s="261"/>
      <c r="D53" s="528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</row>
    <row r="54" spans="1:35" ht="12" customHeight="1">
      <c r="A54" s="359" t="s">
        <v>420</v>
      </c>
      <c r="B54" s="443"/>
      <c r="C54" s="443"/>
      <c r="E54" s="443"/>
      <c r="F54" s="443"/>
      <c r="G54" s="443"/>
      <c r="H54" s="443"/>
      <c r="I54" s="443"/>
      <c r="J54" s="443"/>
      <c r="K54" s="443"/>
      <c r="L54" s="363"/>
      <c r="M54" s="443"/>
      <c r="N54" s="443"/>
      <c r="O54" s="443"/>
      <c r="P54" s="360"/>
      <c r="Q54" s="347"/>
      <c r="R54" s="347"/>
      <c r="S54" s="347"/>
      <c r="T54" s="347"/>
      <c r="U54" s="347"/>
      <c r="V54" s="347"/>
      <c r="W54" s="360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51"/>
    </row>
    <row r="55" spans="1:35" ht="12" customHeight="1">
      <c r="A55" s="359" t="s">
        <v>421</v>
      </c>
      <c r="B55" s="443"/>
      <c r="C55" s="443"/>
      <c r="E55" s="443"/>
      <c r="F55" s="443"/>
      <c r="G55" s="443"/>
      <c r="H55" s="443"/>
      <c r="I55" s="443"/>
      <c r="J55" s="443"/>
      <c r="K55" s="443"/>
      <c r="L55" s="363"/>
      <c r="M55" s="443"/>
      <c r="N55" s="443"/>
      <c r="O55" s="443"/>
      <c r="P55" s="360"/>
      <c r="Q55" s="347"/>
      <c r="R55" s="347"/>
      <c r="S55" s="347"/>
      <c r="T55" s="347"/>
      <c r="U55" s="361"/>
      <c r="V55" s="347"/>
      <c r="W55" s="362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51"/>
    </row>
    <row r="56" spans="1:35" ht="12" customHeight="1">
      <c r="A56" s="359" t="s">
        <v>422</v>
      </c>
      <c r="B56" s="443"/>
      <c r="C56" s="443"/>
      <c r="E56" s="443"/>
      <c r="F56" s="443"/>
      <c r="G56" s="443"/>
      <c r="H56" s="443"/>
      <c r="I56" s="443"/>
      <c r="J56" s="443"/>
      <c r="K56" s="443"/>
      <c r="L56" s="363"/>
      <c r="M56" s="443"/>
      <c r="N56" s="443"/>
      <c r="O56" s="443"/>
      <c r="P56" s="360"/>
      <c r="Q56" s="347"/>
      <c r="R56" s="347"/>
      <c r="S56" s="347"/>
      <c r="T56" s="347"/>
      <c r="U56" s="347"/>
      <c r="V56" s="347"/>
      <c r="W56" s="360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51"/>
    </row>
    <row r="57" ht="12">
      <c r="A57" s="363" t="s">
        <v>561</v>
      </c>
    </row>
    <row r="58" spans="1:32" ht="12">
      <c r="A58" s="363" t="s">
        <v>423</v>
      </c>
      <c r="D58" s="350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</row>
    <row r="59" spans="4:32" ht="12"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</row>
    <row r="60" spans="4:32" ht="12"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</row>
    <row r="61" spans="4:32" ht="12"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</row>
  </sheetData>
  <sheetProtection/>
  <mergeCells count="43"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54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875" style="225" customWidth="1"/>
    <col min="2" max="2" width="9.00390625" style="225" customWidth="1"/>
    <col min="3" max="3" width="6.125" style="260" customWidth="1"/>
    <col min="4" max="6" width="5.625" style="225" customWidth="1"/>
    <col min="7" max="7" width="6.125" style="225" customWidth="1"/>
    <col min="8" max="13" width="5.625" style="225" customWidth="1"/>
    <col min="14" max="14" width="6.25390625" style="225" customWidth="1"/>
    <col min="15" max="18" width="5.625" style="225" customWidth="1"/>
    <col min="19" max="31" width="6.375" style="225" customWidth="1"/>
    <col min="32" max="32" width="8.875" style="225" customWidth="1"/>
    <col min="33" max="16384" width="8.00390625" style="225" customWidth="1"/>
  </cols>
  <sheetData>
    <row r="1" spans="1:32" ht="15" customHeight="1">
      <c r="A1" s="279"/>
      <c r="B1" s="224"/>
      <c r="C1" s="280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79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2" ht="15" customHeight="1">
      <c r="A2" s="226"/>
      <c r="B2" s="224"/>
      <c r="C2" s="280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66" t="s">
        <v>424</v>
      </c>
      <c r="R2" s="367" t="s">
        <v>595</v>
      </c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2" ht="12" thickBot="1">
      <c r="A3" s="368" t="s">
        <v>425</v>
      </c>
      <c r="B3" s="289"/>
      <c r="C3" s="290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368" t="s">
        <v>426</v>
      </c>
      <c r="AF3" s="368"/>
    </row>
    <row r="4" spans="1:32" s="261" customFormat="1" ht="15" customHeight="1">
      <c r="A4" s="369"/>
      <c r="B4" s="370"/>
      <c r="C4" s="720" t="s">
        <v>427</v>
      </c>
      <c r="D4" s="371" t="s">
        <v>596</v>
      </c>
      <c r="E4" s="372"/>
      <c r="F4" s="372"/>
      <c r="G4" s="372"/>
      <c r="H4" s="371" t="s">
        <v>290</v>
      </c>
      <c r="I4" s="372"/>
      <c r="J4" s="372"/>
      <c r="K4" s="372"/>
      <c r="L4" s="372"/>
      <c r="M4" s="372"/>
      <c r="N4" s="371" t="s">
        <v>428</v>
      </c>
      <c r="O4" s="372"/>
      <c r="P4" s="371" t="s">
        <v>429</v>
      </c>
      <c r="Q4" s="372"/>
      <c r="R4" s="372"/>
      <c r="S4" s="371" t="s">
        <v>430</v>
      </c>
      <c r="T4" s="372"/>
      <c r="U4" s="372"/>
      <c r="V4" s="372"/>
      <c r="W4" s="372"/>
      <c r="X4" s="372"/>
      <c r="Y4" s="371" t="s">
        <v>597</v>
      </c>
      <c r="Z4" s="372"/>
      <c r="AA4" s="372"/>
      <c r="AB4" s="372"/>
      <c r="AC4" s="372"/>
      <c r="AD4" s="372"/>
      <c r="AE4" s="373"/>
      <c r="AF4" s="374"/>
    </row>
    <row r="5" spans="1:32" s="261" customFormat="1" ht="15" customHeight="1">
      <c r="A5" s="375"/>
      <c r="B5" s="376"/>
      <c r="C5" s="721"/>
      <c r="D5" s="296" t="s">
        <v>431</v>
      </c>
      <c r="E5" s="296" t="s">
        <v>598</v>
      </c>
      <c r="F5" s="296" t="s">
        <v>301</v>
      </c>
      <c r="G5" s="296" t="s">
        <v>599</v>
      </c>
      <c r="H5" s="377">
        <v>0</v>
      </c>
      <c r="I5" s="377">
        <v>7</v>
      </c>
      <c r="J5" s="377">
        <v>10</v>
      </c>
      <c r="K5" s="377">
        <v>13</v>
      </c>
      <c r="L5" s="377">
        <v>17</v>
      </c>
      <c r="M5" s="377">
        <v>21</v>
      </c>
      <c r="N5" s="296" t="s">
        <v>344</v>
      </c>
      <c r="O5" s="296" t="s">
        <v>346</v>
      </c>
      <c r="P5" s="296" t="s">
        <v>175</v>
      </c>
      <c r="Q5" s="299" t="s">
        <v>175</v>
      </c>
      <c r="R5" s="378" t="s">
        <v>181</v>
      </c>
      <c r="S5" s="296" t="s">
        <v>28</v>
      </c>
      <c r="T5" s="296" t="s">
        <v>173</v>
      </c>
      <c r="U5" s="296" t="s">
        <v>301</v>
      </c>
      <c r="V5" s="296" t="s">
        <v>302</v>
      </c>
      <c r="W5" s="296" t="s">
        <v>432</v>
      </c>
      <c r="X5" s="296" t="s">
        <v>304</v>
      </c>
      <c r="Y5" s="296" t="s">
        <v>305</v>
      </c>
      <c r="Z5" s="296" t="s">
        <v>433</v>
      </c>
      <c r="AA5" s="296" t="s">
        <v>307</v>
      </c>
      <c r="AB5" s="296" t="s">
        <v>308</v>
      </c>
      <c r="AC5" s="296" t="s">
        <v>310</v>
      </c>
      <c r="AD5" s="296" t="s">
        <v>301</v>
      </c>
      <c r="AE5" s="296" t="s">
        <v>434</v>
      </c>
      <c r="AF5" s="379"/>
    </row>
    <row r="6" spans="1:32" s="261" customFormat="1" ht="15" customHeight="1">
      <c r="A6" s="380" t="s">
        <v>435</v>
      </c>
      <c r="B6" s="381"/>
      <c r="C6" s="721"/>
      <c r="D6" s="296"/>
      <c r="E6" s="723" t="s">
        <v>436</v>
      </c>
      <c r="F6" s="296"/>
      <c r="G6" s="723" t="s">
        <v>437</v>
      </c>
      <c r="H6" s="382"/>
      <c r="I6" s="382"/>
      <c r="J6" s="382"/>
      <c r="K6" s="382"/>
      <c r="L6" s="382"/>
      <c r="M6" s="382"/>
      <c r="N6" s="296"/>
      <c r="O6" s="296"/>
      <c r="P6" s="296"/>
      <c r="Q6" s="296" t="s">
        <v>316</v>
      </c>
      <c r="R6" s="319"/>
      <c r="S6" s="296"/>
      <c r="T6" s="296" t="s">
        <v>311</v>
      </c>
      <c r="U6" s="296" t="s">
        <v>312</v>
      </c>
      <c r="V6" s="296"/>
      <c r="W6" s="296"/>
      <c r="X6" s="296"/>
      <c r="Y6" s="296"/>
      <c r="Z6" s="296" t="s">
        <v>438</v>
      </c>
      <c r="AA6" s="296"/>
      <c r="AB6" s="296"/>
      <c r="AC6" s="296"/>
      <c r="AD6" s="296" t="s">
        <v>312</v>
      </c>
      <c r="AE6" s="296" t="s">
        <v>439</v>
      </c>
      <c r="AF6" s="383" t="s">
        <v>440</v>
      </c>
    </row>
    <row r="7" spans="1:32" s="261" customFormat="1" ht="15" customHeight="1">
      <c r="A7" s="384" t="s">
        <v>441</v>
      </c>
      <c r="B7" s="313"/>
      <c r="C7" s="721"/>
      <c r="D7" s="296" t="s">
        <v>193</v>
      </c>
      <c r="E7" s="723"/>
      <c r="F7" s="296" t="s">
        <v>312</v>
      </c>
      <c r="G7" s="723"/>
      <c r="H7" s="385" t="s">
        <v>313</v>
      </c>
      <c r="I7" s="385" t="s">
        <v>313</v>
      </c>
      <c r="J7" s="385" t="s">
        <v>313</v>
      </c>
      <c r="K7" s="385" t="s">
        <v>313</v>
      </c>
      <c r="L7" s="385" t="s">
        <v>313</v>
      </c>
      <c r="M7" s="385" t="s">
        <v>313</v>
      </c>
      <c r="N7" s="296"/>
      <c r="O7" s="296"/>
      <c r="P7" s="296" t="s">
        <v>316</v>
      </c>
      <c r="Q7" s="296" t="s">
        <v>323</v>
      </c>
      <c r="R7" s="319" t="s">
        <v>182</v>
      </c>
      <c r="S7" s="296" t="s">
        <v>318</v>
      </c>
      <c r="T7" s="296" t="s">
        <v>302</v>
      </c>
      <c r="U7" s="296" t="s">
        <v>302</v>
      </c>
      <c r="V7" s="296" t="s">
        <v>318</v>
      </c>
      <c r="W7" s="296"/>
      <c r="X7" s="296"/>
      <c r="Y7" s="296"/>
      <c r="Z7" s="296" t="s">
        <v>442</v>
      </c>
      <c r="AA7" s="296"/>
      <c r="AB7" s="296" t="s">
        <v>319</v>
      </c>
      <c r="AC7" s="296"/>
      <c r="AD7" s="296" t="s">
        <v>321</v>
      </c>
      <c r="AE7" s="296" t="s">
        <v>443</v>
      </c>
      <c r="AF7" s="379"/>
    </row>
    <row r="8" spans="1:32" s="261" customFormat="1" ht="15" customHeight="1">
      <c r="A8" s="386"/>
      <c r="B8" s="313"/>
      <c r="C8" s="721"/>
      <c r="D8" s="296"/>
      <c r="E8" s="723"/>
      <c r="F8" s="296"/>
      <c r="G8" s="723"/>
      <c r="H8" s="382"/>
      <c r="I8" s="382"/>
      <c r="J8" s="382"/>
      <c r="K8" s="382"/>
      <c r="L8" s="382"/>
      <c r="M8" s="382"/>
      <c r="N8" s="296"/>
      <c r="O8" s="296"/>
      <c r="P8" s="296"/>
      <c r="Q8" s="296" t="s">
        <v>330</v>
      </c>
      <c r="R8" s="319"/>
      <c r="S8" s="296"/>
      <c r="T8" s="296" t="s">
        <v>318</v>
      </c>
      <c r="U8" s="296" t="s">
        <v>318</v>
      </c>
      <c r="V8" s="296"/>
      <c r="W8" s="296"/>
      <c r="X8" s="296"/>
      <c r="Y8" s="296"/>
      <c r="Z8" s="725" t="s">
        <v>444</v>
      </c>
      <c r="AA8" s="296"/>
      <c r="AB8" s="296"/>
      <c r="AC8" s="296"/>
      <c r="AD8" s="296" t="s">
        <v>322</v>
      </c>
      <c r="AE8" s="296" t="s">
        <v>445</v>
      </c>
      <c r="AF8" s="383" t="s">
        <v>446</v>
      </c>
    </row>
    <row r="9" spans="1:32" s="261" customFormat="1" ht="15" customHeight="1">
      <c r="A9" s="387"/>
      <c r="B9" s="388"/>
      <c r="C9" s="722"/>
      <c r="D9" s="304" t="s">
        <v>17</v>
      </c>
      <c r="E9" s="724"/>
      <c r="F9" s="304" t="s">
        <v>302</v>
      </c>
      <c r="G9" s="724"/>
      <c r="H9" s="389">
        <v>6</v>
      </c>
      <c r="I9" s="389">
        <v>9</v>
      </c>
      <c r="J9" s="389">
        <v>12</v>
      </c>
      <c r="K9" s="389">
        <v>16</v>
      </c>
      <c r="L9" s="389">
        <v>20</v>
      </c>
      <c r="M9" s="389">
        <v>23</v>
      </c>
      <c r="N9" s="304" t="s">
        <v>345</v>
      </c>
      <c r="O9" s="304" t="s">
        <v>345</v>
      </c>
      <c r="P9" s="304" t="s">
        <v>323</v>
      </c>
      <c r="Q9" s="304" t="s">
        <v>447</v>
      </c>
      <c r="R9" s="321" t="s">
        <v>183</v>
      </c>
      <c r="S9" s="304" t="s">
        <v>302</v>
      </c>
      <c r="T9" s="304" t="s">
        <v>302</v>
      </c>
      <c r="U9" s="304" t="s">
        <v>302</v>
      </c>
      <c r="V9" s="304" t="s">
        <v>302</v>
      </c>
      <c r="W9" s="304" t="s">
        <v>448</v>
      </c>
      <c r="X9" s="304" t="s">
        <v>325</v>
      </c>
      <c r="Y9" s="304" t="s">
        <v>326</v>
      </c>
      <c r="Z9" s="726"/>
      <c r="AA9" s="304" t="s">
        <v>327</v>
      </c>
      <c r="AB9" s="304" t="s">
        <v>328</v>
      </c>
      <c r="AC9" s="304" t="s">
        <v>329</v>
      </c>
      <c r="AD9" s="304" t="s">
        <v>330</v>
      </c>
      <c r="AE9" s="304" t="s">
        <v>449</v>
      </c>
      <c r="AF9" s="390"/>
    </row>
    <row r="10" spans="1:33" s="358" customFormat="1" ht="19.5" customHeight="1">
      <c r="A10" s="391" t="s">
        <v>600</v>
      </c>
      <c r="B10" s="392" t="s">
        <v>450</v>
      </c>
      <c r="C10" s="393">
        <f>SUM(D10:G10)</f>
        <v>17538</v>
      </c>
      <c r="D10" s="394">
        <v>536</v>
      </c>
      <c r="E10" s="394">
        <v>1153</v>
      </c>
      <c r="F10" s="394">
        <v>817</v>
      </c>
      <c r="G10" s="394">
        <v>15032</v>
      </c>
      <c r="H10" s="394">
        <v>815</v>
      </c>
      <c r="I10" s="394">
        <v>4035</v>
      </c>
      <c r="J10" s="394">
        <v>3010</v>
      </c>
      <c r="K10" s="394">
        <v>4313</v>
      </c>
      <c r="L10" s="394">
        <v>4545</v>
      </c>
      <c r="M10" s="394">
        <v>820</v>
      </c>
      <c r="N10" s="394">
        <v>13447</v>
      </c>
      <c r="O10" s="394">
        <v>4091</v>
      </c>
      <c r="P10" s="394">
        <v>5430</v>
      </c>
      <c r="Q10" s="394">
        <v>3129</v>
      </c>
      <c r="R10" s="394">
        <v>8979</v>
      </c>
      <c r="S10" s="394">
        <v>1052</v>
      </c>
      <c r="T10" s="394">
        <v>2137</v>
      </c>
      <c r="U10" s="394">
        <v>1288</v>
      </c>
      <c r="V10" s="394">
        <v>12476</v>
      </c>
      <c r="W10" s="394">
        <v>581</v>
      </c>
      <c r="X10" s="394">
        <v>4</v>
      </c>
      <c r="Y10" s="395">
        <v>33</v>
      </c>
      <c r="Z10" s="395">
        <v>121</v>
      </c>
      <c r="AA10" s="395">
        <v>2529</v>
      </c>
      <c r="AB10" s="395">
        <v>30</v>
      </c>
      <c r="AC10" s="395">
        <v>12305</v>
      </c>
      <c r="AD10" s="395">
        <v>817</v>
      </c>
      <c r="AE10" s="396">
        <v>1703</v>
      </c>
      <c r="AF10" s="397" t="s">
        <v>450</v>
      </c>
      <c r="AG10" s="398"/>
    </row>
    <row r="11" spans="1:32" s="261" customFormat="1" ht="12.75" customHeight="1">
      <c r="A11" s="730" t="s">
        <v>601</v>
      </c>
      <c r="B11" s="336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1"/>
      <c r="Z11" s="401"/>
      <c r="AA11" s="401"/>
      <c r="AB11" s="401"/>
      <c r="AC11" s="401"/>
      <c r="AD11" s="401"/>
      <c r="AE11" s="402"/>
      <c r="AF11" s="379"/>
    </row>
    <row r="12" spans="1:32" s="261" customFormat="1" ht="19.5" customHeight="1">
      <c r="A12" s="731"/>
      <c r="B12" s="403" t="s">
        <v>451</v>
      </c>
      <c r="C12" s="399">
        <f aca="true" t="shared" si="0" ref="C12:C17">SUM(D12:G12)</f>
        <v>32</v>
      </c>
      <c r="D12" s="400">
        <v>30</v>
      </c>
      <c r="E12" s="400">
        <v>2</v>
      </c>
      <c r="F12" s="360" t="s">
        <v>219</v>
      </c>
      <c r="G12" s="360" t="s">
        <v>219</v>
      </c>
      <c r="H12" s="360">
        <v>2</v>
      </c>
      <c r="I12" s="400">
        <v>4</v>
      </c>
      <c r="J12" s="400">
        <v>5</v>
      </c>
      <c r="K12" s="400">
        <v>12</v>
      </c>
      <c r="L12" s="400">
        <v>9</v>
      </c>
      <c r="M12" s="360" t="s">
        <v>219</v>
      </c>
      <c r="N12" s="400">
        <v>31</v>
      </c>
      <c r="O12" s="400">
        <v>1</v>
      </c>
      <c r="P12" s="400">
        <v>6</v>
      </c>
      <c r="Q12" s="401">
        <v>3</v>
      </c>
      <c r="R12" s="400">
        <v>23</v>
      </c>
      <c r="S12" s="400">
        <v>30</v>
      </c>
      <c r="T12" s="360">
        <v>2</v>
      </c>
      <c r="U12" s="360" t="s">
        <v>219</v>
      </c>
      <c r="V12" s="360" t="s">
        <v>219</v>
      </c>
      <c r="W12" s="360" t="s">
        <v>219</v>
      </c>
      <c r="X12" s="360" t="s">
        <v>219</v>
      </c>
      <c r="Y12" s="360" t="s">
        <v>219</v>
      </c>
      <c r="Z12" s="360" t="s">
        <v>219</v>
      </c>
      <c r="AA12" s="360" t="s">
        <v>219</v>
      </c>
      <c r="AB12" s="360" t="s">
        <v>219</v>
      </c>
      <c r="AC12" s="360" t="s">
        <v>219</v>
      </c>
      <c r="AD12" s="360" t="s">
        <v>219</v>
      </c>
      <c r="AE12" s="404">
        <v>32</v>
      </c>
      <c r="AF12" s="405" t="s">
        <v>451</v>
      </c>
    </row>
    <row r="13" spans="1:32" s="261" customFormat="1" ht="19.5" customHeight="1">
      <c r="A13" s="731"/>
      <c r="B13" s="403" t="s">
        <v>452</v>
      </c>
      <c r="C13" s="399">
        <f t="shared" si="0"/>
        <v>167</v>
      </c>
      <c r="D13" s="400">
        <v>68</v>
      </c>
      <c r="E13" s="400">
        <v>99</v>
      </c>
      <c r="F13" s="360" t="s">
        <v>219</v>
      </c>
      <c r="G13" s="360" t="s">
        <v>219</v>
      </c>
      <c r="H13" s="401">
        <v>4</v>
      </c>
      <c r="I13" s="400">
        <v>14</v>
      </c>
      <c r="J13" s="400">
        <v>26</v>
      </c>
      <c r="K13" s="400">
        <v>76</v>
      </c>
      <c r="L13" s="400">
        <v>47</v>
      </c>
      <c r="M13" s="360" t="s">
        <v>219</v>
      </c>
      <c r="N13" s="400">
        <v>156</v>
      </c>
      <c r="O13" s="400">
        <v>11</v>
      </c>
      <c r="P13" s="400">
        <v>88</v>
      </c>
      <c r="Q13" s="400">
        <v>8</v>
      </c>
      <c r="R13" s="400">
        <v>71</v>
      </c>
      <c r="S13" s="400">
        <v>69</v>
      </c>
      <c r="T13" s="360">
        <v>97</v>
      </c>
      <c r="U13" s="360" t="s">
        <v>219</v>
      </c>
      <c r="V13" s="360" t="s">
        <v>219</v>
      </c>
      <c r="W13" s="360">
        <v>1</v>
      </c>
      <c r="X13" s="360" t="s">
        <v>219</v>
      </c>
      <c r="Y13" s="360" t="s">
        <v>219</v>
      </c>
      <c r="Z13" s="360" t="s">
        <v>219</v>
      </c>
      <c r="AA13" s="360" t="s">
        <v>219</v>
      </c>
      <c r="AB13" s="360" t="s">
        <v>219</v>
      </c>
      <c r="AC13" s="360" t="s">
        <v>219</v>
      </c>
      <c r="AD13" s="360" t="s">
        <v>219</v>
      </c>
      <c r="AE13" s="404">
        <v>167</v>
      </c>
      <c r="AF13" s="405" t="s">
        <v>452</v>
      </c>
    </row>
    <row r="14" spans="1:32" s="261" customFormat="1" ht="19.5" customHeight="1">
      <c r="A14" s="731"/>
      <c r="B14" s="403" t="s">
        <v>453</v>
      </c>
      <c r="C14" s="399">
        <f t="shared" si="0"/>
        <v>167</v>
      </c>
      <c r="D14" s="400">
        <v>17</v>
      </c>
      <c r="E14" s="400">
        <v>150</v>
      </c>
      <c r="F14" s="360" t="s">
        <v>219</v>
      </c>
      <c r="G14" s="360" t="s">
        <v>219</v>
      </c>
      <c r="H14" s="400">
        <v>3</v>
      </c>
      <c r="I14" s="400">
        <v>52</v>
      </c>
      <c r="J14" s="400">
        <v>13</v>
      </c>
      <c r="K14" s="400">
        <v>43</v>
      </c>
      <c r="L14" s="400">
        <v>54</v>
      </c>
      <c r="M14" s="401">
        <v>2</v>
      </c>
      <c r="N14" s="400">
        <v>140</v>
      </c>
      <c r="O14" s="400">
        <v>27</v>
      </c>
      <c r="P14" s="400">
        <v>103</v>
      </c>
      <c r="Q14" s="400">
        <v>7</v>
      </c>
      <c r="R14" s="400">
        <v>57</v>
      </c>
      <c r="S14" s="400">
        <v>21</v>
      </c>
      <c r="T14" s="360">
        <v>140</v>
      </c>
      <c r="U14" s="360" t="s">
        <v>219</v>
      </c>
      <c r="V14" s="360" t="s">
        <v>219</v>
      </c>
      <c r="W14" s="360">
        <v>6</v>
      </c>
      <c r="X14" s="360" t="s">
        <v>219</v>
      </c>
      <c r="Y14" s="360" t="s">
        <v>219</v>
      </c>
      <c r="Z14" s="360" t="s">
        <v>219</v>
      </c>
      <c r="AA14" s="360" t="s">
        <v>219</v>
      </c>
      <c r="AB14" s="360" t="s">
        <v>219</v>
      </c>
      <c r="AC14" s="360" t="s">
        <v>219</v>
      </c>
      <c r="AD14" s="360" t="s">
        <v>219</v>
      </c>
      <c r="AE14" s="404">
        <v>167</v>
      </c>
      <c r="AF14" s="405" t="s">
        <v>453</v>
      </c>
    </row>
    <row r="15" spans="1:32" s="261" customFormat="1" ht="19.5" customHeight="1">
      <c r="A15" s="731"/>
      <c r="B15" s="403" t="s">
        <v>454</v>
      </c>
      <c r="C15" s="399">
        <f t="shared" si="0"/>
        <v>295</v>
      </c>
      <c r="D15" s="400">
        <v>13</v>
      </c>
      <c r="E15" s="400">
        <v>249</v>
      </c>
      <c r="F15" s="400">
        <v>20</v>
      </c>
      <c r="G15" s="400">
        <v>13</v>
      </c>
      <c r="H15" s="400">
        <v>11</v>
      </c>
      <c r="I15" s="400">
        <v>117</v>
      </c>
      <c r="J15" s="400">
        <v>11</v>
      </c>
      <c r="K15" s="400">
        <v>54</v>
      </c>
      <c r="L15" s="400">
        <v>84</v>
      </c>
      <c r="M15" s="400">
        <v>18</v>
      </c>
      <c r="N15" s="400">
        <v>215</v>
      </c>
      <c r="O15" s="400">
        <v>80</v>
      </c>
      <c r="P15" s="400">
        <v>193</v>
      </c>
      <c r="Q15" s="400">
        <v>11</v>
      </c>
      <c r="R15" s="400">
        <v>91</v>
      </c>
      <c r="S15" s="400">
        <v>19</v>
      </c>
      <c r="T15" s="360">
        <v>241</v>
      </c>
      <c r="U15" s="360">
        <v>15</v>
      </c>
      <c r="V15" s="360">
        <v>11</v>
      </c>
      <c r="W15" s="360">
        <v>9</v>
      </c>
      <c r="X15" s="360" t="s">
        <v>219</v>
      </c>
      <c r="Y15" s="360" t="s">
        <v>219</v>
      </c>
      <c r="Z15" s="360" t="s">
        <v>219</v>
      </c>
      <c r="AA15" s="360" t="s">
        <v>219</v>
      </c>
      <c r="AB15" s="360" t="s">
        <v>219</v>
      </c>
      <c r="AC15" s="360">
        <v>13</v>
      </c>
      <c r="AD15" s="360">
        <v>20</v>
      </c>
      <c r="AE15" s="404">
        <v>262</v>
      </c>
      <c r="AF15" s="405" t="s">
        <v>454</v>
      </c>
    </row>
    <row r="16" spans="1:32" s="261" customFormat="1" ht="19.5" customHeight="1">
      <c r="A16" s="731"/>
      <c r="B16" s="403" t="s">
        <v>455</v>
      </c>
      <c r="C16" s="399">
        <f t="shared" si="0"/>
        <v>14247</v>
      </c>
      <c r="D16" s="400">
        <v>223</v>
      </c>
      <c r="E16" s="400">
        <v>420</v>
      </c>
      <c r="F16" s="400">
        <v>626</v>
      </c>
      <c r="G16" s="400">
        <v>12978</v>
      </c>
      <c r="H16" s="400">
        <v>708</v>
      </c>
      <c r="I16" s="400">
        <v>3350</v>
      </c>
      <c r="J16" s="400">
        <v>2218</v>
      </c>
      <c r="K16" s="400">
        <v>3312</v>
      </c>
      <c r="L16" s="400">
        <v>3900</v>
      </c>
      <c r="M16" s="400">
        <v>759</v>
      </c>
      <c r="N16" s="400">
        <v>10627</v>
      </c>
      <c r="O16" s="400">
        <v>3620</v>
      </c>
      <c r="P16" s="400">
        <v>4070</v>
      </c>
      <c r="Q16" s="400">
        <v>2777</v>
      </c>
      <c r="R16" s="400">
        <v>7400</v>
      </c>
      <c r="S16" s="400">
        <v>632</v>
      </c>
      <c r="T16" s="401">
        <v>1271</v>
      </c>
      <c r="U16" s="401">
        <v>1041</v>
      </c>
      <c r="V16" s="401">
        <v>10904</v>
      </c>
      <c r="W16" s="401">
        <v>396</v>
      </c>
      <c r="X16" s="360">
        <v>3</v>
      </c>
      <c r="Y16" s="360">
        <v>25</v>
      </c>
      <c r="Z16" s="401">
        <v>95</v>
      </c>
      <c r="AA16" s="401">
        <v>1963</v>
      </c>
      <c r="AB16" s="401">
        <v>25</v>
      </c>
      <c r="AC16" s="401">
        <v>10860</v>
      </c>
      <c r="AD16" s="401">
        <v>626</v>
      </c>
      <c r="AE16" s="404">
        <v>653</v>
      </c>
      <c r="AF16" s="405" t="s">
        <v>455</v>
      </c>
    </row>
    <row r="17" spans="1:32" s="261" customFormat="1" ht="19.5" customHeight="1">
      <c r="A17" s="731"/>
      <c r="B17" s="403" t="s">
        <v>456</v>
      </c>
      <c r="C17" s="399">
        <f t="shared" si="0"/>
        <v>2630</v>
      </c>
      <c r="D17" s="400">
        <v>185</v>
      </c>
      <c r="E17" s="400">
        <v>233</v>
      </c>
      <c r="F17" s="400">
        <v>171</v>
      </c>
      <c r="G17" s="400">
        <v>2041</v>
      </c>
      <c r="H17" s="400">
        <v>87</v>
      </c>
      <c r="I17" s="400">
        <v>498</v>
      </c>
      <c r="J17" s="400">
        <v>737</v>
      </c>
      <c r="K17" s="400">
        <v>816</v>
      </c>
      <c r="L17" s="400">
        <v>451</v>
      </c>
      <c r="M17" s="400">
        <v>41</v>
      </c>
      <c r="N17" s="400">
        <v>2278</v>
      </c>
      <c r="O17" s="400">
        <v>352</v>
      </c>
      <c r="P17" s="400">
        <v>970</v>
      </c>
      <c r="Q17" s="400">
        <v>323</v>
      </c>
      <c r="R17" s="400">
        <v>1337</v>
      </c>
      <c r="S17" s="400">
        <v>281</v>
      </c>
      <c r="T17" s="360">
        <v>386</v>
      </c>
      <c r="U17" s="360">
        <v>232</v>
      </c>
      <c r="V17" s="406">
        <v>1561</v>
      </c>
      <c r="W17" s="360">
        <v>169</v>
      </c>
      <c r="X17" s="360">
        <v>1</v>
      </c>
      <c r="Y17" s="360">
        <v>8</v>
      </c>
      <c r="Z17" s="401">
        <v>26</v>
      </c>
      <c r="AA17" s="401">
        <v>566</v>
      </c>
      <c r="AB17" s="401">
        <v>5</v>
      </c>
      <c r="AC17" s="401">
        <v>1432</v>
      </c>
      <c r="AD17" s="401">
        <v>171</v>
      </c>
      <c r="AE17" s="404">
        <v>422</v>
      </c>
      <c r="AF17" s="405" t="s">
        <v>456</v>
      </c>
    </row>
    <row r="18" spans="1:32" s="261" customFormat="1" ht="16.5" customHeight="1">
      <c r="A18" s="732"/>
      <c r="B18" s="407"/>
      <c r="C18" s="399"/>
      <c r="D18" s="408"/>
      <c r="E18" s="408"/>
      <c r="F18" s="408"/>
      <c r="G18" s="408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9"/>
      <c r="AF18" s="410"/>
    </row>
    <row r="19" spans="1:32" s="358" customFormat="1" ht="19.5" customHeight="1">
      <c r="A19" s="733" t="s">
        <v>457</v>
      </c>
      <c r="B19" s="411" t="s">
        <v>458</v>
      </c>
      <c r="C19" s="393">
        <f>SUM(C21:C23)</f>
        <v>12043</v>
      </c>
      <c r="D19" s="394">
        <f>SUM(D21:D23)</f>
        <v>576</v>
      </c>
      <c r="E19" s="394">
        <f aca="true" t="shared" si="1" ref="E19:AE19">SUM(E21:E23)</f>
        <v>1135</v>
      </c>
      <c r="F19" s="394">
        <f t="shared" si="1"/>
        <v>757</v>
      </c>
      <c r="G19" s="394">
        <f t="shared" si="1"/>
        <v>9575</v>
      </c>
      <c r="H19" s="394">
        <f t="shared" si="1"/>
        <v>602</v>
      </c>
      <c r="I19" s="394">
        <f t="shared" si="1"/>
        <v>2581</v>
      </c>
      <c r="J19" s="394">
        <f t="shared" si="1"/>
        <v>2044</v>
      </c>
      <c r="K19" s="394">
        <f t="shared" si="1"/>
        <v>3093</v>
      </c>
      <c r="L19" s="394">
        <f t="shared" si="1"/>
        <v>3119</v>
      </c>
      <c r="M19" s="394">
        <f t="shared" si="1"/>
        <v>604</v>
      </c>
      <c r="N19" s="394">
        <f t="shared" si="1"/>
        <v>9116</v>
      </c>
      <c r="O19" s="394">
        <f t="shared" si="1"/>
        <v>2927</v>
      </c>
      <c r="P19" s="394">
        <f t="shared" si="1"/>
        <v>3491</v>
      </c>
      <c r="Q19" s="394">
        <f t="shared" si="1"/>
        <v>2192</v>
      </c>
      <c r="R19" s="394">
        <f t="shared" si="1"/>
        <v>6360</v>
      </c>
      <c r="S19" s="394">
        <f t="shared" si="1"/>
        <v>552</v>
      </c>
      <c r="T19" s="394">
        <f t="shared" si="1"/>
        <v>1101</v>
      </c>
      <c r="U19" s="394">
        <f t="shared" si="1"/>
        <v>693</v>
      </c>
      <c r="V19" s="394">
        <f t="shared" si="1"/>
        <v>8996</v>
      </c>
      <c r="W19" s="394">
        <f t="shared" si="1"/>
        <v>699</v>
      </c>
      <c r="X19" s="394">
        <f t="shared" si="1"/>
        <v>2</v>
      </c>
      <c r="Y19" s="394">
        <f t="shared" si="1"/>
        <v>6</v>
      </c>
      <c r="Z19" s="394">
        <f t="shared" si="1"/>
        <v>43</v>
      </c>
      <c r="AA19" s="394">
        <f t="shared" si="1"/>
        <v>1314</v>
      </c>
      <c r="AB19" s="394">
        <f t="shared" si="1"/>
        <v>4</v>
      </c>
      <c r="AC19" s="394">
        <f t="shared" si="1"/>
        <v>8199</v>
      </c>
      <c r="AD19" s="394">
        <f t="shared" si="1"/>
        <v>757</v>
      </c>
      <c r="AE19" s="394">
        <f t="shared" si="1"/>
        <v>1720</v>
      </c>
      <c r="AF19" s="412" t="s">
        <v>458</v>
      </c>
    </row>
    <row r="20" spans="1:32" s="261" customFormat="1" ht="12.75" customHeight="1">
      <c r="A20" s="734"/>
      <c r="B20" s="336"/>
      <c r="C20" s="413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9"/>
      <c r="AF20" s="379"/>
    </row>
    <row r="21" spans="1:33" s="261" customFormat="1" ht="19.5" customHeight="1">
      <c r="A21" s="734"/>
      <c r="B21" s="403" t="s">
        <v>459</v>
      </c>
      <c r="C21" s="399">
        <f>SUM(D21:G21)</f>
        <v>46</v>
      </c>
      <c r="D21" s="400">
        <v>20</v>
      </c>
      <c r="E21" s="400">
        <v>6</v>
      </c>
      <c r="F21" s="400">
        <v>6</v>
      </c>
      <c r="G21" s="400">
        <v>14</v>
      </c>
      <c r="H21" s="400">
        <v>10</v>
      </c>
      <c r="I21" s="400">
        <v>4</v>
      </c>
      <c r="J21" s="400">
        <v>7</v>
      </c>
      <c r="K21" s="400">
        <v>7</v>
      </c>
      <c r="L21" s="400">
        <v>12</v>
      </c>
      <c r="M21" s="400">
        <v>6</v>
      </c>
      <c r="N21" s="400">
        <v>25</v>
      </c>
      <c r="O21" s="400">
        <v>21</v>
      </c>
      <c r="P21" s="400">
        <v>15</v>
      </c>
      <c r="Q21" s="400">
        <v>7</v>
      </c>
      <c r="R21" s="400">
        <v>24</v>
      </c>
      <c r="S21" s="400">
        <v>20</v>
      </c>
      <c r="T21" s="400">
        <v>5</v>
      </c>
      <c r="U21" s="400">
        <v>3</v>
      </c>
      <c r="V21" s="400">
        <v>7</v>
      </c>
      <c r="W21" s="400">
        <v>10</v>
      </c>
      <c r="X21" s="360">
        <v>1</v>
      </c>
      <c r="Y21" s="360" t="s">
        <v>219</v>
      </c>
      <c r="Z21" s="360" t="s">
        <v>219</v>
      </c>
      <c r="AA21" s="360">
        <v>7</v>
      </c>
      <c r="AB21" s="360" t="s">
        <v>219</v>
      </c>
      <c r="AC21" s="360">
        <v>7</v>
      </c>
      <c r="AD21" s="360">
        <v>6</v>
      </c>
      <c r="AE21" s="404">
        <v>26</v>
      </c>
      <c r="AF21" s="383" t="s">
        <v>459</v>
      </c>
      <c r="AG21" s="414"/>
    </row>
    <row r="22" spans="1:33" s="261" customFormat="1" ht="19.5" customHeight="1">
      <c r="A22" s="734"/>
      <c r="B22" s="403" t="s">
        <v>460</v>
      </c>
      <c r="C22" s="399">
        <f>SUM(D22:G22)</f>
        <v>143</v>
      </c>
      <c r="D22" s="360">
        <v>32</v>
      </c>
      <c r="E22" s="400">
        <v>20</v>
      </c>
      <c r="F22" s="400">
        <v>24</v>
      </c>
      <c r="G22" s="400">
        <v>67</v>
      </c>
      <c r="H22" s="400">
        <v>12</v>
      </c>
      <c r="I22" s="400">
        <v>24</v>
      </c>
      <c r="J22" s="400">
        <v>24</v>
      </c>
      <c r="K22" s="400">
        <v>36</v>
      </c>
      <c r="L22" s="400">
        <v>38</v>
      </c>
      <c r="M22" s="400">
        <v>9</v>
      </c>
      <c r="N22" s="400">
        <v>96</v>
      </c>
      <c r="O22" s="400">
        <v>47</v>
      </c>
      <c r="P22" s="400">
        <v>48</v>
      </c>
      <c r="Q22" s="400">
        <v>15</v>
      </c>
      <c r="R22" s="400">
        <v>80</v>
      </c>
      <c r="S22" s="400">
        <v>33</v>
      </c>
      <c r="T22" s="400">
        <v>18</v>
      </c>
      <c r="U22" s="400">
        <v>14</v>
      </c>
      <c r="V22" s="400">
        <v>44</v>
      </c>
      <c r="W22" s="400">
        <v>34</v>
      </c>
      <c r="X22" s="360" t="s">
        <v>219</v>
      </c>
      <c r="Y22" s="360" t="s">
        <v>219</v>
      </c>
      <c r="Z22" s="360">
        <v>1</v>
      </c>
      <c r="AA22" s="360">
        <v>20</v>
      </c>
      <c r="AB22" s="360" t="s">
        <v>219</v>
      </c>
      <c r="AC22" s="360">
        <v>46</v>
      </c>
      <c r="AD22" s="360">
        <v>24</v>
      </c>
      <c r="AE22" s="404">
        <v>52</v>
      </c>
      <c r="AF22" s="383" t="s">
        <v>460</v>
      </c>
      <c r="AG22" s="414"/>
    </row>
    <row r="23" spans="1:33" s="261" customFormat="1" ht="19.5" customHeight="1">
      <c r="A23" s="734"/>
      <c r="B23" s="403" t="s">
        <v>461</v>
      </c>
      <c r="C23" s="399">
        <f>SUM(D23:G23)</f>
        <v>11854</v>
      </c>
      <c r="D23" s="400">
        <v>524</v>
      </c>
      <c r="E23" s="400">
        <v>1109</v>
      </c>
      <c r="F23" s="400">
        <v>727</v>
      </c>
      <c r="G23" s="400">
        <v>9494</v>
      </c>
      <c r="H23" s="400">
        <v>580</v>
      </c>
      <c r="I23" s="400">
        <v>2553</v>
      </c>
      <c r="J23" s="400">
        <v>2013</v>
      </c>
      <c r="K23" s="400">
        <v>3050</v>
      </c>
      <c r="L23" s="400">
        <v>3069</v>
      </c>
      <c r="M23" s="400">
        <v>589</v>
      </c>
      <c r="N23" s="400">
        <v>8995</v>
      </c>
      <c r="O23" s="400">
        <v>2859</v>
      </c>
      <c r="P23" s="400">
        <v>3428</v>
      </c>
      <c r="Q23" s="400">
        <v>2170</v>
      </c>
      <c r="R23" s="400">
        <v>6256</v>
      </c>
      <c r="S23" s="400">
        <v>499</v>
      </c>
      <c r="T23" s="400">
        <v>1078</v>
      </c>
      <c r="U23" s="400">
        <v>676</v>
      </c>
      <c r="V23" s="400">
        <v>8945</v>
      </c>
      <c r="W23" s="400">
        <v>655</v>
      </c>
      <c r="X23" s="360">
        <v>1</v>
      </c>
      <c r="Y23" s="401">
        <v>6</v>
      </c>
      <c r="Z23" s="360">
        <v>42</v>
      </c>
      <c r="AA23" s="401">
        <v>1287</v>
      </c>
      <c r="AB23" s="401">
        <v>4</v>
      </c>
      <c r="AC23" s="401">
        <v>8146</v>
      </c>
      <c r="AD23" s="360">
        <v>727</v>
      </c>
      <c r="AE23" s="402">
        <v>1642</v>
      </c>
      <c r="AF23" s="383" t="s">
        <v>461</v>
      </c>
      <c r="AG23" s="414"/>
    </row>
    <row r="24" spans="1:32" s="261" customFormat="1" ht="16.5" customHeight="1" thickBot="1">
      <c r="A24" s="415"/>
      <c r="B24" s="416"/>
      <c r="C24" s="417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9"/>
      <c r="Y24" s="418"/>
      <c r="Z24" s="418"/>
      <c r="AA24" s="418"/>
      <c r="AB24" s="418"/>
      <c r="AC24" s="418"/>
      <c r="AD24" s="418"/>
      <c r="AE24" s="418"/>
      <c r="AF24" s="420"/>
    </row>
    <row r="25" spans="1:31" s="261" customFormat="1" ht="12.75" customHeight="1">
      <c r="A25" s="363" t="s">
        <v>462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</row>
    <row r="26" spans="1:3" s="261" customFormat="1" ht="12.75" customHeight="1">
      <c r="A26" s="363" t="s">
        <v>463</v>
      </c>
      <c r="C26" s="363"/>
    </row>
    <row r="27" spans="1:32" s="261" customFormat="1" ht="9.75" customHeight="1" thickBot="1">
      <c r="A27" s="265"/>
      <c r="B27" s="265"/>
      <c r="C27" s="422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</row>
    <row r="28" spans="1:32" s="261" customFormat="1" ht="15" customHeight="1">
      <c r="A28" s="369"/>
      <c r="B28" s="423"/>
      <c r="C28" s="424"/>
      <c r="D28" s="371" t="s">
        <v>464</v>
      </c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1" t="s">
        <v>465</v>
      </c>
      <c r="X28" s="372"/>
      <c r="Y28" s="372"/>
      <c r="Z28" s="372"/>
      <c r="AA28" s="371" t="s">
        <v>466</v>
      </c>
      <c r="AB28" s="372"/>
      <c r="AC28" s="372"/>
      <c r="AD28" s="372"/>
      <c r="AE28" s="425"/>
      <c r="AF28" s="426"/>
    </row>
    <row r="29" spans="1:32" s="261" customFormat="1" ht="15" customHeight="1">
      <c r="A29" s="386"/>
      <c r="B29" s="347"/>
      <c r="C29" s="335"/>
      <c r="D29" s="427" t="s">
        <v>467</v>
      </c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7" t="s">
        <v>468</v>
      </c>
      <c r="T29" s="428"/>
      <c r="U29" s="428"/>
      <c r="V29" s="428"/>
      <c r="W29" s="691" t="s">
        <v>363</v>
      </c>
      <c r="X29" s="691" t="s">
        <v>469</v>
      </c>
      <c r="Y29" s="728" t="s">
        <v>470</v>
      </c>
      <c r="Z29" s="711" t="s">
        <v>602</v>
      </c>
      <c r="AA29" s="671" t="s">
        <v>471</v>
      </c>
      <c r="AB29" s="735"/>
      <c r="AC29" s="691" t="s">
        <v>472</v>
      </c>
      <c r="AD29" s="691" t="s">
        <v>473</v>
      </c>
      <c r="AE29" s="691" t="s">
        <v>474</v>
      </c>
      <c r="AF29" s="379"/>
    </row>
    <row r="30" spans="1:32" s="261" customFormat="1" ht="15" customHeight="1">
      <c r="A30" s="384" t="s">
        <v>435</v>
      </c>
      <c r="B30" s="313"/>
      <c r="C30" s="429" t="s">
        <v>171</v>
      </c>
      <c r="D30" s="727" t="s">
        <v>369</v>
      </c>
      <c r="E30" s="727" t="s">
        <v>370</v>
      </c>
      <c r="F30" s="296" t="s">
        <v>475</v>
      </c>
      <c r="G30" s="296" t="s">
        <v>476</v>
      </c>
      <c r="H30" s="727" t="s">
        <v>375</v>
      </c>
      <c r="I30" s="727" t="s">
        <v>477</v>
      </c>
      <c r="J30" s="296" t="s">
        <v>431</v>
      </c>
      <c r="K30" s="296" t="s">
        <v>178</v>
      </c>
      <c r="L30" s="727" t="s">
        <v>378</v>
      </c>
      <c r="M30" s="296" t="s">
        <v>478</v>
      </c>
      <c r="N30" s="727" t="s">
        <v>479</v>
      </c>
      <c r="O30" s="296" t="s">
        <v>175</v>
      </c>
      <c r="P30" s="296" t="s">
        <v>480</v>
      </c>
      <c r="Q30" s="299" t="s">
        <v>181</v>
      </c>
      <c r="R30" s="727" t="s">
        <v>481</v>
      </c>
      <c r="S30" s="296" t="s">
        <v>475</v>
      </c>
      <c r="T30" s="727" t="s">
        <v>385</v>
      </c>
      <c r="U30" s="296" t="s">
        <v>181</v>
      </c>
      <c r="V30" s="727" t="s">
        <v>481</v>
      </c>
      <c r="W30" s="692"/>
      <c r="X30" s="692"/>
      <c r="Y30" s="712"/>
      <c r="Z30" s="712"/>
      <c r="AA30" s="736"/>
      <c r="AB30" s="737"/>
      <c r="AC30" s="692"/>
      <c r="AD30" s="692"/>
      <c r="AE30" s="692"/>
      <c r="AF30" s="383" t="s">
        <v>440</v>
      </c>
    </row>
    <row r="31" spans="1:32" s="261" customFormat="1" ht="15" customHeight="1">
      <c r="A31" s="386"/>
      <c r="B31" s="313"/>
      <c r="C31" s="429"/>
      <c r="D31" s="723"/>
      <c r="E31" s="723"/>
      <c r="F31" s="296"/>
      <c r="G31" s="296"/>
      <c r="H31" s="723"/>
      <c r="I31" s="723"/>
      <c r="J31" s="296" t="s">
        <v>193</v>
      </c>
      <c r="K31" s="296" t="s">
        <v>387</v>
      </c>
      <c r="L31" s="723"/>
      <c r="M31" s="296"/>
      <c r="N31" s="723"/>
      <c r="O31" s="296" t="s">
        <v>316</v>
      </c>
      <c r="P31" s="296" t="s">
        <v>482</v>
      </c>
      <c r="Q31" s="296"/>
      <c r="R31" s="723"/>
      <c r="S31" s="296"/>
      <c r="T31" s="723"/>
      <c r="U31" s="296"/>
      <c r="V31" s="723"/>
      <c r="W31" s="692"/>
      <c r="X31" s="692"/>
      <c r="Y31" s="712"/>
      <c r="Z31" s="712"/>
      <c r="AA31" s="736"/>
      <c r="AB31" s="737"/>
      <c r="AC31" s="692"/>
      <c r="AD31" s="692"/>
      <c r="AE31" s="692"/>
      <c r="AF31" s="383"/>
    </row>
    <row r="32" spans="1:32" s="261" customFormat="1" ht="15" customHeight="1">
      <c r="A32" s="384" t="s">
        <v>441</v>
      </c>
      <c r="B32" s="313"/>
      <c r="C32" s="429"/>
      <c r="D32" s="723"/>
      <c r="E32" s="723"/>
      <c r="F32" s="296" t="s">
        <v>483</v>
      </c>
      <c r="G32" s="296" t="s">
        <v>484</v>
      </c>
      <c r="H32" s="723"/>
      <c r="I32" s="723"/>
      <c r="J32" s="296" t="s">
        <v>17</v>
      </c>
      <c r="K32" s="296" t="s">
        <v>391</v>
      </c>
      <c r="L32" s="723"/>
      <c r="M32" s="296"/>
      <c r="N32" s="723"/>
      <c r="O32" s="296" t="s">
        <v>323</v>
      </c>
      <c r="P32" s="296" t="s">
        <v>391</v>
      </c>
      <c r="Q32" s="296" t="s">
        <v>182</v>
      </c>
      <c r="R32" s="723"/>
      <c r="S32" s="296"/>
      <c r="T32" s="723"/>
      <c r="U32" s="296" t="s">
        <v>182</v>
      </c>
      <c r="V32" s="723"/>
      <c r="W32" s="692"/>
      <c r="X32" s="692"/>
      <c r="Y32" s="712"/>
      <c r="Z32" s="712"/>
      <c r="AA32" s="736"/>
      <c r="AB32" s="737"/>
      <c r="AC32" s="692"/>
      <c r="AD32" s="692"/>
      <c r="AE32" s="692"/>
      <c r="AF32" s="383" t="s">
        <v>446</v>
      </c>
    </row>
    <row r="33" spans="1:32" s="261" customFormat="1" ht="15" customHeight="1">
      <c r="A33" s="386"/>
      <c r="B33" s="313"/>
      <c r="C33" s="429" t="s">
        <v>24</v>
      </c>
      <c r="D33" s="723"/>
      <c r="E33" s="723"/>
      <c r="F33" s="296"/>
      <c r="G33" s="296"/>
      <c r="H33" s="723"/>
      <c r="I33" s="723"/>
      <c r="J33" s="296" t="s">
        <v>395</v>
      </c>
      <c r="K33" s="296" t="s">
        <v>396</v>
      </c>
      <c r="L33" s="723"/>
      <c r="M33" s="296"/>
      <c r="N33" s="723"/>
      <c r="O33" s="296" t="s">
        <v>394</v>
      </c>
      <c r="P33" s="296" t="s">
        <v>485</v>
      </c>
      <c r="Q33" s="296"/>
      <c r="R33" s="723"/>
      <c r="S33" s="296"/>
      <c r="T33" s="723"/>
      <c r="U33" s="296"/>
      <c r="V33" s="723"/>
      <c r="W33" s="692"/>
      <c r="X33" s="692"/>
      <c r="Y33" s="712"/>
      <c r="Z33" s="712"/>
      <c r="AA33" s="736"/>
      <c r="AB33" s="737"/>
      <c r="AC33" s="692"/>
      <c r="AD33" s="692"/>
      <c r="AE33" s="692"/>
      <c r="AF33" s="383"/>
    </row>
    <row r="34" spans="1:32" s="261" customFormat="1" ht="15" customHeight="1">
      <c r="A34" s="430"/>
      <c r="B34" s="348"/>
      <c r="C34" s="431"/>
      <c r="D34" s="724"/>
      <c r="E34" s="724"/>
      <c r="F34" s="304" t="s">
        <v>486</v>
      </c>
      <c r="G34" s="304" t="s">
        <v>486</v>
      </c>
      <c r="H34" s="724"/>
      <c r="I34" s="724"/>
      <c r="J34" s="304" t="s">
        <v>195</v>
      </c>
      <c r="K34" s="304" t="s">
        <v>400</v>
      </c>
      <c r="L34" s="724"/>
      <c r="M34" s="304" t="s">
        <v>176</v>
      </c>
      <c r="N34" s="724"/>
      <c r="O34" s="304" t="s">
        <v>399</v>
      </c>
      <c r="P34" s="304" t="s">
        <v>487</v>
      </c>
      <c r="Q34" s="304" t="s">
        <v>183</v>
      </c>
      <c r="R34" s="724"/>
      <c r="S34" s="304" t="s">
        <v>483</v>
      </c>
      <c r="T34" s="724"/>
      <c r="U34" s="304" t="s">
        <v>183</v>
      </c>
      <c r="V34" s="724"/>
      <c r="W34" s="693"/>
      <c r="X34" s="693"/>
      <c r="Y34" s="729"/>
      <c r="Z34" s="729"/>
      <c r="AA34" s="672"/>
      <c r="AB34" s="738"/>
      <c r="AC34" s="693"/>
      <c r="AD34" s="693"/>
      <c r="AE34" s="693"/>
      <c r="AF34" s="390"/>
    </row>
    <row r="35" spans="1:32" s="358" customFormat="1" ht="19.5" customHeight="1">
      <c r="A35" s="391" t="s">
        <v>603</v>
      </c>
      <c r="B35" s="411" t="s">
        <v>450</v>
      </c>
      <c r="C35" s="393">
        <f>SUM(D35:V35)</f>
        <v>17538</v>
      </c>
      <c r="D35" s="394">
        <v>383</v>
      </c>
      <c r="E35" s="394">
        <v>227</v>
      </c>
      <c r="F35" s="394">
        <v>132</v>
      </c>
      <c r="G35" s="394">
        <v>31</v>
      </c>
      <c r="H35" s="394">
        <v>697</v>
      </c>
      <c r="I35" s="394">
        <v>224</v>
      </c>
      <c r="J35" s="394">
        <v>156</v>
      </c>
      <c r="K35" s="394">
        <v>382</v>
      </c>
      <c r="L35" s="394">
        <v>1</v>
      </c>
      <c r="M35" s="394">
        <v>3</v>
      </c>
      <c r="N35" s="394">
        <v>5</v>
      </c>
      <c r="O35" s="394">
        <v>707</v>
      </c>
      <c r="P35" s="394">
        <v>3255</v>
      </c>
      <c r="Q35" s="394">
        <v>4175</v>
      </c>
      <c r="R35" s="394">
        <v>6624</v>
      </c>
      <c r="S35" s="394">
        <v>57</v>
      </c>
      <c r="T35" s="394">
        <v>40</v>
      </c>
      <c r="U35" s="394">
        <v>46</v>
      </c>
      <c r="V35" s="394">
        <v>393</v>
      </c>
      <c r="W35" s="394">
        <v>1772</v>
      </c>
      <c r="X35" s="394">
        <v>2538</v>
      </c>
      <c r="Y35" s="394">
        <v>1268</v>
      </c>
      <c r="Z35" s="394">
        <v>11960</v>
      </c>
      <c r="AA35" s="394"/>
      <c r="AB35" s="395">
        <f>SUM(AC35:AE35)</f>
        <v>9132</v>
      </c>
      <c r="AC35" s="395">
        <v>43</v>
      </c>
      <c r="AD35" s="395">
        <v>124</v>
      </c>
      <c r="AE35" s="395">
        <v>8965</v>
      </c>
      <c r="AF35" s="432" t="s">
        <v>450</v>
      </c>
    </row>
    <row r="36" spans="1:32" s="261" customFormat="1" ht="12.75" customHeight="1">
      <c r="A36" s="730" t="s">
        <v>604</v>
      </c>
      <c r="B36" s="336"/>
      <c r="C36" s="399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33"/>
      <c r="AC36" s="400"/>
      <c r="AD36" s="400"/>
      <c r="AE36" s="409"/>
      <c r="AF36" s="379"/>
    </row>
    <row r="37" spans="1:32" s="261" customFormat="1" ht="19.5" customHeight="1">
      <c r="A37" s="731"/>
      <c r="B37" s="403" t="s">
        <v>451</v>
      </c>
      <c r="C37" s="399">
        <f aca="true" t="shared" si="2" ref="C37:C42">SUM(D37:V37)</f>
        <v>32</v>
      </c>
      <c r="D37" s="360" t="s">
        <v>219</v>
      </c>
      <c r="E37" s="360" t="s">
        <v>219</v>
      </c>
      <c r="F37" s="360" t="s">
        <v>219</v>
      </c>
      <c r="G37" s="360" t="s">
        <v>219</v>
      </c>
      <c r="H37" s="360" t="s">
        <v>219</v>
      </c>
      <c r="I37" s="360" t="s">
        <v>219</v>
      </c>
      <c r="J37" s="360" t="s">
        <v>219</v>
      </c>
      <c r="K37" s="360" t="s">
        <v>219</v>
      </c>
      <c r="L37" s="360" t="s">
        <v>219</v>
      </c>
      <c r="M37" s="360" t="s">
        <v>219</v>
      </c>
      <c r="N37" s="360" t="s">
        <v>219</v>
      </c>
      <c r="O37" s="360">
        <v>1</v>
      </c>
      <c r="P37" s="360" t="s">
        <v>219</v>
      </c>
      <c r="Q37" s="360">
        <v>1</v>
      </c>
      <c r="R37" s="360" t="s">
        <v>219</v>
      </c>
      <c r="S37" s="360">
        <v>2</v>
      </c>
      <c r="T37" s="360">
        <v>13</v>
      </c>
      <c r="U37" s="360">
        <v>5</v>
      </c>
      <c r="V37" s="360">
        <v>10</v>
      </c>
      <c r="W37" s="360" t="s">
        <v>219</v>
      </c>
      <c r="X37" s="360">
        <v>1</v>
      </c>
      <c r="Y37" s="360">
        <v>4</v>
      </c>
      <c r="Z37" s="401">
        <v>27</v>
      </c>
      <c r="AA37" s="400"/>
      <c r="AB37" s="433">
        <f aca="true" t="shared" si="3" ref="AB37:AB42">SUM(AC37:AE37)</f>
        <v>32</v>
      </c>
      <c r="AC37" s="360" t="s">
        <v>219</v>
      </c>
      <c r="AD37" s="360" t="s">
        <v>219</v>
      </c>
      <c r="AE37" s="404">
        <v>32</v>
      </c>
      <c r="AF37" s="383" t="s">
        <v>451</v>
      </c>
    </row>
    <row r="38" spans="1:32" s="261" customFormat="1" ht="19.5" customHeight="1">
      <c r="A38" s="731"/>
      <c r="B38" s="403" t="s">
        <v>452</v>
      </c>
      <c r="C38" s="399">
        <f t="shared" si="2"/>
        <v>167</v>
      </c>
      <c r="D38" s="360">
        <v>2</v>
      </c>
      <c r="E38" s="360">
        <v>3</v>
      </c>
      <c r="F38" s="360" t="s">
        <v>219</v>
      </c>
      <c r="G38" s="360" t="s">
        <v>219</v>
      </c>
      <c r="H38" s="360">
        <v>4</v>
      </c>
      <c r="I38" s="360">
        <v>2</v>
      </c>
      <c r="J38" s="360" t="s">
        <v>219</v>
      </c>
      <c r="K38" s="360">
        <v>5</v>
      </c>
      <c r="L38" s="360" t="s">
        <v>219</v>
      </c>
      <c r="M38" s="360" t="s">
        <v>219</v>
      </c>
      <c r="N38" s="360" t="s">
        <v>219</v>
      </c>
      <c r="O38" s="360">
        <v>8</v>
      </c>
      <c r="P38" s="360" t="s">
        <v>219</v>
      </c>
      <c r="Q38" s="360">
        <v>34</v>
      </c>
      <c r="R38" s="360">
        <v>41</v>
      </c>
      <c r="S38" s="360">
        <v>7</v>
      </c>
      <c r="T38" s="360">
        <v>18</v>
      </c>
      <c r="U38" s="360">
        <v>2</v>
      </c>
      <c r="V38" s="360">
        <v>41</v>
      </c>
      <c r="W38" s="360" t="s">
        <v>219</v>
      </c>
      <c r="X38" s="360">
        <v>33</v>
      </c>
      <c r="Y38" s="360">
        <v>19</v>
      </c>
      <c r="Z38" s="401">
        <v>115</v>
      </c>
      <c r="AA38" s="400"/>
      <c r="AB38" s="433">
        <f t="shared" si="3"/>
        <v>164</v>
      </c>
      <c r="AC38" s="360" t="s">
        <v>219</v>
      </c>
      <c r="AD38" s="360">
        <v>6</v>
      </c>
      <c r="AE38" s="404">
        <v>158</v>
      </c>
      <c r="AF38" s="383" t="s">
        <v>452</v>
      </c>
    </row>
    <row r="39" spans="1:32" s="261" customFormat="1" ht="19.5" customHeight="1">
      <c r="A39" s="731"/>
      <c r="B39" s="403" t="s">
        <v>453</v>
      </c>
      <c r="C39" s="399">
        <f t="shared" si="2"/>
        <v>167</v>
      </c>
      <c r="D39" s="360">
        <v>3</v>
      </c>
      <c r="E39" s="360">
        <v>3</v>
      </c>
      <c r="F39" s="360" t="s">
        <v>219</v>
      </c>
      <c r="G39" s="360" t="s">
        <v>219</v>
      </c>
      <c r="H39" s="360">
        <v>1</v>
      </c>
      <c r="I39" s="360" t="s">
        <v>219</v>
      </c>
      <c r="J39" s="360" t="s">
        <v>219</v>
      </c>
      <c r="K39" s="360">
        <v>9</v>
      </c>
      <c r="L39" s="360" t="s">
        <v>219</v>
      </c>
      <c r="M39" s="360" t="s">
        <v>219</v>
      </c>
      <c r="N39" s="360" t="s">
        <v>219</v>
      </c>
      <c r="O39" s="360">
        <v>9</v>
      </c>
      <c r="P39" s="360">
        <v>3</v>
      </c>
      <c r="Q39" s="360">
        <v>42</v>
      </c>
      <c r="R39" s="360">
        <v>80</v>
      </c>
      <c r="S39" s="360">
        <v>2</v>
      </c>
      <c r="T39" s="360">
        <v>1</v>
      </c>
      <c r="U39" s="360">
        <v>1</v>
      </c>
      <c r="V39" s="360">
        <v>13</v>
      </c>
      <c r="W39" s="360" t="s">
        <v>219</v>
      </c>
      <c r="X39" s="360">
        <v>84</v>
      </c>
      <c r="Y39" s="360">
        <v>5</v>
      </c>
      <c r="Z39" s="401">
        <v>78</v>
      </c>
      <c r="AA39" s="400"/>
      <c r="AB39" s="433">
        <f t="shared" si="3"/>
        <v>161</v>
      </c>
      <c r="AC39" s="360" t="s">
        <v>219</v>
      </c>
      <c r="AD39" s="360">
        <v>1</v>
      </c>
      <c r="AE39" s="404">
        <v>160</v>
      </c>
      <c r="AF39" s="383" t="s">
        <v>453</v>
      </c>
    </row>
    <row r="40" spans="1:32" s="261" customFormat="1" ht="19.5" customHeight="1">
      <c r="A40" s="731"/>
      <c r="B40" s="403" t="s">
        <v>454</v>
      </c>
      <c r="C40" s="399">
        <f t="shared" si="2"/>
        <v>295</v>
      </c>
      <c r="D40" s="360">
        <v>7</v>
      </c>
      <c r="E40" s="360">
        <v>8</v>
      </c>
      <c r="F40" s="360">
        <v>1</v>
      </c>
      <c r="G40" s="360">
        <v>1</v>
      </c>
      <c r="H40" s="360">
        <v>4</v>
      </c>
      <c r="I40" s="360" t="s">
        <v>219</v>
      </c>
      <c r="J40" s="360" t="s">
        <v>219</v>
      </c>
      <c r="K40" s="360">
        <v>6</v>
      </c>
      <c r="L40" s="360" t="s">
        <v>219</v>
      </c>
      <c r="M40" s="360" t="s">
        <v>219</v>
      </c>
      <c r="N40" s="360" t="s">
        <v>219</v>
      </c>
      <c r="O40" s="360">
        <v>19</v>
      </c>
      <c r="P40" s="360">
        <v>19</v>
      </c>
      <c r="Q40" s="360">
        <v>46</v>
      </c>
      <c r="R40" s="360">
        <v>171</v>
      </c>
      <c r="S40" s="360" t="s">
        <v>219</v>
      </c>
      <c r="T40" s="360">
        <v>1</v>
      </c>
      <c r="U40" s="360">
        <v>5</v>
      </c>
      <c r="V40" s="360">
        <v>7</v>
      </c>
      <c r="W40" s="360" t="s">
        <v>219</v>
      </c>
      <c r="X40" s="360">
        <v>174</v>
      </c>
      <c r="Y40" s="360">
        <v>15</v>
      </c>
      <c r="Z40" s="401">
        <v>106</v>
      </c>
      <c r="AA40" s="400"/>
      <c r="AB40" s="433">
        <f t="shared" si="3"/>
        <v>269</v>
      </c>
      <c r="AC40" s="360" t="s">
        <v>219</v>
      </c>
      <c r="AD40" s="360">
        <v>5</v>
      </c>
      <c r="AE40" s="404">
        <v>264</v>
      </c>
      <c r="AF40" s="383" t="s">
        <v>454</v>
      </c>
    </row>
    <row r="41" spans="1:32" s="261" customFormat="1" ht="19.5" customHeight="1">
      <c r="A41" s="731"/>
      <c r="B41" s="403" t="s">
        <v>455</v>
      </c>
      <c r="C41" s="399">
        <f t="shared" si="2"/>
        <v>14247</v>
      </c>
      <c r="D41" s="360">
        <v>280</v>
      </c>
      <c r="E41" s="360">
        <v>174</v>
      </c>
      <c r="F41" s="360">
        <v>107</v>
      </c>
      <c r="G41" s="360">
        <v>27</v>
      </c>
      <c r="H41" s="360">
        <v>527</v>
      </c>
      <c r="I41" s="360">
        <v>183</v>
      </c>
      <c r="J41" s="360">
        <v>128</v>
      </c>
      <c r="K41" s="360">
        <v>259</v>
      </c>
      <c r="L41" s="360">
        <v>1</v>
      </c>
      <c r="M41" s="360">
        <v>2</v>
      </c>
      <c r="N41" s="360">
        <v>5</v>
      </c>
      <c r="O41" s="360">
        <v>563</v>
      </c>
      <c r="P41" s="401">
        <v>2880</v>
      </c>
      <c r="Q41" s="401">
        <v>3318</v>
      </c>
      <c r="R41" s="401">
        <v>5570</v>
      </c>
      <c r="S41" s="401">
        <v>17</v>
      </c>
      <c r="T41" s="401">
        <v>5</v>
      </c>
      <c r="U41" s="401">
        <v>21</v>
      </c>
      <c r="V41" s="401">
        <v>180</v>
      </c>
      <c r="W41" s="401">
        <v>1634</v>
      </c>
      <c r="X41" s="401">
        <v>2185</v>
      </c>
      <c r="Y41" s="401">
        <v>1022</v>
      </c>
      <c r="Z41" s="401">
        <v>9406</v>
      </c>
      <c r="AA41" s="400"/>
      <c r="AB41" s="433">
        <f t="shared" si="3"/>
        <v>7159</v>
      </c>
      <c r="AC41" s="401">
        <v>14</v>
      </c>
      <c r="AD41" s="401">
        <v>62</v>
      </c>
      <c r="AE41" s="402">
        <v>7083</v>
      </c>
      <c r="AF41" s="383" t="s">
        <v>455</v>
      </c>
    </row>
    <row r="42" spans="1:32" s="261" customFormat="1" ht="19.5" customHeight="1">
      <c r="A42" s="731"/>
      <c r="B42" s="403" t="s">
        <v>456</v>
      </c>
      <c r="C42" s="399">
        <f t="shared" si="2"/>
        <v>2630</v>
      </c>
      <c r="D42" s="360">
        <v>91</v>
      </c>
      <c r="E42" s="360">
        <v>39</v>
      </c>
      <c r="F42" s="360">
        <v>24</v>
      </c>
      <c r="G42" s="360">
        <v>3</v>
      </c>
      <c r="H42" s="360">
        <v>161</v>
      </c>
      <c r="I42" s="360">
        <v>39</v>
      </c>
      <c r="J42" s="360">
        <v>28</v>
      </c>
      <c r="K42" s="360">
        <v>103</v>
      </c>
      <c r="L42" s="360" t="s">
        <v>219</v>
      </c>
      <c r="M42" s="360">
        <v>1</v>
      </c>
      <c r="N42" s="360" t="s">
        <v>219</v>
      </c>
      <c r="O42" s="401">
        <v>107</v>
      </c>
      <c r="P42" s="401">
        <v>353</v>
      </c>
      <c r="Q42" s="401">
        <v>734</v>
      </c>
      <c r="R42" s="401">
        <v>762</v>
      </c>
      <c r="S42" s="401">
        <v>29</v>
      </c>
      <c r="T42" s="401">
        <v>2</v>
      </c>
      <c r="U42" s="401">
        <v>12</v>
      </c>
      <c r="V42" s="401">
        <v>142</v>
      </c>
      <c r="W42" s="401">
        <v>138</v>
      </c>
      <c r="X42" s="360">
        <v>61</v>
      </c>
      <c r="Y42" s="401">
        <v>203</v>
      </c>
      <c r="Z42" s="401">
        <v>2228</v>
      </c>
      <c r="AA42" s="400"/>
      <c r="AB42" s="433">
        <f t="shared" si="3"/>
        <v>1347</v>
      </c>
      <c r="AC42" s="401">
        <v>29</v>
      </c>
      <c r="AD42" s="401">
        <v>50</v>
      </c>
      <c r="AE42" s="402">
        <v>1268</v>
      </c>
      <c r="AF42" s="383" t="s">
        <v>456</v>
      </c>
    </row>
    <row r="43" spans="1:32" s="261" customFormat="1" ht="16.5" customHeight="1">
      <c r="A43" s="732"/>
      <c r="B43" s="407"/>
      <c r="C43" s="399"/>
      <c r="D43" s="400"/>
      <c r="E43" s="400"/>
      <c r="F43" s="400"/>
      <c r="G43" s="400"/>
      <c r="H43" s="400"/>
      <c r="I43" s="400"/>
      <c r="J43" s="400"/>
      <c r="K43" s="400"/>
      <c r="L43" s="576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33"/>
      <c r="AC43" s="400"/>
      <c r="AD43" s="400"/>
      <c r="AE43" s="400"/>
      <c r="AF43" s="379"/>
    </row>
    <row r="44" spans="1:32" s="358" customFormat="1" ht="19.5" customHeight="1">
      <c r="A44" s="733" t="s">
        <v>457</v>
      </c>
      <c r="B44" s="411" t="s">
        <v>458</v>
      </c>
      <c r="C44" s="393">
        <f>SUM(C46:C48)</f>
        <v>12043</v>
      </c>
      <c r="D44" s="394">
        <f>SUM(D46:D48)</f>
        <v>157</v>
      </c>
      <c r="E44" s="394">
        <f aca="true" t="shared" si="4" ref="E44:AE44">SUM(E46:E48)</f>
        <v>104</v>
      </c>
      <c r="F44" s="394">
        <f t="shared" si="4"/>
        <v>16</v>
      </c>
      <c r="G44" s="394">
        <f t="shared" si="4"/>
        <v>6</v>
      </c>
      <c r="H44" s="394">
        <f t="shared" si="4"/>
        <v>134</v>
      </c>
      <c r="I44" s="394">
        <f t="shared" si="4"/>
        <v>26</v>
      </c>
      <c r="J44" s="394">
        <f t="shared" si="4"/>
        <v>1</v>
      </c>
      <c r="K44" s="394">
        <f t="shared" si="4"/>
        <v>77</v>
      </c>
      <c r="L44" s="360" t="s">
        <v>219</v>
      </c>
      <c r="M44" s="394">
        <f t="shared" si="4"/>
        <v>2</v>
      </c>
      <c r="N44" s="394">
        <f t="shared" si="4"/>
        <v>5</v>
      </c>
      <c r="O44" s="394">
        <f t="shared" si="4"/>
        <v>349</v>
      </c>
      <c r="P44" s="394">
        <f t="shared" si="4"/>
        <v>359</v>
      </c>
      <c r="Q44" s="394">
        <f t="shared" si="4"/>
        <v>1158</v>
      </c>
      <c r="R44" s="394">
        <f t="shared" si="4"/>
        <v>9075</v>
      </c>
      <c r="S44" s="394">
        <f t="shared" si="4"/>
        <v>57</v>
      </c>
      <c r="T44" s="394">
        <f t="shared" si="4"/>
        <v>40</v>
      </c>
      <c r="U44" s="394">
        <f t="shared" si="4"/>
        <v>46</v>
      </c>
      <c r="V44" s="394">
        <f t="shared" si="4"/>
        <v>431</v>
      </c>
      <c r="W44" s="394">
        <f t="shared" si="4"/>
        <v>843</v>
      </c>
      <c r="X44" s="394">
        <f t="shared" si="4"/>
        <v>1569</v>
      </c>
      <c r="Y44" s="394">
        <f t="shared" si="4"/>
        <v>1167</v>
      </c>
      <c r="Z44" s="394">
        <f t="shared" si="4"/>
        <v>8464</v>
      </c>
      <c r="AA44" s="394"/>
      <c r="AB44" s="394">
        <f t="shared" si="4"/>
        <v>12043</v>
      </c>
      <c r="AC44" s="394">
        <f t="shared" si="4"/>
        <v>46</v>
      </c>
      <c r="AD44" s="394">
        <f t="shared" si="4"/>
        <v>143</v>
      </c>
      <c r="AE44" s="394">
        <f t="shared" si="4"/>
        <v>11854</v>
      </c>
      <c r="AF44" s="412" t="s">
        <v>458</v>
      </c>
    </row>
    <row r="45" spans="1:32" s="261" customFormat="1" ht="12.75" customHeight="1">
      <c r="A45" s="734"/>
      <c r="B45" s="336"/>
      <c r="C45" s="399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1"/>
      <c r="AB45" s="433"/>
      <c r="AC45" s="400"/>
      <c r="AD45" s="400"/>
      <c r="AE45" s="409"/>
      <c r="AF45" s="379"/>
    </row>
    <row r="46" spans="1:32" s="261" customFormat="1" ht="19.5" customHeight="1">
      <c r="A46" s="734"/>
      <c r="B46" s="403" t="s">
        <v>459</v>
      </c>
      <c r="C46" s="399">
        <f>SUM(D46:V46)</f>
        <v>46</v>
      </c>
      <c r="D46" s="360" t="s">
        <v>219</v>
      </c>
      <c r="E46" s="360">
        <v>1</v>
      </c>
      <c r="F46" s="360" t="s">
        <v>219</v>
      </c>
      <c r="G46" s="360" t="s">
        <v>219</v>
      </c>
      <c r="H46" s="360">
        <v>3</v>
      </c>
      <c r="I46" s="360" t="s">
        <v>219</v>
      </c>
      <c r="J46" s="360" t="s">
        <v>219</v>
      </c>
      <c r="K46" s="360" t="s">
        <v>219</v>
      </c>
      <c r="L46" s="360" t="s">
        <v>219</v>
      </c>
      <c r="M46" s="360" t="s">
        <v>219</v>
      </c>
      <c r="N46" s="360" t="s">
        <v>219</v>
      </c>
      <c r="O46" s="360" t="s">
        <v>219</v>
      </c>
      <c r="P46" s="360" t="s">
        <v>219</v>
      </c>
      <c r="Q46" s="360">
        <v>15</v>
      </c>
      <c r="R46" s="360">
        <v>7</v>
      </c>
      <c r="S46" s="360">
        <v>7</v>
      </c>
      <c r="T46" s="360" t="s">
        <v>219</v>
      </c>
      <c r="U46" s="360">
        <v>4</v>
      </c>
      <c r="V46" s="360">
        <v>9</v>
      </c>
      <c r="W46" s="360">
        <v>5</v>
      </c>
      <c r="X46" s="360">
        <v>1</v>
      </c>
      <c r="Y46" s="360">
        <v>15</v>
      </c>
      <c r="Z46" s="360">
        <v>25</v>
      </c>
      <c r="AA46" s="360"/>
      <c r="AB46" s="433">
        <f>SUM(AC46:AE46)</f>
        <v>46</v>
      </c>
      <c r="AC46" s="401">
        <v>46</v>
      </c>
      <c r="AD46" s="360" t="s">
        <v>219</v>
      </c>
      <c r="AE46" s="360" t="s">
        <v>219</v>
      </c>
      <c r="AF46" s="383" t="s">
        <v>459</v>
      </c>
    </row>
    <row r="47" spans="1:32" s="261" customFormat="1" ht="19.5" customHeight="1">
      <c r="A47" s="734"/>
      <c r="B47" s="403" t="s">
        <v>460</v>
      </c>
      <c r="C47" s="399">
        <f>SUM(D47:V47)</f>
        <v>143</v>
      </c>
      <c r="D47" s="401">
        <v>4</v>
      </c>
      <c r="E47" s="401">
        <v>8</v>
      </c>
      <c r="F47" s="360">
        <v>2</v>
      </c>
      <c r="G47" s="360">
        <v>1</v>
      </c>
      <c r="H47" s="360">
        <v>2</v>
      </c>
      <c r="I47" s="360" t="s">
        <v>219</v>
      </c>
      <c r="J47" s="360" t="s">
        <v>219</v>
      </c>
      <c r="K47" s="360">
        <v>2</v>
      </c>
      <c r="L47" s="360" t="s">
        <v>219</v>
      </c>
      <c r="M47" s="360" t="s">
        <v>219</v>
      </c>
      <c r="N47" s="360" t="s">
        <v>219</v>
      </c>
      <c r="O47" s="360">
        <v>4</v>
      </c>
      <c r="P47" s="360">
        <v>13</v>
      </c>
      <c r="Q47" s="360">
        <v>34</v>
      </c>
      <c r="R47" s="360">
        <v>41</v>
      </c>
      <c r="S47" s="360">
        <v>9</v>
      </c>
      <c r="T47" s="360" t="s">
        <v>219</v>
      </c>
      <c r="U47" s="360">
        <v>4</v>
      </c>
      <c r="V47" s="360">
        <v>19</v>
      </c>
      <c r="W47" s="360">
        <v>12</v>
      </c>
      <c r="X47" s="360">
        <v>13</v>
      </c>
      <c r="Y47" s="360">
        <v>22</v>
      </c>
      <c r="Z47" s="360">
        <v>96</v>
      </c>
      <c r="AA47" s="360"/>
      <c r="AB47" s="433">
        <f>SUM(AC47:AE47)</f>
        <v>143</v>
      </c>
      <c r="AC47" s="360" t="s">
        <v>219</v>
      </c>
      <c r="AD47" s="401">
        <v>143</v>
      </c>
      <c r="AE47" s="360" t="s">
        <v>219</v>
      </c>
      <c r="AF47" s="383" t="s">
        <v>460</v>
      </c>
    </row>
    <row r="48" spans="1:32" s="261" customFormat="1" ht="19.5" customHeight="1">
      <c r="A48" s="734"/>
      <c r="B48" s="403" t="s">
        <v>461</v>
      </c>
      <c r="C48" s="399">
        <f>SUM(D48:V48)</f>
        <v>11854</v>
      </c>
      <c r="D48" s="401">
        <v>153</v>
      </c>
      <c r="E48" s="401">
        <v>95</v>
      </c>
      <c r="F48" s="360">
        <v>14</v>
      </c>
      <c r="G48" s="360">
        <v>5</v>
      </c>
      <c r="H48" s="360">
        <v>129</v>
      </c>
      <c r="I48" s="360">
        <v>26</v>
      </c>
      <c r="J48" s="360">
        <v>1</v>
      </c>
      <c r="K48" s="360">
        <v>75</v>
      </c>
      <c r="L48" s="360" t="s">
        <v>219</v>
      </c>
      <c r="M48" s="360">
        <v>2</v>
      </c>
      <c r="N48" s="360">
        <v>5</v>
      </c>
      <c r="O48" s="401">
        <v>345</v>
      </c>
      <c r="P48" s="401">
        <v>346</v>
      </c>
      <c r="Q48" s="401">
        <v>1109</v>
      </c>
      <c r="R48" s="401">
        <v>9027</v>
      </c>
      <c r="S48" s="401">
        <v>41</v>
      </c>
      <c r="T48" s="401">
        <v>40</v>
      </c>
      <c r="U48" s="401">
        <v>38</v>
      </c>
      <c r="V48" s="401">
        <v>403</v>
      </c>
      <c r="W48" s="401">
        <v>826</v>
      </c>
      <c r="X48" s="401">
        <v>1555</v>
      </c>
      <c r="Y48" s="401">
        <v>1130</v>
      </c>
      <c r="Z48" s="401">
        <v>8343</v>
      </c>
      <c r="AA48" s="360"/>
      <c r="AB48" s="433">
        <f>SUM(AC48:AE48)</f>
        <v>11854</v>
      </c>
      <c r="AC48" s="360" t="s">
        <v>219</v>
      </c>
      <c r="AD48" s="360" t="s">
        <v>219</v>
      </c>
      <c r="AE48" s="402">
        <v>11854</v>
      </c>
      <c r="AF48" s="383" t="s">
        <v>461</v>
      </c>
    </row>
    <row r="49" spans="1:32" s="261" customFormat="1" ht="16.5" customHeight="1" thickBot="1">
      <c r="A49" s="415"/>
      <c r="B49" s="416"/>
      <c r="C49" s="417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8"/>
      <c r="AB49" s="418"/>
      <c r="AC49" s="419"/>
      <c r="AD49" s="419"/>
      <c r="AE49" s="434"/>
      <c r="AF49" s="420"/>
    </row>
    <row r="50" ht="12">
      <c r="A50" s="261" t="s">
        <v>612</v>
      </c>
    </row>
    <row r="51" spans="1:24" s="261" customFormat="1" ht="12" customHeight="1">
      <c r="A51" s="363" t="s">
        <v>488</v>
      </c>
      <c r="C51" s="358"/>
      <c r="X51" s="414"/>
    </row>
    <row r="53" spans="3:31" s="435" customFormat="1" ht="12"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</row>
    <row r="54" spans="3:31" s="435" customFormat="1" ht="12"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</row>
  </sheetData>
  <sheetProtection/>
  <mergeCells count="25"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  <mergeCell ref="A11:A18"/>
    <mergeCell ref="A19:A23"/>
    <mergeCell ref="A36:A43"/>
    <mergeCell ref="Z29:Z34"/>
    <mergeCell ref="A44:A48"/>
    <mergeCell ref="AA29:AB34"/>
    <mergeCell ref="AC29:AC34"/>
    <mergeCell ref="C4:C9"/>
    <mergeCell ref="E6:E9"/>
    <mergeCell ref="G6:G9"/>
    <mergeCell ref="Z8:Z9"/>
    <mergeCell ref="N30:N34"/>
    <mergeCell ref="T30:T34"/>
    <mergeCell ref="W29:W34"/>
    <mergeCell ref="Y29:Y3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W8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25390625" style="225" customWidth="1"/>
    <col min="2" max="2" width="17.00390625" style="225" customWidth="1"/>
    <col min="3" max="3" width="6.00390625" style="260" customWidth="1"/>
    <col min="4" max="15" width="4.75390625" style="225" customWidth="1"/>
    <col min="16" max="18" width="4.625" style="225" customWidth="1"/>
    <col min="19" max="16384" width="8.00390625" style="225" customWidth="1"/>
  </cols>
  <sheetData>
    <row r="1" spans="1:18" ht="15" customHeight="1">
      <c r="A1" s="279"/>
      <c r="B1" s="224"/>
      <c r="C1" s="280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5" customHeight="1">
      <c r="A2" s="224" t="s">
        <v>605</v>
      </c>
      <c r="B2" s="224"/>
      <c r="C2" s="280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s="261" customFormat="1" ht="12.75" customHeight="1" thickBot="1">
      <c r="A3" s="368" t="s">
        <v>606</v>
      </c>
      <c r="B3" s="265"/>
      <c r="C3" s="437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 t="s">
        <v>239</v>
      </c>
    </row>
    <row r="4" spans="1:18" s="261" customFormat="1" ht="14.25" customHeight="1">
      <c r="A4" s="739" t="s">
        <v>489</v>
      </c>
      <c r="B4" s="674"/>
      <c r="C4" s="740" t="s">
        <v>490</v>
      </c>
      <c r="D4" s="292" t="s">
        <v>491</v>
      </c>
      <c r="E4" s="298"/>
      <c r="F4" s="298"/>
      <c r="G4" s="297" t="s">
        <v>492</v>
      </c>
      <c r="H4" s="298"/>
      <c r="I4" s="298"/>
      <c r="J4" s="298"/>
      <c r="K4" s="298"/>
      <c r="L4" s="298"/>
      <c r="M4" s="298"/>
      <c r="N4" s="298"/>
      <c r="O4" s="298"/>
      <c r="P4" s="438"/>
      <c r="Q4" s="301"/>
      <c r="R4" s="301"/>
    </row>
    <row r="5" spans="1:18" s="261" customFormat="1" ht="11.25" customHeight="1">
      <c r="A5" s="676"/>
      <c r="B5" s="682"/>
      <c r="C5" s="741"/>
      <c r="D5" s="438" t="s">
        <v>493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743" t="s">
        <v>494</v>
      </c>
      <c r="Q5" s="745" t="s">
        <v>495</v>
      </c>
      <c r="R5" s="745" t="s">
        <v>496</v>
      </c>
    </row>
    <row r="6" spans="1:23" s="261" customFormat="1" ht="63" customHeight="1">
      <c r="A6" s="678"/>
      <c r="B6" s="678"/>
      <c r="C6" s="742"/>
      <c r="D6" s="439" t="s">
        <v>497</v>
      </c>
      <c r="E6" s="439" t="s">
        <v>607</v>
      </c>
      <c r="F6" s="439" t="s">
        <v>498</v>
      </c>
      <c r="G6" s="439" t="s">
        <v>499</v>
      </c>
      <c r="H6" s="439" t="s">
        <v>500</v>
      </c>
      <c r="I6" s="440" t="s">
        <v>608</v>
      </c>
      <c r="J6" s="439" t="s">
        <v>501</v>
      </c>
      <c r="K6" s="439" t="s">
        <v>502</v>
      </c>
      <c r="L6" s="439" t="s">
        <v>609</v>
      </c>
      <c r="M6" s="439" t="s">
        <v>503</v>
      </c>
      <c r="N6" s="439" t="s">
        <v>504</v>
      </c>
      <c r="O6" s="439" t="s">
        <v>505</v>
      </c>
      <c r="P6" s="744"/>
      <c r="Q6" s="746"/>
      <c r="R6" s="746"/>
      <c r="W6" s="347"/>
    </row>
    <row r="7" spans="2:21" s="261" customFormat="1" ht="15" customHeight="1">
      <c r="B7" s="515" t="s">
        <v>369</v>
      </c>
      <c r="C7" s="399">
        <f>SUM(D7:R7)</f>
        <v>279</v>
      </c>
      <c r="D7" s="401">
        <v>1</v>
      </c>
      <c r="E7" s="445">
        <v>20</v>
      </c>
      <c r="F7" s="445">
        <v>184</v>
      </c>
      <c r="G7" s="445">
        <v>3</v>
      </c>
      <c r="H7" s="315" t="s">
        <v>219</v>
      </c>
      <c r="I7" s="315" t="s">
        <v>219</v>
      </c>
      <c r="J7" s="315" t="s">
        <v>219</v>
      </c>
      <c r="K7" s="315" t="s">
        <v>219</v>
      </c>
      <c r="L7" s="315" t="s">
        <v>219</v>
      </c>
      <c r="M7" s="445">
        <v>13</v>
      </c>
      <c r="N7" s="445">
        <v>4</v>
      </c>
      <c r="O7" s="445">
        <v>29</v>
      </c>
      <c r="P7" s="445">
        <v>25</v>
      </c>
      <c r="Q7" s="315" t="s">
        <v>219</v>
      </c>
      <c r="R7" s="315" t="s">
        <v>219</v>
      </c>
      <c r="S7" s="414"/>
      <c r="U7" s="414"/>
    </row>
    <row r="8" spans="2:21" s="261" customFormat="1" ht="15" customHeight="1">
      <c r="B8" s="516" t="s">
        <v>506</v>
      </c>
      <c r="C8" s="399">
        <f>SUM(D8:R8)</f>
        <v>1</v>
      </c>
      <c r="D8" s="315" t="s">
        <v>219</v>
      </c>
      <c r="E8" s="445"/>
      <c r="F8" s="445">
        <v>1</v>
      </c>
      <c r="G8" s="315" t="s">
        <v>219</v>
      </c>
      <c r="H8" s="315" t="s">
        <v>219</v>
      </c>
      <c r="I8" s="315" t="s">
        <v>219</v>
      </c>
      <c r="J8" s="315" t="s">
        <v>219</v>
      </c>
      <c r="K8" s="315" t="s">
        <v>219</v>
      </c>
      <c r="L8" s="315" t="s">
        <v>219</v>
      </c>
      <c r="M8" s="315" t="s">
        <v>219</v>
      </c>
      <c r="N8" s="315" t="s">
        <v>219</v>
      </c>
      <c r="O8" s="315" t="s">
        <v>219</v>
      </c>
      <c r="P8" s="315" t="s">
        <v>219</v>
      </c>
      <c r="Q8" s="315" t="s">
        <v>219</v>
      </c>
      <c r="R8" s="315" t="s">
        <v>219</v>
      </c>
      <c r="S8" s="414"/>
      <c r="U8" s="414"/>
    </row>
    <row r="9" spans="2:21" s="261" customFormat="1" ht="15" customHeight="1">
      <c r="B9" s="516" t="s">
        <v>370</v>
      </c>
      <c r="C9" s="399">
        <f aca="true" t="shared" si="0" ref="C9:C52">SUM(D9:R9)</f>
        <v>192</v>
      </c>
      <c r="D9" s="315" t="s">
        <v>219</v>
      </c>
      <c r="E9" s="445">
        <v>20</v>
      </c>
      <c r="F9" s="445">
        <v>124</v>
      </c>
      <c r="G9" s="445">
        <v>2</v>
      </c>
      <c r="H9" s="315" t="s">
        <v>219</v>
      </c>
      <c r="I9" s="315" t="s">
        <v>219</v>
      </c>
      <c r="J9" s="315" t="s">
        <v>219</v>
      </c>
      <c r="K9" s="315" t="s">
        <v>219</v>
      </c>
      <c r="L9" s="315" t="s">
        <v>219</v>
      </c>
      <c r="M9" s="445">
        <v>8</v>
      </c>
      <c r="N9" s="445">
        <v>5</v>
      </c>
      <c r="O9" s="445">
        <v>18</v>
      </c>
      <c r="P9" s="445">
        <v>15</v>
      </c>
      <c r="Q9" s="315" t="s">
        <v>219</v>
      </c>
      <c r="R9" s="315" t="s">
        <v>219</v>
      </c>
      <c r="S9" s="414"/>
      <c r="U9" s="414"/>
    </row>
    <row r="10" spans="2:21" s="261" customFormat="1" ht="15" customHeight="1">
      <c r="B10" s="516" t="s">
        <v>507</v>
      </c>
      <c r="C10" s="314" t="s">
        <v>219</v>
      </c>
      <c r="D10" s="315" t="s">
        <v>219</v>
      </c>
      <c r="E10" s="315" t="s">
        <v>219</v>
      </c>
      <c r="F10" s="315" t="s">
        <v>219</v>
      </c>
      <c r="G10" s="315" t="s">
        <v>219</v>
      </c>
      <c r="H10" s="315" t="s">
        <v>219</v>
      </c>
      <c r="I10" s="315" t="s">
        <v>219</v>
      </c>
      <c r="J10" s="315" t="s">
        <v>219</v>
      </c>
      <c r="K10" s="315" t="s">
        <v>219</v>
      </c>
      <c r="L10" s="315" t="s">
        <v>219</v>
      </c>
      <c r="M10" s="315" t="s">
        <v>219</v>
      </c>
      <c r="N10" s="315" t="s">
        <v>219</v>
      </c>
      <c r="O10" s="315" t="s">
        <v>219</v>
      </c>
      <c r="P10" s="315" t="s">
        <v>219</v>
      </c>
      <c r="Q10" s="315" t="s">
        <v>219</v>
      </c>
      <c r="R10" s="315" t="s">
        <v>219</v>
      </c>
      <c r="S10" s="414"/>
      <c r="U10" s="414"/>
    </row>
    <row r="11" spans="2:21" s="261" customFormat="1" ht="15" customHeight="1">
      <c r="B11" s="516" t="s">
        <v>371</v>
      </c>
      <c r="C11" s="399">
        <f t="shared" si="0"/>
        <v>3</v>
      </c>
      <c r="D11" s="315" t="s">
        <v>219</v>
      </c>
      <c r="E11" s="315" t="s">
        <v>219</v>
      </c>
      <c r="F11" s="445">
        <v>1</v>
      </c>
      <c r="G11" s="315" t="s">
        <v>219</v>
      </c>
      <c r="H11" s="315" t="s">
        <v>219</v>
      </c>
      <c r="I11" s="315" t="s">
        <v>219</v>
      </c>
      <c r="J11" s="315" t="s">
        <v>219</v>
      </c>
      <c r="K11" s="315" t="s">
        <v>219</v>
      </c>
      <c r="L11" s="315" t="s">
        <v>219</v>
      </c>
      <c r="M11" s="315" t="s">
        <v>219</v>
      </c>
      <c r="N11" s="315" t="s">
        <v>219</v>
      </c>
      <c r="O11" s="445">
        <v>1</v>
      </c>
      <c r="P11" s="445">
        <v>1</v>
      </c>
      <c r="Q11" s="315" t="s">
        <v>219</v>
      </c>
      <c r="R11" s="315" t="s">
        <v>219</v>
      </c>
      <c r="S11" s="414"/>
      <c r="U11" s="414"/>
    </row>
    <row r="12" spans="2:21" s="261" customFormat="1" ht="15" customHeight="1">
      <c r="B12" s="516" t="s">
        <v>508</v>
      </c>
      <c r="C12" s="399">
        <f t="shared" si="0"/>
        <v>131</v>
      </c>
      <c r="D12" s="315" t="s">
        <v>219</v>
      </c>
      <c r="E12" s="445">
        <v>16</v>
      </c>
      <c r="F12" s="445">
        <v>89</v>
      </c>
      <c r="G12" s="445">
        <v>1</v>
      </c>
      <c r="H12" s="445">
        <v>1</v>
      </c>
      <c r="I12" s="315" t="s">
        <v>219</v>
      </c>
      <c r="J12" s="315" t="s">
        <v>219</v>
      </c>
      <c r="K12" s="315" t="s">
        <v>219</v>
      </c>
      <c r="L12" s="315" t="s">
        <v>219</v>
      </c>
      <c r="M12" s="445">
        <v>8</v>
      </c>
      <c r="N12" s="445">
        <v>3</v>
      </c>
      <c r="O12" s="445">
        <v>9</v>
      </c>
      <c r="P12" s="445">
        <v>4</v>
      </c>
      <c r="Q12" s="315" t="s">
        <v>219</v>
      </c>
      <c r="R12" s="315" t="s">
        <v>219</v>
      </c>
      <c r="S12" s="414"/>
      <c r="U12" s="414"/>
    </row>
    <row r="13" spans="2:21" s="261" customFormat="1" ht="15" customHeight="1">
      <c r="B13" s="516" t="s">
        <v>509</v>
      </c>
      <c r="C13" s="399">
        <f t="shared" si="0"/>
        <v>15</v>
      </c>
      <c r="D13" s="315" t="s">
        <v>219</v>
      </c>
      <c r="E13" s="445">
        <v>4</v>
      </c>
      <c r="F13" s="445">
        <v>8</v>
      </c>
      <c r="G13" s="315" t="s">
        <v>219</v>
      </c>
      <c r="H13" s="315" t="s">
        <v>219</v>
      </c>
      <c r="I13" s="315" t="s">
        <v>219</v>
      </c>
      <c r="J13" s="315" t="s">
        <v>219</v>
      </c>
      <c r="K13" s="315" t="s">
        <v>219</v>
      </c>
      <c r="L13" s="315" t="s">
        <v>219</v>
      </c>
      <c r="M13" s="315" t="s">
        <v>219</v>
      </c>
      <c r="N13" s="315" t="s">
        <v>219</v>
      </c>
      <c r="O13" s="445">
        <v>3</v>
      </c>
      <c r="P13" s="315" t="s">
        <v>219</v>
      </c>
      <c r="Q13" s="315" t="s">
        <v>219</v>
      </c>
      <c r="R13" s="315" t="s">
        <v>219</v>
      </c>
      <c r="S13" s="414"/>
      <c r="U13" s="414"/>
    </row>
    <row r="14" spans="2:21" s="261" customFormat="1" ht="15" customHeight="1">
      <c r="B14" s="516" t="s">
        <v>510</v>
      </c>
      <c r="C14" s="399">
        <f t="shared" si="0"/>
        <v>49</v>
      </c>
      <c r="D14" s="315" t="s">
        <v>219</v>
      </c>
      <c r="E14" s="445">
        <v>3</v>
      </c>
      <c r="F14" s="445">
        <v>37</v>
      </c>
      <c r="G14" s="315" t="s">
        <v>219</v>
      </c>
      <c r="H14" s="315" t="s">
        <v>219</v>
      </c>
      <c r="I14" s="315" t="s">
        <v>219</v>
      </c>
      <c r="J14" s="315" t="s">
        <v>219</v>
      </c>
      <c r="K14" s="315" t="s">
        <v>219</v>
      </c>
      <c r="L14" s="315" t="s">
        <v>219</v>
      </c>
      <c r="M14" s="315" t="s">
        <v>219</v>
      </c>
      <c r="N14" s="445">
        <v>3</v>
      </c>
      <c r="O14" s="445">
        <v>6</v>
      </c>
      <c r="P14" s="315" t="s">
        <v>219</v>
      </c>
      <c r="Q14" s="315" t="s">
        <v>219</v>
      </c>
      <c r="R14" s="315" t="s">
        <v>219</v>
      </c>
      <c r="S14" s="414"/>
      <c r="U14" s="414"/>
    </row>
    <row r="15" spans="2:21" s="261" customFormat="1" ht="15" customHeight="1">
      <c r="B15" s="516" t="s">
        <v>511</v>
      </c>
      <c r="C15" s="314" t="s">
        <v>219</v>
      </c>
      <c r="D15" s="315" t="s">
        <v>219</v>
      </c>
      <c r="E15" s="315" t="s">
        <v>219</v>
      </c>
      <c r="F15" s="315" t="s">
        <v>219</v>
      </c>
      <c r="G15" s="315" t="s">
        <v>219</v>
      </c>
      <c r="H15" s="315" t="s">
        <v>219</v>
      </c>
      <c r="I15" s="315" t="s">
        <v>219</v>
      </c>
      <c r="J15" s="315" t="s">
        <v>219</v>
      </c>
      <c r="K15" s="315" t="s">
        <v>219</v>
      </c>
      <c r="L15" s="315" t="s">
        <v>219</v>
      </c>
      <c r="M15" s="315" t="s">
        <v>219</v>
      </c>
      <c r="N15" s="315" t="s">
        <v>219</v>
      </c>
      <c r="O15" s="315" t="s">
        <v>219</v>
      </c>
      <c r="P15" s="315" t="s">
        <v>219</v>
      </c>
      <c r="Q15" s="315" t="s">
        <v>219</v>
      </c>
      <c r="R15" s="315" t="s">
        <v>219</v>
      </c>
      <c r="S15" s="414"/>
      <c r="U15" s="414"/>
    </row>
    <row r="16" spans="1:21" s="261" customFormat="1" ht="15" customHeight="1">
      <c r="A16" s="517" t="s">
        <v>302</v>
      </c>
      <c r="B16" s="516" t="s">
        <v>512</v>
      </c>
      <c r="C16" s="399">
        <f t="shared" si="0"/>
        <v>30</v>
      </c>
      <c r="D16" s="315" t="s">
        <v>219</v>
      </c>
      <c r="E16" s="445">
        <v>1</v>
      </c>
      <c r="F16" s="445">
        <v>15</v>
      </c>
      <c r="G16" s="315" t="s">
        <v>219</v>
      </c>
      <c r="H16" s="315" t="s">
        <v>219</v>
      </c>
      <c r="I16" s="315" t="s">
        <v>219</v>
      </c>
      <c r="J16" s="315" t="s">
        <v>219</v>
      </c>
      <c r="K16" s="315" t="s">
        <v>219</v>
      </c>
      <c r="L16" s="315" t="s">
        <v>219</v>
      </c>
      <c r="M16" s="445">
        <v>1</v>
      </c>
      <c r="N16" s="445">
        <v>3</v>
      </c>
      <c r="O16" s="445">
        <v>5</v>
      </c>
      <c r="P16" s="445">
        <v>5</v>
      </c>
      <c r="Q16" s="315" t="s">
        <v>219</v>
      </c>
      <c r="R16" s="315" t="s">
        <v>219</v>
      </c>
      <c r="S16" s="414"/>
      <c r="U16" s="414"/>
    </row>
    <row r="17" spans="1:21" s="261" customFormat="1" ht="15" customHeight="1">
      <c r="A17" s="517"/>
      <c r="B17" s="516" t="s">
        <v>513</v>
      </c>
      <c r="C17" s="314" t="s">
        <v>219</v>
      </c>
      <c r="D17" s="315" t="s">
        <v>219</v>
      </c>
      <c r="E17" s="315" t="s">
        <v>219</v>
      </c>
      <c r="F17" s="315" t="s">
        <v>219</v>
      </c>
      <c r="G17" s="315" t="s">
        <v>219</v>
      </c>
      <c r="H17" s="315" t="s">
        <v>219</v>
      </c>
      <c r="I17" s="315" t="s">
        <v>219</v>
      </c>
      <c r="J17" s="315" t="s">
        <v>219</v>
      </c>
      <c r="K17" s="315" t="s">
        <v>219</v>
      </c>
      <c r="L17" s="315" t="s">
        <v>219</v>
      </c>
      <c r="M17" s="315" t="s">
        <v>219</v>
      </c>
      <c r="N17" s="315" t="s">
        <v>219</v>
      </c>
      <c r="O17" s="315" t="s">
        <v>219</v>
      </c>
      <c r="P17" s="315" t="s">
        <v>219</v>
      </c>
      <c r="Q17" s="315" t="s">
        <v>219</v>
      </c>
      <c r="R17" s="315" t="s">
        <v>219</v>
      </c>
      <c r="S17" s="414"/>
      <c r="U17" s="414"/>
    </row>
    <row r="18" spans="1:21" s="261" customFormat="1" ht="15" customHeight="1">
      <c r="A18" s="517"/>
      <c r="B18" s="516" t="s">
        <v>514</v>
      </c>
      <c r="C18" s="399">
        <f t="shared" si="0"/>
        <v>72</v>
      </c>
      <c r="D18" s="315" t="s">
        <v>219</v>
      </c>
      <c r="E18" s="445">
        <v>7</v>
      </c>
      <c r="F18" s="445">
        <v>48</v>
      </c>
      <c r="G18" s="315" t="s">
        <v>219</v>
      </c>
      <c r="H18" s="315" t="s">
        <v>219</v>
      </c>
      <c r="I18" s="315" t="s">
        <v>219</v>
      </c>
      <c r="J18" s="315" t="s">
        <v>219</v>
      </c>
      <c r="K18" s="315" t="s">
        <v>219</v>
      </c>
      <c r="L18" s="315" t="s">
        <v>219</v>
      </c>
      <c r="M18" s="445">
        <v>2</v>
      </c>
      <c r="N18" s="445">
        <v>2</v>
      </c>
      <c r="O18" s="445">
        <v>10</v>
      </c>
      <c r="P18" s="445">
        <v>3</v>
      </c>
      <c r="Q18" s="315" t="s">
        <v>219</v>
      </c>
      <c r="R18" s="315" t="s">
        <v>219</v>
      </c>
      <c r="S18" s="414"/>
      <c r="U18" s="414"/>
    </row>
    <row r="19" spans="1:21" s="261" customFormat="1" ht="15" customHeight="1">
      <c r="A19" s="517"/>
      <c r="B19" s="516" t="s">
        <v>515</v>
      </c>
      <c r="C19" s="399">
        <f t="shared" si="0"/>
        <v>144</v>
      </c>
      <c r="D19" s="315" t="s">
        <v>219</v>
      </c>
      <c r="E19" s="445">
        <v>8</v>
      </c>
      <c r="F19" s="445">
        <v>105</v>
      </c>
      <c r="G19" s="315" t="s">
        <v>219</v>
      </c>
      <c r="H19" s="445">
        <v>1</v>
      </c>
      <c r="I19" s="315" t="s">
        <v>219</v>
      </c>
      <c r="J19" s="315" t="s">
        <v>219</v>
      </c>
      <c r="K19" s="315" t="s">
        <v>219</v>
      </c>
      <c r="L19" s="315" t="s">
        <v>219</v>
      </c>
      <c r="M19" s="445">
        <v>8</v>
      </c>
      <c r="N19" s="445">
        <v>1</v>
      </c>
      <c r="O19" s="445">
        <v>16</v>
      </c>
      <c r="P19" s="445">
        <v>5</v>
      </c>
      <c r="Q19" s="315" t="s">
        <v>219</v>
      </c>
      <c r="R19" s="315" t="s">
        <v>219</v>
      </c>
      <c r="S19" s="414"/>
      <c r="U19" s="414"/>
    </row>
    <row r="20" spans="1:21" s="261" customFormat="1" ht="15" customHeight="1">
      <c r="A20" s="517"/>
      <c r="B20" s="516" t="s">
        <v>516</v>
      </c>
      <c r="C20" s="399">
        <f t="shared" si="0"/>
        <v>691</v>
      </c>
      <c r="D20" s="401">
        <v>1</v>
      </c>
      <c r="E20" s="445">
        <v>56</v>
      </c>
      <c r="F20" s="445">
        <v>458</v>
      </c>
      <c r="G20" s="445">
        <v>1</v>
      </c>
      <c r="H20" s="445">
        <v>1</v>
      </c>
      <c r="I20" s="315" t="s">
        <v>219</v>
      </c>
      <c r="J20" s="315" t="s">
        <v>219</v>
      </c>
      <c r="K20" s="315" t="s">
        <v>219</v>
      </c>
      <c r="L20" s="315" t="s">
        <v>219</v>
      </c>
      <c r="M20" s="445">
        <v>21</v>
      </c>
      <c r="N20" s="445">
        <v>27</v>
      </c>
      <c r="O20" s="445">
        <v>92</v>
      </c>
      <c r="P20" s="445">
        <v>34</v>
      </c>
      <c r="Q20" s="315" t="s">
        <v>219</v>
      </c>
      <c r="R20" s="315" t="s">
        <v>219</v>
      </c>
      <c r="S20" s="414"/>
      <c r="U20" s="414"/>
    </row>
    <row r="21" spans="1:21" s="261" customFormat="1" ht="15" customHeight="1">
      <c r="A21" s="517" t="s">
        <v>182</v>
      </c>
      <c r="B21" s="516" t="s">
        <v>517</v>
      </c>
      <c r="C21" s="399">
        <f t="shared" si="0"/>
        <v>341</v>
      </c>
      <c r="D21" s="315" t="s">
        <v>219</v>
      </c>
      <c r="E21" s="445">
        <v>30</v>
      </c>
      <c r="F21" s="445">
        <v>228</v>
      </c>
      <c r="G21" s="315" t="s">
        <v>219</v>
      </c>
      <c r="H21" s="445">
        <v>1</v>
      </c>
      <c r="I21" s="315" t="s">
        <v>219</v>
      </c>
      <c r="J21" s="315" t="s">
        <v>219</v>
      </c>
      <c r="K21" s="315" t="s">
        <v>219</v>
      </c>
      <c r="L21" s="445">
        <v>1</v>
      </c>
      <c r="M21" s="445">
        <v>11</v>
      </c>
      <c r="N21" s="445">
        <v>7</v>
      </c>
      <c r="O21" s="445">
        <v>45</v>
      </c>
      <c r="P21" s="445">
        <v>18</v>
      </c>
      <c r="Q21" s="315" t="s">
        <v>219</v>
      </c>
      <c r="R21" s="315" t="s">
        <v>219</v>
      </c>
      <c r="S21" s="414"/>
      <c r="U21" s="414"/>
    </row>
    <row r="22" spans="1:21" s="261" customFormat="1" ht="15" customHeight="1">
      <c r="A22" s="517"/>
      <c r="B22" s="516" t="s">
        <v>518</v>
      </c>
      <c r="C22" s="399">
        <f t="shared" si="0"/>
        <v>156</v>
      </c>
      <c r="D22" s="315" t="s">
        <v>219</v>
      </c>
      <c r="E22" s="445">
        <v>13</v>
      </c>
      <c r="F22" s="445">
        <v>112</v>
      </c>
      <c r="G22" s="445">
        <v>1</v>
      </c>
      <c r="H22" s="445">
        <v>1</v>
      </c>
      <c r="I22" s="315" t="s">
        <v>219</v>
      </c>
      <c r="J22" s="315" t="s">
        <v>219</v>
      </c>
      <c r="K22" s="315" t="s">
        <v>219</v>
      </c>
      <c r="L22" s="445">
        <v>2</v>
      </c>
      <c r="M22" s="445">
        <v>4</v>
      </c>
      <c r="N22" s="445">
        <v>4</v>
      </c>
      <c r="O22" s="445">
        <v>15</v>
      </c>
      <c r="P22" s="445">
        <v>4</v>
      </c>
      <c r="Q22" s="315" t="s">
        <v>219</v>
      </c>
      <c r="R22" s="315" t="s">
        <v>219</v>
      </c>
      <c r="S22" s="414"/>
      <c r="U22" s="414"/>
    </row>
    <row r="23" spans="1:21" s="261" customFormat="1" ht="15" customHeight="1">
      <c r="A23" s="517"/>
      <c r="B23" s="516" t="s">
        <v>519</v>
      </c>
      <c r="C23" s="399">
        <f t="shared" si="0"/>
        <v>159</v>
      </c>
      <c r="D23" s="401">
        <v>3</v>
      </c>
      <c r="E23" s="445">
        <v>13</v>
      </c>
      <c r="F23" s="445">
        <v>120</v>
      </c>
      <c r="G23" s="445">
        <v>1</v>
      </c>
      <c r="H23" s="315" t="s">
        <v>219</v>
      </c>
      <c r="I23" s="315" t="s">
        <v>219</v>
      </c>
      <c r="J23" s="315" t="s">
        <v>219</v>
      </c>
      <c r="K23" s="315" t="s">
        <v>219</v>
      </c>
      <c r="L23" s="315" t="s">
        <v>219</v>
      </c>
      <c r="M23" s="445">
        <v>3</v>
      </c>
      <c r="N23" s="445">
        <v>3</v>
      </c>
      <c r="O23" s="445">
        <v>13</v>
      </c>
      <c r="P23" s="445">
        <v>3</v>
      </c>
      <c r="Q23" s="315" t="s">
        <v>219</v>
      </c>
      <c r="R23" s="315" t="s">
        <v>219</v>
      </c>
      <c r="S23" s="414"/>
      <c r="U23" s="414"/>
    </row>
    <row r="24" spans="1:21" s="261" customFormat="1" ht="15" customHeight="1">
      <c r="A24" s="517"/>
      <c r="B24" s="516" t="s">
        <v>520</v>
      </c>
      <c r="C24" s="399">
        <f t="shared" si="0"/>
        <v>28</v>
      </c>
      <c r="D24" s="315" t="s">
        <v>219</v>
      </c>
      <c r="E24" s="445">
        <v>3</v>
      </c>
      <c r="F24" s="445">
        <v>16</v>
      </c>
      <c r="G24" s="315" t="s">
        <v>219</v>
      </c>
      <c r="H24" s="315" t="s">
        <v>219</v>
      </c>
      <c r="I24" s="315" t="s">
        <v>219</v>
      </c>
      <c r="J24" s="315" t="s">
        <v>219</v>
      </c>
      <c r="K24" s="315" t="s">
        <v>219</v>
      </c>
      <c r="L24" s="315" t="s">
        <v>219</v>
      </c>
      <c r="M24" s="445">
        <v>3</v>
      </c>
      <c r="N24" s="315" t="s">
        <v>219</v>
      </c>
      <c r="O24" s="445">
        <v>4</v>
      </c>
      <c r="P24" s="445">
        <v>2</v>
      </c>
      <c r="Q24" s="315" t="s">
        <v>219</v>
      </c>
      <c r="R24" s="315" t="s">
        <v>219</v>
      </c>
      <c r="S24" s="414"/>
      <c r="U24" s="414"/>
    </row>
    <row r="25" spans="1:21" s="261" customFormat="1" ht="15" customHeight="1">
      <c r="A25" s="517"/>
      <c r="B25" s="516" t="s">
        <v>521</v>
      </c>
      <c r="C25" s="399">
        <f t="shared" si="0"/>
        <v>9</v>
      </c>
      <c r="D25" s="315" t="s">
        <v>219</v>
      </c>
      <c r="E25" s="445">
        <v>2</v>
      </c>
      <c r="F25" s="445">
        <v>5</v>
      </c>
      <c r="G25" s="315" t="s">
        <v>219</v>
      </c>
      <c r="H25" s="315" t="s">
        <v>219</v>
      </c>
      <c r="I25" s="315" t="s">
        <v>219</v>
      </c>
      <c r="J25" s="315" t="s">
        <v>219</v>
      </c>
      <c r="K25" s="315" t="s">
        <v>219</v>
      </c>
      <c r="L25" s="315" t="s">
        <v>219</v>
      </c>
      <c r="M25" s="315" t="s">
        <v>219</v>
      </c>
      <c r="N25" s="315" t="s">
        <v>219</v>
      </c>
      <c r="O25" s="445">
        <v>2</v>
      </c>
      <c r="P25" s="315" t="s">
        <v>219</v>
      </c>
      <c r="Q25" s="315" t="s">
        <v>219</v>
      </c>
      <c r="R25" s="315" t="s">
        <v>219</v>
      </c>
      <c r="S25" s="414"/>
      <c r="U25" s="414"/>
    </row>
    <row r="26" spans="1:21" s="261" customFormat="1" ht="15" customHeight="1">
      <c r="A26" s="517" t="s">
        <v>522</v>
      </c>
      <c r="B26" s="516" t="s">
        <v>523</v>
      </c>
      <c r="C26" s="399">
        <f t="shared" si="0"/>
        <v>376</v>
      </c>
      <c r="D26" s="401">
        <v>1</v>
      </c>
      <c r="E26" s="445">
        <v>21</v>
      </c>
      <c r="F26" s="445">
        <v>262</v>
      </c>
      <c r="G26" s="445">
        <v>2</v>
      </c>
      <c r="H26" s="445">
        <v>1</v>
      </c>
      <c r="I26" s="315" t="s">
        <v>219</v>
      </c>
      <c r="J26" s="315" t="s">
        <v>219</v>
      </c>
      <c r="K26" s="445"/>
      <c r="L26" s="445">
        <v>1</v>
      </c>
      <c r="M26" s="445">
        <v>9</v>
      </c>
      <c r="N26" s="445">
        <v>3</v>
      </c>
      <c r="O26" s="445">
        <v>43</v>
      </c>
      <c r="P26" s="445">
        <v>33</v>
      </c>
      <c r="Q26" s="315" t="s">
        <v>219</v>
      </c>
      <c r="R26" s="315" t="s">
        <v>219</v>
      </c>
      <c r="S26" s="414"/>
      <c r="U26" s="414"/>
    </row>
    <row r="27" spans="1:21" s="261" customFormat="1" ht="15" customHeight="1">
      <c r="A27" s="517"/>
      <c r="B27" s="516" t="s">
        <v>524</v>
      </c>
      <c r="C27" s="399">
        <f t="shared" si="0"/>
        <v>4</v>
      </c>
      <c r="D27" s="315" t="s">
        <v>219</v>
      </c>
      <c r="E27" s="315" t="s">
        <v>219</v>
      </c>
      <c r="F27" s="315" t="s">
        <v>219</v>
      </c>
      <c r="G27" s="315" t="s">
        <v>219</v>
      </c>
      <c r="H27" s="315" t="s">
        <v>219</v>
      </c>
      <c r="I27" s="315" t="s">
        <v>219</v>
      </c>
      <c r="J27" s="315" t="s">
        <v>219</v>
      </c>
      <c r="K27" s="315" t="s">
        <v>219</v>
      </c>
      <c r="L27" s="315" t="s">
        <v>219</v>
      </c>
      <c r="M27" s="315" t="s">
        <v>219</v>
      </c>
      <c r="N27" s="315" t="s">
        <v>219</v>
      </c>
      <c r="O27" s="445">
        <v>3</v>
      </c>
      <c r="P27" s="445">
        <v>1</v>
      </c>
      <c r="Q27" s="315" t="s">
        <v>219</v>
      </c>
      <c r="R27" s="315" t="s">
        <v>219</v>
      </c>
      <c r="S27" s="414"/>
      <c r="U27" s="414"/>
    </row>
    <row r="28" spans="1:21" s="261" customFormat="1" ht="15" customHeight="1">
      <c r="A28" s="517"/>
      <c r="B28" s="516" t="s">
        <v>525</v>
      </c>
      <c r="C28" s="399">
        <f t="shared" si="0"/>
        <v>4</v>
      </c>
      <c r="D28" s="315" t="s">
        <v>219</v>
      </c>
      <c r="E28" s="315" t="s">
        <v>219</v>
      </c>
      <c r="F28" s="315" t="s">
        <v>219</v>
      </c>
      <c r="G28" s="315" t="s">
        <v>219</v>
      </c>
      <c r="H28" s="315" t="s">
        <v>219</v>
      </c>
      <c r="I28" s="315" t="s">
        <v>219</v>
      </c>
      <c r="J28" s="315" t="s">
        <v>219</v>
      </c>
      <c r="K28" s="315" t="s">
        <v>219</v>
      </c>
      <c r="L28" s="315" t="s">
        <v>219</v>
      </c>
      <c r="M28" s="315" t="s">
        <v>219</v>
      </c>
      <c r="N28" s="315" t="s">
        <v>219</v>
      </c>
      <c r="O28" s="315" t="s">
        <v>219</v>
      </c>
      <c r="P28" s="445">
        <v>4</v>
      </c>
      <c r="Q28" s="315" t="s">
        <v>219</v>
      </c>
      <c r="R28" s="315" t="s">
        <v>219</v>
      </c>
      <c r="S28" s="414"/>
      <c r="U28" s="414"/>
    </row>
    <row r="29" spans="1:21" s="261" customFormat="1" ht="15" customHeight="1">
      <c r="A29" s="517"/>
      <c r="B29" s="516" t="s">
        <v>526</v>
      </c>
      <c r="C29" s="399">
        <f t="shared" si="0"/>
        <v>2</v>
      </c>
      <c r="D29" s="315" t="s">
        <v>219</v>
      </c>
      <c r="E29" s="315" t="s">
        <v>219</v>
      </c>
      <c r="F29" s="445">
        <v>1</v>
      </c>
      <c r="G29" s="315" t="s">
        <v>219</v>
      </c>
      <c r="H29" s="315" t="s">
        <v>219</v>
      </c>
      <c r="I29" s="315" t="s">
        <v>219</v>
      </c>
      <c r="J29" s="315" t="s">
        <v>219</v>
      </c>
      <c r="K29" s="315" t="s">
        <v>219</v>
      </c>
      <c r="L29" s="315" t="s">
        <v>219</v>
      </c>
      <c r="M29" s="315" t="s">
        <v>219</v>
      </c>
      <c r="N29" s="315" t="s">
        <v>219</v>
      </c>
      <c r="O29" s="315" t="s">
        <v>219</v>
      </c>
      <c r="P29" s="445">
        <v>1</v>
      </c>
      <c r="Q29" s="315" t="s">
        <v>219</v>
      </c>
      <c r="R29" s="315" t="s">
        <v>219</v>
      </c>
      <c r="S29" s="414"/>
      <c r="U29" s="414"/>
    </row>
    <row r="30" spans="1:21" s="261" customFormat="1" ht="15" customHeight="1">
      <c r="A30" s="351"/>
      <c r="B30" s="516" t="s">
        <v>527</v>
      </c>
      <c r="C30" s="399">
        <f t="shared" si="0"/>
        <v>1</v>
      </c>
      <c r="D30" s="315" t="s">
        <v>219</v>
      </c>
      <c r="E30" s="445">
        <v>1</v>
      </c>
      <c r="F30" s="315" t="s">
        <v>219</v>
      </c>
      <c r="G30" s="315" t="s">
        <v>219</v>
      </c>
      <c r="H30" s="315" t="s">
        <v>219</v>
      </c>
      <c r="I30" s="315" t="s">
        <v>219</v>
      </c>
      <c r="J30" s="315" t="s">
        <v>219</v>
      </c>
      <c r="K30" s="315" t="s">
        <v>219</v>
      </c>
      <c r="L30" s="315" t="s">
        <v>219</v>
      </c>
      <c r="M30" s="315" t="s">
        <v>219</v>
      </c>
      <c r="N30" s="315" t="s">
        <v>219</v>
      </c>
      <c r="O30" s="315" t="s">
        <v>219</v>
      </c>
      <c r="P30" s="315" t="s">
        <v>219</v>
      </c>
      <c r="Q30" s="315" t="s">
        <v>219</v>
      </c>
      <c r="R30" s="315" t="s">
        <v>219</v>
      </c>
      <c r="S30" s="414"/>
      <c r="U30" s="414"/>
    </row>
    <row r="31" spans="1:21" s="261" customFormat="1" ht="15" customHeight="1">
      <c r="A31" s="351" t="s">
        <v>528</v>
      </c>
      <c r="B31" s="516" t="s">
        <v>529</v>
      </c>
      <c r="C31" s="399">
        <f t="shared" si="0"/>
        <v>1</v>
      </c>
      <c r="D31" s="315" t="s">
        <v>219</v>
      </c>
      <c r="E31" s="315" t="s">
        <v>219</v>
      </c>
      <c r="F31" s="445">
        <v>1</v>
      </c>
      <c r="G31" s="315" t="s">
        <v>219</v>
      </c>
      <c r="H31" s="315" t="s">
        <v>219</v>
      </c>
      <c r="I31" s="315" t="s">
        <v>219</v>
      </c>
      <c r="J31" s="315" t="s">
        <v>219</v>
      </c>
      <c r="K31" s="315" t="s">
        <v>219</v>
      </c>
      <c r="L31" s="315" t="s">
        <v>219</v>
      </c>
      <c r="M31" s="315" t="s">
        <v>219</v>
      </c>
      <c r="N31" s="315" t="s">
        <v>219</v>
      </c>
      <c r="O31" s="315" t="s">
        <v>219</v>
      </c>
      <c r="P31" s="315" t="s">
        <v>219</v>
      </c>
      <c r="Q31" s="315" t="s">
        <v>219</v>
      </c>
      <c r="R31" s="315" t="s">
        <v>219</v>
      </c>
      <c r="S31" s="414"/>
      <c r="U31" s="414"/>
    </row>
    <row r="32" spans="1:21" s="261" customFormat="1" ht="15" customHeight="1">
      <c r="A32" s="517"/>
      <c r="B32" s="516" t="s">
        <v>530</v>
      </c>
      <c r="C32" s="399">
        <f t="shared" si="0"/>
        <v>3</v>
      </c>
      <c r="D32" s="315" t="s">
        <v>219</v>
      </c>
      <c r="E32" s="315" t="s">
        <v>219</v>
      </c>
      <c r="F32" s="445">
        <v>3</v>
      </c>
      <c r="G32" s="315" t="s">
        <v>219</v>
      </c>
      <c r="H32" s="315" t="s">
        <v>219</v>
      </c>
      <c r="I32" s="315" t="s">
        <v>219</v>
      </c>
      <c r="J32" s="315" t="s">
        <v>219</v>
      </c>
      <c r="K32" s="315" t="s">
        <v>219</v>
      </c>
      <c r="L32" s="315" t="s">
        <v>219</v>
      </c>
      <c r="M32" s="315" t="s">
        <v>219</v>
      </c>
      <c r="N32" s="315" t="s">
        <v>219</v>
      </c>
      <c r="O32" s="315" t="s">
        <v>219</v>
      </c>
      <c r="P32" s="315" t="s">
        <v>219</v>
      </c>
      <c r="Q32" s="315" t="s">
        <v>219</v>
      </c>
      <c r="R32" s="315" t="s">
        <v>219</v>
      </c>
      <c r="S32" s="414"/>
      <c r="U32" s="414"/>
    </row>
    <row r="33" spans="1:21" s="261" customFormat="1" ht="15" customHeight="1">
      <c r="A33" s="517"/>
      <c r="B33" s="516" t="s">
        <v>531</v>
      </c>
      <c r="C33" s="314" t="s">
        <v>219</v>
      </c>
      <c r="D33" s="315" t="s">
        <v>219</v>
      </c>
      <c r="E33" s="315" t="s">
        <v>219</v>
      </c>
      <c r="F33" s="315" t="s">
        <v>219</v>
      </c>
      <c r="G33" s="315" t="s">
        <v>219</v>
      </c>
      <c r="H33" s="315" t="s">
        <v>219</v>
      </c>
      <c r="I33" s="315" t="s">
        <v>219</v>
      </c>
      <c r="J33" s="315" t="s">
        <v>219</v>
      </c>
      <c r="K33" s="315" t="s">
        <v>219</v>
      </c>
      <c r="L33" s="315" t="s">
        <v>219</v>
      </c>
      <c r="M33" s="315" t="s">
        <v>219</v>
      </c>
      <c r="N33" s="315" t="s">
        <v>219</v>
      </c>
      <c r="O33" s="315" t="s">
        <v>219</v>
      </c>
      <c r="P33" s="315" t="s">
        <v>219</v>
      </c>
      <c r="Q33" s="315" t="s">
        <v>219</v>
      </c>
      <c r="R33" s="315" t="s">
        <v>219</v>
      </c>
      <c r="S33" s="414"/>
      <c r="U33" s="414"/>
    </row>
    <row r="34" spans="1:21" s="261" customFormat="1" ht="15" customHeight="1">
      <c r="A34" s="517"/>
      <c r="B34" s="516" t="s">
        <v>532</v>
      </c>
      <c r="C34" s="399">
        <f t="shared" si="0"/>
        <v>666</v>
      </c>
      <c r="D34" s="401">
        <v>2</v>
      </c>
      <c r="E34" s="445">
        <v>65</v>
      </c>
      <c r="F34" s="445">
        <v>411</v>
      </c>
      <c r="G34" s="445">
        <v>3</v>
      </c>
      <c r="H34" s="445">
        <v>2</v>
      </c>
      <c r="I34" s="315" t="s">
        <v>219</v>
      </c>
      <c r="J34" s="315" t="s">
        <v>219</v>
      </c>
      <c r="K34" s="315" t="s">
        <v>219</v>
      </c>
      <c r="L34" s="445">
        <v>2</v>
      </c>
      <c r="M34" s="445">
        <v>20</v>
      </c>
      <c r="N34" s="445">
        <v>17</v>
      </c>
      <c r="O34" s="445">
        <v>64</v>
      </c>
      <c r="P34" s="445">
        <v>80</v>
      </c>
      <c r="Q34" s="315" t="s">
        <v>219</v>
      </c>
      <c r="R34" s="315" t="s">
        <v>219</v>
      </c>
      <c r="S34" s="414"/>
      <c r="U34" s="414"/>
    </row>
    <row r="35" spans="1:19" s="261" customFormat="1" ht="15" customHeight="1">
      <c r="A35" s="517"/>
      <c r="B35" s="516" t="s">
        <v>533</v>
      </c>
      <c r="C35" s="399">
        <f t="shared" si="0"/>
        <v>3209</v>
      </c>
      <c r="D35" s="401">
        <v>4</v>
      </c>
      <c r="E35" s="445">
        <v>245</v>
      </c>
      <c r="F35" s="445">
        <v>2333</v>
      </c>
      <c r="G35" s="445">
        <v>26</v>
      </c>
      <c r="H35" s="445">
        <v>5</v>
      </c>
      <c r="I35" s="315" t="s">
        <v>219</v>
      </c>
      <c r="J35" s="315" t="s">
        <v>219</v>
      </c>
      <c r="K35" s="315" t="s">
        <v>219</v>
      </c>
      <c r="L35" s="445">
        <v>6</v>
      </c>
      <c r="M35" s="445">
        <v>112</v>
      </c>
      <c r="N35" s="445">
        <v>107</v>
      </c>
      <c r="O35" s="445">
        <v>283</v>
      </c>
      <c r="P35" s="445">
        <v>88</v>
      </c>
      <c r="Q35" s="315" t="s">
        <v>219</v>
      </c>
      <c r="R35" s="315" t="s">
        <v>219</v>
      </c>
      <c r="S35" s="414"/>
    </row>
    <row r="36" spans="1:19" s="261" customFormat="1" ht="15" customHeight="1">
      <c r="A36" s="517"/>
      <c r="B36" s="516" t="s">
        <v>382</v>
      </c>
      <c r="C36" s="399">
        <f t="shared" si="0"/>
        <v>70</v>
      </c>
      <c r="D36" s="315" t="s">
        <v>219</v>
      </c>
      <c r="E36" s="445">
        <v>1</v>
      </c>
      <c r="F36" s="445">
        <v>38</v>
      </c>
      <c r="G36" s="315" t="s">
        <v>219</v>
      </c>
      <c r="H36" s="315" t="s">
        <v>219</v>
      </c>
      <c r="I36" s="315" t="s">
        <v>219</v>
      </c>
      <c r="J36" s="315" t="s">
        <v>219</v>
      </c>
      <c r="K36" s="315" t="s">
        <v>219</v>
      </c>
      <c r="L36" s="315" t="s">
        <v>219</v>
      </c>
      <c r="M36" s="445">
        <v>2</v>
      </c>
      <c r="N36" s="445">
        <v>2</v>
      </c>
      <c r="O36" s="445">
        <v>11</v>
      </c>
      <c r="P36" s="445">
        <v>16</v>
      </c>
      <c r="Q36" s="315" t="s">
        <v>219</v>
      </c>
      <c r="R36" s="315" t="s">
        <v>219</v>
      </c>
      <c r="S36" s="414"/>
    </row>
    <row r="37" spans="1:19" s="261" customFormat="1" ht="15" customHeight="1">
      <c r="A37" s="517"/>
      <c r="B37" s="516" t="s">
        <v>534</v>
      </c>
      <c r="C37" s="399">
        <f t="shared" si="0"/>
        <v>2331</v>
      </c>
      <c r="D37" s="401">
        <v>8</v>
      </c>
      <c r="E37" s="445">
        <v>187</v>
      </c>
      <c r="F37" s="445">
        <v>1644</v>
      </c>
      <c r="G37" s="445">
        <v>9</v>
      </c>
      <c r="H37" s="445">
        <v>4</v>
      </c>
      <c r="I37" s="315" t="s">
        <v>219</v>
      </c>
      <c r="J37" s="315" t="s">
        <v>219</v>
      </c>
      <c r="K37" s="315" t="s">
        <v>219</v>
      </c>
      <c r="L37" s="445">
        <v>4</v>
      </c>
      <c r="M37" s="445">
        <v>72</v>
      </c>
      <c r="N37" s="445">
        <v>71</v>
      </c>
      <c r="O37" s="445">
        <v>245</v>
      </c>
      <c r="P37" s="445">
        <v>87</v>
      </c>
      <c r="Q37" s="315" t="s">
        <v>219</v>
      </c>
      <c r="R37" s="315" t="s">
        <v>219</v>
      </c>
      <c r="S37" s="414"/>
    </row>
    <row r="38" spans="1:19" s="261" customFormat="1" ht="15" customHeight="1">
      <c r="A38" s="517"/>
      <c r="B38" s="516" t="s">
        <v>563</v>
      </c>
      <c r="C38" s="399">
        <f t="shared" si="0"/>
        <v>10</v>
      </c>
      <c r="D38" s="315" t="s">
        <v>219</v>
      </c>
      <c r="E38" s="315" t="s">
        <v>219</v>
      </c>
      <c r="F38" s="445">
        <v>8</v>
      </c>
      <c r="G38" s="315" t="s">
        <v>219</v>
      </c>
      <c r="H38" s="315" t="s">
        <v>219</v>
      </c>
      <c r="I38" s="315" t="s">
        <v>219</v>
      </c>
      <c r="J38" s="315" t="s">
        <v>219</v>
      </c>
      <c r="K38" s="315" t="s">
        <v>219</v>
      </c>
      <c r="L38" s="315" t="s">
        <v>219</v>
      </c>
      <c r="M38" s="315" t="s">
        <v>219</v>
      </c>
      <c r="N38" s="445">
        <v>1</v>
      </c>
      <c r="O38" s="445">
        <v>1</v>
      </c>
      <c r="P38" s="315" t="s">
        <v>219</v>
      </c>
      <c r="Q38" s="315" t="s">
        <v>219</v>
      </c>
      <c r="R38" s="315" t="s">
        <v>219</v>
      </c>
      <c r="S38" s="414"/>
    </row>
    <row r="39" spans="1:19" s="261" customFormat="1" ht="15" customHeight="1">
      <c r="A39" s="441"/>
      <c r="B39" s="518" t="s">
        <v>12</v>
      </c>
      <c r="C39" s="399">
        <f t="shared" si="0"/>
        <v>16</v>
      </c>
      <c r="D39" s="315" t="s">
        <v>219</v>
      </c>
      <c r="E39" s="315" t="s">
        <v>219</v>
      </c>
      <c r="F39" s="445">
        <v>6</v>
      </c>
      <c r="G39" s="315" t="s">
        <v>219</v>
      </c>
      <c r="H39" s="315" t="s">
        <v>219</v>
      </c>
      <c r="I39" s="315" t="s">
        <v>219</v>
      </c>
      <c r="J39" s="315" t="s">
        <v>219</v>
      </c>
      <c r="K39" s="315" t="s">
        <v>219</v>
      </c>
      <c r="L39" s="315" t="s">
        <v>219</v>
      </c>
      <c r="M39" s="315" t="s">
        <v>219</v>
      </c>
      <c r="N39" s="315" t="s">
        <v>219</v>
      </c>
      <c r="O39" s="445">
        <v>5</v>
      </c>
      <c r="P39" s="445">
        <v>5</v>
      </c>
      <c r="Q39" s="315" t="s">
        <v>219</v>
      </c>
      <c r="R39" s="315" t="s">
        <v>219</v>
      </c>
      <c r="S39" s="414"/>
    </row>
    <row r="40" spans="1:19" s="261" customFormat="1" ht="15" customHeight="1">
      <c r="A40" s="517"/>
      <c r="B40" s="516" t="s">
        <v>369</v>
      </c>
      <c r="C40" s="399">
        <f t="shared" si="0"/>
        <v>5</v>
      </c>
      <c r="D40" s="315" t="s">
        <v>219</v>
      </c>
      <c r="E40" s="315" t="s">
        <v>219</v>
      </c>
      <c r="F40" s="315" t="s">
        <v>219</v>
      </c>
      <c r="G40" s="315" t="s">
        <v>219</v>
      </c>
      <c r="H40" s="315" t="s">
        <v>219</v>
      </c>
      <c r="I40" s="315" t="s">
        <v>219</v>
      </c>
      <c r="J40" s="315" t="s">
        <v>219</v>
      </c>
      <c r="K40" s="315" t="s">
        <v>219</v>
      </c>
      <c r="L40" s="315" t="s">
        <v>219</v>
      </c>
      <c r="M40" s="315" t="s">
        <v>219</v>
      </c>
      <c r="N40" s="315" t="s">
        <v>219</v>
      </c>
      <c r="O40" s="315" t="s">
        <v>219</v>
      </c>
      <c r="P40" s="315" t="s">
        <v>219</v>
      </c>
      <c r="Q40" s="445">
        <v>5</v>
      </c>
      <c r="R40" s="315" t="s">
        <v>219</v>
      </c>
      <c r="S40" s="414"/>
    </row>
    <row r="41" spans="1:19" s="261" customFormat="1" ht="15" customHeight="1">
      <c r="A41" s="517" t="s">
        <v>28</v>
      </c>
      <c r="B41" s="516" t="s">
        <v>370</v>
      </c>
      <c r="C41" s="314" t="s">
        <v>219</v>
      </c>
      <c r="D41" s="315" t="s">
        <v>219</v>
      </c>
      <c r="E41" s="315" t="s">
        <v>219</v>
      </c>
      <c r="F41" s="315" t="s">
        <v>219</v>
      </c>
      <c r="G41" s="315" t="s">
        <v>219</v>
      </c>
      <c r="H41" s="315" t="s">
        <v>219</v>
      </c>
      <c r="I41" s="315" t="s">
        <v>219</v>
      </c>
      <c r="J41" s="315" t="s">
        <v>219</v>
      </c>
      <c r="K41" s="315" t="s">
        <v>219</v>
      </c>
      <c r="L41" s="315" t="s">
        <v>219</v>
      </c>
      <c r="M41" s="315" t="s">
        <v>219</v>
      </c>
      <c r="N41" s="315" t="s">
        <v>219</v>
      </c>
      <c r="O41" s="315" t="s">
        <v>219</v>
      </c>
      <c r="P41" s="315" t="s">
        <v>219</v>
      </c>
      <c r="Q41" s="315" t="s">
        <v>219</v>
      </c>
      <c r="R41" s="315" t="s">
        <v>219</v>
      </c>
      <c r="S41" s="414"/>
    </row>
    <row r="42" spans="1:19" s="261" customFormat="1" ht="15" customHeight="1">
      <c r="A42" s="517"/>
      <c r="B42" s="516" t="s">
        <v>535</v>
      </c>
      <c r="C42" s="399">
        <f t="shared" si="0"/>
        <v>1</v>
      </c>
      <c r="D42" s="315" t="s">
        <v>219</v>
      </c>
      <c r="E42" s="315" t="s">
        <v>219</v>
      </c>
      <c r="F42" s="315" t="s">
        <v>219</v>
      </c>
      <c r="G42" s="315" t="s">
        <v>219</v>
      </c>
      <c r="H42" s="315" t="s">
        <v>219</v>
      </c>
      <c r="I42" s="315" t="s">
        <v>219</v>
      </c>
      <c r="J42" s="315" t="s">
        <v>219</v>
      </c>
      <c r="K42" s="315" t="s">
        <v>219</v>
      </c>
      <c r="L42" s="315" t="s">
        <v>219</v>
      </c>
      <c r="M42" s="315" t="s">
        <v>219</v>
      </c>
      <c r="N42" s="315" t="s">
        <v>219</v>
      </c>
      <c r="O42" s="315" t="s">
        <v>219</v>
      </c>
      <c r="P42" s="315" t="s">
        <v>219</v>
      </c>
      <c r="Q42" s="445">
        <v>1</v>
      </c>
      <c r="R42" s="315" t="s">
        <v>219</v>
      </c>
      <c r="S42" s="414"/>
    </row>
    <row r="43" spans="1:19" s="261" customFormat="1" ht="15" customHeight="1">
      <c r="A43" s="517"/>
      <c r="B43" s="516" t="s">
        <v>536</v>
      </c>
      <c r="C43" s="314" t="s">
        <v>219</v>
      </c>
      <c r="D43" s="315" t="s">
        <v>219</v>
      </c>
      <c r="E43" s="315" t="s">
        <v>219</v>
      </c>
      <c r="F43" s="315" t="s">
        <v>219</v>
      </c>
      <c r="G43" s="315" t="s">
        <v>219</v>
      </c>
      <c r="H43" s="315" t="s">
        <v>219</v>
      </c>
      <c r="I43" s="315" t="s">
        <v>219</v>
      </c>
      <c r="J43" s="315" t="s">
        <v>219</v>
      </c>
      <c r="K43" s="315" t="s">
        <v>219</v>
      </c>
      <c r="L43" s="315" t="s">
        <v>219</v>
      </c>
      <c r="M43" s="315" t="s">
        <v>219</v>
      </c>
      <c r="N43" s="315" t="s">
        <v>219</v>
      </c>
      <c r="O43" s="315" t="s">
        <v>219</v>
      </c>
      <c r="P43" s="315" t="s">
        <v>219</v>
      </c>
      <c r="Q43" s="315" t="s">
        <v>219</v>
      </c>
      <c r="R43" s="315" t="s">
        <v>219</v>
      </c>
      <c r="S43" s="414"/>
    </row>
    <row r="44" spans="1:19" s="261" customFormat="1" ht="15" customHeight="1">
      <c r="A44" s="517" t="s">
        <v>182</v>
      </c>
      <c r="B44" s="516" t="s">
        <v>537</v>
      </c>
      <c r="C44" s="399">
        <f t="shared" si="0"/>
        <v>1</v>
      </c>
      <c r="D44" s="315" t="s">
        <v>219</v>
      </c>
      <c r="E44" s="315" t="s">
        <v>219</v>
      </c>
      <c r="F44" s="315" t="s">
        <v>219</v>
      </c>
      <c r="G44" s="315" t="s">
        <v>219</v>
      </c>
      <c r="H44" s="315" t="s">
        <v>219</v>
      </c>
      <c r="I44" s="315" t="s">
        <v>219</v>
      </c>
      <c r="J44" s="315" t="s">
        <v>219</v>
      </c>
      <c r="K44" s="315" t="s">
        <v>219</v>
      </c>
      <c r="L44" s="315" t="s">
        <v>219</v>
      </c>
      <c r="M44" s="315" t="s">
        <v>219</v>
      </c>
      <c r="N44" s="315" t="s">
        <v>219</v>
      </c>
      <c r="O44" s="315" t="s">
        <v>219</v>
      </c>
      <c r="P44" s="315" t="s">
        <v>219</v>
      </c>
      <c r="Q44" s="445">
        <v>1</v>
      </c>
      <c r="R44" s="315" t="s">
        <v>219</v>
      </c>
      <c r="S44" s="414"/>
    </row>
    <row r="45" spans="1:19" s="261" customFormat="1" ht="15" customHeight="1">
      <c r="A45" s="517"/>
      <c r="B45" s="516" t="s">
        <v>538</v>
      </c>
      <c r="C45" s="399">
        <f t="shared" si="0"/>
        <v>3</v>
      </c>
      <c r="D45" s="315" t="s">
        <v>219</v>
      </c>
      <c r="E45" s="315" t="s">
        <v>219</v>
      </c>
      <c r="F45" s="315" t="s">
        <v>219</v>
      </c>
      <c r="G45" s="315" t="s">
        <v>219</v>
      </c>
      <c r="H45" s="315" t="s">
        <v>219</v>
      </c>
      <c r="I45" s="315" t="s">
        <v>219</v>
      </c>
      <c r="J45" s="315" t="s">
        <v>219</v>
      </c>
      <c r="K45" s="315" t="s">
        <v>219</v>
      </c>
      <c r="L45" s="315" t="s">
        <v>219</v>
      </c>
      <c r="M45" s="315" t="s">
        <v>219</v>
      </c>
      <c r="N45" s="315" t="s">
        <v>219</v>
      </c>
      <c r="O45" s="315" t="s">
        <v>219</v>
      </c>
      <c r="P45" s="315" t="s">
        <v>219</v>
      </c>
      <c r="Q45" s="445">
        <v>3</v>
      </c>
      <c r="R45" s="315" t="s">
        <v>219</v>
      </c>
      <c r="S45" s="414"/>
    </row>
    <row r="46" spans="1:19" s="261" customFormat="1" ht="15" customHeight="1">
      <c r="A46" s="517"/>
      <c r="B46" s="516" t="s">
        <v>539</v>
      </c>
      <c r="C46" s="399">
        <f t="shared" si="0"/>
        <v>2</v>
      </c>
      <c r="D46" s="315" t="s">
        <v>219</v>
      </c>
      <c r="E46" s="315" t="s">
        <v>219</v>
      </c>
      <c r="F46" s="315" t="s">
        <v>219</v>
      </c>
      <c r="G46" s="315" t="s">
        <v>219</v>
      </c>
      <c r="H46" s="315" t="s">
        <v>219</v>
      </c>
      <c r="I46" s="315" t="s">
        <v>219</v>
      </c>
      <c r="J46" s="315" t="s">
        <v>219</v>
      </c>
      <c r="K46" s="315" t="s">
        <v>219</v>
      </c>
      <c r="L46" s="315" t="s">
        <v>219</v>
      </c>
      <c r="M46" s="315" t="s">
        <v>219</v>
      </c>
      <c r="N46" s="315" t="s">
        <v>219</v>
      </c>
      <c r="O46" s="315" t="s">
        <v>219</v>
      </c>
      <c r="P46" s="315" t="s">
        <v>219</v>
      </c>
      <c r="Q46" s="445">
        <v>2</v>
      </c>
      <c r="R46" s="315" t="s">
        <v>219</v>
      </c>
      <c r="S46" s="414"/>
    </row>
    <row r="47" spans="1:19" s="261" customFormat="1" ht="15" customHeight="1">
      <c r="A47" s="517" t="s">
        <v>522</v>
      </c>
      <c r="B47" s="516" t="s">
        <v>540</v>
      </c>
      <c r="C47" s="314" t="s">
        <v>219</v>
      </c>
      <c r="D47" s="315" t="s">
        <v>219</v>
      </c>
      <c r="E47" s="315" t="s">
        <v>219</v>
      </c>
      <c r="F47" s="315" t="s">
        <v>219</v>
      </c>
      <c r="G47" s="315" t="s">
        <v>219</v>
      </c>
      <c r="H47" s="315" t="s">
        <v>219</v>
      </c>
      <c r="I47" s="315" t="s">
        <v>219</v>
      </c>
      <c r="J47" s="315" t="s">
        <v>219</v>
      </c>
      <c r="K47" s="315" t="s">
        <v>219</v>
      </c>
      <c r="L47" s="315" t="s">
        <v>219</v>
      </c>
      <c r="M47" s="315" t="s">
        <v>219</v>
      </c>
      <c r="N47" s="315" t="s">
        <v>219</v>
      </c>
      <c r="O47" s="315" t="s">
        <v>219</v>
      </c>
      <c r="P47" s="315" t="s">
        <v>219</v>
      </c>
      <c r="Q47" s="315" t="s">
        <v>219</v>
      </c>
      <c r="R47" s="315" t="s">
        <v>219</v>
      </c>
      <c r="S47" s="414"/>
    </row>
    <row r="48" spans="1:19" s="261" customFormat="1" ht="15" customHeight="1">
      <c r="A48" s="517"/>
      <c r="B48" s="516" t="s">
        <v>541</v>
      </c>
      <c r="C48" s="314" t="s">
        <v>219</v>
      </c>
      <c r="D48" s="315" t="s">
        <v>219</v>
      </c>
      <c r="E48" s="315" t="s">
        <v>219</v>
      </c>
      <c r="F48" s="315" t="s">
        <v>219</v>
      </c>
      <c r="G48" s="315" t="s">
        <v>219</v>
      </c>
      <c r="H48" s="315" t="s">
        <v>219</v>
      </c>
      <c r="I48" s="315" t="s">
        <v>219</v>
      </c>
      <c r="J48" s="315" t="s">
        <v>219</v>
      </c>
      <c r="K48" s="315" t="s">
        <v>219</v>
      </c>
      <c r="L48" s="315" t="s">
        <v>219</v>
      </c>
      <c r="M48" s="315" t="s">
        <v>219</v>
      </c>
      <c r="N48" s="315" t="s">
        <v>219</v>
      </c>
      <c r="O48" s="315" t="s">
        <v>219</v>
      </c>
      <c r="P48" s="315" t="s">
        <v>219</v>
      </c>
      <c r="Q48" s="315" t="s">
        <v>219</v>
      </c>
      <c r="R48" s="315" t="s">
        <v>219</v>
      </c>
      <c r="S48" s="414"/>
    </row>
    <row r="49" spans="1:19" s="261" customFormat="1" ht="15" customHeight="1">
      <c r="A49" s="517"/>
      <c r="B49" s="516" t="s">
        <v>542</v>
      </c>
      <c r="C49" s="314" t="s">
        <v>219</v>
      </c>
      <c r="D49" s="315" t="s">
        <v>219</v>
      </c>
      <c r="E49" s="315" t="s">
        <v>219</v>
      </c>
      <c r="F49" s="315" t="s">
        <v>219</v>
      </c>
      <c r="G49" s="315" t="s">
        <v>219</v>
      </c>
      <c r="H49" s="315" t="s">
        <v>219</v>
      </c>
      <c r="I49" s="315" t="s">
        <v>219</v>
      </c>
      <c r="J49" s="315" t="s">
        <v>219</v>
      </c>
      <c r="K49" s="315" t="s">
        <v>219</v>
      </c>
      <c r="L49" s="315" t="s">
        <v>219</v>
      </c>
      <c r="M49" s="315" t="s">
        <v>219</v>
      </c>
      <c r="N49" s="315" t="s">
        <v>219</v>
      </c>
      <c r="O49" s="315" t="s">
        <v>219</v>
      </c>
      <c r="P49" s="315" t="s">
        <v>219</v>
      </c>
      <c r="Q49" s="315" t="s">
        <v>219</v>
      </c>
      <c r="R49" s="315" t="s">
        <v>219</v>
      </c>
      <c r="S49" s="414"/>
    </row>
    <row r="50" spans="1:19" s="261" customFormat="1" ht="15" customHeight="1">
      <c r="A50" s="517" t="s">
        <v>528</v>
      </c>
      <c r="B50" s="516" t="s">
        <v>385</v>
      </c>
      <c r="C50" s="399">
        <f t="shared" si="0"/>
        <v>14</v>
      </c>
      <c r="D50" s="315" t="s">
        <v>219</v>
      </c>
      <c r="E50" s="315" t="s">
        <v>219</v>
      </c>
      <c r="F50" s="315" t="s">
        <v>219</v>
      </c>
      <c r="G50" s="315" t="s">
        <v>219</v>
      </c>
      <c r="H50" s="315" t="s">
        <v>219</v>
      </c>
      <c r="I50" s="315" t="s">
        <v>219</v>
      </c>
      <c r="J50" s="315" t="s">
        <v>219</v>
      </c>
      <c r="K50" s="315" t="s">
        <v>219</v>
      </c>
      <c r="L50" s="315" t="s">
        <v>219</v>
      </c>
      <c r="M50" s="315" t="s">
        <v>219</v>
      </c>
      <c r="N50" s="315" t="s">
        <v>219</v>
      </c>
      <c r="O50" s="315" t="s">
        <v>219</v>
      </c>
      <c r="P50" s="315" t="s">
        <v>219</v>
      </c>
      <c r="Q50" s="445">
        <v>14</v>
      </c>
      <c r="R50" s="315" t="s">
        <v>219</v>
      </c>
      <c r="S50" s="414"/>
    </row>
    <row r="51" spans="1:19" s="261" customFormat="1" ht="15" customHeight="1">
      <c r="A51" s="441"/>
      <c r="B51" s="518" t="s">
        <v>12</v>
      </c>
      <c r="C51" s="314" t="s">
        <v>219</v>
      </c>
      <c r="D51" s="315" t="s">
        <v>219</v>
      </c>
      <c r="E51" s="315" t="s">
        <v>219</v>
      </c>
      <c r="F51" s="315" t="s">
        <v>219</v>
      </c>
      <c r="G51" s="315" t="s">
        <v>219</v>
      </c>
      <c r="H51" s="315" t="s">
        <v>219</v>
      </c>
      <c r="I51" s="315" t="s">
        <v>219</v>
      </c>
      <c r="J51" s="315" t="s">
        <v>219</v>
      </c>
      <c r="K51" s="315" t="s">
        <v>219</v>
      </c>
      <c r="L51" s="315" t="s">
        <v>219</v>
      </c>
      <c r="M51" s="315" t="s">
        <v>219</v>
      </c>
      <c r="N51" s="315" t="s">
        <v>219</v>
      </c>
      <c r="O51" s="315" t="s">
        <v>219</v>
      </c>
      <c r="P51" s="315" t="s">
        <v>219</v>
      </c>
      <c r="Q51" s="315" t="s">
        <v>219</v>
      </c>
      <c r="R51" s="315" t="s">
        <v>219</v>
      </c>
      <c r="S51" s="414"/>
    </row>
    <row r="52" spans="1:19" s="261" customFormat="1" ht="14.25" customHeight="1">
      <c r="A52" s="442" t="s">
        <v>496</v>
      </c>
      <c r="B52" s="442"/>
      <c r="C52" s="399">
        <f t="shared" si="0"/>
        <v>71</v>
      </c>
      <c r="D52" s="315" t="s">
        <v>219</v>
      </c>
      <c r="E52" s="445">
        <v>1</v>
      </c>
      <c r="F52" s="445">
        <v>4</v>
      </c>
      <c r="G52" s="315" t="s">
        <v>219</v>
      </c>
      <c r="H52" s="315" t="s">
        <v>219</v>
      </c>
      <c r="I52" s="315" t="s">
        <v>219</v>
      </c>
      <c r="J52" s="315" t="s">
        <v>219</v>
      </c>
      <c r="K52" s="315" t="s">
        <v>219</v>
      </c>
      <c r="L52" s="315" t="s">
        <v>219</v>
      </c>
      <c r="M52" s="315" t="s">
        <v>219</v>
      </c>
      <c r="N52" s="315" t="s">
        <v>219</v>
      </c>
      <c r="O52" s="445">
        <v>3</v>
      </c>
      <c r="P52" s="445">
        <v>5</v>
      </c>
      <c r="Q52" s="315" t="s">
        <v>219</v>
      </c>
      <c r="R52" s="445">
        <v>58</v>
      </c>
      <c r="S52" s="414"/>
    </row>
    <row r="53" spans="1:19" s="261" customFormat="1" ht="14.25" customHeight="1" thickBot="1">
      <c r="A53" s="619" t="s">
        <v>562</v>
      </c>
      <c r="B53" s="620"/>
      <c r="C53" s="417">
        <v>9090</v>
      </c>
      <c r="D53" s="621">
        <v>20</v>
      </c>
      <c r="E53" s="621">
        <v>717</v>
      </c>
      <c r="F53" s="621">
        <v>6262</v>
      </c>
      <c r="G53" s="621">
        <v>49</v>
      </c>
      <c r="H53" s="621">
        <v>17</v>
      </c>
      <c r="I53" s="621" t="s">
        <v>219</v>
      </c>
      <c r="J53" s="621" t="s">
        <v>219</v>
      </c>
      <c r="K53" s="621" t="s">
        <v>219</v>
      </c>
      <c r="L53" s="621">
        <v>16</v>
      </c>
      <c r="M53" s="621">
        <v>297</v>
      </c>
      <c r="N53" s="621">
        <v>263</v>
      </c>
      <c r="O53" s="621">
        <v>926</v>
      </c>
      <c r="P53" s="621">
        <v>439</v>
      </c>
      <c r="Q53" s="621">
        <v>26</v>
      </c>
      <c r="R53" s="621">
        <v>58</v>
      </c>
      <c r="S53" s="414"/>
    </row>
    <row r="54" spans="1:3" s="261" customFormat="1" ht="12.75" customHeight="1">
      <c r="A54" s="261" t="s">
        <v>612</v>
      </c>
      <c r="C54" s="358"/>
    </row>
    <row r="55" spans="1:10" s="261" customFormat="1" ht="12" customHeight="1">
      <c r="A55" s="363" t="s">
        <v>543</v>
      </c>
      <c r="B55" s="363"/>
      <c r="C55" s="444"/>
      <c r="D55" s="363"/>
      <c r="E55" s="363"/>
      <c r="F55" s="421"/>
      <c r="G55" s="421"/>
      <c r="H55" s="363"/>
      <c r="I55" s="363"/>
      <c r="J55" s="363"/>
    </row>
    <row r="56" s="261" customFormat="1" ht="12" customHeight="1">
      <c r="C56" s="358"/>
    </row>
    <row r="57" s="261" customFormat="1" ht="10.5">
      <c r="C57" s="358"/>
    </row>
    <row r="58" s="261" customFormat="1" ht="10.5">
      <c r="C58" s="358"/>
    </row>
    <row r="59" spans="3:18" s="261" customFormat="1" ht="10.5"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</row>
    <row r="60" s="261" customFormat="1" ht="10.5">
      <c r="C60" s="358"/>
    </row>
    <row r="61" s="261" customFormat="1" ht="10.5">
      <c r="C61" s="358"/>
    </row>
    <row r="62" s="261" customFormat="1" ht="10.5">
      <c r="C62" s="358"/>
    </row>
    <row r="63" s="261" customFormat="1" ht="10.5">
      <c r="C63" s="358"/>
    </row>
    <row r="64" s="261" customFormat="1" ht="10.5">
      <c r="C64" s="358"/>
    </row>
    <row r="65" s="261" customFormat="1" ht="10.5">
      <c r="C65" s="358"/>
    </row>
    <row r="66" s="261" customFormat="1" ht="10.5">
      <c r="C66" s="358"/>
    </row>
    <row r="67" s="261" customFormat="1" ht="10.5">
      <c r="C67" s="358"/>
    </row>
    <row r="68" s="261" customFormat="1" ht="10.5">
      <c r="C68" s="358"/>
    </row>
    <row r="69" s="261" customFormat="1" ht="10.5">
      <c r="C69" s="358"/>
    </row>
    <row r="70" s="261" customFormat="1" ht="10.5">
      <c r="C70" s="358"/>
    </row>
    <row r="71" s="261" customFormat="1" ht="10.5">
      <c r="C71" s="358"/>
    </row>
    <row r="72" s="261" customFormat="1" ht="10.5">
      <c r="C72" s="358"/>
    </row>
    <row r="73" s="261" customFormat="1" ht="10.5">
      <c r="C73" s="358"/>
    </row>
    <row r="74" s="261" customFormat="1" ht="10.5">
      <c r="C74" s="358"/>
    </row>
    <row r="75" s="261" customFormat="1" ht="10.5">
      <c r="C75" s="358"/>
    </row>
    <row r="76" s="261" customFormat="1" ht="10.5">
      <c r="C76" s="358"/>
    </row>
    <row r="77" s="261" customFormat="1" ht="10.5">
      <c r="C77" s="358"/>
    </row>
    <row r="78" s="261" customFormat="1" ht="10.5">
      <c r="C78" s="358"/>
    </row>
    <row r="79" s="261" customFormat="1" ht="10.5">
      <c r="C79" s="358"/>
    </row>
    <row r="80" s="261" customFormat="1" ht="10.5">
      <c r="C80" s="358"/>
    </row>
    <row r="81" s="261" customFormat="1" ht="10.5">
      <c r="C81" s="358"/>
    </row>
    <row r="82" s="261" customFormat="1" ht="10.5">
      <c r="C82" s="358"/>
    </row>
    <row r="83" s="261" customFormat="1" ht="10.5">
      <c r="C83" s="358"/>
    </row>
    <row r="84" s="261" customFormat="1" ht="10.5">
      <c r="C84" s="358"/>
    </row>
    <row r="85" s="261" customFormat="1" ht="10.5">
      <c r="C85" s="358"/>
    </row>
    <row r="86" s="261" customFormat="1" ht="10.5">
      <c r="C86" s="358"/>
    </row>
    <row r="87" s="261" customFormat="1" ht="10.5">
      <c r="C87" s="358"/>
    </row>
    <row r="88" s="261" customFormat="1" ht="10.5">
      <c r="C88" s="358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Y4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625" style="477" customWidth="1"/>
    <col min="2" max="2" width="9.00390625" style="463" customWidth="1"/>
    <col min="3" max="3" width="6.50390625" style="477" customWidth="1"/>
    <col min="4" max="4" width="4.50390625" style="477" customWidth="1"/>
    <col min="5" max="5" width="6.50390625" style="477" customWidth="1"/>
    <col min="6" max="6" width="5.625" style="477" customWidth="1"/>
    <col min="7" max="7" width="5.375" style="477" customWidth="1"/>
    <col min="8" max="8" width="5.875" style="477" customWidth="1"/>
    <col min="9" max="9" width="4.50390625" style="477" customWidth="1"/>
    <col min="10" max="10" width="3.625" style="477" customWidth="1"/>
    <col min="11" max="11" width="4.50390625" style="477" customWidth="1"/>
    <col min="12" max="12" width="3.625" style="477" customWidth="1"/>
    <col min="13" max="13" width="4.75390625" style="477" customWidth="1"/>
    <col min="14" max="14" width="4.50390625" style="477" customWidth="1"/>
    <col min="15" max="15" width="6.50390625" style="477" customWidth="1"/>
    <col min="16" max="16" width="4.50390625" style="477" customWidth="1"/>
    <col min="17" max="17" width="6.50390625" style="477" customWidth="1"/>
    <col min="18" max="18" width="5.25390625" style="477" customWidth="1"/>
    <col min="19" max="19" width="5.875" style="477" customWidth="1"/>
    <col min="20" max="20" width="5.50390625" style="463" customWidth="1"/>
    <col min="21" max="16384" width="8.00390625" style="477" customWidth="1"/>
  </cols>
  <sheetData>
    <row r="1" spans="2:20" s="225" customFormat="1" ht="18.75" customHeight="1">
      <c r="B1" s="446" t="s">
        <v>610</v>
      </c>
      <c r="C1" s="224"/>
      <c r="D1" s="223"/>
      <c r="E1" s="224"/>
      <c r="F1" s="223"/>
      <c r="G1" s="224"/>
      <c r="H1" s="224"/>
      <c r="I1" s="224"/>
      <c r="J1" s="224"/>
      <c r="K1" s="224"/>
      <c r="L1" s="224"/>
      <c r="M1" s="279"/>
      <c r="N1" s="224"/>
      <c r="O1" s="224"/>
      <c r="P1" s="224"/>
      <c r="Q1" s="224"/>
      <c r="R1" s="224"/>
      <c r="S1" s="224"/>
      <c r="T1" s="447"/>
    </row>
    <row r="2" spans="2:20" s="225" customFormat="1" ht="11.25" customHeight="1">
      <c r="B2" s="262"/>
      <c r="C2" s="273"/>
      <c r="D2" s="448"/>
      <c r="F2" s="449"/>
      <c r="H2" s="450"/>
      <c r="I2" s="450"/>
      <c r="J2" s="450"/>
      <c r="K2" s="450"/>
      <c r="L2" s="450"/>
      <c r="M2" s="451"/>
      <c r="N2" s="450"/>
      <c r="O2" s="450"/>
      <c r="P2" s="450"/>
      <c r="Q2" s="450"/>
      <c r="R2" s="450"/>
      <c r="S2" s="450"/>
      <c r="T2" s="452"/>
    </row>
    <row r="3" spans="2:20" s="225" customFormat="1" ht="12.75" customHeight="1" thickBot="1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66" t="s">
        <v>238</v>
      </c>
    </row>
    <row r="4" spans="2:24" s="225" customFormat="1" ht="16.5" customHeight="1">
      <c r="B4" s="747" t="s">
        <v>720</v>
      </c>
      <c r="C4" s="453" t="s">
        <v>544</v>
      </c>
      <c r="D4" s="453"/>
      <c r="E4" s="453"/>
      <c r="F4" s="453"/>
      <c r="G4" s="453"/>
      <c r="H4" s="453"/>
      <c r="I4" s="454" t="s">
        <v>545</v>
      </c>
      <c r="J4" s="453"/>
      <c r="K4" s="454"/>
      <c r="L4" s="453"/>
      <c r="M4" s="453"/>
      <c r="N4" s="453"/>
      <c r="O4" s="454" t="s">
        <v>546</v>
      </c>
      <c r="P4" s="453"/>
      <c r="Q4" s="454"/>
      <c r="R4" s="453"/>
      <c r="S4" s="453"/>
      <c r="T4" s="453"/>
      <c r="X4" s="262"/>
    </row>
    <row r="5" spans="2:22" s="225" customFormat="1" ht="16.5" customHeight="1">
      <c r="B5" s="748"/>
      <c r="C5" s="455" t="s">
        <v>721</v>
      </c>
      <c r="D5" s="485"/>
      <c r="E5" s="457" t="s">
        <v>722</v>
      </c>
      <c r="F5" s="456"/>
      <c r="G5" s="458" t="s">
        <v>547</v>
      </c>
      <c r="H5" s="456"/>
      <c r="I5" s="455" t="s">
        <v>721</v>
      </c>
      <c r="J5" s="485"/>
      <c r="K5" s="457" t="s">
        <v>722</v>
      </c>
      <c r="L5" s="456"/>
      <c r="M5" s="458" t="s">
        <v>723</v>
      </c>
      <c r="N5" s="456"/>
      <c r="O5" s="455" t="s">
        <v>721</v>
      </c>
      <c r="P5" s="485"/>
      <c r="Q5" s="457" t="s">
        <v>722</v>
      </c>
      <c r="R5" s="456"/>
      <c r="S5" s="459" t="s">
        <v>547</v>
      </c>
      <c r="T5" s="458"/>
      <c r="V5" s="460"/>
    </row>
    <row r="6" spans="2:20" s="463" customFormat="1" ht="3.75" customHeight="1"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</row>
    <row r="7" spans="2:20" s="469" customFormat="1" ht="15" customHeight="1">
      <c r="B7" s="464" t="s">
        <v>548</v>
      </c>
      <c r="C7" s="465">
        <f>C9+C10</f>
        <v>8984</v>
      </c>
      <c r="D7" s="466">
        <f>D9+D10</f>
        <v>106</v>
      </c>
      <c r="E7" s="465" t="s">
        <v>736</v>
      </c>
      <c r="F7" s="612" t="s">
        <v>734</v>
      </c>
      <c r="G7" s="467" t="s">
        <v>733</v>
      </c>
      <c r="H7" s="527">
        <v>5</v>
      </c>
      <c r="I7" s="465">
        <v>46</v>
      </c>
      <c r="J7" s="466"/>
      <c r="K7" s="465">
        <v>48</v>
      </c>
      <c r="L7" s="466">
        <v>1</v>
      </c>
      <c r="M7" s="467">
        <f>I7-K7</f>
        <v>-2</v>
      </c>
      <c r="N7" s="467">
        <f>J7-L7</f>
        <v>-1</v>
      </c>
      <c r="O7" s="465">
        <f>O9+O10</f>
        <v>11810</v>
      </c>
      <c r="P7" s="466">
        <f>P9+P10</f>
        <v>187</v>
      </c>
      <c r="Q7" s="465" t="s">
        <v>743</v>
      </c>
      <c r="R7" s="466" t="s">
        <v>744</v>
      </c>
      <c r="S7" s="467" t="s">
        <v>751</v>
      </c>
      <c r="T7" s="614" t="s">
        <v>752</v>
      </c>
    </row>
    <row r="8" spans="2:20" s="469" customFormat="1" ht="11.25" customHeight="1">
      <c r="B8" s="464"/>
      <c r="C8" s="470"/>
      <c r="D8" s="466"/>
      <c r="E8" s="470"/>
      <c r="F8" s="466"/>
      <c r="G8" s="467"/>
      <c r="H8" s="527"/>
      <c r="I8" s="470"/>
      <c r="J8" s="466"/>
      <c r="K8" s="470"/>
      <c r="L8" s="466"/>
      <c r="M8" s="467"/>
      <c r="N8" s="468"/>
      <c r="O8" s="470"/>
      <c r="P8" s="466"/>
      <c r="Q8" s="470"/>
      <c r="R8" s="466"/>
      <c r="S8" s="467"/>
      <c r="T8" s="468"/>
    </row>
    <row r="9" spans="2:24" s="469" customFormat="1" ht="15" customHeight="1">
      <c r="B9" s="464" t="s">
        <v>549</v>
      </c>
      <c r="C9" s="465">
        <f>SUM(C12:C21)</f>
        <v>7643</v>
      </c>
      <c r="D9" s="466">
        <f>SUM(D12:D21)</f>
        <v>79</v>
      </c>
      <c r="E9" s="465" t="s">
        <v>737</v>
      </c>
      <c r="F9" s="612" t="s">
        <v>738</v>
      </c>
      <c r="G9" s="467" t="s">
        <v>735</v>
      </c>
      <c r="H9" s="468">
        <v>1</v>
      </c>
      <c r="I9" s="465">
        <f>SUM(I12:I21)</f>
        <v>40</v>
      </c>
      <c r="J9" s="466"/>
      <c r="K9" s="465">
        <f>SUM(K12:K21)</f>
        <v>37</v>
      </c>
      <c r="L9" s="466">
        <f>SUM(L12:L21)</f>
        <v>1</v>
      </c>
      <c r="M9" s="467">
        <f>I9-K9</f>
        <v>3</v>
      </c>
      <c r="N9" s="468">
        <f>J9-L9</f>
        <v>-1</v>
      </c>
      <c r="O9" s="465">
        <f>SUM(O12:O21)</f>
        <v>10009</v>
      </c>
      <c r="P9" s="466">
        <f>SUM(P12:P21)</f>
        <v>132</v>
      </c>
      <c r="Q9" s="465" t="s">
        <v>745</v>
      </c>
      <c r="R9" s="466" t="s">
        <v>746</v>
      </c>
      <c r="S9" s="467" t="s">
        <v>753</v>
      </c>
      <c r="T9" s="614" t="s">
        <v>754</v>
      </c>
      <c r="V9" s="529"/>
      <c r="W9" s="529"/>
      <c r="X9" s="529"/>
    </row>
    <row r="10" spans="2:23" s="469" customFormat="1" ht="15" customHeight="1">
      <c r="B10" s="464" t="s">
        <v>550</v>
      </c>
      <c r="C10" s="465">
        <f>SUM(C22+C24+C28+C30+C32+C36)</f>
        <v>1341</v>
      </c>
      <c r="D10" s="466">
        <f>D22+D24+D28+D30+D32+D36</f>
        <v>27</v>
      </c>
      <c r="E10" s="465">
        <f>SUM(E22,E24,E28,E30,E32,E36)</f>
        <v>1348</v>
      </c>
      <c r="F10" s="466">
        <f>SUM(F22,F24,F28,F30,F32,F36)</f>
        <v>23</v>
      </c>
      <c r="G10" s="467">
        <f>C10-E10</f>
        <v>-7</v>
      </c>
      <c r="H10" s="468">
        <f>D10-F10</f>
        <v>4</v>
      </c>
      <c r="I10" s="465">
        <v>6</v>
      </c>
      <c r="J10" s="466"/>
      <c r="K10" s="465">
        <f>SUM(K22,K24,K28,K30,K32,K36)</f>
        <v>11</v>
      </c>
      <c r="L10" s="466"/>
      <c r="M10" s="467">
        <f>I10-K10</f>
        <v>-5</v>
      </c>
      <c r="N10" s="468"/>
      <c r="O10" s="465">
        <f>O22+O24+O28+O30+O32+O36</f>
        <v>1801</v>
      </c>
      <c r="P10" s="466">
        <f>P22+P24+P28+P30+P32+P36</f>
        <v>55</v>
      </c>
      <c r="Q10" s="465">
        <f>SUM(Q22,Q24,Q28,Q30,Q32,Q36)</f>
        <v>1767</v>
      </c>
      <c r="R10" s="466">
        <f>SUM(R22,R24,R28,R30,R32,R36)</f>
        <v>60</v>
      </c>
      <c r="S10" s="467">
        <f>O10-Q10</f>
        <v>34</v>
      </c>
      <c r="T10" s="468">
        <f>P10-R10</f>
        <v>-5</v>
      </c>
      <c r="V10" s="529"/>
      <c r="W10" s="529"/>
    </row>
    <row r="11" spans="2:20" ht="11.25" customHeight="1">
      <c r="B11" s="471"/>
      <c r="C11" s="472"/>
      <c r="D11" s="473"/>
      <c r="E11" s="472"/>
      <c r="F11" s="473"/>
      <c r="G11" s="474"/>
      <c r="H11" s="475"/>
      <c r="I11" s="472"/>
      <c r="J11" s="473"/>
      <c r="K11" s="472"/>
      <c r="L11" s="473"/>
      <c r="M11" s="474"/>
      <c r="N11" s="476"/>
      <c r="O11" s="472"/>
      <c r="P11" s="473"/>
      <c r="Q11" s="472"/>
      <c r="R11" s="473"/>
      <c r="S11" s="474"/>
      <c r="T11" s="476"/>
    </row>
    <row r="12" spans="2:25" ht="15" customHeight="1">
      <c r="B12" s="471" t="s">
        <v>724</v>
      </c>
      <c r="C12" s="478">
        <v>3244</v>
      </c>
      <c r="D12" s="473">
        <v>11</v>
      </c>
      <c r="E12" s="478">
        <v>3340</v>
      </c>
      <c r="F12" s="473">
        <v>7</v>
      </c>
      <c r="G12" s="474">
        <f>C12-E12</f>
        <v>-96</v>
      </c>
      <c r="H12" s="476">
        <f>D12-F12</f>
        <v>4</v>
      </c>
      <c r="I12" s="478">
        <v>11</v>
      </c>
      <c r="J12" s="473"/>
      <c r="K12" s="478">
        <v>12</v>
      </c>
      <c r="L12" s="473"/>
      <c r="M12" s="474">
        <f>I12-K12</f>
        <v>-1</v>
      </c>
      <c r="N12" s="476"/>
      <c r="O12" s="478">
        <v>4200</v>
      </c>
      <c r="P12" s="473">
        <v>16</v>
      </c>
      <c r="Q12" s="478">
        <v>4409</v>
      </c>
      <c r="R12" s="473">
        <v>8</v>
      </c>
      <c r="S12" s="474">
        <f>O12-Q12</f>
        <v>-209</v>
      </c>
      <c r="T12" s="476">
        <f>P12-R12</f>
        <v>8</v>
      </c>
      <c r="Y12" s="463"/>
    </row>
    <row r="13" spans="2:20" ht="15" customHeight="1">
      <c r="B13" s="471" t="s">
        <v>725</v>
      </c>
      <c r="C13" s="478">
        <v>924</v>
      </c>
      <c r="D13" s="473">
        <v>3</v>
      </c>
      <c r="E13" s="478">
        <v>1049</v>
      </c>
      <c r="F13" s="473"/>
      <c r="G13" s="474">
        <f aca="true" t="shared" si="0" ref="G13:H37">C13-E13</f>
        <v>-125</v>
      </c>
      <c r="H13" s="476">
        <f>D13-F13</f>
        <v>3</v>
      </c>
      <c r="I13" s="478">
        <v>9</v>
      </c>
      <c r="J13" s="473"/>
      <c r="K13" s="478">
        <v>7</v>
      </c>
      <c r="L13" s="473"/>
      <c r="M13" s="474">
        <f>I13-K13</f>
        <v>2</v>
      </c>
      <c r="N13" s="476"/>
      <c r="O13" s="478">
        <v>1168</v>
      </c>
      <c r="P13" s="604">
        <v>5</v>
      </c>
      <c r="Q13" s="478">
        <v>1371</v>
      </c>
      <c r="R13" s="473"/>
      <c r="S13" s="474">
        <f aca="true" t="shared" si="1" ref="S13:T37">O13-Q13</f>
        <v>-203</v>
      </c>
      <c r="T13" s="476">
        <f t="shared" si="1"/>
        <v>5</v>
      </c>
    </row>
    <row r="14" spans="2:20" ht="15" customHeight="1">
      <c r="B14" s="471" t="s">
        <v>84</v>
      </c>
      <c r="C14" s="472">
        <v>905</v>
      </c>
      <c r="D14" s="473">
        <v>25</v>
      </c>
      <c r="E14" s="472">
        <v>886</v>
      </c>
      <c r="F14" s="473">
        <v>39</v>
      </c>
      <c r="G14" s="474">
        <f t="shared" si="0"/>
        <v>19</v>
      </c>
      <c r="H14" s="476">
        <f t="shared" si="0"/>
        <v>-14</v>
      </c>
      <c r="I14" s="472">
        <v>2</v>
      </c>
      <c r="J14" s="473"/>
      <c r="K14" s="472">
        <v>2</v>
      </c>
      <c r="L14" s="473">
        <v>1</v>
      </c>
      <c r="M14" s="478" t="s">
        <v>219</v>
      </c>
      <c r="N14" s="476">
        <f>J14-L14</f>
        <v>-1</v>
      </c>
      <c r="O14" s="472">
        <v>1163</v>
      </c>
      <c r="P14" s="479">
        <v>46</v>
      </c>
      <c r="Q14" s="472">
        <v>1180</v>
      </c>
      <c r="R14" s="479">
        <v>89</v>
      </c>
      <c r="S14" s="474">
        <f t="shared" si="1"/>
        <v>-17</v>
      </c>
      <c r="T14" s="476">
        <f t="shared" si="1"/>
        <v>-43</v>
      </c>
    </row>
    <row r="15" spans="2:20" ht="15" customHeight="1">
      <c r="B15" s="471" t="s">
        <v>86</v>
      </c>
      <c r="C15" s="472">
        <v>159</v>
      </c>
      <c r="D15" s="473">
        <v>11</v>
      </c>
      <c r="E15" s="472" t="s">
        <v>739</v>
      </c>
      <c r="F15" s="473" t="s">
        <v>740</v>
      </c>
      <c r="G15" s="474" t="s">
        <v>741</v>
      </c>
      <c r="H15" s="476">
        <v>4</v>
      </c>
      <c r="I15" s="478" t="s">
        <v>219</v>
      </c>
      <c r="J15" s="473"/>
      <c r="K15" s="472">
        <v>2</v>
      </c>
      <c r="L15" s="473"/>
      <c r="M15" s="474" t="s">
        <v>726</v>
      </c>
      <c r="N15" s="476"/>
      <c r="O15" s="472">
        <v>218</v>
      </c>
      <c r="P15" s="473">
        <v>14</v>
      </c>
      <c r="Q15" s="472" t="s">
        <v>747</v>
      </c>
      <c r="R15" s="473" t="s">
        <v>748</v>
      </c>
      <c r="S15" s="474" t="s">
        <v>755</v>
      </c>
      <c r="T15" s="476">
        <v>-5</v>
      </c>
    </row>
    <row r="16" spans="2:20" ht="15" customHeight="1">
      <c r="B16" s="471" t="s">
        <v>88</v>
      </c>
      <c r="C16" s="472">
        <v>455</v>
      </c>
      <c r="D16" s="473"/>
      <c r="E16" s="472">
        <v>476</v>
      </c>
      <c r="F16" s="473"/>
      <c r="G16" s="474">
        <f t="shared" si="0"/>
        <v>-21</v>
      </c>
      <c r="H16" s="478" t="s">
        <v>219</v>
      </c>
      <c r="I16" s="472">
        <v>3</v>
      </c>
      <c r="J16" s="473"/>
      <c r="K16" s="472">
        <v>4</v>
      </c>
      <c r="L16" s="473"/>
      <c r="M16" s="474">
        <f>I16-K16</f>
        <v>-1</v>
      </c>
      <c r="N16" s="476"/>
      <c r="O16" s="472">
        <v>584</v>
      </c>
      <c r="P16" s="473"/>
      <c r="Q16" s="472">
        <v>599</v>
      </c>
      <c r="R16" s="473"/>
      <c r="S16" s="474">
        <f t="shared" si="1"/>
        <v>-15</v>
      </c>
      <c r="T16" s="476"/>
    </row>
    <row r="17" spans="2:20" ht="15" customHeight="1">
      <c r="B17" s="471" t="s">
        <v>90</v>
      </c>
      <c r="C17" s="472">
        <v>572</v>
      </c>
      <c r="D17" s="473">
        <v>16</v>
      </c>
      <c r="E17" s="472" t="s">
        <v>742</v>
      </c>
      <c r="F17" s="613" t="s">
        <v>757</v>
      </c>
      <c r="G17" s="474">
        <v>41</v>
      </c>
      <c r="H17" s="476">
        <v>1</v>
      </c>
      <c r="I17" s="472">
        <v>3</v>
      </c>
      <c r="J17" s="473"/>
      <c r="K17" s="472">
        <v>7</v>
      </c>
      <c r="L17" s="473"/>
      <c r="M17" s="474">
        <f>I17-K17</f>
        <v>-4</v>
      </c>
      <c r="N17" s="476"/>
      <c r="O17" s="472">
        <v>767</v>
      </c>
      <c r="P17" s="473">
        <v>29</v>
      </c>
      <c r="Q17" s="472" t="s">
        <v>749</v>
      </c>
      <c r="R17" s="473" t="s">
        <v>750</v>
      </c>
      <c r="S17" s="474">
        <v>69</v>
      </c>
      <c r="T17" s="615" t="s">
        <v>756</v>
      </c>
    </row>
    <row r="18" spans="2:20" ht="15" customHeight="1">
      <c r="B18" s="471" t="s">
        <v>92</v>
      </c>
      <c r="C18" s="472">
        <v>239</v>
      </c>
      <c r="D18" s="473"/>
      <c r="E18" s="472">
        <v>214</v>
      </c>
      <c r="F18" s="473"/>
      <c r="G18" s="474">
        <f t="shared" si="0"/>
        <v>25</v>
      </c>
      <c r="H18" s="476"/>
      <c r="I18" s="472">
        <v>4</v>
      </c>
      <c r="J18" s="473"/>
      <c r="K18" s="478" t="s">
        <v>219</v>
      </c>
      <c r="L18" s="473"/>
      <c r="M18" s="533">
        <v>4</v>
      </c>
      <c r="N18" s="476"/>
      <c r="O18" s="472">
        <v>299</v>
      </c>
      <c r="P18" s="473"/>
      <c r="Q18" s="472">
        <v>275</v>
      </c>
      <c r="R18" s="473"/>
      <c r="S18" s="474">
        <f t="shared" si="1"/>
        <v>24</v>
      </c>
      <c r="T18" s="476"/>
    </row>
    <row r="19" spans="2:20" ht="15" customHeight="1">
      <c r="B19" s="471" t="s">
        <v>551</v>
      </c>
      <c r="C19" s="478">
        <v>569</v>
      </c>
      <c r="D19" s="473">
        <v>7</v>
      </c>
      <c r="E19" s="478">
        <v>591</v>
      </c>
      <c r="F19" s="473">
        <v>4</v>
      </c>
      <c r="G19" s="474">
        <f t="shared" si="0"/>
        <v>-22</v>
      </c>
      <c r="H19" s="476">
        <f t="shared" si="0"/>
        <v>3</v>
      </c>
      <c r="I19" s="478">
        <v>2</v>
      </c>
      <c r="J19" s="473"/>
      <c r="K19" s="478">
        <v>2</v>
      </c>
      <c r="L19" s="473"/>
      <c r="M19" s="478" t="s">
        <v>219</v>
      </c>
      <c r="N19" s="476"/>
      <c r="O19" s="478">
        <v>793</v>
      </c>
      <c r="P19" s="473">
        <v>10</v>
      </c>
      <c r="Q19" s="478">
        <v>795</v>
      </c>
      <c r="R19" s="473">
        <v>6</v>
      </c>
      <c r="S19" s="474">
        <f t="shared" si="1"/>
        <v>-2</v>
      </c>
      <c r="T19" s="476">
        <f t="shared" si="1"/>
        <v>4</v>
      </c>
    </row>
    <row r="20" spans="2:20" ht="15" customHeight="1">
      <c r="B20" s="471" t="s">
        <v>552</v>
      </c>
      <c r="C20" s="478">
        <v>156</v>
      </c>
      <c r="D20" s="473">
        <v>3</v>
      </c>
      <c r="E20" s="478">
        <v>154</v>
      </c>
      <c r="F20" s="473">
        <v>1</v>
      </c>
      <c r="G20" s="474">
        <f t="shared" si="0"/>
        <v>2</v>
      </c>
      <c r="H20" s="476">
        <f t="shared" si="0"/>
        <v>2</v>
      </c>
      <c r="I20" s="478">
        <v>2</v>
      </c>
      <c r="J20" s="473"/>
      <c r="K20" s="478" t="s">
        <v>219</v>
      </c>
      <c r="L20" s="473"/>
      <c r="M20" s="533">
        <v>2</v>
      </c>
      <c r="N20" s="476"/>
      <c r="O20" s="478">
        <v>198</v>
      </c>
      <c r="P20" s="473">
        <v>6</v>
      </c>
      <c r="Q20" s="478">
        <v>195</v>
      </c>
      <c r="R20" s="473">
        <v>1</v>
      </c>
      <c r="S20" s="474">
        <f t="shared" si="1"/>
        <v>3</v>
      </c>
      <c r="T20" s="476">
        <f t="shared" si="1"/>
        <v>5</v>
      </c>
    </row>
    <row r="21" spans="2:20" ht="15" customHeight="1">
      <c r="B21" s="471" t="s">
        <v>553</v>
      </c>
      <c r="C21" s="478">
        <v>420</v>
      </c>
      <c r="D21" s="473">
        <v>3</v>
      </c>
      <c r="E21" s="478">
        <v>423</v>
      </c>
      <c r="F21" s="473">
        <v>5</v>
      </c>
      <c r="G21" s="474">
        <f t="shared" si="0"/>
        <v>-3</v>
      </c>
      <c r="H21" s="476">
        <f t="shared" si="0"/>
        <v>-2</v>
      </c>
      <c r="I21" s="478">
        <v>4</v>
      </c>
      <c r="J21" s="473"/>
      <c r="K21" s="478">
        <v>1</v>
      </c>
      <c r="L21" s="473"/>
      <c r="M21" s="474">
        <f>I21-K21</f>
        <v>3</v>
      </c>
      <c r="N21" s="476"/>
      <c r="O21" s="478">
        <v>619</v>
      </c>
      <c r="P21" s="473">
        <v>6</v>
      </c>
      <c r="Q21" s="478">
        <v>578</v>
      </c>
      <c r="R21" s="473">
        <v>10</v>
      </c>
      <c r="S21" s="474">
        <f t="shared" si="1"/>
        <v>41</v>
      </c>
      <c r="T21" s="476">
        <f t="shared" si="1"/>
        <v>-4</v>
      </c>
    </row>
    <row r="22" spans="2:20" s="469" customFormat="1" ht="15" customHeight="1">
      <c r="B22" s="464" t="s">
        <v>554</v>
      </c>
      <c r="C22" s="465">
        <v>219</v>
      </c>
      <c r="D22" s="466">
        <v>3</v>
      </c>
      <c r="E22" s="465">
        <v>200</v>
      </c>
      <c r="F22" s="466">
        <v>6</v>
      </c>
      <c r="G22" s="467">
        <f t="shared" si="0"/>
        <v>19</v>
      </c>
      <c r="H22" s="468">
        <f t="shared" si="0"/>
        <v>-3</v>
      </c>
      <c r="I22" s="465">
        <v>2</v>
      </c>
      <c r="J22" s="466"/>
      <c r="K22" s="465">
        <v>1</v>
      </c>
      <c r="L22" s="473"/>
      <c r="M22" s="467">
        <f>I22-K22</f>
        <v>1</v>
      </c>
      <c r="N22" s="468"/>
      <c r="O22" s="465">
        <v>319</v>
      </c>
      <c r="P22" s="466">
        <v>4</v>
      </c>
      <c r="Q22" s="465">
        <v>264</v>
      </c>
      <c r="R22" s="466">
        <v>15</v>
      </c>
      <c r="S22" s="467">
        <f t="shared" si="1"/>
        <v>55</v>
      </c>
      <c r="T22" s="468">
        <f t="shared" si="1"/>
        <v>-11</v>
      </c>
    </row>
    <row r="23" spans="2:20" ht="15" customHeight="1">
      <c r="B23" s="471" t="s">
        <v>555</v>
      </c>
      <c r="C23" s="472">
        <v>219</v>
      </c>
      <c r="D23" s="473">
        <v>3</v>
      </c>
      <c r="E23" s="472">
        <v>200</v>
      </c>
      <c r="F23" s="473">
        <v>6</v>
      </c>
      <c r="G23" s="474">
        <f t="shared" si="0"/>
        <v>19</v>
      </c>
      <c r="H23" s="476">
        <f t="shared" si="0"/>
        <v>-3</v>
      </c>
      <c r="I23" s="472">
        <v>2</v>
      </c>
      <c r="J23" s="473"/>
      <c r="K23" s="472">
        <v>1</v>
      </c>
      <c r="L23" s="473"/>
      <c r="M23" s="474">
        <f>I23-K23</f>
        <v>1</v>
      </c>
      <c r="N23" s="476"/>
      <c r="O23" s="472">
        <v>319</v>
      </c>
      <c r="P23" s="473">
        <v>4</v>
      </c>
      <c r="Q23" s="472">
        <v>264</v>
      </c>
      <c r="R23" s="473">
        <v>15</v>
      </c>
      <c r="S23" s="474">
        <f t="shared" si="1"/>
        <v>55</v>
      </c>
      <c r="T23" s="476">
        <f t="shared" si="1"/>
        <v>-11</v>
      </c>
    </row>
    <row r="24" spans="2:20" s="469" customFormat="1" ht="15" customHeight="1">
      <c r="B24" s="464" t="s">
        <v>75</v>
      </c>
      <c r="C24" s="465">
        <v>483</v>
      </c>
      <c r="D24" s="466">
        <v>24</v>
      </c>
      <c r="E24" s="465">
        <v>513</v>
      </c>
      <c r="F24" s="466">
        <v>17</v>
      </c>
      <c r="G24" s="467">
        <f t="shared" si="0"/>
        <v>-30</v>
      </c>
      <c r="H24" s="468">
        <f t="shared" si="0"/>
        <v>7</v>
      </c>
      <c r="I24" s="465">
        <v>1</v>
      </c>
      <c r="J24" s="466"/>
      <c r="K24" s="465">
        <v>2</v>
      </c>
      <c r="L24" s="473"/>
      <c r="M24" s="467">
        <f>I24-K24</f>
        <v>-1</v>
      </c>
      <c r="N24" s="468"/>
      <c r="O24" s="465">
        <v>632</v>
      </c>
      <c r="P24" s="466">
        <v>51</v>
      </c>
      <c r="Q24" s="465">
        <v>667</v>
      </c>
      <c r="R24" s="466">
        <v>45</v>
      </c>
      <c r="S24" s="467">
        <f t="shared" si="1"/>
        <v>-35</v>
      </c>
      <c r="T24" s="468">
        <f t="shared" si="1"/>
        <v>6</v>
      </c>
    </row>
    <row r="25" spans="2:25" ht="15" customHeight="1">
      <c r="B25" s="471" t="s">
        <v>76</v>
      </c>
      <c r="C25" s="472">
        <v>103</v>
      </c>
      <c r="D25" s="473">
        <v>22</v>
      </c>
      <c r="E25" s="472">
        <v>112</v>
      </c>
      <c r="F25" s="473">
        <v>16</v>
      </c>
      <c r="G25" s="474">
        <f t="shared" si="0"/>
        <v>-9</v>
      </c>
      <c r="H25" s="476">
        <f t="shared" si="0"/>
        <v>6</v>
      </c>
      <c r="I25" s="478" t="s">
        <v>219</v>
      </c>
      <c r="J25" s="473"/>
      <c r="K25" s="472">
        <v>1</v>
      </c>
      <c r="L25" s="473"/>
      <c r="M25" s="474" t="s">
        <v>727</v>
      </c>
      <c r="N25" s="476"/>
      <c r="O25" s="472">
        <v>127</v>
      </c>
      <c r="P25" s="473">
        <v>49</v>
      </c>
      <c r="Q25" s="472">
        <v>142</v>
      </c>
      <c r="R25" s="473">
        <v>41</v>
      </c>
      <c r="S25" s="474">
        <f t="shared" si="1"/>
        <v>-15</v>
      </c>
      <c r="T25" s="476">
        <f t="shared" si="1"/>
        <v>8</v>
      </c>
      <c r="Y25" s="463"/>
    </row>
    <row r="26" spans="2:20" ht="15" customHeight="1">
      <c r="B26" s="471" t="s">
        <v>77</v>
      </c>
      <c r="C26" s="472">
        <v>95</v>
      </c>
      <c r="D26" s="473"/>
      <c r="E26" s="472">
        <v>102</v>
      </c>
      <c r="F26" s="473"/>
      <c r="G26" s="474">
        <f t="shared" si="0"/>
        <v>-7</v>
      </c>
      <c r="H26" s="476"/>
      <c r="I26" s="478" t="s">
        <v>219</v>
      </c>
      <c r="J26" s="473"/>
      <c r="K26" s="478" t="s">
        <v>219</v>
      </c>
      <c r="L26" s="478"/>
      <c r="M26" s="478" t="s">
        <v>219</v>
      </c>
      <c r="N26" s="476"/>
      <c r="O26" s="472">
        <v>130</v>
      </c>
      <c r="P26" s="473"/>
      <c r="Q26" s="472">
        <v>123</v>
      </c>
      <c r="R26" s="473"/>
      <c r="S26" s="474">
        <f t="shared" si="1"/>
        <v>7</v>
      </c>
      <c r="T26" s="476"/>
    </row>
    <row r="27" spans="2:24" ht="15" customHeight="1">
      <c r="B27" s="471" t="s">
        <v>556</v>
      </c>
      <c r="C27" s="472">
        <v>285</v>
      </c>
      <c r="D27" s="479">
        <v>2</v>
      </c>
      <c r="E27" s="472">
        <v>299</v>
      </c>
      <c r="F27" s="479">
        <v>1</v>
      </c>
      <c r="G27" s="474">
        <f t="shared" si="0"/>
        <v>-14</v>
      </c>
      <c r="H27" s="476">
        <f t="shared" si="0"/>
        <v>1</v>
      </c>
      <c r="I27" s="472">
        <v>1</v>
      </c>
      <c r="J27" s="479"/>
      <c r="K27" s="472">
        <v>1</v>
      </c>
      <c r="L27" s="479"/>
      <c r="M27" s="478" t="s">
        <v>219</v>
      </c>
      <c r="N27" s="476"/>
      <c r="O27" s="472">
        <v>375</v>
      </c>
      <c r="P27" s="479">
        <v>2</v>
      </c>
      <c r="Q27" s="472">
        <v>402</v>
      </c>
      <c r="R27" s="479">
        <v>4</v>
      </c>
      <c r="S27" s="474">
        <f t="shared" si="1"/>
        <v>-27</v>
      </c>
      <c r="T27" s="476">
        <f t="shared" si="1"/>
        <v>-2</v>
      </c>
      <c r="X27" s="463"/>
    </row>
    <row r="28" spans="2:24" s="469" customFormat="1" ht="15" customHeight="1">
      <c r="B28" s="464" t="s">
        <v>78</v>
      </c>
      <c r="C28" s="465">
        <v>12</v>
      </c>
      <c r="D28" s="466"/>
      <c r="E28" s="465">
        <v>12</v>
      </c>
      <c r="F28" s="473"/>
      <c r="G28" s="465" t="s">
        <v>219</v>
      </c>
      <c r="H28" s="478"/>
      <c r="I28" s="465" t="s">
        <v>219</v>
      </c>
      <c r="J28" s="466"/>
      <c r="K28" s="465">
        <v>1</v>
      </c>
      <c r="L28" s="473"/>
      <c r="M28" s="616" t="s">
        <v>728</v>
      </c>
      <c r="N28" s="468"/>
      <c r="O28" s="465">
        <v>16</v>
      </c>
      <c r="P28" s="466"/>
      <c r="Q28" s="465">
        <v>19</v>
      </c>
      <c r="R28" s="473"/>
      <c r="S28" s="467">
        <f t="shared" si="1"/>
        <v>-3</v>
      </c>
      <c r="T28" s="468"/>
      <c r="X28" s="530"/>
    </row>
    <row r="29" spans="2:20" ht="15" customHeight="1">
      <c r="B29" s="471" t="s">
        <v>79</v>
      </c>
      <c r="C29" s="472">
        <v>12</v>
      </c>
      <c r="D29" s="473"/>
      <c r="E29" s="472">
        <v>12</v>
      </c>
      <c r="F29" s="473"/>
      <c r="G29" s="478" t="s">
        <v>219</v>
      </c>
      <c r="H29" s="478"/>
      <c r="I29" s="478" t="s">
        <v>219</v>
      </c>
      <c r="J29" s="473"/>
      <c r="K29" s="472">
        <v>1</v>
      </c>
      <c r="L29" s="473"/>
      <c r="M29" s="474" t="s">
        <v>728</v>
      </c>
      <c r="N29" s="476"/>
      <c r="O29" s="472">
        <v>16</v>
      </c>
      <c r="P29" s="473"/>
      <c r="Q29" s="472">
        <v>19</v>
      </c>
      <c r="R29" s="473"/>
      <c r="S29" s="474">
        <f t="shared" si="1"/>
        <v>-3</v>
      </c>
      <c r="T29" s="476"/>
    </row>
    <row r="30" spans="2:20" s="469" customFormat="1" ht="15" customHeight="1">
      <c r="B30" s="464" t="s">
        <v>81</v>
      </c>
      <c r="C30" s="465">
        <v>115</v>
      </c>
      <c r="D30" s="466"/>
      <c r="E30" s="465">
        <v>134</v>
      </c>
      <c r="F30" s="473"/>
      <c r="G30" s="467">
        <f t="shared" si="0"/>
        <v>-19</v>
      </c>
      <c r="H30" s="476"/>
      <c r="I30" s="465">
        <v>2</v>
      </c>
      <c r="J30" s="466"/>
      <c r="K30" s="465" t="s">
        <v>219</v>
      </c>
      <c r="L30" s="473"/>
      <c r="M30" s="467">
        <v>2</v>
      </c>
      <c r="N30" s="468"/>
      <c r="O30" s="465">
        <v>163</v>
      </c>
      <c r="P30" s="466"/>
      <c r="Q30" s="465">
        <v>180</v>
      </c>
      <c r="R30" s="473"/>
      <c r="S30" s="467">
        <f t="shared" si="1"/>
        <v>-17</v>
      </c>
      <c r="T30" s="468"/>
    </row>
    <row r="31" spans="2:20" ht="15" customHeight="1">
      <c r="B31" s="471" t="s">
        <v>83</v>
      </c>
      <c r="C31" s="472">
        <v>115</v>
      </c>
      <c r="D31" s="473"/>
      <c r="E31" s="472">
        <v>134</v>
      </c>
      <c r="F31" s="473"/>
      <c r="G31" s="474">
        <f t="shared" si="0"/>
        <v>-19</v>
      </c>
      <c r="H31" s="476"/>
      <c r="I31" s="472">
        <v>2</v>
      </c>
      <c r="J31" s="473"/>
      <c r="K31" s="478" t="s">
        <v>219</v>
      </c>
      <c r="L31" s="473"/>
      <c r="M31" s="474">
        <v>2</v>
      </c>
      <c r="N31" s="476"/>
      <c r="O31" s="472">
        <v>163</v>
      </c>
      <c r="P31" s="473"/>
      <c r="Q31" s="472">
        <v>180</v>
      </c>
      <c r="R31" s="473"/>
      <c r="S31" s="474">
        <f t="shared" si="1"/>
        <v>-17</v>
      </c>
      <c r="T31" s="476"/>
    </row>
    <row r="32" spans="2:20" s="469" customFormat="1" ht="15" customHeight="1">
      <c r="B32" s="464" t="s">
        <v>729</v>
      </c>
      <c r="C32" s="465">
        <v>475</v>
      </c>
      <c r="D32" s="466"/>
      <c r="E32" s="465">
        <v>445</v>
      </c>
      <c r="F32" s="473"/>
      <c r="G32" s="467">
        <f t="shared" si="0"/>
        <v>30</v>
      </c>
      <c r="H32" s="468"/>
      <c r="I32" s="465">
        <v>1</v>
      </c>
      <c r="J32" s="466"/>
      <c r="K32" s="465">
        <v>4</v>
      </c>
      <c r="L32" s="473"/>
      <c r="M32" s="467">
        <f>I32-K32</f>
        <v>-3</v>
      </c>
      <c r="N32" s="468"/>
      <c r="O32" s="465">
        <v>625</v>
      </c>
      <c r="P32" s="466"/>
      <c r="Q32" s="465">
        <v>582</v>
      </c>
      <c r="R32" s="473"/>
      <c r="S32" s="467">
        <f t="shared" si="1"/>
        <v>43</v>
      </c>
      <c r="T32" s="468"/>
    </row>
    <row r="33" spans="2:20" ht="15" customHeight="1">
      <c r="B33" s="471" t="s">
        <v>87</v>
      </c>
      <c r="C33" s="472">
        <v>81</v>
      </c>
      <c r="D33" s="473"/>
      <c r="E33" s="472">
        <v>76</v>
      </c>
      <c r="F33" s="473"/>
      <c r="G33" s="474">
        <f t="shared" si="0"/>
        <v>5</v>
      </c>
      <c r="H33" s="476"/>
      <c r="I33" s="478" t="s">
        <v>219</v>
      </c>
      <c r="J33" s="473"/>
      <c r="K33" s="472">
        <v>1</v>
      </c>
      <c r="L33" s="473"/>
      <c r="M33" s="474" t="s">
        <v>727</v>
      </c>
      <c r="N33" s="476"/>
      <c r="O33" s="472">
        <v>99</v>
      </c>
      <c r="P33" s="473"/>
      <c r="Q33" s="472">
        <v>100</v>
      </c>
      <c r="R33" s="473"/>
      <c r="S33" s="474">
        <f t="shared" si="1"/>
        <v>-1</v>
      </c>
      <c r="T33" s="476"/>
    </row>
    <row r="34" spans="2:20" ht="15" customHeight="1">
      <c r="B34" s="471" t="s">
        <v>89</v>
      </c>
      <c r="C34" s="472">
        <v>120</v>
      </c>
      <c r="D34" s="473"/>
      <c r="E34" s="472">
        <v>132</v>
      </c>
      <c r="F34" s="473"/>
      <c r="G34" s="474">
        <f t="shared" si="0"/>
        <v>-12</v>
      </c>
      <c r="H34" s="476"/>
      <c r="I34" s="472">
        <v>1</v>
      </c>
      <c r="J34" s="473"/>
      <c r="K34" s="472">
        <v>1</v>
      </c>
      <c r="L34" s="473"/>
      <c r="M34" s="478" t="s">
        <v>219</v>
      </c>
      <c r="N34" s="476"/>
      <c r="O34" s="472">
        <v>158</v>
      </c>
      <c r="P34" s="473"/>
      <c r="Q34" s="472">
        <v>171</v>
      </c>
      <c r="R34" s="473"/>
      <c r="S34" s="474">
        <f t="shared" si="1"/>
        <v>-13</v>
      </c>
      <c r="T34" s="476"/>
    </row>
    <row r="35" spans="2:20" ht="15" customHeight="1">
      <c r="B35" s="471" t="s">
        <v>730</v>
      </c>
      <c r="C35" s="472">
        <v>274</v>
      </c>
      <c r="D35" s="473"/>
      <c r="E35" s="472">
        <v>237</v>
      </c>
      <c r="F35" s="473"/>
      <c r="G35" s="474">
        <f t="shared" si="0"/>
        <v>37</v>
      </c>
      <c r="H35" s="476"/>
      <c r="I35" s="478" t="s">
        <v>219</v>
      </c>
      <c r="J35" s="479"/>
      <c r="K35" s="472">
        <v>2</v>
      </c>
      <c r="L35" s="479"/>
      <c r="M35" s="474" t="s">
        <v>726</v>
      </c>
      <c r="N35" s="476"/>
      <c r="O35" s="472">
        <v>368</v>
      </c>
      <c r="P35" s="479"/>
      <c r="Q35" s="472">
        <v>311</v>
      </c>
      <c r="R35" s="479"/>
      <c r="S35" s="474">
        <f t="shared" si="1"/>
        <v>57</v>
      </c>
      <c r="T35" s="476"/>
    </row>
    <row r="36" spans="2:20" s="469" customFormat="1" ht="15" customHeight="1">
      <c r="B36" s="464" t="s">
        <v>93</v>
      </c>
      <c r="C36" s="465">
        <v>37</v>
      </c>
      <c r="D36" s="466"/>
      <c r="E36" s="465">
        <v>44</v>
      </c>
      <c r="F36" s="473"/>
      <c r="G36" s="467">
        <f t="shared" si="0"/>
        <v>-7</v>
      </c>
      <c r="H36" s="468"/>
      <c r="I36" s="465" t="s">
        <v>219</v>
      </c>
      <c r="J36" s="466"/>
      <c r="K36" s="465">
        <v>3</v>
      </c>
      <c r="L36" s="473"/>
      <c r="M36" s="467" t="s">
        <v>731</v>
      </c>
      <c r="N36" s="468"/>
      <c r="O36" s="465">
        <v>46</v>
      </c>
      <c r="P36" s="466"/>
      <c r="Q36" s="465">
        <v>55</v>
      </c>
      <c r="R36" s="473"/>
      <c r="S36" s="467">
        <f t="shared" si="1"/>
        <v>-9</v>
      </c>
      <c r="T36" s="468"/>
    </row>
    <row r="37" spans="2:20" ht="15" customHeight="1" thickBot="1">
      <c r="B37" s="480" t="s">
        <v>94</v>
      </c>
      <c r="C37" s="481">
        <v>37</v>
      </c>
      <c r="D37" s="482"/>
      <c r="E37" s="481">
        <v>44</v>
      </c>
      <c r="F37" s="482"/>
      <c r="G37" s="474">
        <f t="shared" si="0"/>
        <v>-7</v>
      </c>
      <c r="H37" s="483"/>
      <c r="I37" s="481" t="s">
        <v>219</v>
      </c>
      <c r="J37" s="482"/>
      <c r="K37" s="481">
        <v>3</v>
      </c>
      <c r="L37" s="482"/>
      <c r="M37" s="474" t="s">
        <v>731</v>
      </c>
      <c r="N37" s="483"/>
      <c r="O37" s="481">
        <v>46</v>
      </c>
      <c r="P37" s="482"/>
      <c r="Q37" s="481">
        <v>55</v>
      </c>
      <c r="R37" s="482"/>
      <c r="S37" s="474">
        <f t="shared" si="1"/>
        <v>-9</v>
      </c>
      <c r="T37" s="483"/>
    </row>
    <row r="38" spans="2:20" s="225" customFormat="1" ht="12.75" customHeight="1">
      <c r="B38" s="347" t="s">
        <v>281</v>
      </c>
      <c r="C38" s="363"/>
      <c r="D38" s="363"/>
      <c r="E38" s="363"/>
      <c r="F38" s="363"/>
      <c r="G38" s="531"/>
      <c r="I38" s="363"/>
      <c r="J38" s="443"/>
      <c r="K38" s="363"/>
      <c r="L38" s="443"/>
      <c r="M38" s="531"/>
      <c r="N38" s="443"/>
      <c r="P38" s="363"/>
      <c r="R38" s="363"/>
      <c r="S38" s="531"/>
      <c r="T38" s="443"/>
    </row>
    <row r="39" ht="10.5" customHeight="1">
      <c r="B39" s="363" t="s">
        <v>732</v>
      </c>
    </row>
    <row r="43" spans="3:7" ht="9">
      <c r="C43" s="484"/>
      <c r="G43" s="484"/>
    </row>
  </sheetData>
  <sheetProtection/>
  <mergeCells count="1">
    <mergeCell ref="B4:B5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1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7.75390625" defaultRowHeight="13.5"/>
  <cols>
    <col min="1" max="1" width="2.125" style="120" customWidth="1"/>
    <col min="2" max="2" width="18.75390625" style="120" customWidth="1"/>
    <col min="3" max="7" width="15.25390625" style="120" customWidth="1"/>
    <col min="8" max="16384" width="7.75390625" style="120" customWidth="1"/>
  </cols>
  <sheetData>
    <row r="1" spans="1:7" s="119" customFormat="1" ht="18.75" customHeight="1">
      <c r="A1" s="169" t="s">
        <v>613</v>
      </c>
      <c r="B1" s="169"/>
      <c r="C1" s="169"/>
      <c r="D1" s="169"/>
      <c r="E1" s="169"/>
      <c r="F1" s="169"/>
      <c r="G1" s="169"/>
    </row>
    <row r="2" spans="1:7" ht="11.25" customHeight="1">
      <c r="A2" s="169"/>
      <c r="B2" s="170"/>
      <c r="C2" s="170"/>
      <c r="D2" s="170"/>
      <c r="E2" s="170"/>
      <c r="F2" s="170"/>
      <c r="G2" s="170"/>
    </row>
    <row r="3" spans="1:7" ht="12.75" customHeight="1" thickBot="1">
      <c r="A3" s="171"/>
      <c r="B3" s="171"/>
      <c r="C3" s="171"/>
      <c r="D3" s="171"/>
      <c r="E3" s="171"/>
      <c r="F3" s="171"/>
      <c r="G3" s="172" t="s">
        <v>127</v>
      </c>
    </row>
    <row r="4" spans="1:7" ht="37.5" customHeight="1">
      <c r="A4" s="625" t="s">
        <v>128</v>
      </c>
      <c r="B4" s="625"/>
      <c r="C4" s="583" t="s">
        <v>129</v>
      </c>
      <c r="D4" s="173" t="s">
        <v>130</v>
      </c>
      <c r="E4" s="173" t="s">
        <v>131</v>
      </c>
      <c r="F4" s="173" t="s">
        <v>132</v>
      </c>
      <c r="G4" s="174" t="s">
        <v>208</v>
      </c>
    </row>
    <row r="5" spans="1:7" ht="19.5" customHeight="1">
      <c r="A5" s="549"/>
      <c r="B5" s="550" t="s">
        <v>614</v>
      </c>
      <c r="C5" s="551">
        <f>SUM(D5:G5)</f>
        <v>504978</v>
      </c>
      <c r="D5" s="552" t="s">
        <v>220</v>
      </c>
      <c r="E5" s="552">
        <v>448278</v>
      </c>
      <c r="F5" s="552">
        <v>40334</v>
      </c>
      <c r="G5" s="552">
        <v>16366</v>
      </c>
    </row>
    <row r="6" spans="1:7" ht="19.5" customHeight="1">
      <c r="A6" s="549"/>
      <c r="B6" s="550" t="s">
        <v>215</v>
      </c>
      <c r="C6" s="551">
        <f>SUM(D6:G6)</f>
        <v>7282447</v>
      </c>
      <c r="D6" s="552">
        <v>9533</v>
      </c>
      <c r="E6" s="552">
        <v>7242840</v>
      </c>
      <c r="F6" s="552">
        <v>9417</v>
      </c>
      <c r="G6" s="552">
        <v>20657</v>
      </c>
    </row>
    <row r="7" spans="1:7" ht="19.5" customHeight="1">
      <c r="A7" s="549"/>
      <c r="B7" s="550" t="s">
        <v>218</v>
      </c>
      <c r="C7" s="553">
        <f>SUM(D7:G7)</f>
        <v>8949760</v>
      </c>
      <c r="D7" s="554">
        <v>20950</v>
      </c>
      <c r="E7" s="554">
        <v>8845018</v>
      </c>
      <c r="F7" s="554">
        <v>4121</v>
      </c>
      <c r="G7" s="554">
        <v>79671</v>
      </c>
    </row>
    <row r="8" spans="1:8" ht="19.5" customHeight="1">
      <c r="A8" s="555"/>
      <c r="B8" s="556" t="s">
        <v>557</v>
      </c>
      <c r="C8" s="553">
        <f>SUM(D8:G8)</f>
        <v>1843121</v>
      </c>
      <c r="D8" s="554">
        <v>76380</v>
      </c>
      <c r="E8" s="554">
        <v>1675741</v>
      </c>
      <c r="F8" s="557" t="s">
        <v>216</v>
      </c>
      <c r="G8" s="554">
        <v>91000</v>
      </c>
      <c r="H8" s="546"/>
    </row>
    <row r="9" spans="1:14" s="121" customFormat="1" ht="19.5" customHeight="1">
      <c r="A9" s="560"/>
      <c r="B9" s="558" t="s">
        <v>615</v>
      </c>
      <c r="C9" s="584">
        <v>2722412</v>
      </c>
      <c r="D9" s="565">
        <v>105264</v>
      </c>
      <c r="E9" s="565">
        <v>2611668</v>
      </c>
      <c r="F9" s="566" t="s">
        <v>216</v>
      </c>
      <c r="G9" s="565">
        <v>5480</v>
      </c>
      <c r="H9" s="540"/>
      <c r="J9" s="493"/>
      <c r="K9" s="494"/>
      <c r="L9" s="494"/>
      <c r="M9" s="494"/>
      <c r="N9" s="494"/>
    </row>
    <row r="10" spans="1:8" ht="3.75" customHeight="1">
      <c r="A10" s="555"/>
      <c r="B10" s="559"/>
      <c r="C10" s="551"/>
      <c r="D10" s="552"/>
      <c r="E10" s="552"/>
      <c r="F10" s="552"/>
      <c r="G10" s="552"/>
      <c r="H10" s="546"/>
    </row>
    <row r="11" spans="1:8" s="122" customFormat="1" ht="15.75" customHeight="1">
      <c r="A11" s="626" t="s">
        <v>133</v>
      </c>
      <c r="B11" s="626"/>
      <c r="C11" s="585">
        <v>1</v>
      </c>
      <c r="D11" s="182">
        <v>1</v>
      </c>
      <c r="E11" s="182" t="s">
        <v>216</v>
      </c>
      <c r="F11" s="182" t="s">
        <v>216</v>
      </c>
      <c r="G11" s="182" t="s">
        <v>216</v>
      </c>
      <c r="H11" s="547"/>
    </row>
    <row r="12" spans="1:8" ht="15" customHeight="1">
      <c r="A12" s="555"/>
      <c r="B12" s="581" t="s">
        <v>134</v>
      </c>
      <c r="C12" s="586" t="s">
        <v>216</v>
      </c>
      <c r="D12" s="167" t="s">
        <v>216</v>
      </c>
      <c r="E12" s="167" t="s">
        <v>216</v>
      </c>
      <c r="F12" s="167" t="s">
        <v>216</v>
      </c>
      <c r="G12" s="167" t="s">
        <v>216</v>
      </c>
      <c r="H12" s="546"/>
    </row>
    <row r="13" spans="1:8" ht="15" customHeight="1">
      <c r="A13" s="555"/>
      <c r="B13" s="581" t="s">
        <v>135</v>
      </c>
      <c r="C13" s="586" t="s">
        <v>216</v>
      </c>
      <c r="D13" s="167" t="s">
        <v>216</v>
      </c>
      <c r="E13" s="167" t="s">
        <v>216</v>
      </c>
      <c r="F13" s="167" t="s">
        <v>216</v>
      </c>
      <c r="G13" s="167" t="s">
        <v>216</v>
      </c>
      <c r="H13" s="546"/>
    </row>
    <row r="14" spans="1:8" ht="15" customHeight="1">
      <c r="A14" s="555"/>
      <c r="B14" s="581" t="s">
        <v>136</v>
      </c>
      <c r="C14" s="551">
        <v>1</v>
      </c>
      <c r="D14" s="552">
        <v>1</v>
      </c>
      <c r="E14" s="167" t="s">
        <v>216</v>
      </c>
      <c r="F14" s="167" t="s">
        <v>216</v>
      </c>
      <c r="G14" s="167" t="s">
        <v>216</v>
      </c>
      <c r="H14" s="546"/>
    </row>
    <row r="15" spans="1:8" s="121" customFormat="1" ht="15.75" customHeight="1">
      <c r="A15" s="626" t="s">
        <v>137</v>
      </c>
      <c r="B15" s="626"/>
      <c r="C15" s="585">
        <v>847</v>
      </c>
      <c r="D15" s="182">
        <v>3</v>
      </c>
      <c r="E15" s="182">
        <v>844</v>
      </c>
      <c r="F15" s="182" t="s">
        <v>216</v>
      </c>
      <c r="G15" s="182" t="s">
        <v>216</v>
      </c>
      <c r="H15" s="540"/>
    </row>
    <row r="16" spans="1:8" ht="15" customHeight="1">
      <c r="A16" s="555"/>
      <c r="B16" s="581" t="s">
        <v>138</v>
      </c>
      <c r="C16" s="551">
        <v>843</v>
      </c>
      <c r="D16" s="552">
        <v>3</v>
      </c>
      <c r="E16" s="552">
        <v>840</v>
      </c>
      <c r="F16" s="167" t="s">
        <v>216</v>
      </c>
      <c r="G16" s="167" t="s">
        <v>216</v>
      </c>
      <c r="H16" s="546"/>
    </row>
    <row r="17" spans="1:8" ht="15" customHeight="1">
      <c r="A17" s="555"/>
      <c r="B17" s="581" t="s">
        <v>139</v>
      </c>
      <c r="C17" s="551">
        <v>4</v>
      </c>
      <c r="D17" s="167" t="s">
        <v>216</v>
      </c>
      <c r="E17" s="552">
        <v>4</v>
      </c>
      <c r="F17" s="167" t="s">
        <v>216</v>
      </c>
      <c r="G17" s="167" t="s">
        <v>216</v>
      </c>
      <c r="H17" s="546"/>
    </row>
    <row r="18" spans="1:8" ht="3.75" customHeight="1">
      <c r="A18" s="555"/>
      <c r="B18" s="559"/>
      <c r="C18" s="551">
        <v>0</v>
      </c>
      <c r="D18" s="552"/>
      <c r="E18" s="552"/>
      <c r="F18" s="552"/>
      <c r="G18" s="563"/>
      <c r="H18" s="546"/>
    </row>
    <row r="19" spans="1:8" s="121" customFormat="1" ht="15.75" customHeight="1">
      <c r="A19" s="626" t="s">
        <v>140</v>
      </c>
      <c r="B19" s="626"/>
      <c r="C19" s="585">
        <v>356000</v>
      </c>
      <c r="D19" s="182" t="s">
        <v>216</v>
      </c>
      <c r="E19" s="182">
        <v>356000</v>
      </c>
      <c r="F19" s="182" t="s">
        <v>216</v>
      </c>
      <c r="G19" s="182" t="s">
        <v>216</v>
      </c>
      <c r="H19" s="540"/>
    </row>
    <row r="20" spans="1:8" ht="15" customHeight="1">
      <c r="A20" s="555"/>
      <c r="B20" s="581" t="s">
        <v>141</v>
      </c>
      <c r="C20" s="551">
        <v>213500</v>
      </c>
      <c r="D20" s="167" t="s">
        <v>216</v>
      </c>
      <c r="E20" s="552">
        <v>213500</v>
      </c>
      <c r="F20" s="563"/>
      <c r="G20" s="563"/>
      <c r="H20" s="546"/>
    </row>
    <row r="21" spans="1:8" ht="15" customHeight="1">
      <c r="A21" s="555"/>
      <c r="B21" s="581" t="s">
        <v>142</v>
      </c>
      <c r="C21" s="586" t="s">
        <v>216</v>
      </c>
      <c r="D21" s="167" t="s">
        <v>216</v>
      </c>
      <c r="E21" s="167" t="s">
        <v>216</v>
      </c>
      <c r="F21" s="167" t="s">
        <v>216</v>
      </c>
      <c r="G21" s="167" t="s">
        <v>216</v>
      </c>
      <c r="H21" s="546"/>
    </row>
    <row r="22" spans="1:8" ht="15" customHeight="1">
      <c r="A22" s="555"/>
      <c r="B22" s="581" t="s">
        <v>143</v>
      </c>
      <c r="C22" s="551">
        <v>139500</v>
      </c>
      <c r="D22" s="167" t="s">
        <v>216</v>
      </c>
      <c r="E22" s="552">
        <v>139500</v>
      </c>
      <c r="F22" s="167" t="s">
        <v>216</v>
      </c>
      <c r="G22" s="167" t="s">
        <v>216</v>
      </c>
      <c r="H22" s="546"/>
    </row>
    <row r="23" spans="1:8" ht="15" customHeight="1">
      <c r="A23" s="555"/>
      <c r="B23" s="581" t="s">
        <v>144</v>
      </c>
      <c r="C23" s="586" t="s">
        <v>216</v>
      </c>
      <c r="D23" s="167" t="s">
        <v>216</v>
      </c>
      <c r="E23" s="167" t="s">
        <v>216</v>
      </c>
      <c r="F23" s="167" t="s">
        <v>216</v>
      </c>
      <c r="G23" s="167" t="s">
        <v>216</v>
      </c>
      <c r="H23" s="546"/>
    </row>
    <row r="24" spans="1:8" ht="15" customHeight="1">
      <c r="A24" s="555"/>
      <c r="B24" s="581" t="s">
        <v>145</v>
      </c>
      <c r="C24" s="586" t="s">
        <v>216</v>
      </c>
      <c r="D24" s="167" t="s">
        <v>216</v>
      </c>
      <c r="E24" s="167" t="s">
        <v>216</v>
      </c>
      <c r="F24" s="167" t="s">
        <v>216</v>
      </c>
      <c r="G24" s="167" t="s">
        <v>216</v>
      </c>
      <c r="H24" s="546"/>
    </row>
    <row r="25" spans="1:8" ht="15" customHeight="1">
      <c r="A25" s="555"/>
      <c r="B25" s="581" t="s">
        <v>12</v>
      </c>
      <c r="C25" s="551">
        <v>3000</v>
      </c>
      <c r="D25" s="167" t="s">
        <v>216</v>
      </c>
      <c r="E25" s="552">
        <v>3000</v>
      </c>
      <c r="F25" s="167" t="s">
        <v>216</v>
      </c>
      <c r="G25" s="167" t="s">
        <v>216</v>
      </c>
      <c r="H25" s="546"/>
    </row>
    <row r="26" spans="1:8" s="121" customFormat="1" ht="15.75" customHeight="1">
      <c r="A26" s="560" t="s">
        <v>146</v>
      </c>
      <c r="B26" s="560"/>
      <c r="C26" s="585">
        <v>2007072</v>
      </c>
      <c r="D26" s="182">
        <v>103814</v>
      </c>
      <c r="E26" s="182">
        <v>1897778</v>
      </c>
      <c r="F26" s="182" t="s">
        <v>216</v>
      </c>
      <c r="G26" s="182">
        <v>5480</v>
      </c>
      <c r="H26" s="540"/>
    </row>
    <row r="27" spans="1:8" ht="15" customHeight="1">
      <c r="A27" s="555"/>
      <c r="B27" s="581" t="s">
        <v>616</v>
      </c>
      <c r="C27" s="551">
        <v>751700</v>
      </c>
      <c r="D27" s="167" t="s">
        <v>216</v>
      </c>
      <c r="E27" s="552">
        <v>751700</v>
      </c>
      <c r="F27" s="167" t="s">
        <v>216</v>
      </c>
      <c r="G27" s="167" t="s">
        <v>216</v>
      </c>
      <c r="H27" s="546"/>
    </row>
    <row r="28" spans="1:8" ht="15" customHeight="1">
      <c r="A28" s="555"/>
      <c r="B28" s="581" t="s">
        <v>147</v>
      </c>
      <c r="C28" s="551">
        <v>1066555</v>
      </c>
      <c r="D28" s="552">
        <v>415</v>
      </c>
      <c r="E28" s="552">
        <v>1066140</v>
      </c>
      <c r="F28" s="167" t="s">
        <v>216</v>
      </c>
      <c r="G28" s="167" t="s">
        <v>216</v>
      </c>
      <c r="H28" s="546"/>
    </row>
    <row r="29" spans="1:8" ht="15" customHeight="1">
      <c r="A29" s="555"/>
      <c r="B29" s="581" t="s">
        <v>148</v>
      </c>
      <c r="C29" s="551">
        <v>188817</v>
      </c>
      <c r="D29" s="552">
        <v>103399</v>
      </c>
      <c r="E29" s="552">
        <v>79938</v>
      </c>
      <c r="F29" s="167" t="s">
        <v>216</v>
      </c>
      <c r="G29" s="552">
        <v>5480</v>
      </c>
      <c r="H29" s="546"/>
    </row>
    <row r="30" spans="1:8" ht="15" customHeight="1">
      <c r="A30" s="555"/>
      <c r="B30" s="581" t="s">
        <v>149</v>
      </c>
      <c r="C30" s="586" t="s">
        <v>216</v>
      </c>
      <c r="D30" s="167" t="s">
        <v>216</v>
      </c>
      <c r="E30" s="167" t="s">
        <v>216</v>
      </c>
      <c r="F30" s="167" t="s">
        <v>216</v>
      </c>
      <c r="G30" s="167" t="s">
        <v>216</v>
      </c>
      <c r="H30" s="546"/>
    </row>
    <row r="31" spans="1:8" ht="15" customHeight="1">
      <c r="A31" s="555"/>
      <c r="B31" s="581" t="s">
        <v>150</v>
      </c>
      <c r="C31" s="586" t="s">
        <v>216</v>
      </c>
      <c r="D31" s="167" t="s">
        <v>216</v>
      </c>
      <c r="E31" s="167" t="s">
        <v>216</v>
      </c>
      <c r="F31" s="167" t="s">
        <v>216</v>
      </c>
      <c r="G31" s="167" t="s">
        <v>216</v>
      </c>
      <c r="H31" s="546"/>
    </row>
    <row r="32" spans="1:8" ht="15" customHeight="1">
      <c r="A32" s="555"/>
      <c r="B32" s="581" t="s">
        <v>12</v>
      </c>
      <c r="C32" s="586" t="s">
        <v>216</v>
      </c>
      <c r="D32" s="167" t="s">
        <v>216</v>
      </c>
      <c r="E32" s="167" t="s">
        <v>216</v>
      </c>
      <c r="F32" s="167" t="s">
        <v>216</v>
      </c>
      <c r="G32" s="167" t="s">
        <v>216</v>
      </c>
      <c r="H32" s="546"/>
    </row>
    <row r="33" spans="1:8" s="121" customFormat="1" ht="15.75" customHeight="1">
      <c r="A33" s="560" t="s">
        <v>151</v>
      </c>
      <c r="B33" s="560"/>
      <c r="C33" s="585">
        <v>355390</v>
      </c>
      <c r="D33" s="182" t="s">
        <v>216</v>
      </c>
      <c r="E33" s="182">
        <v>355390</v>
      </c>
      <c r="F33" s="182" t="s">
        <v>216</v>
      </c>
      <c r="G33" s="182" t="s">
        <v>216</v>
      </c>
      <c r="H33" s="540"/>
    </row>
    <row r="34" spans="1:8" ht="15" customHeight="1">
      <c r="A34" s="555"/>
      <c r="B34" s="581" t="s">
        <v>152</v>
      </c>
      <c r="C34" s="551">
        <v>66200</v>
      </c>
      <c r="D34" s="167" t="s">
        <v>216</v>
      </c>
      <c r="E34" s="552">
        <v>66200</v>
      </c>
      <c r="F34" s="167" t="s">
        <v>216</v>
      </c>
      <c r="G34" s="167" t="s">
        <v>216</v>
      </c>
      <c r="H34" s="546"/>
    </row>
    <row r="35" spans="1:8" ht="15" customHeight="1">
      <c r="A35" s="555"/>
      <c r="B35" s="581" t="s">
        <v>153</v>
      </c>
      <c r="C35" s="551">
        <v>14670</v>
      </c>
      <c r="D35" s="167" t="s">
        <v>216</v>
      </c>
      <c r="E35" s="552">
        <v>14670</v>
      </c>
      <c r="F35" s="167" t="s">
        <v>216</v>
      </c>
      <c r="G35" s="167" t="s">
        <v>216</v>
      </c>
      <c r="H35" s="546"/>
    </row>
    <row r="36" spans="1:8" ht="15" customHeight="1">
      <c r="A36" s="555"/>
      <c r="B36" s="581" t="s">
        <v>154</v>
      </c>
      <c r="C36" s="551">
        <v>274520</v>
      </c>
      <c r="D36" s="167" t="s">
        <v>216</v>
      </c>
      <c r="E36" s="552">
        <v>274520</v>
      </c>
      <c r="F36" s="167" t="s">
        <v>216</v>
      </c>
      <c r="G36" s="167" t="s">
        <v>216</v>
      </c>
      <c r="H36" s="546"/>
    </row>
    <row r="37" spans="1:8" ht="15" customHeight="1">
      <c r="A37" s="555"/>
      <c r="B37" s="581" t="s">
        <v>155</v>
      </c>
      <c r="C37" s="586" t="s">
        <v>216</v>
      </c>
      <c r="D37" s="167" t="s">
        <v>216</v>
      </c>
      <c r="E37" s="167" t="s">
        <v>216</v>
      </c>
      <c r="F37" s="167" t="s">
        <v>216</v>
      </c>
      <c r="G37" s="167" t="s">
        <v>216</v>
      </c>
      <c r="H37" s="546"/>
    </row>
    <row r="38" spans="1:8" ht="15" customHeight="1">
      <c r="A38" s="555"/>
      <c r="B38" s="581" t="s">
        <v>12</v>
      </c>
      <c r="C38" s="586" t="s">
        <v>216</v>
      </c>
      <c r="D38" s="167" t="s">
        <v>216</v>
      </c>
      <c r="E38" s="167" t="s">
        <v>216</v>
      </c>
      <c r="F38" s="167" t="s">
        <v>216</v>
      </c>
      <c r="G38" s="167" t="s">
        <v>216</v>
      </c>
      <c r="H38" s="546"/>
    </row>
    <row r="39" spans="1:8" s="121" customFormat="1" ht="15.75" customHeight="1">
      <c r="A39" s="560" t="s">
        <v>156</v>
      </c>
      <c r="B39" s="560"/>
      <c r="C39" s="585">
        <v>3950</v>
      </c>
      <c r="D39" s="182">
        <v>1450</v>
      </c>
      <c r="E39" s="182">
        <v>2500</v>
      </c>
      <c r="F39" s="182" t="s">
        <v>216</v>
      </c>
      <c r="G39" s="182" t="s">
        <v>216</v>
      </c>
      <c r="H39" s="540"/>
    </row>
    <row r="40" spans="1:8" ht="15" customHeight="1">
      <c r="A40" s="555"/>
      <c r="B40" s="581" t="s">
        <v>157</v>
      </c>
      <c r="C40" s="551">
        <v>3950</v>
      </c>
      <c r="D40" s="552">
        <v>1450</v>
      </c>
      <c r="E40" s="552">
        <v>2500</v>
      </c>
      <c r="F40" s="167" t="s">
        <v>216</v>
      </c>
      <c r="G40" s="167" t="s">
        <v>216</v>
      </c>
      <c r="H40" s="546"/>
    </row>
    <row r="41" spans="1:8" ht="15" customHeight="1">
      <c r="A41" s="555"/>
      <c r="B41" s="581" t="s">
        <v>158</v>
      </c>
      <c r="C41" s="586" t="s">
        <v>216</v>
      </c>
      <c r="D41" s="167" t="s">
        <v>216</v>
      </c>
      <c r="E41" s="167" t="s">
        <v>216</v>
      </c>
      <c r="F41" s="167" t="s">
        <v>216</v>
      </c>
      <c r="G41" s="167" t="s">
        <v>216</v>
      </c>
      <c r="H41" s="546"/>
    </row>
    <row r="42" spans="1:8" ht="15" customHeight="1">
      <c r="A42" s="555"/>
      <c r="B42" s="581" t="s">
        <v>159</v>
      </c>
      <c r="C42" s="586" t="s">
        <v>216</v>
      </c>
      <c r="D42" s="167" t="s">
        <v>216</v>
      </c>
      <c r="E42" s="167" t="s">
        <v>216</v>
      </c>
      <c r="F42" s="167" t="s">
        <v>216</v>
      </c>
      <c r="G42" s="167" t="s">
        <v>216</v>
      </c>
      <c r="H42" s="546"/>
    </row>
    <row r="43" spans="1:8" ht="15" customHeight="1">
      <c r="A43" s="555"/>
      <c r="B43" s="581" t="s">
        <v>12</v>
      </c>
      <c r="C43" s="586" t="s">
        <v>216</v>
      </c>
      <c r="D43" s="167" t="s">
        <v>216</v>
      </c>
      <c r="E43" s="167" t="s">
        <v>216</v>
      </c>
      <c r="F43" s="167" t="s">
        <v>216</v>
      </c>
      <c r="G43" s="167" t="s">
        <v>216</v>
      </c>
      <c r="H43" s="546"/>
    </row>
    <row r="44" spans="1:8" s="121" customFormat="1" ht="15.75" customHeight="1">
      <c r="A44" s="560" t="s">
        <v>160</v>
      </c>
      <c r="B44" s="560"/>
      <c r="C44" s="585" t="s">
        <v>216</v>
      </c>
      <c r="D44" s="182" t="s">
        <v>216</v>
      </c>
      <c r="E44" s="182" t="s">
        <v>216</v>
      </c>
      <c r="F44" s="182" t="s">
        <v>216</v>
      </c>
      <c r="G44" s="182" t="s">
        <v>216</v>
      </c>
      <c r="H44" s="540"/>
    </row>
    <row r="45" spans="1:8" ht="15" customHeight="1">
      <c r="A45" s="555"/>
      <c r="B45" s="581" t="s">
        <v>8</v>
      </c>
      <c r="C45" s="586" t="s">
        <v>216</v>
      </c>
      <c r="D45" s="167" t="s">
        <v>216</v>
      </c>
      <c r="E45" s="167" t="s">
        <v>216</v>
      </c>
      <c r="F45" s="167" t="s">
        <v>216</v>
      </c>
      <c r="G45" s="167" t="s">
        <v>216</v>
      </c>
      <c r="H45" s="546"/>
    </row>
    <row r="46" spans="1:8" ht="15" customHeight="1">
      <c r="A46" s="555"/>
      <c r="B46" s="581" t="s">
        <v>161</v>
      </c>
      <c r="C46" s="586" t="s">
        <v>216</v>
      </c>
      <c r="D46" s="167" t="s">
        <v>216</v>
      </c>
      <c r="E46" s="167" t="s">
        <v>216</v>
      </c>
      <c r="F46" s="167" t="s">
        <v>216</v>
      </c>
      <c r="G46" s="167" t="s">
        <v>216</v>
      </c>
      <c r="H46" s="546"/>
    </row>
    <row r="47" spans="1:8" ht="15" customHeight="1">
      <c r="A47" s="555"/>
      <c r="B47" s="581" t="s">
        <v>162</v>
      </c>
      <c r="C47" s="586" t="s">
        <v>216</v>
      </c>
      <c r="D47" s="167" t="s">
        <v>216</v>
      </c>
      <c r="E47" s="167" t="s">
        <v>216</v>
      </c>
      <c r="F47" s="167" t="s">
        <v>216</v>
      </c>
      <c r="G47" s="167" t="s">
        <v>216</v>
      </c>
      <c r="H47" s="546"/>
    </row>
    <row r="48" spans="1:8" s="121" customFormat="1" ht="15.75" customHeight="1">
      <c r="A48" s="560" t="s">
        <v>163</v>
      </c>
      <c r="B48" s="560"/>
      <c r="C48" s="585" t="s">
        <v>216</v>
      </c>
      <c r="D48" s="182" t="s">
        <v>216</v>
      </c>
      <c r="E48" s="182" t="s">
        <v>216</v>
      </c>
      <c r="F48" s="182" t="s">
        <v>216</v>
      </c>
      <c r="G48" s="182" t="s">
        <v>216</v>
      </c>
      <c r="H48" s="540"/>
    </row>
    <row r="49" spans="1:8" ht="15" customHeight="1">
      <c r="A49" s="555"/>
      <c r="B49" s="582" t="s">
        <v>164</v>
      </c>
      <c r="C49" s="586" t="s">
        <v>216</v>
      </c>
      <c r="D49" s="167" t="s">
        <v>216</v>
      </c>
      <c r="E49" s="167" t="s">
        <v>216</v>
      </c>
      <c r="F49" s="167" t="s">
        <v>216</v>
      </c>
      <c r="G49" s="167" t="s">
        <v>216</v>
      </c>
      <c r="H49" s="546"/>
    </row>
    <row r="50" spans="1:8" ht="15" customHeight="1">
      <c r="A50" s="555"/>
      <c r="B50" s="581" t="s">
        <v>165</v>
      </c>
      <c r="C50" s="586" t="s">
        <v>216</v>
      </c>
      <c r="D50" s="167" t="s">
        <v>216</v>
      </c>
      <c r="E50" s="167" t="s">
        <v>216</v>
      </c>
      <c r="F50" s="167" t="s">
        <v>216</v>
      </c>
      <c r="G50" s="167" t="s">
        <v>216</v>
      </c>
      <c r="H50" s="546"/>
    </row>
    <row r="51" spans="1:8" ht="15" customHeight="1">
      <c r="A51" s="555"/>
      <c r="B51" s="581" t="s">
        <v>12</v>
      </c>
      <c r="C51" s="586" t="s">
        <v>216</v>
      </c>
      <c r="D51" s="167" t="s">
        <v>216</v>
      </c>
      <c r="E51" s="167" t="s">
        <v>216</v>
      </c>
      <c r="F51" s="167" t="s">
        <v>216</v>
      </c>
      <c r="G51" s="167" t="s">
        <v>216</v>
      </c>
      <c r="H51" s="546"/>
    </row>
    <row r="52" spans="1:8" s="121" customFormat="1" ht="15.75" customHeight="1">
      <c r="A52" s="560" t="s">
        <v>166</v>
      </c>
      <c r="B52" s="560"/>
      <c r="C52" s="585" t="s">
        <v>216</v>
      </c>
      <c r="D52" s="182" t="s">
        <v>216</v>
      </c>
      <c r="E52" s="182" t="s">
        <v>216</v>
      </c>
      <c r="F52" s="182" t="s">
        <v>216</v>
      </c>
      <c r="G52" s="182" t="s">
        <v>216</v>
      </c>
      <c r="H52" s="540"/>
    </row>
    <row r="53" spans="1:8" ht="15" customHeight="1">
      <c r="A53" s="555"/>
      <c r="B53" s="582" t="s">
        <v>167</v>
      </c>
      <c r="C53" s="586" t="s">
        <v>216</v>
      </c>
      <c r="D53" s="167" t="s">
        <v>216</v>
      </c>
      <c r="E53" s="167" t="s">
        <v>216</v>
      </c>
      <c r="F53" s="167" t="s">
        <v>216</v>
      </c>
      <c r="G53" s="167" t="s">
        <v>216</v>
      </c>
      <c r="H53" s="546"/>
    </row>
    <row r="54" spans="1:8" s="121" customFormat="1" ht="15.75" customHeight="1" thickBot="1">
      <c r="A54" s="561" t="s">
        <v>217</v>
      </c>
      <c r="B54" s="561"/>
      <c r="C54" s="183" t="s">
        <v>216</v>
      </c>
      <c r="D54" s="184" t="s">
        <v>216</v>
      </c>
      <c r="E54" s="184" t="s">
        <v>216</v>
      </c>
      <c r="F54" s="184" t="s">
        <v>216</v>
      </c>
      <c r="G54" s="184" t="s">
        <v>216</v>
      </c>
      <c r="H54" s="540"/>
    </row>
    <row r="55" spans="1:8" ht="12.75" customHeight="1">
      <c r="A55" s="627" t="s">
        <v>617</v>
      </c>
      <c r="B55" s="627"/>
      <c r="C55" s="628"/>
      <c r="D55" s="554"/>
      <c r="E55" s="554"/>
      <c r="F55" s="554"/>
      <c r="G55" s="554"/>
      <c r="H55" s="546"/>
    </row>
    <row r="56" spans="1:8" ht="12">
      <c r="A56" s="554"/>
      <c r="B56" s="554"/>
      <c r="C56" s="554"/>
      <c r="D56" s="554"/>
      <c r="E56" s="554"/>
      <c r="F56" s="554"/>
      <c r="G56" s="554"/>
      <c r="H56" s="546"/>
    </row>
    <row r="57" spans="1:8" ht="12">
      <c r="A57" s="554"/>
      <c r="B57" s="554"/>
      <c r="C57" s="554"/>
      <c r="D57" s="554"/>
      <c r="E57" s="554"/>
      <c r="F57" s="554"/>
      <c r="G57" s="554"/>
      <c r="H57" s="546"/>
    </row>
    <row r="58" spans="1:8" ht="12">
      <c r="A58" s="554"/>
      <c r="B58" s="554"/>
      <c r="C58" s="554"/>
      <c r="D58" s="554"/>
      <c r="E58" s="554"/>
      <c r="F58" s="554"/>
      <c r="G58" s="554"/>
      <c r="H58" s="546"/>
    </row>
    <row r="59" spans="1:8" ht="12">
      <c r="A59" s="554"/>
      <c r="B59" s="554"/>
      <c r="C59" s="554"/>
      <c r="D59" s="554"/>
      <c r="E59" s="554"/>
      <c r="F59" s="554"/>
      <c r="G59" s="554"/>
      <c r="H59" s="546"/>
    </row>
    <row r="60" spans="1:10" ht="12">
      <c r="A60" s="554"/>
      <c r="B60" s="555"/>
      <c r="C60" s="555"/>
      <c r="D60" s="555"/>
      <c r="E60" s="555"/>
      <c r="F60" s="555"/>
      <c r="G60" s="555"/>
      <c r="H60" s="548"/>
      <c r="I60" s="545"/>
      <c r="J60" s="545"/>
    </row>
    <row r="61" spans="1:10" ht="12">
      <c r="A61" s="554"/>
      <c r="B61" s="555"/>
      <c r="C61" s="555"/>
      <c r="D61" s="555"/>
      <c r="E61" s="555"/>
      <c r="F61" s="555"/>
      <c r="G61" s="555"/>
      <c r="H61" s="548"/>
      <c r="I61" s="545"/>
      <c r="J61" s="545"/>
    </row>
    <row r="62" spans="1:10" ht="12">
      <c r="A62" s="554"/>
      <c r="B62" s="555"/>
      <c r="C62" s="562"/>
      <c r="D62" s="562"/>
      <c r="E62" s="562"/>
      <c r="F62" s="562"/>
      <c r="G62" s="562"/>
      <c r="H62" s="548"/>
      <c r="I62" s="545"/>
      <c r="J62" s="545"/>
    </row>
    <row r="63" spans="1:10" ht="12">
      <c r="A63" s="554"/>
      <c r="B63" s="555"/>
      <c r="C63" s="552"/>
      <c r="D63" s="552"/>
      <c r="E63" s="552"/>
      <c r="F63" s="552"/>
      <c r="G63" s="552"/>
      <c r="H63" s="548"/>
      <c r="I63" s="545"/>
      <c r="J63" s="545"/>
    </row>
    <row r="64" spans="1:10" ht="12">
      <c r="A64" s="554"/>
      <c r="B64" s="555"/>
      <c r="C64" s="563"/>
      <c r="D64" s="563"/>
      <c r="E64" s="563"/>
      <c r="F64" s="563"/>
      <c r="G64" s="563"/>
      <c r="H64" s="548"/>
      <c r="I64" s="545"/>
      <c r="J64" s="545"/>
    </row>
    <row r="65" spans="1:10" ht="12">
      <c r="A65" s="554"/>
      <c r="B65" s="555"/>
      <c r="C65" s="552"/>
      <c r="D65" s="552"/>
      <c r="E65" s="552"/>
      <c r="F65" s="552"/>
      <c r="G65" s="552"/>
      <c r="H65" s="548"/>
      <c r="I65" s="545"/>
      <c r="J65" s="545"/>
    </row>
    <row r="66" spans="1:10" ht="12">
      <c r="A66" s="554"/>
      <c r="B66" s="555"/>
      <c r="C66" s="552"/>
      <c r="D66" s="552"/>
      <c r="E66" s="552"/>
      <c r="F66" s="552"/>
      <c r="G66" s="552"/>
      <c r="H66" s="548"/>
      <c r="I66" s="545"/>
      <c r="J66" s="545"/>
    </row>
    <row r="67" spans="1:10" ht="12">
      <c r="A67" s="554"/>
      <c r="B67" s="555"/>
      <c r="C67" s="552"/>
      <c r="D67" s="552"/>
      <c r="E67" s="552"/>
      <c r="F67" s="552"/>
      <c r="G67" s="552"/>
      <c r="H67" s="548"/>
      <c r="I67" s="545"/>
      <c r="J67" s="545"/>
    </row>
    <row r="68" spans="1:10" ht="12">
      <c r="A68" s="554"/>
      <c r="B68" s="555"/>
      <c r="C68" s="563"/>
      <c r="D68" s="563"/>
      <c r="E68" s="563"/>
      <c r="F68" s="563"/>
      <c r="G68" s="563"/>
      <c r="H68" s="548"/>
      <c r="I68" s="545"/>
      <c r="J68" s="545"/>
    </row>
    <row r="69" spans="1:10" ht="12">
      <c r="A69" s="554"/>
      <c r="B69" s="555"/>
      <c r="C69" s="552"/>
      <c r="D69" s="552"/>
      <c r="E69" s="552"/>
      <c r="F69" s="552"/>
      <c r="G69" s="552"/>
      <c r="H69" s="548"/>
      <c r="I69" s="545"/>
      <c r="J69" s="545"/>
    </row>
    <row r="70" spans="1:10" ht="12">
      <c r="A70" s="492"/>
      <c r="B70" s="549"/>
      <c r="C70" s="1"/>
      <c r="D70" s="1"/>
      <c r="E70" s="1"/>
      <c r="F70" s="167"/>
      <c r="G70" s="167"/>
      <c r="H70" s="545"/>
      <c r="I70" s="545"/>
      <c r="J70" s="545"/>
    </row>
    <row r="71" spans="1:10" ht="12">
      <c r="A71" s="492"/>
      <c r="B71" s="549"/>
      <c r="C71" s="1"/>
      <c r="D71" s="1"/>
      <c r="E71" s="1"/>
      <c r="F71" s="167"/>
      <c r="G71" s="182"/>
      <c r="H71" s="545"/>
      <c r="I71" s="545"/>
      <c r="J71" s="545"/>
    </row>
    <row r="72" spans="1:10" ht="12">
      <c r="A72" s="492"/>
      <c r="B72" s="549"/>
      <c r="C72" s="181"/>
      <c r="D72" s="181"/>
      <c r="E72" s="181"/>
      <c r="F72" s="181"/>
      <c r="G72" s="181"/>
      <c r="H72" s="545"/>
      <c r="I72" s="545"/>
      <c r="J72" s="545"/>
    </row>
    <row r="73" spans="1:10" ht="12">
      <c r="A73" s="492"/>
      <c r="B73" s="549"/>
      <c r="C73" s="552"/>
      <c r="D73" s="552"/>
      <c r="E73" s="552"/>
      <c r="F73" s="563"/>
      <c r="G73" s="563"/>
      <c r="H73" s="545"/>
      <c r="I73" s="545"/>
      <c r="J73" s="545"/>
    </row>
    <row r="74" spans="1:10" ht="12">
      <c r="A74" s="492"/>
      <c r="B74" s="549"/>
      <c r="C74" s="552"/>
      <c r="D74" s="552"/>
      <c r="E74" s="552"/>
      <c r="F74" s="563"/>
      <c r="G74" s="563"/>
      <c r="H74" s="545"/>
      <c r="I74" s="545"/>
      <c r="J74" s="545"/>
    </row>
    <row r="75" spans="1:10" ht="12">
      <c r="A75" s="492"/>
      <c r="B75" s="549"/>
      <c r="C75" s="552"/>
      <c r="D75" s="552"/>
      <c r="E75" s="552"/>
      <c r="F75" s="563"/>
      <c r="G75" s="563"/>
      <c r="H75" s="545"/>
      <c r="I75" s="545"/>
      <c r="J75" s="545"/>
    </row>
    <row r="76" spans="1:10" ht="12">
      <c r="A76" s="492"/>
      <c r="B76" s="549"/>
      <c r="C76" s="552"/>
      <c r="D76" s="552"/>
      <c r="E76" s="552"/>
      <c r="F76" s="563"/>
      <c r="G76" s="563"/>
      <c r="H76" s="545"/>
      <c r="I76" s="545"/>
      <c r="J76" s="545"/>
    </row>
    <row r="77" spans="1:10" ht="12">
      <c r="A77" s="123"/>
      <c r="B77" s="175"/>
      <c r="C77" s="534"/>
      <c r="D77" s="534"/>
      <c r="E77" s="534"/>
      <c r="F77" s="564"/>
      <c r="G77" s="564"/>
      <c r="H77" s="545"/>
      <c r="I77" s="545"/>
      <c r="J77" s="545"/>
    </row>
    <row r="78" spans="1:10" ht="12">
      <c r="A78" s="123"/>
      <c r="B78" s="175"/>
      <c r="C78" s="534"/>
      <c r="D78" s="534"/>
      <c r="E78" s="534"/>
      <c r="F78" s="564"/>
      <c r="G78" s="564"/>
      <c r="H78" s="545"/>
      <c r="I78" s="545"/>
      <c r="J78" s="545"/>
    </row>
    <row r="79" spans="1:10" ht="12">
      <c r="A79" s="123"/>
      <c r="B79" s="175"/>
      <c r="C79" s="564"/>
      <c r="D79" s="564"/>
      <c r="E79" s="564"/>
      <c r="F79" s="564"/>
      <c r="G79" s="564"/>
      <c r="H79" s="545"/>
      <c r="I79" s="545"/>
      <c r="J79" s="545"/>
    </row>
    <row r="80" spans="1:10" ht="12">
      <c r="A80" s="123"/>
      <c r="B80" s="175"/>
      <c r="C80" s="534"/>
      <c r="D80" s="534"/>
      <c r="E80" s="534"/>
      <c r="F80" s="534"/>
      <c r="G80" s="534"/>
      <c r="H80" s="545"/>
      <c r="I80" s="545"/>
      <c r="J80" s="545"/>
    </row>
    <row r="81" spans="1:10" ht="12">
      <c r="A81" s="123"/>
      <c r="B81" s="175"/>
      <c r="C81" s="534"/>
      <c r="D81" s="534"/>
      <c r="E81" s="534"/>
      <c r="F81" s="534"/>
      <c r="G81" s="534"/>
      <c r="H81" s="545"/>
      <c r="I81" s="545"/>
      <c r="J81" s="545"/>
    </row>
    <row r="82" spans="1:10" ht="12">
      <c r="A82" s="123"/>
      <c r="B82" s="175"/>
      <c r="C82" s="534"/>
      <c r="D82" s="534"/>
      <c r="E82" s="534"/>
      <c r="F82" s="534"/>
      <c r="G82" s="534"/>
      <c r="H82" s="545"/>
      <c r="I82" s="545"/>
      <c r="J82" s="545"/>
    </row>
    <row r="83" spans="1:10" ht="12">
      <c r="A83" s="123"/>
      <c r="B83" s="175"/>
      <c r="C83" s="534"/>
      <c r="D83" s="534"/>
      <c r="E83" s="534"/>
      <c r="F83" s="534"/>
      <c r="G83" s="534"/>
      <c r="H83" s="545"/>
      <c r="I83" s="545"/>
      <c r="J83" s="545"/>
    </row>
    <row r="84" spans="1:10" ht="12">
      <c r="A84" s="123"/>
      <c r="B84" s="175"/>
      <c r="C84" s="534"/>
      <c r="D84" s="534"/>
      <c r="E84" s="534"/>
      <c r="F84" s="534"/>
      <c r="G84" s="534"/>
      <c r="H84" s="545"/>
      <c r="I84" s="545"/>
      <c r="J84" s="545"/>
    </row>
    <row r="85" spans="1:10" ht="12">
      <c r="A85" s="123"/>
      <c r="B85" s="175"/>
      <c r="C85" s="542"/>
      <c r="D85" s="542"/>
      <c r="E85" s="542"/>
      <c r="F85" s="542"/>
      <c r="G85" s="542"/>
      <c r="H85" s="545"/>
      <c r="I85" s="545"/>
      <c r="J85" s="545"/>
    </row>
    <row r="86" spans="1:10" ht="12">
      <c r="A86" s="123"/>
      <c r="B86" s="175"/>
      <c r="C86" s="543"/>
      <c r="D86" s="543"/>
      <c r="E86" s="543"/>
      <c r="F86" s="543"/>
      <c r="G86" s="543"/>
      <c r="H86" s="545"/>
      <c r="I86" s="545"/>
      <c r="J86" s="545"/>
    </row>
    <row r="87" spans="1:10" ht="12">
      <c r="A87" s="123"/>
      <c r="B87" s="175"/>
      <c r="C87" s="542"/>
      <c r="D87" s="542"/>
      <c r="E87" s="542"/>
      <c r="F87" s="542"/>
      <c r="G87" s="542"/>
      <c r="H87" s="545"/>
      <c r="I87" s="545"/>
      <c r="J87" s="545"/>
    </row>
    <row r="88" spans="1:10" ht="12">
      <c r="A88" s="123"/>
      <c r="B88" s="175"/>
      <c r="C88" s="542"/>
      <c r="D88" s="542"/>
      <c r="E88" s="542"/>
      <c r="F88" s="542"/>
      <c r="G88" s="542"/>
      <c r="H88" s="545"/>
      <c r="I88" s="545"/>
      <c r="J88" s="545"/>
    </row>
    <row r="89" spans="1:10" ht="12">
      <c r="A89" s="123"/>
      <c r="B89" s="175"/>
      <c r="C89" s="542"/>
      <c r="D89" s="542"/>
      <c r="E89" s="542"/>
      <c r="F89" s="542"/>
      <c r="G89" s="544"/>
      <c r="H89" s="545"/>
      <c r="I89" s="545"/>
      <c r="J89" s="545"/>
    </row>
    <row r="90" spans="1:10" ht="12">
      <c r="A90" s="123"/>
      <c r="B90" s="175"/>
      <c r="C90" s="542"/>
      <c r="D90" s="542"/>
      <c r="E90" s="542"/>
      <c r="F90" s="542"/>
      <c r="G90" s="542"/>
      <c r="H90" s="545"/>
      <c r="I90" s="545"/>
      <c r="J90" s="545"/>
    </row>
    <row r="91" spans="1:10" ht="12">
      <c r="A91" s="123"/>
      <c r="B91" s="175"/>
      <c r="C91" s="542"/>
      <c r="D91" s="542"/>
      <c r="E91" s="542"/>
      <c r="F91" s="542"/>
      <c r="G91" s="542"/>
      <c r="H91" s="545"/>
      <c r="I91" s="545"/>
      <c r="J91" s="545"/>
    </row>
    <row r="92" spans="1:10" ht="12">
      <c r="A92" s="123"/>
      <c r="B92" s="175"/>
      <c r="C92" s="543"/>
      <c r="D92" s="543"/>
      <c r="E92" s="543"/>
      <c r="F92" s="543"/>
      <c r="G92" s="543"/>
      <c r="H92" s="545"/>
      <c r="I92" s="545"/>
      <c r="J92" s="545"/>
    </row>
    <row r="93" spans="1:10" ht="12">
      <c r="A93" s="123"/>
      <c r="B93" s="175"/>
      <c r="C93" s="542"/>
      <c r="D93" s="542"/>
      <c r="E93" s="542"/>
      <c r="F93" s="542"/>
      <c r="G93" s="542"/>
      <c r="H93" s="545"/>
      <c r="I93" s="545"/>
      <c r="J93" s="545"/>
    </row>
    <row r="94" spans="1:10" ht="12">
      <c r="A94" s="123"/>
      <c r="B94" s="175"/>
      <c r="C94" s="542"/>
      <c r="D94" s="542"/>
      <c r="E94" s="542"/>
      <c r="F94" s="542"/>
      <c r="G94" s="542"/>
      <c r="H94" s="545"/>
      <c r="I94" s="545"/>
      <c r="J94" s="545"/>
    </row>
    <row r="95" spans="1:10" ht="12">
      <c r="A95" s="123"/>
      <c r="B95" s="175"/>
      <c r="C95" s="542"/>
      <c r="D95" s="542"/>
      <c r="E95" s="542"/>
      <c r="F95" s="542"/>
      <c r="G95" s="542"/>
      <c r="H95" s="545"/>
      <c r="I95" s="545"/>
      <c r="J95" s="545"/>
    </row>
    <row r="96" spans="1:10" ht="12">
      <c r="A96" s="123"/>
      <c r="B96" s="175"/>
      <c r="C96" s="542"/>
      <c r="D96" s="542"/>
      <c r="E96" s="542"/>
      <c r="F96" s="542"/>
      <c r="G96" s="542"/>
      <c r="H96" s="545"/>
      <c r="I96" s="545"/>
      <c r="J96" s="545"/>
    </row>
    <row r="97" spans="1:10" ht="12">
      <c r="A97" s="123"/>
      <c r="B97" s="175"/>
      <c r="C97" s="543"/>
      <c r="D97" s="543"/>
      <c r="E97" s="543"/>
      <c r="F97" s="543"/>
      <c r="G97" s="543"/>
      <c r="H97" s="545"/>
      <c r="I97" s="545"/>
      <c r="J97" s="545"/>
    </row>
    <row r="98" spans="1:10" ht="12">
      <c r="A98" s="123"/>
      <c r="B98" s="175"/>
      <c r="C98" s="542"/>
      <c r="D98" s="542"/>
      <c r="E98" s="542"/>
      <c r="F98" s="542"/>
      <c r="G98" s="542"/>
      <c r="H98" s="545"/>
      <c r="I98" s="545"/>
      <c r="J98" s="545"/>
    </row>
    <row r="99" spans="1:10" ht="12">
      <c r="A99" s="123"/>
      <c r="B99" s="175"/>
      <c r="C99" s="542"/>
      <c r="D99" s="542"/>
      <c r="E99" s="542"/>
      <c r="F99" s="542"/>
      <c r="G99" s="542"/>
      <c r="H99" s="545"/>
      <c r="I99" s="545"/>
      <c r="J99" s="545"/>
    </row>
    <row r="100" spans="1:10" ht="12">
      <c r="A100" s="123"/>
      <c r="B100" s="175"/>
      <c r="C100" s="542"/>
      <c r="D100" s="542"/>
      <c r="E100" s="542"/>
      <c r="F100" s="542"/>
      <c r="G100" s="542"/>
      <c r="H100" s="545"/>
      <c r="I100" s="545"/>
      <c r="J100" s="545"/>
    </row>
    <row r="101" spans="1:10" ht="12">
      <c r="A101" s="123"/>
      <c r="B101" s="175"/>
      <c r="C101" s="543"/>
      <c r="D101" s="543"/>
      <c r="E101" s="543"/>
      <c r="F101" s="543"/>
      <c r="G101" s="543"/>
      <c r="H101" s="545"/>
      <c r="I101" s="545"/>
      <c r="J101" s="545"/>
    </row>
    <row r="102" spans="1:10" ht="12">
      <c r="A102" s="123"/>
      <c r="B102" s="175"/>
      <c r="C102" s="542"/>
      <c r="D102" s="542"/>
      <c r="E102" s="542"/>
      <c r="F102" s="542"/>
      <c r="G102" s="542"/>
      <c r="H102" s="545"/>
      <c r="I102" s="545"/>
      <c r="J102" s="545"/>
    </row>
    <row r="103" spans="1:10" ht="12">
      <c r="A103" s="123"/>
      <c r="B103" s="175"/>
      <c r="C103" s="542"/>
      <c r="D103" s="542"/>
      <c r="E103" s="542"/>
      <c r="F103" s="542"/>
      <c r="G103" s="542"/>
      <c r="H103" s="545"/>
      <c r="I103" s="545"/>
      <c r="J103" s="545"/>
    </row>
    <row r="104" spans="1:10" ht="12">
      <c r="A104" s="123"/>
      <c r="B104" s="175"/>
      <c r="C104" s="542"/>
      <c r="D104" s="542"/>
      <c r="E104" s="542"/>
      <c r="F104" s="542"/>
      <c r="G104" s="542"/>
      <c r="H104" s="545"/>
      <c r="I104" s="545"/>
      <c r="J104" s="545"/>
    </row>
    <row r="105" spans="1:10" ht="12">
      <c r="A105" s="123"/>
      <c r="B105" s="175"/>
      <c r="C105" s="542"/>
      <c r="D105" s="542"/>
      <c r="E105" s="542"/>
      <c r="F105" s="542"/>
      <c r="G105" s="542"/>
      <c r="H105" s="545"/>
      <c r="I105" s="545"/>
      <c r="J105" s="545"/>
    </row>
    <row r="106" spans="1:10" ht="12">
      <c r="A106" s="123"/>
      <c r="B106" s="175"/>
      <c r="C106" s="542"/>
      <c r="D106" s="542"/>
      <c r="E106" s="542"/>
      <c r="F106" s="542"/>
      <c r="G106" s="542"/>
      <c r="H106" s="545"/>
      <c r="I106" s="545"/>
      <c r="J106" s="545"/>
    </row>
    <row r="107" spans="1:10" ht="12">
      <c r="A107" s="123"/>
      <c r="B107" s="175"/>
      <c r="C107" s="495"/>
      <c r="D107" s="541"/>
      <c r="E107" s="541"/>
      <c r="F107" s="541"/>
      <c r="G107" s="541"/>
      <c r="H107" s="545"/>
      <c r="I107" s="545"/>
      <c r="J107" s="545"/>
    </row>
    <row r="108" spans="1:10" ht="12">
      <c r="A108" s="123"/>
      <c r="B108" s="175"/>
      <c r="C108" s="175"/>
      <c r="D108" s="175"/>
      <c r="E108" s="175"/>
      <c r="F108" s="175"/>
      <c r="G108" s="175"/>
      <c r="H108" s="545"/>
      <c r="I108" s="545"/>
      <c r="J108" s="545"/>
    </row>
    <row r="109" spans="1:10" ht="12">
      <c r="A109" s="123"/>
      <c r="B109" s="175"/>
      <c r="C109" s="175"/>
      <c r="D109" s="175"/>
      <c r="E109" s="175"/>
      <c r="F109" s="175"/>
      <c r="G109" s="175"/>
      <c r="H109" s="545"/>
      <c r="I109" s="545"/>
      <c r="J109" s="545"/>
    </row>
    <row r="110" spans="1:10" ht="12">
      <c r="A110" s="123"/>
      <c r="B110" s="175"/>
      <c r="C110" s="175"/>
      <c r="D110" s="175"/>
      <c r="E110" s="175"/>
      <c r="F110" s="175"/>
      <c r="G110" s="175"/>
      <c r="H110" s="545"/>
      <c r="I110" s="545"/>
      <c r="J110" s="545"/>
    </row>
    <row r="111" spans="1:10" ht="12">
      <c r="A111" s="123"/>
      <c r="B111" s="175"/>
      <c r="C111" s="175"/>
      <c r="D111" s="175"/>
      <c r="E111" s="175"/>
      <c r="F111" s="175"/>
      <c r="G111" s="175"/>
      <c r="H111" s="545"/>
      <c r="I111" s="545"/>
      <c r="J111" s="545"/>
    </row>
    <row r="112" spans="1:10" ht="12">
      <c r="A112" s="123"/>
      <c r="B112" s="175"/>
      <c r="C112" s="175"/>
      <c r="D112" s="175"/>
      <c r="E112" s="175"/>
      <c r="F112" s="175"/>
      <c r="G112" s="175"/>
      <c r="H112" s="545"/>
      <c r="I112" s="545"/>
      <c r="J112" s="545"/>
    </row>
    <row r="113" spans="1:10" ht="12">
      <c r="A113" s="123"/>
      <c r="B113" s="175"/>
      <c r="C113" s="175"/>
      <c r="D113" s="175"/>
      <c r="E113" s="175"/>
      <c r="F113" s="175"/>
      <c r="G113" s="175"/>
      <c r="H113" s="545"/>
      <c r="I113" s="545"/>
      <c r="J113" s="545"/>
    </row>
    <row r="114" spans="1:10" ht="12">
      <c r="A114" s="123"/>
      <c r="B114" s="175"/>
      <c r="C114" s="175"/>
      <c r="D114" s="175"/>
      <c r="E114" s="175"/>
      <c r="F114" s="175"/>
      <c r="G114" s="175"/>
      <c r="H114" s="545"/>
      <c r="I114" s="545"/>
      <c r="J114" s="545"/>
    </row>
    <row r="115" spans="1:10" ht="12">
      <c r="A115" s="123"/>
      <c r="B115" s="175"/>
      <c r="C115" s="175"/>
      <c r="D115" s="175"/>
      <c r="E115" s="175"/>
      <c r="F115" s="175"/>
      <c r="G115" s="175"/>
      <c r="H115" s="545"/>
      <c r="I115" s="545"/>
      <c r="J115" s="545"/>
    </row>
    <row r="116" spans="1:10" ht="12">
      <c r="A116" s="123"/>
      <c r="B116" s="175"/>
      <c r="C116" s="175"/>
      <c r="D116" s="175"/>
      <c r="E116" s="175"/>
      <c r="F116" s="175"/>
      <c r="G116" s="175"/>
      <c r="H116" s="545"/>
      <c r="I116" s="545"/>
      <c r="J116" s="545"/>
    </row>
    <row r="117" spans="1:10" ht="12">
      <c r="A117" s="123"/>
      <c r="B117" s="175"/>
      <c r="C117" s="175"/>
      <c r="D117" s="175"/>
      <c r="E117" s="175"/>
      <c r="F117" s="175"/>
      <c r="G117" s="175"/>
      <c r="H117" s="545"/>
      <c r="I117" s="545"/>
      <c r="J117" s="545"/>
    </row>
    <row r="118" spans="1:10" ht="12">
      <c r="A118" s="123"/>
      <c r="B118" s="175"/>
      <c r="C118" s="175"/>
      <c r="D118" s="175"/>
      <c r="E118" s="175"/>
      <c r="F118" s="175"/>
      <c r="G118" s="175"/>
      <c r="H118" s="545"/>
      <c r="I118" s="545"/>
      <c r="J118" s="545"/>
    </row>
    <row r="119" spans="1:10" ht="12">
      <c r="A119" s="123"/>
      <c r="B119" s="175"/>
      <c r="C119" s="175"/>
      <c r="D119" s="175"/>
      <c r="E119" s="175"/>
      <c r="F119" s="175"/>
      <c r="G119" s="175"/>
      <c r="H119" s="545"/>
      <c r="I119" s="545"/>
      <c r="J119" s="545"/>
    </row>
    <row r="120" spans="1:10" ht="12">
      <c r="A120" s="123"/>
      <c r="B120" s="175"/>
      <c r="C120" s="175"/>
      <c r="D120" s="175"/>
      <c r="E120" s="175"/>
      <c r="F120" s="175"/>
      <c r="G120" s="175"/>
      <c r="H120" s="545"/>
      <c r="I120" s="545"/>
      <c r="J120" s="545"/>
    </row>
    <row r="121" spans="1:7" ht="12">
      <c r="A121" s="123"/>
      <c r="B121" s="123"/>
      <c r="C121" s="123"/>
      <c r="D121" s="123"/>
      <c r="E121" s="123"/>
      <c r="F121" s="123"/>
      <c r="G121" s="123"/>
    </row>
    <row r="122" spans="1:7" ht="12">
      <c r="A122" s="123"/>
      <c r="B122" s="123"/>
      <c r="C122" s="123"/>
      <c r="D122" s="123"/>
      <c r="E122" s="123"/>
      <c r="F122" s="123"/>
      <c r="G122" s="123"/>
    </row>
    <row r="123" spans="1:7" ht="12">
      <c r="A123" s="123"/>
      <c r="B123" s="123"/>
      <c r="C123" s="123"/>
      <c r="D123" s="123"/>
      <c r="E123" s="123"/>
      <c r="F123" s="123"/>
      <c r="G123" s="123"/>
    </row>
    <row r="124" spans="1:7" ht="12">
      <c r="A124" s="123"/>
      <c r="B124" s="123"/>
      <c r="C124" s="123"/>
      <c r="D124" s="123"/>
      <c r="E124" s="123"/>
      <c r="F124" s="123"/>
      <c r="G124" s="123"/>
    </row>
    <row r="125" spans="1:7" ht="12">
      <c r="A125" s="123"/>
      <c r="B125" s="123"/>
      <c r="C125" s="123"/>
      <c r="D125" s="123"/>
      <c r="E125" s="123"/>
      <c r="F125" s="123"/>
      <c r="G125" s="123"/>
    </row>
    <row r="126" spans="1:7" ht="12">
      <c r="A126" s="123"/>
      <c r="B126" s="123"/>
      <c r="C126" s="123"/>
      <c r="D126" s="123"/>
      <c r="E126" s="123"/>
      <c r="F126" s="123"/>
      <c r="G126" s="123"/>
    </row>
    <row r="127" spans="1:7" ht="12">
      <c r="A127" s="123"/>
      <c r="B127" s="123"/>
      <c r="C127" s="123"/>
      <c r="D127" s="123"/>
      <c r="E127" s="123"/>
      <c r="F127" s="123"/>
      <c r="G127" s="123"/>
    </row>
    <row r="128" spans="1:7" ht="12">
      <c r="A128" s="123"/>
      <c r="B128" s="123"/>
      <c r="C128" s="123"/>
      <c r="D128" s="123"/>
      <c r="E128" s="123"/>
      <c r="F128" s="123"/>
      <c r="G128" s="123"/>
    </row>
    <row r="129" spans="1:7" ht="12">
      <c r="A129" s="123"/>
      <c r="B129" s="123"/>
      <c r="C129" s="123"/>
      <c r="D129" s="123"/>
      <c r="E129" s="123"/>
      <c r="F129" s="123"/>
      <c r="G129" s="123"/>
    </row>
    <row r="130" spans="1:7" ht="12">
      <c r="A130" s="123"/>
      <c r="B130" s="123"/>
      <c r="C130" s="123"/>
      <c r="D130" s="123"/>
      <c r="E130" s="123"/>
      <c r="F130" s="123"/>
      <c r="G130" s="123"/>
    </row>
    <row r="131" spans="1:7" ht="12">
      <c r="A131" s="123"/>
      <c r="B131" s="123"/>
      <c r="C131" s="123"/>
      <c r="D131" s="123"/>
      <c r="E131" s="123"/>
      <c r="F131" s="123"/>
      <c r="G131" s="123"/>
    </row>
    <row r="132" spans="1:7" ht="12">
      <c r="A132" s="123"/>
      <c r="B132" s="123"/>
      <c r="C132" s="123"/>
      <c r="D132" s="123"/>
      <c r="E132" s="123"/>
      <c r="F132" s="123"/>
      <c r="G132" s="123"/>
    </row>
    <row r="133" spans="1:7" ht="12">
      <c r="A133" s="123"/>
      <c r="B133" s="123"/>
      <c r="C133" s="123"/>
      <c r="D133" s="123"/>
      <c r="E133" s="123"/>
      <c r="F133" s="123"/>
      <c r="G133" s="123"/>
    </row>
    <row r="134" spans="1:7" ht="12">
      <c r="A134" s="123"/>
      <c r="B134" s="123"/>
      <c r="C134" s="123"/>
      <c r="D134" s="123"/>
      <c r="E134" s="123"/>
      <c r="F134" s="123"/>
      <c r="G134" s="123"/>
    </row>
    <row r="135" spans="1:7" ht="12">
      <c r="A135" s="123"/>
      <c r="B135" s="123"/>
      <c r="C135" s="123"/>
      <c r="D135" s="123"/>
      <c r="E135" s="123"/>
      <c r="F135" s="123"/>
      <c r="G135" s="123"/>
    </row>
    <row r="136" spans="1:7" ht="12">
      <c r="A136" s="123"/>
      <c r="B136" s="123"/>
      <c r="C136" s="123"/>
      <c r="D136" s="123"/>
      <c r="E136" s="123"/>
      <c r="F136" s="123"/>
      <c r="G136" s="123"/>
    </row>
    <row r="137" spans="1:7" ht="12">
      <c r="A137" s="123"/>
      <c r="B137" s="123"/>
      <c r="C137" s="123"/>
      <c r="D137" s="123"/>
      <c r="E137" s="123"/>
      <c r="F137" s="123"/>
      <c r="G137" s="123"/>
    </row>
    <row r="138" spans="1:7" ht="12">
      <c r="A138" s="123"/>
      <c r="B138" s="123"/>
      <c r="C138" s="123"/>
      <c r="D138" s="123"/>
      <c r="E138" s="123"/>
      <c r="F138" s="123"/>
      <c r="G138" s="123"/>
    </row>
    <row r="139" spans="1:7" ht="12">
      <c r="A139" s="123"/>
      <c r="B139" s="123"/>
      <c r="C139" s="123"/>
      <c r="D139" s="123"/>
      <c r="E139" s="123"/>
      <c r="F139" s="123"/>
      <c r="G139" s="123"/>
    </row>
    <row r="140" spans="1:7" ht="12">
      <c r="A140" s="123"/>
      <c r="B140" s="123"/>
      <c r="C140" s="123"/>
      <c r="D140" s="123"/>
      <c r="E140" s="123"/>
      <c r="F140" s="123"/>
      <c r="G140" s="123"/>
    </row>
    <row r="141" spans="1:7" ht="12">
      <c r="A141" s="123"/>
      <c r="B141" s="123"/>
      <c r="C141" s="123"/>
      <c r="D141" s="123"/>
      <c r="E141" s="123"/>
      <c r="F141" s="123"/>
      <c r="G141" s="123"/>
    </row>
    <row r="142" spans="1:7" ht="12">
      <c r="A142" s="123"/>
      <c r="B142" s="123"/>
      <c r="C142" s="123"/>
      <c r="D142" s="123"/>
      <c r="E142" s="123"/>
      <c r="F142" s="123"/>
      <c r="G142" s="123"/>
    </row>
    <row r="143" spans="1:7" ht="12">
      <c r="A143" s="123"/>
      <c r="B143" s="123"/>
      <c r="C143" s="123"/>
      <c r="D143" s="123"/>
      <c r="E143" s="123"/>
      <c r="F143" s="123"/>
      <c r="G143" s="123"/>
    </row>
    <row r="144" spans="1:7" ht="12">
      <c r="A144" s="123"/>
      <c r="B144" s="123"/>
      <c r="C144" s="123"/>
      <c r="D144" s="123"/>
      <c r="E144" s="123"/>
      <c r="F144" s="123"/>
      <c r="G144" s="123"/>
    </row>
    <row r="145" spans="1:7" ht="12">
      <c r="A145" s="123"/>
      <c r="B145" s="123"/>
      <c r="C145" s="123"/>
      <c r="D145" s="123"/>
      <c r="E145" s="123"/>
      <c r="F145" s="123"/>
      <c r="G145" s="123"/>
    </row>
    <row r="146" spans="1:7" ht="12">
      <c r="A146" s="123"/>
      <c r="B146" s="123"/>
      <c r="C146" s="123"/>
      <c r="D146" s="123"/>
      <c r="E146" s="123"/>
      <c r="F146" s="123"/>
      <c r="G146" s="123"/>
    </row>
    <row r="147" spans="1:7" ht="12">
      <c r="A147" s="123"/>
      <c r="B147" s="123"/>
      <c r="C147" s="123"/>
      <c r="D147" s="123"/>
      <c r="E147" s="123"/>
      <c r="F147" s="123"/>
      <c r="G147" s="123"/>
    </row>
    <row r="148" spans="1:7" ht="12">
      <c r="A148" s="123"/>
      <c r="B148" s="123"/>
      <c r="C148" s="123"/>
      <c r="D148" s="123"/>
      <c r="E148" s="123"/>
      <c r="F148" s="123"/>
      <c r="G148" s="123"/>
    </row>
    <row r="149" spans="1:7" ht="12">
      <c r="A149" s="123"/>
      <c r="B149" s="123"/>
      <c r="C149" s="123"/>
      <c r="D149" s="123"/>
      <c r="E149" s="123"/>
      <c r="F149" s="123"/>
      <c r="G149" s="123"/>
    </row>
    <row r="150" spans="1:7" ht="12">
      <c r="A150" s="123"/>
      <c r="B150" s="123"/>
      <c r="C150" s="123"/>
      <c r="D150" s="123"/>
      <c r="E150" s="123"/>
      <c r="F150" s="123"/>
      <c r="G150" s="123"/>
    </row>
    <row r="151" spans="1:7" ht="12">
      <c r="A151" s="123"/>
      <c r="B151" s="123"/>
      <c r="C151" s="123"/>
      <c r="D151" s="123"/>
      <c r="E151" s="123"/>
      <c r="F151" s="123"/>
      <c r="G151" s="123"/>
    </row>
    <row r="152" spans="1:7" ht="12">
      <c r="A152" s="123"/>
      <c r="B152" s="123"/>
      <c r="C152" s="123"/>
      <c r="D152" s="123"/>
      <c r="E152" s="123"/>
      <c r="F152" s="123"/>
      <c r="G152" s="123"/>
    </row>
    <row r="153" spans="1:7" ht="12">
      <c r="A153" s="123"/>
      <c r="B153" s="123"/>
      <c r="C153" s="123"/>
      <c r="D153" s="123"/>
      <c r="E153" s="123"/>
      <c r="F153" s="123"/>
      <c r="G153" s="123"/>
    </row>
    <row r="154" spans="1:7" ht="12">
      <c r="A154" s="123"/>
      <c r="B154" s="123"/>
      <c r="C154" s="123"/>
      <c r="D154" s="123"/>
      <c r="E154" s="123"/>
      <c r="F154" s="123"/>
      <c r="G154" s="123"/>
    </row>
    <row r="155" spans="1:7" ht="12">
      <c r="A155" s="123"/>
      <c r="B155" s="123"/>
      <c r="C155" s="123"/>
      <c r="D155" s="123"/>
      <c r="E155" s="123"/>
      <c r="F155" s="123"/>
      <c r="G155" s="123"/>
    </row>
    <row r="156" spans="1:7" ht="12">
      <c r="A156" s="123"/>
      <c r="B156" s="123"/>
      <c r="C156" s="123"/>
      <c r="D156" s="123"/>
      <c r="E156" s="123"/>
      <c r="F156" s="123"/>
      <c r="G156" s="123"/>
    </row>
    <row r="157" spans="1:7" ht="12">
      <c r="A157" s="123"/>
      <c r="B157" s="123"/>
      <c r="C157" s="123"/>
      <c r="D157" s="123"/>
      <c r="E157" s="123"/>
      <c r="F157" s="123"/>
      <c r="G157" s="123"/>
    </row>
    <row r="158" spans="1:7" ht="12">
      <c r="A158" s="123"/>
      <c r="B158" s="123"/>
      <c r="C158" s="123"/>
      <c r="D158" s="123"/>
      <c r="E158" s="123"/>
      <c r="F158" s="123"/>
      <c r="G158" s="123"/>
    </row>
    <row r="159" spans="1:7" ht="12">
      <c r="A159" s="123"/>
      <c r="B159" s="123"/>
      <c r="C159" s="123"/>
      <c r="D159" s="123"/>
      <c r="E159" s="123"/>
      <c r="F159" s="123"/>
      <c r="G159" s="123"/>
    </row>
    <row r="160" spans="1:7" ht="12">
      <c r="A160" s="123"/>
      <c r="B160" s="123"/>
      <c r="C160" s="123"/>
      <c r="D160" s="123"/>
      <c r="E160" s="123"/>
      <c r="F160" s="123"/>
      <c r="G160" s="123"/>
    </row>
    <row r="161" spans="1:7" ht="12">
      <c r="A161" s="123"/>
      <c r="B161" s="123"/>
      <c r="C161" s="123"/>
      <c r="D161" s="123"/>
      <c r="E161" s="123"/>
      <c r="F161" s="123"/>
      <c r="G161" s="123"/>
    </row>
    <row r="162" spans="1:7" ht="12">
      <c r="A162" s="123"/>
      <c r="B162" s="123"/>
      <c r="C162" s="123"/>
      <c r="D162" s="123"/>
      <c r="E162" s="123"/>
      <c r="F162" s="123"/>
      <c r="G162" s="123"/>
    </row>
    <row r="163" spans="1:7" ht="12">
      <c r="A163" s="123"/>
      <c r="B163" s="123"/>
      <c r="C163" s="123"/>
      <c r="D163" s="123"/>
      <c r="E163" s="123"/>
      <c r="F163" s="123"/>
      <c r="G163" s="123"/>
    </row>
    <row r="164" spans="1:7" ht="12">
      <c r="A164" s="123"/>
      <c r="B164" s="123"/>
      <c r="C164" s="123"/>
      <c r="D164" s="123"/>
      <c r="E164" s="123"/>
      <c r="F164" s="123"/>
      <c r="G164" s="123"/>
    </row>
    <row r="165" spans="1:7" ht="12">
      <c r="A165" s="123"/>
      <c r="B165" s="123"/>
      <c r="C165" s="123"/>
      <c r="D165" s="123"/>
      <c r="E165" s="123"/>
      <c r="F165" s="123"/>
      <c r="G165" s="123"/>
    </row>
    <row r="166" spans="1:7" ht="12">
      <c r="A166" s="123"/>
      <c r="B166" s="123"/>
      <c r="C166" s="123"/>
      <c r="D166" s="123"/>
      <c r="E166" s="123"/>
      <c r="F166" s="123"/>
      <c r="G166" s="123"/>
    </row>
    <row r="167" spans="1:7" ht="12">
      <c r="A167" s="123"/>
      <c r="B167" s="123"/>
      <c r="C167" s="123"/>
      <c r="D167" s="123"/>
      <c r="E167" s="123"/>
      <c r="F167" s="123"/>
      <c r="G167" s="123"/>
    </row>
    <row r="168" spans="1:7" ht="12">
      <c r="A168" s="123"/>
      <c r="B168" s="123"/>
      <c r="C168" s="123"/>
      <c r="D168" s="123"/>
      <c r="E168" s="123"/>
      <c r="F168" s="123"/>
      <c r="G168" s="123"/>
    </row>
    <row r="169" spans="1:7" ht="12">
      <c r="A169" s="123"/>
      <c r="B169" s="123"/>
      <c r="C169" s="123"/>
      <c r="D169" s="123"/>
      <c r="E169" s="123"/>
      <c r="F169" s="123"/>
      <c r="G169" s="123"/>
    </row>
    <row r="170" spans="1:7" ht="12">
      <c r="A170" s="123"/>
      <c r="B170" s="123"/>
      <c r="C170" s="123"/>
      <c r="D170" s="123"/>
      <c r="E170" s="123"/>
      <c r="F170" s="123"/>
      <c r="G170" s="123"/>
    </row>
    <row r="171" spans="1:7" ht="12">
      <c r="A171" s="123"/>
      <c r="B171" s="123"/>
      <c r="C171" s="123"/>
      <c r="D171" s="123"/>
      <c r="E171" s="123"/>
      <c r="F171" s="123"/>
      <c r="G171" s="123"/>
    </row>
    <row r="172" spans="1:7" ht="12">
      <c r="A172" s="123"/>
      <c r="B172" s="123"/>
      <c r="C172" s="123"/>
      <c r="D172" s="123"/>
      <c r="E172" s="123"/>
      <c r="F172" s="123"/>
      <c r="G172" s="123"/>
    </row>
    <row r="173" spans="1:7" ht="12">
      <c r="A173" s="123"/>
      <c r="B173" s="123"/>
      <c r="C173" s="123"/>
      <c r="D173" s="123"/>
      <c r="E173" s="123"/>
      <c r="F173" s="123"/>
      <c r="G173" s="123"/>
    </row>
    <row r="174" spans="1:7" ht="12">
      <c r="A174" s="123"/>
      <c r="B174" s="123"/>
      <c r="C174" s="123"/>
      <c r="D174" s="123"/>
      <c r="E174" s="123"/>
      <c r="F174" s="123"/>
      <c r="G174" s="123"/>
    </row>
    <row r="175" spans="1:7" ht="12">
      <c r="A175" s="123"/>
      <c r="B175" s="123"/>
      <c r="C175" s="123"/>
      <c r="D175" s="123"/>
      <c r="E175" s="123"/>
      <c r="F175" s="123"/>
      <c r="G175" s="123"/>
    </row>
    <row r="176" spans="1:7" ht="12">
      <c r="A176" s="123"/>
      <c r="B176" s="123"/>
      <c r="C176" s="123"/>
      <c r="D176" s="123"/>
      <c r="E176" s="123"/>
      <c r="F176" s="123"/>
      <c r="G176" s="123"/>
    </row>
    <row r="177" spans="1:7" ht="12">
      <c r="A177" s="123"/>
      <c r="B177" s="123"/>
      <c r="C177" s="123"/>
      <c r="D177" s="123"/>
      <c r="E177" s="123"/>
      <c r="F177" s="123"/>
      <c r="G177" s="123"/>
    </row>
    <row r="178" spans="1:7" ht="12">
      <c r="A178" s="123"/>
      <c r="B178" s="123"/>
      <c r="C178" s="123"/>
      <c r="D178" s="123"/>
      <c r="E178" s="123"/>
      <c r="F178" s="123"/>
      <c r="G178" s="123"/>
    </row>
    <row r="179" spans="1:7" ht="12">
      <c r="A179" s="123"/>
      <c r="B179" s="123"/>
      <c r="C179" s="123"/>
      <c r="D179" s="123"/>
      <c r="E179" s="123"/>
      <c r="F179" s="123"/>
      <c r="G179" s="123"/>
    </row>
    <row r="180" spans="1:7" ht="12">
      <c r="A180" s="123"/>
      <c r="B180" s="123"/>
      <c r="C180" s="123"/>
      <c r="D180" s="123"/>
      <c r="E180" s="123"/>
      <c r="F180" s="123"/>
      <c r="G180" s="123"/>
    </row>
    <row r="181" spans="1:7" ht="12">
      <c r="A181" s="123"/>
      <c r="B181" s="123"/>
      <c r="C181" s="123"/>
      <c r="D181" s="123"/>
      <c r="E181" s="123"/>
      <c r="F181" s="123"/>
      <c r="G181" s="123"/>
    </row>
    <row r="182" spans="1:7" ht="12">
      <c r="A182" s="123"/>
      <c r="B182" s="123"/>
      <c r="C182" s="123"/>
      <c r="D182" s="123"/>
      <c r="E182" s="123"/>
      <c r="F182" s="123"/>
      <c r="G182" s="123"/>
    </row>
    <row r="183" spans="1:7" ht="12">
      <c r="A183" s="123"/>
      <c r="B183" s="123"/>
      <c r="C183" s="123"/>
      <c r="D183" s="123"/>
      <c r="E183" s="123"/>
      <c r="F183" s="123"/>
      <c r="G183" s="123"/>
    </row>
    <row r="184" spans="1:7" ht="12">
      <c r="A184" s="123"/>
      <c r="B184" s="123"/>
      <c r="C184" s="123"/>
      <c r="D184" s="123"/>
      <c r="E184" s="123"/>
      <c r="F184" s="123"/>
      <c r="G184" s="123"/>
    </row>
    <row r="185" spans="1:7" ht="12">
      <c r="A185" s="123"/>
      <c r="B185" s="123"/>
      <c r="C185" s="123"/>
      <c r="D185" s="123"/>
      <c r="E185" s="123"/>
      <c r="F185" s="123"/>
      <c r="G185" s="123"/>
    </row>
    <row r="186" spans="1:7" ht="12">
      <c r="A186" s="123"/>
      <c r="B186" s="123"/>
      <c r="C186" s="123"/>
      <c r="D186" s="123"/>
      <c r="E186" s="123"/>
      <c r="F186" s="123"/>
      <c r="G186" s="123"/>
    </row>
    <row r="187" spans="1:7" ht="12">
      <c r="A187" s="123"/>
      <c r="B187" s="123"/>
      <c r="C187" s="123"/>
      <c r="D187" s="123"/>
      <c r="E187" s="123"/>
      <c r="F187" s="123"/>
      <c r="G187" s="123"/>
    </row>
    <row r="188" spans="1:7" ht="12">
      <c r="A188" s="123"/>
      <c r="B188" s="123"/>
      <c r="C188" s="123"/>
      <c r="D188" s="123"/>
      <c r="E188" s="123"/>
      <c r="F188" s="123"/>
      <c r="G188" s="123"/>
    </row>
    <row r="189" spans="1:7" ht="12">
      <c r="A189" s="123"/>
      <c r="B189" s="123"/>
      <c r="C189" s="123"/>
      <c r="D189" s="123"/>
      <c r="E189" s="123"/>
      <c r="F189" s="123"/>
      <c r="G189" s="123"/>
    </row>
    <row r="190" spans="1:7" ht="12">
      <c r="A190" s="123"/>
      <c r="B190" s="123"/>
      <c r="C190" s="123"/>
      <c r="D190" s="123"/>
      <c r="E190" s="123"/>
      <c r="F190" s="123"/>
      <c r="G190" s="123"/>
    </row>
    <row r="191" spans="1:7" ht="12">
      <c r="A191" s="123"/>
      <c r="B191" s="123"/>
      <c r="C191" s="123"/>
      <c r="D191" s="123"/>
      <c r="E191" s="123"/>
      <c r="F191" s="123"/>
      <c r="G191" s="123"/>
    </row>
    <row r="192" spans="1:7" ht="12">
      <c r="A192" s="123"/>
      <c r="B192" s="123"/>
      <c r="C192" s="123"/>
      <c r="D192" s="123"/>
      <c r="E192" s="123"/>
      <c r="F192" s="123"/>
      <c r="G192" s="123"/>
    </row>
    <row r="193" spans="1:7" ht="12">
      <c r="A193" s="123"/>
      <c r="B193" s="123"/>
      <c r="C193" s="123"/>
      <c r="D193" s="123"/>
      <c r="E193" s="123"/>
      <c r="F193" s="123"/>
      <c r="G193" s="123"/>
    </row>
    <row r="194" spans="1:7" ht="12">
      <c r="A194" s="123"/>
      <c r="B194" s="123"/>
      <c r="C194" s="123"/>
      <c r="D194" s="123"/>
      <c r="E194" s="123"/>
      <c r="F194" s="123"/>
      <c r="G194" s="123"/>
    </row>
    <row r="195" spans="1:7" ht="12">
      <c r="A195" s="123"/>
      <c r="B195" s="123"/>
      <c r="C195" s="123"/>
      <c r="D195" s="123"/>
      <c r="E195" s="123"/>
      <c r="F195" s="123"/>
      <c r="G195" s="123"/>
    </row>
    <row r="196" spans="1:7" ht="12">
      <c r="A196" s="123"/>
      <c r="B196" s="123"/>
      <c r="C196" s="123"/>
      <c r="D196" s="123"/>
      <c r="E196" s="123"/>
      <c r="F196" s="123"/>
      <c r="G196" s="123"/>
    </row>
    <row r="197" spans="1:7" ht="12">
      <c r="A197" s="123"/>
      <c r="B197" s="123"/>
      <c r="C197" s="123"/>
      <c r="D197" s="123"/>
      <c r="E197" s="123"/>
      <c r="F197" s="123"/>
      <c r="G197" s="123"/>
    </row>
    <row r="198" spans="1:7" ht="12">
      <c r="A198" s="123"/>
      <c r="B198" s="123"/>
      <c r="C198" s="123"/>
      <c r="D198" s="123"/>
      <c r="E198" s="123"/>
      <c r="F198" s="123"/>
      <c r="G198" s="123"/>
    </row>
    <row r="199" spans="1:7" ht="12">
      <c r="A199" s="123"/>
      <c r="B199" s="123"/>
      <c r="C199" s="123"/>
      <c r="D199" s="123"/>
      <c r="E199" s="123"/>
      <c r="F199" s="123"/>
      <c r="G199" s="123"/>
    </row>
    <row r="200" spans="1:7" ht="12">
      <c r="A200" s="123"/>
      <c r="B200" s="123"/>
      <c r="C200" s="123"/>
      <c r="D200" s="123"/>
      <c r="E200" s="123"/>
      <c r="F200" s="123"/>
      <c r="G200" s="123"/>
    </row>
    <row r="201" spans="1:7" ht="12">
      <c r="A201" s="123"/>
      <c r="B201" s="123"/>
      <c r="C201" s="123"/>
      <c r="D201" s="123"/>
      <c r="E201" s="123"/>
      <c r="F201" s="123"/>
      <c r="G201" s="123"/>
    </row>
    <row r="202" spans="1:7" ht="12">
      <c r="A202" s="123"/>
      <c r="B202" s="123"/>
      <c r="C202" s="123"/>
      <c r="D202" s="123"/>
      <c r="E202" s="123"/>
      <c r="F202" s="123"/>
      <c r="G202" s="123"/>
    </row>
    <row r="203" spans="1:7" ht="12">
      <c r="A203" s="123"/>
      <c r="B203" s="123"/>
      <c r="C203" s="123"/>
      <c r="D203" s="123"/>
      <c r="E203" s="123"/>
      <c r="F203" s="123"/>
      <c r="G203" s="123"/>
    </row>
    <row r="204" spans="1:7" ht="12">
      <c r="A204" s="123"/>
      <c r="B204" s="123"/>
      <c r="C204" s="123"/>
      <c r="D204" s="123"/>
      <c r="E204" s="123"/>
      <c r="F204" s="123"/>
      <c r="G204" s="123"/>
    </row>
    <row r="205" spans="1:7" ht="12">
      <c r="A205" s="123"/>
      <c r="B205" s="123"/>
      <c r="C205" s="123"/>
      <c r="D205" s="123"/>
      <c r="E205" s="123"/>
      <c r="F205" s="123"/>
      <c r="G205" s="123"/>
    </row>
    <row r="206" spans="1:7" ht="12">
      <c r="A206" s="123"/>
      <c r="B206" s="123"/>
      <c r="C206" s="123"/>
      <c r="D206" s="123"/>
      <c r="E206" s="123"/>
      <c r="F206" s="123"/>
      <c r="G206" s="123"/>
    </row>
    <row r="207" spans="1:7" ht="12">
      <c r="A207" s="123"/>
      <c r="B207" s="123"/>
      <c r="C207" s="123"/>
      <c r="D207" s="123"/>
      <c r="E207" s="123"/>
      <c r="F207" s="123"/>
      <c r="G207" s="123"/>
    </row>
    <row r="208" spans="1:7" ht="12">
      <c r="A208" s="123"/>
      <c r="B208" s="123"/>
      <c r="C208" s="123"/>
      <c r="D208" s="123"/>
      <c r="E208" s="123"/>
      <c r="F208" s="123"/>
      <c r="G208" s="123"/>
    </row>
    <row r="209" spans="1:7" ht="12">
      <c r="A209" s="123"/>
      <c r="B209" s="123"/>
      <c r="C209" s="123"/>
      <c r="D209" s="123"/>
      <c r="E209" s="123"/>
      <c r="F209" s="123"/>
      <c r="G209" s="123"/>
    </row>
    <row r="210" spans="1:7" ht="12">
      <c r="A210" s="123"/>
      <c r="B210" s="123"/>
      <c r="C210" s="123"/>
      <c r="D210" s="123"/>
      <c r="E210" s="123"/>
      <c r="F210" s="123"/>
      <c r="G210" s="123"/>
    </row>
    <row r="211" spans="1:7" ht="12">
      <c r="A211" s="123"/>
      <c r="B211" s="123"/>
      <c r="C211" s="123"/>
      <c r="D211" s="123"/>
      <c r="E211" s="123"/>
      <c r="F211" s="123"/>
      <c r="G211" s="123"/>
    </row>
  </sheetData>
  <sheetProtection/>
  <mergeCells count="5">
    <mergeCell ref="A4:B4"/>
    <mergeCell ref="A11:B11"/>
    <mergeCell ref="A15:B15"/>
    <mergeCell ref="A19:B19"/>
    <mergeCell ref="A55:C55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9" sqref="AC9:AC13"/>
    </sheetView>
  </sheetViews>
  <sheetFormatPr defaultColWidth="8.00390625" defaultRowHeight="13.5"/>
  <cols>
    <col min="1" max="1" width="14.125" style="127" customWidth="1"/>
    <col min="2" max="2" width="7.625" style="127" customWidth="1"/>
    <col min="3" max="5" width="6.125" style="127" customWidth="1"/>
    <col min="6" max="11" width="6.25390625" style="127" customWidth="1"/>
    <col min="12" max="12" width="6.875" style="127" customWidth="1"/>
    <col min="13" max="16" width="6.25390625" style="127" customWidth="1"/>
    <col min="17" max="17" width="7.625" style="127" customWidth="1"/>
    <col min="18" max="18" width="6.25390625" style="127" customWidth="1"/>
    <col min="19" max="19" width="4.50390625" style="127" customWidth="1"/>
    <col min="20" max="26" width="6.25390625" style="127" customWidth="1"/>
    <col min="27" max="27" width="7.25390625" style="127" customWidth="1"/>
    <col min="28" max="28" width="6.25390625" style="127" customWidth="1"/>
    <col min="29" max="29" width="8.125" style="127" customWidth="1"/>
    <col min="30" max="16384" width="8.00390625" style="127" customWidth="1"/>
  </cols>
  <sheetData>
    <row r="1" spans="2:29" s="124" customFormat="1" ht="18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 t="s">
        <v>618</v>
      </c>
      <c r="O1" s="629" t="s">
        <v>619</v>
      </c>
      <c r="P1" s="629"/>
      <c r="Q1" s="629"/>
      <c r="R1" s="629"/>
      <c r="S1" s="629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2:29" ht="11.2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6"/>
      <c r="O2" s="129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ht="12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32" t="s">
        <v>168</v>
      </c>
    </row>
    <row r="4" spans="2:29" s="133" customFormat="1" ht="14.25" customHeight="1">
      <c r="B4" s="587" t="s">
        <v>209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137"/>
      <c r="Q4" s="135" t="s">
        <v>169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8"/>
    </row>
    <row r="5" spans="1:29" ht="15" customHeight="1">
      <c r="A5" s="139" t="s">
        <v>170</v>
      </c>
      <c r="B5" s="140" t="s">
        <v>171</v>
      </c>
      <c r="C5" s="141" t="s">
        <v>172</v>
      </c>
      <c r="D5" s="141" t="s">
        <v>173</v>
      </c>
      <c r="E5" s="141" t="s">
        <v>174</v>
      </c>
      <c r="F5" s="141" t="s">
        <v>175</v>
      </c>
      <c r="G5" s="141" t="s">
        <v>176</v>
      </c>
      <c r="H5" s="141" t="s">
        <v>177</v>
      </c>
      <c r="I5" s="141" t="s">
        <v>178</v>
      </c>
      <c r="J5" s="141" t="s">
        <v>179</v>
      </c>
      <c r="K5" s="141" t="s">
        <v>173</v>
      </c>
      <c r="L5" s="141" t="s">
        <v>180</v>
      </c>
      <c r="M5" s="134" t="s">
        <v>181</v>
      </c>
      <c r="N5" s="142"/>
      <c r="O5" s="136" t="s">
        <v>182</v>
      </c>
      <c r="P5" s="136" t="s">
        <v>183</v>
      </c>
      <c r="Q5" s="140" t="s">
        <v>171</v>
      </c>
      <c r="R5" s="141" t="s">
        <v>172</v>
      </c>
      <c r="S5" s="141" t="s">
        <v>173</v>
      </c>
      <c r="T5" s="141" t="s">
        <v>174</v>
      </c>
      <c r="U5" s="141" t="s">
        <v>175</v>
      </c>
      <c r="V5" s="141" t="s">
        <v>176</v>
      </c>
      <c r="W5" s="141" t="s">
        <v>177</v>
      </c>
      <c r="X5" s="141" t="s">
        <v>178</v>
      </c>
      <c r="Y5" s="141" t="s">
        <v>179</v>
      </c>
      <c r="Z5" s="141" t="s">
        <v>173</v>
      </c>
      <c r="AA5" s="141" t="s">
        <v>180</v>
      </c>
      <c r="AB5" s="143" t="s">
        <v>620</v>
      </c>
      <c r="AC5" s="141" t="s">
        <v>184</v>
      </c>
    </row>
    <row r="6" spans="1:29" ht="15" customHeight="1">
      <c r="A6" s="144"/>
      <c r="B6" s="140"/>
      <c r="C6" s="141"/>
      <c r="D6" s="141" t="s">
        <v>185</v>
      </c>
      <c r="E6" s="141"/>
      <c r="F6" s="141"/>
      <c r="G6" s="141" t="s">
        <v>186</v>
      </c>
      <c r="H6" s="141" t="s">
        <v>187</v>
      </c>
      <c r="I6" s="141" t="s">
        <v>188</v>
      </c>
      <c r="J6" s="141"/>
      <c r="K6" s="141" t="s">
        <v>189</v>
      </c>
      <c r="L6" s="141"/>
      <c r="M6" s="141" t="s">
        <v>621</v>
      </c>
      <c r="N6" s="145" t="s">
        <v>622</v>
      </c>
      <c r="O6" s="146" t="s">
        <v>623</v>
      </c>
      <c r="P6" s="141" t="s">
        <v>181</v>
      </c>
      <c r="Q6" s="140"/>
      <c r="R6" s="141"/>
      <c r="S6" s="141" t="s">
        <v>185</v>
      </c>
      <c r="T6" s="141"/>
      <c r="U6" s="141"/>
      <c r="V6" s="141" t="s">
        <v>186</v>
      </c>
      <c r="W6" s="141" t="s">
        <v>187</v>
      </c>
      <c r="X6" s="141" t="s">
        <v>188</v>
      </c>
      <c r="Y6" s="141"/>
      <c r="Z6" s="141" t="s">
        <v>189</v>
      </c>
      <c r="AA6" s="141"/>
      <c r="AB6" s="630" t="s">
        <v>624</v>
      </c>
      <c r="AC6" s="147"/>
    </row>
    <row r="7" spans="1:29" ht="15" customHeight="1">
      <c r="A7" s="139" t="s">
        <v>190</v>
      </c>
      <c r="B7" s="140"/>
      <c r="C7" s="141"/>
      <c r="D7" s="141" t="s">
        <v>191</v>
      </c>
      <c r="E7" s="141"/>
      <c r="F7" s="141"/>
      <c r="G7" s="141" t="s">
        <v>191</v>
      </c>
      <c r="H7" s="141" t="s">
        <v>192</v>
      </c>
      <c r="I7" s="141" t="s">
        <v>3</v>
      </c>
      <c r="J7" s="141"/>
      <c r="K7" s="141" t="s">
        <v>193</v>
      </c>
      <c r="L7" s="141"/>
      <c r="M7" s="141"/>
      <c r="N7" s="141"/>
      <c r="O7" s="146" t="s">
        <v>625</v>
      </c>
      <c r="P7" s="141" t="s">
        <v>182</v>
      </c>
      <c r="Q7" s="140"/>
      <c r="R7" s="141"/>
      <c r="S7" s="141" t="s">
        <v>191</v>
      </c>
      <c r="T7" s="141"/>
      <c r="U7" s="141"/>
      <c r="V7" s="141" t="s">
        <v>191</v>
      </c>
      <c r="W7" s="141" t="s">
        <v>192</v>
      </c>
      <c r="X7" s="141" t="s">
        <v>3</v>
      </c>
      <c r="Y7" s="141"/>
      <c r="Z7" s="141" t="s">
        <v>193</v>
      </c>
      <c r="AA7" s="141"/>
      <c r="AB7" s="630"/>
      <c r="AC7" s="141" t="s">
        <v>194</v>
      </c>
    </row>
    <row r="8" spans="1:29" ht="15" customHeight="1">
      <c r="A8" s="136"/>
      <c r="B8" s="148" t="s">
        <v>24</v>
      </c>
      <c r="C8" s="149" t="s">
        <v>191</v>
      </c>
      <c r="D8" s="149" t="s">
        <v>195</v>
      </c>
      <c r="E8" s="149" t="s">
        <v>196</v>
      </c>
      <c r="F8" s="149" t="s">
        <v>197</v>
      </c>
      <c r="G8" s="149" t="s">
        <v>195</v>
      </c>
      <c r="H8" s="149" t="s">
        <v>198</v>
      </c>
      <c r="I8" s="149" t="s">
        <v>6</v>
      </c>
      <c r="J8" s="149" t="s">
        <v>195</v>
      </c>
      <c r="K8" s="149" t="s">
        <v>199</v>
      </c>
      <c r="L8" s="149" t="s">
        <v>200</v>
      </c>
      <c r="M8" s="149" t="s">
        <v>626</v>
      </c>
      <c r="N8" s="149" t="s">
        <v>627</v>
      </c>
      <c r="O8" s="150" t="s">
        <v>628</v>
      </c>
      <c r="P8" s="149" t="s">
        <v>183</v>
      </c>
      <c r="Q8" s="148" t="s">
        <v>24</v>
      </c>
      <c r="R8" s="149" t="s">
        <v>191</v>
      </c>
      <c r="S8" s="149" t="s">
        <v>195</v>
      </c>
      <c r="T8" s="149" t="s">
        <v>196</v>
      </c>
      <c r="U8" s="149" t="s">
        <v>197</v>
      </c>
      <c r="V8" s="149" t="s">
        <v>195</v>
      </c>
      <c r="W8" s="149" t="s">
        <v>198</v>
      </c>
      <c r="X8" s="149" t="s">
        <v>6</v>
      </c>
      <c r="Y8" s="149" t="s">
        <v>195</v>
      </c>
      <c r="Z8" s="149" t="s">
        <v>199</v>
      </c>
      <c r="AA8" s="149" t="s">
        <v>200</v>
      </c>
      <c r="AB8" s="151" t="s">
        <v>629</v>
      </c>
      <c r="AC8" s="152"/>
    </row>
    <row r="9" spans="1:29" ht="17.25" customHeight="1">
      <c r="A9" s="23" t="s">
        <v>630</v>
      </c>
      <c r="B9" s="153">
        <v>30523</v>
      </c>
      <c r="C9" s="154">
        <v>123</v>
      </c>
      <c r="D9" s="154">
        <v>2</v>
      </c>
      <c r="E9" s="154">
        <v>52</v>
      </c>
      <c r="F9" s="154">
        <v>3613</v>
      </c>
      <c r="G9" s="154">
        <v>279</v>
      </c>
      <c r="H9" s="154">
        <v>235</v>
      </c>
      <c r="I9" s="154">
        <v>3758</v>
      </c>
      <c r="J9" s="154">
        <v>114</v>
      </c>
      <c r="K9" s="154">
        <v>367</v>
      </c>
      <c r="L9" s="154">
        <v>16095</v>
      </c>
      <c r="M9" s="154">
        <v>5463</v>
      </c>
      <c r="N9" s="154">
        <v>40</v>
      </c>
      <c r="O9" s="156" t="s">
        <v>631</v>
      </c>
      <c r="P9" s="154">
        <v>382</v>
      </c>
      <c r="Q9" s="178">
        <v>28864</v>
      </c>
      <c r="R9" s="154">
        <v>31</v>
      </c>
      <c r="S9" s="154">
        <v>1</v>
      </c>
      <c r="T9" s="154">
        <v>36</v>
      </c>
      <c r="U9" s="154">
        <v>3831</v>
      </c>
      <c r="V9" s="154">
        <v>279</v>
      </c>
      <c r="W9" s="154">
        <v>239</v>
      </c>
      <c r="X9" s="154">
        <v>3544</v>
      </c>
      <c r="Y9" s="154">
        <v>112</v>
      </c>
      <c r="Z9" s="154">
        <v>269</v>
      </c>
      <c r="AA9" s="154">
        <v>15011</v>
      </c>
      <c r="AB9" s="154">
        <v>5511</v>
      </c>
      <c r="AC9" s="155" t="s">
        <v>759</v>
      </c>
    </row>
    <row r="10" spans="1:29" ht="17.25" customHeight="1">
      <c r="A10" s="23" t="s">
        <v>632</v>
      </c>
      <c r="B10" s="153">
        <v>30167</v>
      </c>
      <c r="C10" s="154">
        <v>128</v>
      </c>
      <c r="D10" s="154">
        <v>3</v>
      </c>
      <c r="E10" s="154">
        <v>41</v>
      </c>
      <c r="F10" s="154">
        <v>3544</v>
      </c>
      <c r="G10" s="154">
        <v>224</v>
      </c>
      <c r="H10" s="154">
        <v>225</v>
      </c>
      <c r="I10" s="154">
        <v>3782</v>
      </c>
      <c r="J10" s="154">
        <v>153</v>
      </c>
      <c r="K10" s="154">
        <v>377</v>
      </c>
      <c r="L10" s="154">
        <v>15933</v>
      </c>
      <c r="M10" s="154">
        <v>5335</v>
      </c>
      <c r="N10" s="154">
        <v>43</v>
      </c>
      <c r="O10" s="156">
        <v>1</v>
      </c>
      <c r="P10" s="154">
        <v>378</v>
      </c>
      <c r="Q10" s="178">
        <f>SUM(R10:AB10)</f>
        <v>28455</v>
      </c>
      <c r="R10" s="154">
        <v>32</v>
      </c>
      <c r="S10" s="154">
        <v>1</v>
      </c>
      <c r="T10" s="154">
        <v>30</v>
      </c>
      <c r="U10" s="154">
        <v>3725</v>
      </c>
      <c r="V10" s="154">
        <v>220</v>
      </c>
      <c r="W10" s="154">
        <v>231</v>
      </c>
      <c r="X10" s="154">
        <v>3558</v>
      </c>
      <c r="Y10" s="154">
        <v>125</v>
      </c>
      <c r="Z10" s="154">
        <v>267</v>
      </c>
      <c r="AA10" s="486">
        <v>14903</v>
      </c>
      <c r="AB10" s="154">
        <v>5363</v>
      </c>
      <c r="AC10" s="155" t="s">
        <v>760</v>
      </c>
    </row>
    <row r="11" spans="1:29" ht="17.25" customHeight="1">
      <c r="A11" s="23" t="s">
        <v>633</v>
      </c>
      <c r="B11" s="496" t="s">
        <v>634</v>
      </c>
      <c r="C11" s="168">
        <v>157</v>
      </c>
      <c r="D11" s="168">
        <v>6</v>
      </c>
      <c r="E11" s="168">
        <v>36</v>
      </c>
      <c r="F11" s="497" t="s">
        <v>635</v>
      </c>
      <c r="G11" s="168">
        <v>244</v>
      </c>
      <c r="H11" s="168">
        <v>219</v>
      </c>
      <c r="I11" s="497" t="s">
        <v>636</v>
      </c>
      <c r="J11" s="168">
        <v>143</v>
      </c>
      <c r="K11" s="168">
        <v>399</v>
      </c>
      <c r="L11" s="497" t="s">
        <v>637</v>
      </c>
      <c r="M11" s="497" t="s">
        <v>638</v>
      </c>
      <c r="N11" s="168">
        <v>29</v>
      </c>
      <c r="O11" s="168">
        <v>3</v>
      </c>
      <c r="P11" s="168">
        <v>415</v>
      </c>
      <c r="Q11" s="497" t="s">
        <v>639</v>
      </c>
      <c r="R11" s="168">
        <v>39</v>
      </c>
      <c r="S11" s="168">
        <v>1</v>
      </c>
      <c r="T11" s="168">
        <v>20</v>
      </c>
      <c r="U11" s="497" t="s">
        <v>640</v>
      </c>
      <c r="V11" s="168">
        <v>243</v>
      </c>
      <c r="W11" s="168">
        <v>220</v>
      </c>
      <c r="X11" s="497" t="s">
        <v>641</v>
      </c>
      <c r="Y11" s="168">
        <v>118</v>
      </c>
      <c r="Z11" s="168">
        <v>294</v>
      </c>
      <c r="AA11" s="497" t="s">
        <v>642</v>
      </c>
      <c r="AB11" s="497" t="s">
        <v>643</v>
      </c>
      <c r="AC11" s="155" t="s">
        <v>761</v>
      </c>
    </row>
    <row r="12" spans="1:29" ht="17.25" customHeight="1">
      <c r="A12" s="23" t="s">
        <v>558</v>
      </c>
      <c r="B12" s="153">
        <v>32896</v>
      </c>
      <c r="C12" s="178">
        <v>146</v>
      </c>
      <c r="D12" s="156" t="s">
        <v>644</v>
      </c>
      <c r="E12" s="178">
        <v>52</v>
      </c>
      <c r="F12" s="178">
        <v>3560</v>
      </c>
      <c r="G12" s="178">
        <v>269</v>
      </c>
      <c r="H12" s="178">
        <v>222</v>
      </c>
      <c r="I12" s="178">
        <v>4385</v>
      </c>
      <c r="J12" s="178">
        <v>120</v>
      </c>
      <c r="K12" s="178">
        <v>358</v>
      </c>
      <c r="L12" s="178">
        <v>17434</v>
      </c>
      <c r="M12" s="178">
        <v>5730</v>
      </c>
      <c r="N12" s="178">
        <v>101</v>
      </c>
      <c r="O12" s="178">
        <v>2</v>
      </c>
      <c r="P12" s="178">
        <v>517</v>
      </c>
      <c r="Q12" s="178">
        <v>30909</v>
      </c>
      <c r="R12" s="178">
        <v>49</v>
      </c>
      <c r="S12" s="156" t="s">
        <v>644</v>
      </c>
      <c r="T12" s="178">
        <v>25</v>
      </c>
      <c r="U12" s="178">
        <v>3700</v>
      </c>
      <c r="V12" s="178">
        <v>265</v>
      </c>
      <c r="W12" s="178">
        <v>221</v>
      </c>
      <c r="X12" s="178">
        <v>4132</v>
      </c>
      <c r="Y12" s="178">
        <v>95</v>
      </c>
      <c r="Z12" s="178">
        <v>272</v>
      </c>
      <c r="AA12" s="178">
        <v>16305</v>
      </c>
      <c r="AB12" s="178">
        <v>5845</v>
      </c>
      <c r="AC12" s="155" t="s">
        <v>762</v>
      </c>
    </row>
    <row r="13" spans="1:29" s="158" customFormat="1" ht="17.25" customHeight="1">
      <c r="A13" s="26" t="s">
        <v>645</v>
      </c>
      <c r="B13" s="588">
        <v>33623</v>
      </c>
      <c r="C13" s="503">
        <v>122</v>
      </c>
      <c r="D13" s="503">
        <v>5</v>
      </c>
      <c r="E13" s="503">
        <v>36</v>
      </c>
      <c r="F13" s="503">
        <v>3583</v>
      </c>
      <c r="G13" s="503">
        <v>243</v>
      </c>
      <c r="H13" s="503">
        <v>247</v>
      </c>
      <c r="I13" s="503">
        <v>4360</v>
      </c>
      <c r="J13" s="503">
        <v>131</v>
      </c>
      <c r="K13" s="503">
        <v>348</v>
      </c>
      <c r="L13" s="503">
        <v>18191</v>
      </c>
      <c r="M13" s="503">
        <v>5603</v>
      </c>
      <c r="N13" s="503">
        <v>167</v>
      </c>
      <c r="O13" s="504" t="s">
        <v>216</v>
      </c>
      <c r="P13" s="503">
        <v>587</v>
      </c>
      <c r="Q13" s="503">
        <v>31318</v>
      </c>
      <c r="R13" s="503">
        <v>31</v>
      </c>
      <c r="S13" s="503">
        <v>2</v>
      </c>
      <c r="T13" s="503">
        <v>17</v>
      </c>
      <c r="U13" s="503">
        <v>3663</v>
      </c>
      <c r="V13" s="503">
        <v>238</v>
      </c>
      <c r="W13" s="503">
        <v>248</v>
      </c>
      <c r="X13" s="503">
        <v>4127</v>
      </c>
      <c r="Y13" s="503">
        <v>109</v>
      </c>
      <c r="Z13" s="503">
        <v>240</v>
      </c>
      <c r="AA13" s="503">
        <v>16935</v>
      </c>
      <c r="AB13" s="503">
        <v>5708</v>
      </c>
      <c r="AC13" s="176" t="s">
        <v>763</v>
      </c>
    </row>
    <row r="14" spans="1:29" s="160" customFormat="1" ht="7.5" customHeight="1">
      <c r="A14" s="159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5"/>
    </row>
    <row r="15" spans="1:29" ht="24.75" customHeight="1">
      <c r="A15" s="161" t="s">
        <v>201</v>
      </c>
      <c r="B15" s="185">
        <v>14414</v>
      </c>
      <c r="C15" s="186">
        <v>85</v>
      </c>
      <c r="D15" s="186">
        <v>3</v>
      </c>
      <c r="E15" s="186">
        <v>18</v>
      </c>
      <c r="F15" s="186">
        <v>1766</v>
      </c>
      <c r="G15" s="186">
        <v>101</v>
      </c>
      <c r="H15" s="186">
        <v>131</v>
      </c>
      <c r="I15" s="186">
        <v>1814</v>
      </c>
      <c r="J15" s="186">
        <v>62</v>
      </c>
      <c r="K15" s="186">
        <v>138</v>
      </c>
      <c r="L15" s="186">
        <v>7667</v>
      </c>
      <c r="M15" s="186">
        <v>1964</v>
      </c>
      <c r="N15" s="186">
        <v>164</v>
      </c>
      <c r="O15" s="504" t="s">
        <v>216</v>
      </c>
      <c r="P15" s="186">
        <v>501</v>
      </c>
      <c r="Q15" s="197">
        <v>13174</v>
      </c>
      <c r="R15" s="187">
        <v>23</v>
      </c>
      <c r="S15" s="504" t="s">
        <v>216</v>
      </c>
      <c r="T15" s="186">
        <v>8</v>
      </c>
      <c r="U15" s="186">
        <v>1789</v>
      </c>
      <c r="V15" s="187">
        <v>97</v>
      </c>
      <c r="W15" s="187">
        <v>129</v>
      </c>
      <c r="X15" s="186">
        <v>1723</v>
      </c>
      <c r="Y15" s="186">
        <v>50</v>
      </c>
      <c r="Z15" s="186">
        <v>99</v>
      </c>
      <c r="AA15" s="186">
        <v>7192</v>
      </c>
      <c r="AB15" s="186">
        <v>2064</v>
      </c>
      <c r="AC15" s="162" t="s">
        <v>210</v>
      </c>
    </row>
    <row r="16" spans="1:29" ht="24.75" customHeight="1">
      <c r="A16" s="161" t="s">
        <v>211</v>
      </c>
      <c r="B16" s="185">
        <v>2254</v>
      </c>
      <c r="C16" s="186">
        <v>1</v>
      </c>
      <c r="D16" s="186">
        <v>2</v>
      </c>
      <c r="E16" s="186">
        <v>1</v>
      </c>
      <c r="F16" s="186">
        <v>190</v>
      </c>
      <c r="G16" s="186">
        <v>21</v>
      </c>
      <c r="H16" s="186">
        <v>15</v>
      </c>
      <c r="I16" s="186">
        <v>270</v>
      </c>
      <c r="J16" s="186">
        <v>12</v>
      </c>
      <c r="K16" s="186">
        <v>26</v>
      </c>
      <c r="L16" s="186">
        <v>1238</v>
      </c>
      <c r="M16" s="188">
        <v>455</v>
      </c>
      <c r="N16" s="157">
        <v>1</v>
      </c>
      <c r="O16" s="504" t="s">
        <v>216</v>
      </c>
      <c r="P16" s="186">
        <v>22</v>
      </c>
      <c r="Q16" s="197">
        <v>2136</v>
      </c>
      <c r="R16" s="186">
        <v>1</v>
      </c>
      <c r="S16" s="198">
        <v>2</v>
      </c>
      <c r="T16" s="186">
        <v>1</v>
      </c>
      <c r="U16" s="187">
        <v>208</v>
      </c>
      <c r="V16" s="187">
        <v>21</v>
      </c>
      <c r="W16" s="186">
        <v>15</v>
      </c>
      <c r="X16" s="187">
        <v>255</v>
      </c>
      <c r="Y16" s="187">
        <v>10</v>
      </c>
      <c r="Z16" s="187">
        <v>21</v>
      </c>
      <c r="AA16" s="188">
        <v>1148</v>
      </c>
      <c r="AB16" s="189">
        <v>454</v>
      </c>
      <c r="AC16" s="162" t="s">
        <v>88</v>
      </c>
    </row>
    <row r="17" spans="1:29" ht="24.75" customHeight="1">
      <c r="A17" s="161" t="s">
        <v>212</v>
      </c>
      <c r="B17" s="185">
        <v>5533</v>
      </c>
      <c r="C17" s="186">
        <v>28</v>
      </c>
      <c r="D17" s="504" t="s">
        <v>216</v>
      </c>
      <c r="E17" s="186">
        <v>13</v>
      </c>
      <c r="F17" s="186">
        <v>442</v>
      </c>
      <c r="G17" s="186">
        <v>34</v>
      </c>
      <c r="H17" s="186">
        <v>21</v>
      </c>
      <c r="I17" s="186">
        <v>713</v>
      </c>
      <c r="J17" s="186">
        <v>24</v>
      </c>
      <c r="K17" s="186">
        <v>68</v>
      </c>
      <c r="L17" s="186">
        <v>3004</v>
      </c>
      <c r="M17" s="188">
        <v>1151</v>
      </c>
      <c r="N17" s="198">
        <v>1</v>
      </c>
      <c r="O17" s="504" t="s">
        <v>216</v>
      </c>
      <c r="P17" s="186">
        <v>34</v>
      </c>
      <c r="Q17" s="197">
        <v>5151</v>
      </c>
      <c r="R17" s="187">
        <v>3</v>
      </c>
      <c r="S17" s="504" t="s">
        <v>216</v>
      </c>
      <c r="T17" s="187">
        <v>5</v>
      </c>
      <c r="U17" s="187">
        <v>458</v>
      </c>
      <c r="V17" s="187">
        <v>34</v>
      </c>
      <c r="W17" s="187">
        <v>21</v>
      </c>
      <c r="X17" s="187">
        <v>673</v>
      </c>
      <c r="Y17" s="187">
        <v>19</v>
      </c>
      <c r="Z17" s="187">
        <v>39</v>
      </c>
      <c r="AA17" s="188">
        <v>2743</v>
      </c>
      <c r="AB17" s="188">
        <v>1156</v>
      </c>
      <c r="AC17" s="162" t="s">
        <v>213</v>
      </c>
    </row>
    <row r="18" spans="1:29" ht="24.75" customHeight="1">
      <c r="A18" s="163" t="s">
        <v>202</v>
      </c>
      <c r="B18" s="185">
        <v>4686</v>
      </c>
      <c r="C18" s="186">
        <v>6</v>
      </c>
      <c r="D18" s="504" t="s">
        <v>216</v>
      </c>
      <c r="E18" s="504" t="s">
        <v>216</v>
      </c>
      <c r="F18" s="186">
        <v>513</v>
      </c>
      <c r="G18" s="186">
        <v>47</v>
      </c>
      <c r="H18" s="186">
        <v>22</v>
      </c>
      <c r="I18" s="186">
        <v>598</v>
      </c>
      <c r="J18" s="186">
        <v>12</v>
      </c>
      <c r="K18" s="186">
        <v>49</v>
      </c>
      <c r="L18" s="186">
        <v>2648</v>
      </c>
      <c r="M18" s="188">
        <v>781</v>
      </c>
      <c r="N18" s="186">
        <v>1</v>
      </c>
      <c r="O18" s="504" t="s">
        <v>216</v>
      </c>
      <c r="P18" s="186">
        <v>9</v>
      </c>
      <c r="Q18" s="197">
        <v>4465</v>
      </c>
      <c r="R18" s="186">
        <v>2</v>
      </c>
      <c r="S18" s="504" t="s">
        <v>216</v>
      </c>
      <c r="T18" s="504" t="s">
        <v>216</v>
      </c>
      <c r="U18" s="187">
        <v>537</v>
      </c>
      <c r="V18" s="187">
        <v>46</v>
      </c>
      <c r="W18" s="187">
        <v>21</v>
      </c>
      <c r="X18" s="187">
        <v>567</v>
      </c>
      <c r="Y18" s="187">
        <v>11</v>
      </c>
      <c r="Z18" s="187">
        <v>33</v>
      </c>
      <c r="AA18" s="188">
        <v>2467</v>
      </c>
      <c r="AB18" s="189">
        <v>781</v>
      </c>
      <c r="AC18" s="162" t="s">
        <v>203</v>
      </c>
    </row>
    <row r="19" spans="1:29" ht="24.75" customHeight="1">
      <c r="A19" s="163" t="s">
        <v>204</v>
      </c>
      <c r="B19" s="185">
        <v>5924</v>
      </c>
      <c r="C19" s="186">
        <v>2</v>
      </c>
      <c r="D19" s="504" t="s">
        <v>216</v>
      </c>
      <c r="E19" s="188">
        <v>4</v>
      </c>
      <c r="F19" s="188">
        <v>598</v>
      </c>
      <c r="G19" s="188">
        <v>33</v>
      </c>
      <c r="H19" s="188">
        <v>53</v>
      </c>
      <c r="I19" s="188">
        <v>830</v>
      </c>
      <c r="J19" s="188">
        <v>19</v>
      </c>
      <c r="K19" s="188">
        <v>59</v>
      </c>
      <c r="L19" s="188">
        <v>3177</v>
      </c>
      <c r="M19" s="188">
        <v>1136</v>
      </c>
      <c r="N19" s="504" t="s">
        <v>216</v>
      </c>
      <c r="O19" s="504" t="s">
        <v>216</v>
      </c>
      <c r="P19" s="188">
        <v>13</v>
      </c>
      <c r="Q19" s="197">
        <v>5616</v>
      </c>
      <c r="R19" s="189">
        <v>2</v>
      </c>
      <c r="S19" s="504" t="s">
        <v>216</v>
      </c>
      <c r="T19" s="189">
        <v>3</v>
      </c>
      <c r="U19" s="187">
        <v>599</v>
      </c>
      <c r="V19" s="187">
        <v>33</v>
      </c>
      <c r="W19" s="187">
        <v>57</v>
      </c>
      <c r="X19" s="187">
        <v>780</v>
      </c>
      <c r="Y19" s="187">
        <v>18</v>
      </c>
      <c r="Z19" s="187">
        <v>42</v>
      </c>
      <c r="AA19" s="188">
        <v>2945</v>
      </c>
      <c r="AB19" s="188">
        <v>1137</v>
      </c>
      <c r="AC19" s="162" t="s">
        <v>646</v>
      </c>
    </row>
    <row r="20" spans="1:29" ht="24.75" customHeight="1" hidden="1">
      <c r="A20" s="163" t="s">
        <v>205</v>
      </c>
      <c r="B20" s="185"/>
      <c r="C20" s="188"/>
      <c r="D20" s="504" t="s">
        <v>216</v>
      </c>
      <c r="E20" s="157"/>
      <c r="F20" s="188"/>
      <c r="G20" s="188"/>
      <c r="H20" s="188"/>
      <c r="I20" s="188"/>
      <c r="J20" s="188"/>
      <c r="K20" s="188"/>
      <c r="L20" s="188"/>
      <c r="M20" s="188"/>
      <c r="N20" s="504" t="s">
        <v>216</v>
      </c>
      <c r="O20" s="504" t="s">
        <v>216</v>
      </c>
      <c r="P20" s="188"/>
      <c r="Q20" s="197"/>
      <c r="R20" s="188"/>
      <c r="S20" s="504" t="s">
        <v>216</v>
      </c>
      <c r="T20" s="157"/>
      <c r="U20" s="189"/>
      <c r="V20" s="189"/>
      <c r="W20" s="189"/>
      <c r="X20" s="187"/>
      <c r="Y20" s="187"/>
      <c r="Z20" s="187"/>
      <c r="AA20" s="189"/>
      <c r="AB20" s="189"/>
      <c r="AC20" s="162" t="s">
        <v>206</v>
      </c>
    </row>
    <row r="21" spans="1:29" ht="24.75" customHeight="1" thickBot="1">
      <c r="A21" s="164" t="s">
        <v>214</v>
      </c>
      <c r="B21" s="190">
        <v>812</v>
      </c>
      <c r="C21" s="505" t="s">
        <v>216</v>
      </c>
      <c r="D21" s="505" t="s">
        <v>216</v>
      </c>
      <c r="E21" s="505" t="s">
        <v>216</v>
      </c>
      <c r="F21" s="191">
        <v>74</v>
      </c>
      <c r="G21" s="191">
        <v>7</v>
      </c>
      <c r="H21" s="191">
        <v>5</v>
      </c>
      <c r="I21" s="191">
        <v>135</v>
      </c>
      <c r="J21" s="191">
        <v>2</v>
      </c>
      <c r="K21" s="191">
        <v>8</v>
      </c>
      <c r="L21" s="191">
        <v>457</v>
      </c>
      <c r="M21" s="191">
        <v>116</v>
      </c>
      <c r="N21" s="505" t="s">
        <v>216</v>
      </c>
      <c r="O21" s="505" t="s">
        <v>216</v>
      </c>
      <c r="P21" s="191">
        <v>8</v>
      </c>
      <c r="Q21" s="192">
        <v>776</v>
      </c>
      <c r="R21" s="505" t="s">
        <v>216</v>
      </c>
      <c r="S21" s="505" t="s">
        <v>216</v>
      </c>
      <c r="T21" s="505" t="s">
        <v>216</v>
      </c>
      <c r="U21" s="193">
        <v>72</v>
      </c>
      <c r="V21" s="193">
        <v>7</v>
      </c>
      <c r="W21" s="193">
        <v>5</v>
      </c>
      <c r="X21" s="193">
        <v>129</v>
      </c>
      <c r="Y21" s="193">
        <v>1</v>
      </c>
      <c r="Z21" s="193">
        <v>6</v>
      </c>
      <c r="AA21" s="193">
        <v>440</v>
      </c>
      <c r="AB21" s="194">
        <v>116</v>
      </c>
      <c r="AC21" s="165" t="s">
        <v>207</v>
      </c>
    </row>
    <row r="22" ht="12.75" customHeight="1">
      <c r="A22" s="168" t="s">
        <v>123</v>
      </c>
    </row>
    <row r="24" ht="12">
      <c r="Q24" s="195"/>
    </row>
    <row r="28" spans="2:28" ht="12">
      <c r="B28" s="567">
        <f>SUM(B30:B36)</f>
        <v>0</v>
      </c>
      <c r="C28" s="567">
        <f aca="true" t="shared" si="0" ref="C28:AB28">SUM(C30:C36)</f>
        <v>0</v>
      </c>
      <c r="D28" s="567">
        <f t="shared" si="0"/>
        <v>0</v>
      </c>
      <c r="E28" s="567">
        <f t="shared" si="0"/>
        <v>0</v>
      </c>
      <c r="F28" s="567">
        <f t="shared" si="0"/>
        <v>0</v>
      </c>
      <c r="G28" s="567">
        <f t="shared" si="0"/>
        <v>0</v>
      </c>
      <c r="H28" s="567">
        <f t="shared" si="0"/>
        <v>0</v>
      </c>
      <c r="I28" s="567">
        <f t="shared" si="0"/>
        <v>0</v>
      </c>
      <c r="J28" s="567">
        <f t="shared" si="0"/>
        <v>0</v>
      </c>
      <c r="K28" s="567">
        <f t="shared" si="0"/>
        <v>0</v>
      </c>
      <c r="L28" s="567">
        <f t="shared" si="0"/>
        <v>0</v>
      </c>
      <c r="M28" s="567">
        <f t="shared" si="0"/>
        <v>0</v>
      </c>
      <c r="N28" s="567">
        <f t="shared" si="0"/>
        <v>0</v>
      </c>
      <c r="O28" s="567">
        <f t="shared" si="0"/>
        <v>0</v>
      </c>
      <c r="P28" s="567">
        <f t="shared" si="0"/>
        <v>0</v>
      </c>
      <c r="Q28" s="567">
        <f t="shared" si="0"/>
        <v>0</v>
      </c>
      <c r="R28" s="567">
        <f t="shared" si="0"/>
        <v>0</v>
      </c>
      <c r="S28" s="567">
        <f t="shared" si="0"/>
        <v>0</v>
      </c>
      <c r="T28" s="567">
        <f t="shared" si="0"/>
        <v>0</v>
      </c>
      <c r="U28" s="567">
        <f t="shared" si="0"/>
        <v>0</v>
      </c>
      <c r="V28" s="567">
        <f t="shared" si="0"/>
        <v>0</v>
      </c>
      <c r="W28" s="567">
        <f t="shared" si="0"/>
        <v>0</v>
      </c>
      <c r="X28" s="567">
        <f t="shared" si="0"/>
        <v>0</v>
      </c>
      <c r="Y28" s="567">
        <f t="shared" si="0"/>
        <v>0</v>
      </c>
      <c r="Z28" s="567">
        <f t="shared" si="0"/>
        <v>0</v>
      </c>
      <c r="AA28" s="567">
        <f t="shared" si="0"/>
        <v>0</v>
      </c>
      <c r="AB28" s="567">
        <f t="shared" si="0"/>
        <v>0</v>
      </c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9" sqref="AD9"/>
    </sheetView>
  </sheetViews>
  <sheetFormatPr defaultColWidth="8.00390625" defaultRowHeight="13.5"/>
  <cols>
    <col min="1" max="1" width="7.50390625" style="2" customWidth="1"/>
    <col min="2" max="2" width="3.75390625" style="2" customWidth="1"/>
    <col min="3" max="3" width="5.625" style="2" customWidth="1"/>
    <col min="4" max="8" width="5.50390625" style="2" customWidth="1"/>
    <col min="9" max="9" width="5.625" style="2" customWidth="1"/>
    <col min="10" max="13" width="5.50390625" style="2" customWidth="1"/>
    <col min="14" max="15" width="7.00390625" style="2" customWidth="1"/>
    <col min="16" max="16" width="5.50390625" style="2" customWidth="1"/>
    <col min="17" max="17" width="5.625" style="2" customWidth="1"/>
    <col min="18" max="18" width="6.125" style="2" customWidth="1"/>
    <col min="19" max="22" width="6.875" style="2" customWidth="1"/>
    <col min="23" max="23" width="6.25390625" style="2" customWidth="1"/>
    <col min="24" max="25" width="9.375" style="2" customWidth="1"/>
    <col min="26" max="29" width="7.50390625" style="2" customWidth="1"/>
    <col min="30" max="30" width="4.625" style="2" customWidth="1"/>
    <col min="31" max="31" width="4.125" style="2" customWidth="1"/>
    <col min="32" max="32" width="3.875" style="2" customWidth="1"/>
    <col min="33" max="16384" width="8.00390625" style="2" customWidth="1"/>
  </cols>
  <sheetData>
    <row r="1" spans="2:32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647</v>
      </c>
      <c r="R1" s="5" t="s">
        <v>648</v>
      </c>
      <c r="S1" s="6"/>
      <c r="T1" s="3"/>
      <c r="U1" s="7"/>
      <c r="V1" s="7"/>
      <c r="W1" s="7"/>
      <c r="X1" s="7"/>
      <c r="Y1" s="7"/>
      <c r="Z1" s="3"/>
      <c r="AA1" s="3"/>
      <c r="AB1" s="3"/>
      <c r="AC1" s="3"/>
      <c r="AD1" s="3"/>
      <c r="AE1" s="3"/>
      <c r="AF1" s="3"/>
    </row>
    <row r="2" spans="2:3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3"/>
      <c r="U2" s="7"/>
      <c r="V2" s="7"/>
      <c r="W2" s="7"/>
      <c r="X2" s="7"/>
      <c r="Y2" s="7"/>
      <c r="Z2" s="3"/>
      <c r="AA2" s="3"/>
      <c r="AB2" s="3"/>
      <c r="AC2" s="3"/>
      <c r="AD2" s="3"/>
      <c r="AE2" s="3"/>
      <c r="AF2" s="3"/>
    </row>
    <row r="3" spans="1:32" ht="12" thickBot="1">
      <c r="A3" s="49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3"/>
    </row>
    <row r="4" spans="1:32" ht="15" customHeight="1">
      <c r="A4" s="9"/>
      <c r="B4" s="9"/>
      <c r="C4" s="636" t="s">
        <v>0</v>
      </c>
      <c r="D4" s="637"/>
      <c r="E4" s="637"/>
      <c r="F4" s="637"/>
      <c r="G4" s="637"/>
      <c r="H4" s="638"/>
      <c r="I4" s="636" t="s">
        <v>1</v>
      </c>
      <c r="J4" s="637"/>
      <c r="K4" s="637"/>
      <c r="L4" s="637"/>
      <c r="M4" s="638"/>
      <c r="N4" s="642" t="s">
        <v>2</v>
      </c>
      <c r="O4" s="643"/>
      <c r="P4" s="644"/>
      <c r="Q4" s="10" t="s">
        <v>649</v>
      </c>
      <c r="R4" s="11" t="s">
        <v>3</v>
      </c>
      <c r="S4" s="636" t="s">
        <v>4</v>
      </c>
      <c r="T4" s="637"/>
      <c r="U4" s="637"/>
      <c r="V4" s="638"/>
      <c r="W4" s="648" t="s">
        <v>650</v>
      </c>
      <c r="X4" s="636" t="s">
        <v>651</v>
      </c>
      <c r="Y4" s="637"/>
      <c r="Z4" s="637"/>
      <c r="AA4" s="637"/>
      <c r="AB4" s="637"/>
      <c r="AC4" s="638"/>
      <c r="AD4" s="12"/>
      <c r="AE4" s="9"/>
      <c r="AF4" s="3"/>
    </row>
    <row r="5" spans="1:32" ht="15" customHeight="1">
      <c r="A5" s="13" t="s">
        <v>5</v>
      </c>
      <c r="B5" s="13"/>
      <c r="C5" s="639"/>
      <c r="D5" s="640"/>
      <c r="E5" s="640"/>
      <c r="F5" s="640"/>
      <c r="G5" s="640"/>
      <c r="H5" s="641"/>
      <c r="I5" s="639"/>
      <c r="J5" s="640"/>
      <c r="K5" s="640"/>
      <c r="L5" s="640"/>
      <c r="M5" s="641"/>
      <c r="N5" s="645"/>
      <c r="O5" s="646"/>
      <c r="P5" s="647"/>
      <c r="Q5" s="651" t="s">
        <v>652</v>
      </c>
      <c r="R5" s="11" t="s">
        <v>6</v>
      </c>
      <c r="S5" s="639"/>
      <c r="T5" s="640"/>
      <c r="U5" s="640"/>
      <c r="V5" s="641"/>
      <c r="W5" s="649"/>
      <c r="X5" s="639"/>
      <c r="Y5" s="640"/>
      <c r="Z5" s="640"/>
      <c r="AA5" s="640"/>
      <c r="AB5" s="640"/>
      <c r="AC5" s="641"/>
      <c r="AD5" s="17" t="s">
        <v>653</v>
      </c>
      <c r="AE5" s="13"/>
      <c r="AF5" s="7"/>
    </row>
    <row r="6" spans="1:32" ht="15" customHeight="1">
      <c r="A6" s="13" t="s">
        <v>654</v>
      </c>
      <c r="B6" s="13"/>
      <c r="C6" s="631" t="s">
        <v>7</v>
      </c>
      <c r="D6" s="631" t="s">
        <v>8</v>
      </c>
      <c r="E6" s="631" t="s">
        <v>9</v>
      </c>
      <c r="F6" s="631" t="s">
        <v>10</v>
      </c>
      <c r="G6" s="631" t="s">
        <v>11</v>
      </c>
      <c r="H6" s="631" t="s">
        <v>12</v>
      </c>
      <c r="I6" s="631" t="s">
        <v>7</v>
      </c>
      <c r="J6" s="631" t="s">
        <v>13</v>
      </c>
      <c r="K6" s="631" t="s">
        <v>14</v>
      </c>
      <c r="L6" s="631" t="s">
        <v>15</v>
      </c>
      <c r="M6" s="631" t="s">
        <v>16</v>
      </c>
      <c r="N6" s="634" t="s">
        <v>655</v>
      </c>
      <c r="O6" s="635"/>
      <c r="P6" s="631" t="s">
        <v>9</v>
      </c>
      <c r="Q6" s="651"/>
      <c r="R6" s="11" t="s">
        <v>17</v>
      </c>
      <c r="S6" s="631" t="s">
        <v>7</v>
      </c>
      <c r="T6" s="631" t="s">
        <v>18</v>
      </c>
      <c r="U6" s="631" t="s">
        <v>19</v>
      </c>
      <c r="V6" s="631" t="s">
        <v>20</v>
      </c>
      <c r="W6" s="649"/>
      <c r="X6" s="631" t="s">
        <v>7</v>
      </c>
      <c r="Y6" s="631" t="s">
        <v>8</v>
      </c>
      <c r="Z6" s="631" t="s">
        <v>9</v>
      </c>
      <c r="AA6" s="631" t="s">
        <v>10</v>
      </c>
      <c r="AB6" s="631" t="s">
        <v>112</v>
      </c>
      <c r="AC6" s="633" t="s">
        <v>113</v>
      </c>
      <c r="AD6" s="17" t="s">
        <v>21</v>
      </c>
      <c r="AE6" s="13"/>
      <c r="AF6" s="7"/>
    </row>
    <row r="7" spans="1:32" ht="15" customHeight="1">
      <c r="A7" s="18"/>
      <c r="B7" s="18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16" t="s">
        <v>22</v>
      </c>
      <c r="O7" s="16" t="s">
        <v>23</v>
      </c>
      <c r="P7" s="632"/>
      <c r="Q7" s="14" t="s">
        <v>656</v>
      </c>
      <c r="R7" s="15" t="s">
        <v>24</v>
      </c>
      <c r="S7" s="632"/>
      <c r="T7" s="632"/>
      <c r="U7" s="632"/>
      <c r="V7" s="632"/>
      <c r="W7" s="650"/>
      <c r="X7" s="632"/>
      <c r="Y7" s="632"/>
      <c r="Z7" s="632"/>
      <c r="AA7" s="632"/>
      <c r="AB7" s="632"/>
      <c r="AC7" s="632"/>
      <c r="AD7" s="19"/>
      <c r="AE7" s="18"/>
      <c r="AF7" s="3"/>
    </row>
    <row r="8" spans="3:32" s="20" customFormat="1" ht="12.75" customHeight="1">
      <c r="C8" s="490" t="s">
        <v>25</v>
      </c>
      <c r="D8" s="589"/>
      <c r="E8" s="589"/>
      <c r="F8" s="589"/>
      <c r="G8" s="589"/>
      <c r="H8" s="589"/>
      <c r="I8" s="21" t="s">
        <v>26</v>
      </c>
      <c r="N8" s="21" t="s">
        <v>657</v>
      </c>
      <c r="O8" s="21" t="s">
        <v>657</v>
      </c>
      <c r="P8" s="21" t="s">
        <v>27</v>
      </c>
      <c r="Q8" s="21" t="s">
        <v>28</v>
      </c>
      <c r="R8" s="21" t="s">
        <v>28</v>
      </c>
      <c r="S8" s="21" t="s">
        <v>29</v>
      </c>
      <c r="W8" s="21" t="s">
        <v>28</v>
      </c>
      <c r="AD8" s="22"/>
      <c r="AF8" s="3"/>
    </row>
    <row r="9" spans="1:32" ht="18.75" customHeight="1">
      <c r="A9" s="23" t="s">
        <v>630</v>
      </c>
      <c r="B9" s="9"/>
      <c r="C9" s="491">
        <v>380</v>
      </c>
      <c r="D9" s="179">
        <v>192</v>
      </c>
      <c r="E9" s="179">
        <v>29</v>
      </c>
      <c r="F9" s="179">
        <v>41</v>
      </c>
      <c r="G9" s="93" t="s">
        <v>658</v>
      </c>
      <c r="H9" s="179">
        <v>118</v>
      </c>
      <c r="I9" s="179">
        <v>260</v>
      </c>
      <c r="J9" s="179">
        <v>80</v>
      </c>
      <c r="K9" s="179">
        <v>15</v>
      </c>
      <c r="L9" s="179">
        <v>81</v>
      </c>
      <c r="M9" s="179">
        <v>84</v>
      </c>
      <c r="N9" s="179">
        <v>13085</v>
      </c>
      <c r="O9" s="179">
        <v>698</v>
      </c>
      <c r="P9" s="179">
        <v>89</v>
      </c>
      <c r="Q9" s="179">
        <v>10</v>
      </c>
      <c r="R9" s="179">
        <v>47</v>
      </c>
      <c r="S9" s="179">
        <v>143</v>
      </c>
      <c r="T9" s="179">
        <v>51</v>
      </c>
      <c r="U9" s="179">
        <v>9</v>
      </c>
      <c r="V9" s="179">
        <v>83</v>
      </c>
      <c r="W9" s="179">
        <v>406</v>
      </c>
      <c r="X9" s="179">
        <v>622997</v>
      </c>
      <c r="Y9" s="179">
        <v>595002</v>
      </c>
      <c r="Z9" s="179">
        <v>657</v>
      </c>
      <c r="AA9" s="179">
        <v>18276</v>
      </c>
      <c r="AB9" s="93" t="s">
        <v>658</v>
      </c>
      <c r="AC9" s="179">
        <v>9062</v>
      </c>
      <c r="AD9" s="155" t="s">
        <v>759</v>
      </c>
      <c r="AE9" s="9"/>
      <c r="AF9" s="9"/>
    </row>
    <row r="10" spans="1:32" ht="18.75" customHeight="1">
      <c r="A10" s="23" t="s">
        <v>659</v>
      </c>
      <c r="B10" s="9"/>
      <c r="C10" s="92" t="s">
        <v>694</v>
      </c>
      <c r="D10" s="93" t="s">
        <v>695</v>
      </c>
      <c r="E10" s="93" t="s">
        <v>696</v>
      </c>
      <c r="F10" s="93" t="s">
        <v>697</v>
      </c>
      <c r="G10" s="93">
        <v>1</v>
      </c>
      <c r="H10" s="93">
        <v>124</v>
      </c>
      <c r="I10" s="93">
        <v>223</v>
      </c>
      <c r="J10" s="93">
        <v>73</v>
      </c>
      <c r="K10" s="93">
        <v>18</v>
      </c>
      <c r="L10" s="93">
        <v>72</v>
      </c>
      <c r="M10" s="93">
        <v>60</v>
      </c>
      <c r="N10" s="93">
        <v>9948</v>
      </c>
      <c r="O10" s="93">
        <v>853</v>
      </c>
      <c r="P10" s="93">
        <v>162</v>
      </c>
      <c r="Q10" s="93">
        <v>11</v>
      </c>
      <c r="R10" s="93">
        <v>49</v>
      </c>
      <c r="S10" s="93">
        <v>138</v>
      </c>
      <c r="T10" s="93">
        <v>53</v>
      </c>
      <c r="U10" s="93">
        <v>9</v>
      </c>
      <c r="V10" s="93">
        <v>76</v>
      </c>
      <c r="W10" s="93">
        <v>392</v>
      </c>
      <c r="X10" s="93">
        <v>663183</v>
      </c>
      <c r="Y10" s="93">
        <v>566368</v>
      </c>
      <c r="Z10" s="93">
        <v>665</v>
      </c>
      <c r="AA10" s="93">
        <v>16713</v>
      </c>
      <c r="AB10" s="93">
        <v>700</v>
      </c>
      <c r="AC10" s="93">
        <v>78737</v>
      </c>
      <c r="AD10" s="155" t="s">
        <v>760</v>
      </c>
      <c r="AE10" s="9"/>
      <c r="AF10" s="9"/>
    </row>
    <row r="11" spans="1:32" ht="18.75" customHeight="1">
      <c r="A11" s="23" t="s">
        <v>660</v>
      </c>
      <c r="B11" s="9"/>
      <c r="C11" s="12">
        <v>327</v>
      </c>
      <c r="D11" s="590">
        <v>193</v>
      </c>
      <c r="E11" s="590">
        <v>9</v>
      </c>
      <c r="F11" s="590">
        <v>33</v>
      </c>
      <c r="G11" s="93" t="s">
        <v>216</v>
      </c>
      <c r="H11" s="590">
        <v>92</v>
      </c>
      <c r="I11" s="24">
        <v>286</v>
      </c>
      <c r="J11" s="24">
        <v>87</v>
      </c>
      <c r="K11" s="24">
        <v>11</v>
      </c>
      <c r="L11" s="24">
        <v>103</v>
      </c>
      <c r="M11" s="24">
        <v>85</v>
      </c>
      <c r="N11" s="24">
        <v>14994</v>
      </c>
      <c r="O11" s="24">
        <v>804</v>
      </c>
      <c r="P11" s="24">
        <v>51</v>
      </c>
      <c r="Q11" s="24">
        <v>15</v>
      </c>
      <c r="R11" s="24">
        <v>42</v>
      </c>
      <c r="S11" s="24">
        <v>185</v>
      </c>
      <c r="T11" s="24">
        <v>63</v>
      </c>
      <c r="U11" s="24">
        <v>9</v>
      </c>
      <c r="V11" s="24">
        <v>113</v>
      </c>
      <c r="W11" s="24">
        <v>470</v>
      </c>
      <c r="X11" s="24">
        <v>1159403</v>
      </c>
      <c r="Y11" s="602" t="s">
        <v>699</v>
      </c>
      <c r="Z11" s="93" t="s">
        <v>658</v>
      </c>
      <c r="AA11" s="24">
        <v>31206</v>
      </c>
      <c r="AB11" s="93" t="s">
        <v>658</v>
      </c>
      <c r="AC11" s="24">
        <v>12760</v>
      </c>
      <c r="AD11" s="155" t="s">
        <v>761</v>
      </c>
      <c r="AE11" s="9"/>
      <c r="AF11" s="9"/>
    </row>
    <row r="12" spans="1:32" ht="18.75" customHeight="1">
      <c r="A12" s="23" t="s">
        <v>559</v>
      </c>
      <c r="B12" s="27"/>
      <c r="C12" s="12">
        <v>317</v>
      </c>
      <c r="D12" s="590">
        <v>169</v>
      </c>
      <c r="E12" s="590">
        <v>23</v>
      </c>
      <c r="F12" s="590">
        <v>34</v>
      </c>
      <c r="G12" s="590">
        <v>2</v>
      </c>
      <c r="H12" s="590">
        <v>89</v>
      </c>
      <c r="I12" s="24">
        <v>252</v>
      </c>
      <c r="J12" s="24">
        <v>74</v>
      </c>
      <c r="K12" s="24">
        <v>15</v>
      </c>
      <c r="L12" s="24">
        <v>90</v>
      </c>
      <c r="M12" s="24">
        <v>73</v>
      </c>
      <c r="N12" s="24">
        <v>12153</v>
      </c>
      <c r="O12" s="24">
        <v>908</v>
      </c>
      <c r="P12" s="24">
        <v>101</v>
      </c>
      <c r="Q12" s="24">
        <v>12</v>
      </c>
      <c r="R12" s="24">
        <v>58</v>
      </c>
      <c r="S12" s="24">
        <v>144</v>
      </c>
      <c r="T12" s="24">
        <v>46</v>
      </c>
      <c r="U12" s="24">
        <v>6</v>
      </c>
      <c r="V12" s="24">
        <v>92</v>
      </c>
      <c r="W12" s="24">
        <v>404</v>
      </c>
      <c r="X12" s="24">
        <v>597924</v>
      </c>
      <c r="Y12" s="24">
        <v>551579</v>
      </c>
      <c r="Z12" s="24">
        <v>633</v>
      </c>
      <c r="AA12" s="24">
        <v>10267</v>
      </c>
      <c r="AB12" s="24">
        <v>12315</v>
      </c>
      <c r="AC12" s="24">
        <v>23130</v>
      </c>
      <c r="AD12" s="155" t="s">
        <v>762</v>
      </c>
      <c r="AE12" s="27"/>
      <c r="AF12" s="9"/>
    </row>
    <row r="13" spans="1:32" s="28" customFormat="1" ht="18.75" customHeight="1">
      <c r="A13" s="26" t="s">
        <v>661</v>
      </c>
      <c r="B13" s="27"/>
      <c r="C13" s="591">
        <v>279</v>
      </c>
      <c r="D13" s="592">
        <v>161</v>
      </c>
      <c r="E13" s="592">
        <v>14</v>
      </c>
      <c r="F13" s="592">
        <v>21</v>
      </c>
      <c r="G13" s="592">
        <v>1</v>
      </c>
      <c r="H13" s="592">
        <v>82</v>
      </c>
      <c r="I13" s="507">
        <v>245</v>
      </c>
      <c r="J13" s="507">
        <v>76</v>
      </c>
      <c r="K13" s="507">
        <v>17</v>
      </c>
      <c r="L13" s="507">
        <v>68</v>
      </c>
      <c r="M13" s="507">
        <v>84</v>
      </c>
      <c r="N13" s="507">
        <v>13708</v>
      </c>
      <c r="O13" s="507">
        <v>624</v>
      </c>
      <c r="P13" s="507">
        <v>52</v>
      </c>
      <c r="Q13" s="507">
        <v>7</v>
      </c>
      <c r="R13" s="507">
        <v>40</v>
      </c>
      <c r="S13" s="507">
        <v>119</v>
      </c>
      <c r="T13" s="507">
        <v>37</v>
      </c>
      <c r="U13" s="507">
        <v>7</v>
      </c>
      <c r="V13" s="507">
        <v>75</v>
      </c>
      <c r="W13" s="507">
        <v>353</v>
      </c>
      <c r="X13" s="507">
        <v>804970</v>
      </c>
      <c r="Y13" s="507">
        <v>778245</v>
      </c>
      <c r="Z13" s="182" t="s">
        <v>216</v>
      </c>
      <c r="AA13" s="507">
        <v>6216</v>
      </c>
      <c r="AB13" s="507">
        <v>44</v>
      </c>
      <c r="AC13" s="507">
        <v>20465</v>
      </c>
      <c r="AD13" s="176" t="s">
        <v>763</v>
      </c>
      <c r="AE13" s="27"/>
      <c r="AF13" s="27"/>
    </row>
    <row r="14" spans="1:32" ht="7.5" customHeight="1">
      <c r="A14" s="9"/>
      <c r="B14" s="9"/>
      <c r="C14" s="491"/>
      <c r="D14" s="179"/>
      <c r="E14" s="179"/>
      <c r="F14" s="179"/>
      <c r="G14" s="179"/>
      <c r="H14" s="17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67"/>
      <c r="AC14" s="24"/>
      <c r="AD14" s="29"/>
      <c r="AE14" s="9"/>
      <c r="AF14" s="9"/>
    </row>
    <row r="15" spans="1:32" ht="15" customHeight="1">
      <c r="A15" s="499" t="s">
        <v>662</v>
      </c>
      <c r="B15" s="30" t="s">
        <v>663</v>
      </c>
      <c r="C15" s="593">
        <v>32</v>
      </c>
      <c r="D15" s="594">
        <v>21</v>
      </c>
      <c r="E15" s="594">
        <v>3</v>
      </c>
      <c r="F15" s="594">
        <v>1</v>
      </c>
      <c r="G15" s="25" t="s">
        <v>216</v>
      </c>
      <c r="H15" s="594">
        <v>7</v>
      </c>
      <c r="I15" s="509">
        <v>29</v>
      </c>
      <c r="J15" s="509">
        <v>11</v>
      </c>
      <c r="K15" s="509">
        <v>3</v>
      </c>
      <c r="L15" s="509">
        <v>7</v>
      </c>
      <c r="M15" s="509">
        <v>8</v>
      </c>
      <c r="N15" s="509">
        <v>2741</v>
      </c>
      <c r="O15" s="509">
        <v>19</v>
      </c>
      <c r="P15" s="509">
        <v>1</v>
      </c>
      <c r="Q15" s="509">
        <v>3</v>
      </c>
      <c r="R15" s="509">
        <v>12</v>
      </c>
      <c r="S15" s="509">
        <v>16</v>
      </c>
      <c r="T15" s="509">
        <v>6</v>
      </c>
      <c r="U15" s="509">
        <v>1</v>
      </c>
      <c r="V15" s="509">
        <v>9</v>
      </c>
      <c r="W15" s="509">
        <v>51</v>
      </c>
      <c r="X15" s="509">
        <v>185826</v>
      </c>
      <c r="Y15" s="509">
        <v>184246</v>
      </c>
      <c r="Z15" s="167" t="s">
        <v>216</v>
      </c>
      <c r="AA15" s="509">
        <v>60</v>
      </c>
      <c r="AB15" s="167" t="s">
        <v>216</v>
      </c>
      <c r="AC15" s="24">
        <v>1520</v>
      </c>
      <c r="AD15" s="31" t="s">
        <v>662</v>
      </c>
      <c r="AE15" s="30" t="s">
        <v>663</v>
      </c>
      <c r="AF15" s="9"/>
    </row>
    <row r="16" spans="1:32" ht="15" customHeight="1">
      <c r="A16" s="9"/>
      <c r="B16" s="32" t="s">
        <v>30</v>
      </c>
      <c r="C16" s="593">
        <v>20</v>
      </c>
      <c r="D16" s="594">
        <v>18</v>
      </c>
      <c r="E16" s="25" t="s">
        <v>216</v>
      </c>
      <c r="F16" s="25" t="s">
        <v>216</v>
      </c>
      <c r="G16" s="25" t="s">
        <v>216</v>
      </c>
      <c r="H16" s="594">
        <v>2</v>
      </c>
      <c r="I16" s="509">
        <v>35</v>
      </c>
      <c r="J16" s="509">
        <v>13</v>
      </c>
      <c r="K16" s="509">
        <v>1</v>
      </c>
      <c r="L16" s="509">
        <v>10</v>
      </c>
      <c r="M16" s="509">
        <v>11</v>
      </c>
      <c r="N16" s="509">
        <v>1378</v>
      </c>
      <c r="O16" s="509">
        <v>156</v>
      </c>
      <c r="P16" s="167" t="s">
        <v>216</v>
      </c>
      <c r="Q16" s="509">
        <v>1</v>
      </c>
      <c r="R16" s="509">
        <v>8</v>
      </c>
      <c r="S16" s="509">
        <v>26</v>
      </c>
      <c r="T16" s="509">
        <v>7</v>
      </c>
      <c r="U16" s="509">
        <v>1</v>
      </c>
      <c r="V16" s="509">
        <v>18</v>
      </c>
      <c r="W16" s="509">
        <v>72</v>
      </c>
      <c r="X16" s="509">
        <v>100832</v>
      </c>
      <c r="Y16" s="509">
        <v>99256</v>
      </c>
      <c r="Z16" s="167" t="s">
        <v>216</v>
      </c>
      <c r="AA16" s="509">
        <v>350</v>
      </c>
      <c r="AB16" s="167" t="s">
        <v>216</v>
      </c>
      <c r="AC16" s="24">
        <v>1226</v>
      </c>
      <c r="AD16" s="12"/>
      <c r="AE16" s="32" t="s">
        <v>664</v>
      </c>
      <c r="AF16" s="9"/>
    </row>
    <row r="17" spans="1:32" ht="15" customHeight="1">
      <c r="A17" s="9"/>
      <c r="B17" s="32" t="s">
        <v>31</v>
      </c>
      <c r="C17" s="593">
        <v>26</v>
      </c>
      <c r="D17" s="594">
        <v>17</v>
      </c>
      <c r="E17" s="594">
        <v>1</v>
      </c>
      <c r="F17" s="25" t="s">
        <v>216</v>
      </c>
      <c r="G17" s="594">
        <v>1</v>
      </c>
      <c r="H17" s="594">
        <v>7</v>
      </c>
      <c r="I17" s="509">
        <v>29</v>
      </c>
      <c r="J17" s="509">
        <v>12</v>
      </c>
      <c r="K17" s="509">
        <v>1</v>
      </c>
      <c r="L17" s="509">
        <v>7</v>
      </c>
      <c r="M17" s="509">
        <v>9</v>
      </c>
      <c r="N17" s="509">
        <v>1932</v>
      </c>
      <c r="O17" s="509">
        <v>43</v>
      </c>
      <c r="P17" s="509">
        <v>15</v>
      </c>
      <c r="Q17" s="167" t="s">
        <v>216</v>
      </c>
      <c r="R17" s="509">
        <v>3</v>
      </c>
      <c r="S17" s="509">
        <v>7</v>
      </c>
      <c r="T17" s="509">
        <v>3</v>
      </c>
      <c r="U17" s="167" t="s">
        <v>216</v>
      </c>
      <c r="V17" s="509">
        <v>4</v>
      </c>
      <c r="W17" s="509">
        <v>20</v>
      </c>
      <c r="X17" s="509">
        <v>88954</v>
      </c>
      <c r="Y17" s="509">
        <v>84489</v>
      </c>
      <c r="Z17" s="167" t="s">
        <v>216</v>
      </c>
      <c r="AA17" s="167" t="s">
        <v>216</v>
      </c>
      <c r="AB17" s="509">
        <v>44</v>
      </c>
      <c r="AC17" s="24">
        <v>4421</v>
      </c>
      <c r="AD17" s="12"/>
      <c r="AE17" s="32" t="s">
        <v>31</v>
      </c>
      <c r="AF17" s="9"/>
    </row>
    <row r="18" spans="1:32" ht="15" customHeight="1">
      <c r="A18" s="9"/>
      <c r="B18" s="32" t="s">
        <v>32</v>
      </c>
      <c r="C18" s="593">
        <v>29</v>
      </c>
      <c r="D18" s="594">
        <v>11</v>
      </c>
      <c r="E18" s="594">
        <v>4</v>
      </c>
      <c r="F18" s="594">
        <v>2</v>
      </c>
      <c r="G18" s="25" t="s">
        <v>216</v>
      </c>
      <c r="H18" s="594">
        <v>12</v>
      </c>
      <c r="I18" s="509">
        <v>18</v>
      </c>
      <c r="J18" s="509">
        <v>10</v>
      </c>
      <c r="K18" s="509">
        <v>1</v>
      </c>
      <c r="L18" s="509">
        <v>3</v>
      </c>
      <c r="M18" s="509">
        <v>4</v>
      </c>
      <c r="N18" s="509">
        <v>1464</v>
      </c>
      <c r="O18" s="509">
        <v>6</v>
      </c>
      <c r="P18" s="509">
        <v>17</v>
      </c>
      <c r="Q18" s="167" t="s">
        <v>216</v>
      </c>
      <c r="R18" s="509">
        <v>1</v>
      </c>
      <c r="S18" s="509">
        <v>11</v>
      </c>
      <c r="T18" s="509">
        <v>5</v>
      </c>
      <c r="U18" s="167" t="s">
        <v>216</v>
      </c>
      <c r="V18" s="509">
        <v>6</v>
      </c>
      <c r="W18" s="509">
        <v>37</v>
      </c>
      <c r="X18" s="509">
        <v>55173</v>
      </c>
      <c r="Y18" s="509">
        <v>46027</v>
      </c>
      <c r="Z18" s="167" t="s">
        <v>216</v>
      </c>
      <c r="AA18" s="509">
        <v>125</v>
      </c>
      <c r="AB18" s="167" t="s">
        <v>216</v>
      </c>
      <c r="AC18" s="24">
        <v>9021</v>
      </c>
      <c r="AD18" s="12"/>
      <c r="AE18" s="32" t="s">
        <v>32</v>
      </c>
      <c r="AF18" s="9"/>
    </row>
    <row r="19" spans="1:32" ht="15" customHeight="1">
      <c r="A19" s="9"/>
      <c r="B19" s="32" t="s">
        <v>33</v>
      </c>
      <c r="C19" s="593">
        <v>22</v>
      </c>
      <c r="D19" s="594">
        <v>11</v>
      </c>
      <c r="E19" s="594">
        <v>1</v>
      </c>
      <c r="F19" s="594">
        <v>3</v>
      </c>
      <c r="G19" s="25" t="s">
        <v>216</v>
      </c>
      <c r="H19" s="594">
        <v>7</v>
      </c>
      <c r="I19" s="509">
        <v>21</v>
      </c>
      <c r="J19" s="509">
        <v>6</v>
      </c>
      <c r="K19" s="509">
        <v>2</v>
      </c>
      <c r="L19" s="509">
        <v>11</v>
      </c>
      <c r="M19" s="509">
        <v>2</v>
      </c>
      <c r="N19" s="509">
        <v>1090</v>
      </c>
      <c r="O19" s="509">
        <v>65</v>
      </c>
      <c r="P19" s="167" t="s">
        <v>216</v>
      </c>
      <c r="Q19" s="509">
        <v>1</v>
      </c>
      <c r="R19" s="509">
        <v>1</v>
      </c>
      <c r="S19" s="509">
        <v>10</v>
      </c>
      <c r="T19" s="509">
        <v>3</v>
      </c>
      <c r="U19" s="509">
        <v>1</v>
      </c>
      <c r="V19" s="509">
        <v>6</v>
      </c>
      <c r="W19" s="509">
        <v>31</v>
      </c>
      <c r="X19" s="509">
        <v>37430</v>
      </c>
      <c r="Y19" s="509">
        <v>36692</v>
      </c>
      <c r="Z19" s="167" t="s">
        <v>216</v>
      </c>
      <c r="AA19" s="509">
        <v>468</v>
      </c>
      <c r="AB19" s="167" t="s">
        <v>216</v>
      </c>
      <c r="AC19" s="24">
        <v>270</v>
      </c>
      <c r="AD19" s="12"/>
      <c r="AE19" s="32" t="s">
        <v>33</v>
      </c>
      <c r="AF19" s="9"/>
    </row>
    <row r="20" spans="1:32" ht="15" customHeight="1">
      <c r="A20" s="9"/>
      <c r="B20" s="32" t="s">
        <v>34</v>
      </c>
      <c r="C20" s="593">
        <v>23</v>
      </c>
      <c r="D20" s="594">
        <v>14</v>
      </c>
      <c r="E20" s="594">
        <v>1</v>
      </c>
      <c r="F20" s="594">
        <v>3</v>
      </c>
      <c r="G20" s="25" t="s">
        <v>216</v>
      </c>
      <c r="H20" s="594">
        <v>5</v>
      </c>
      <c r="I20" s="509">
        <v>19</v>
      </c>
      <c r="J20" s="509">
        <v>4</v>
      </c>
      <c r="K20" s="509">
        <v>2</v>
      </c>
      <c r="L20" s="509">
        <v>4</v>
      </c>
      <c r="M20" s="509">
        <v>9</v>
      </c>
      <c r="N20" s="509">
        <v>1639</v>
      </c>
      <c r="O20" s="509">
        <v>209</v>
      </c>
      <c r="P20" s="509">
        <v>6</v>
      </c>
      <c r="Q20" s="509">
        <v>2</v>
      </c>
      <c r="R20" s="509">
        <v>2</v>
      </c>
      <c r="S20" s="509">
        <v>4</v>
      </c>
      <c r="T20" s="509">
        <v>1</v>
      </c>
      <c r="U20" s="509">
        <v>1</v>
      </c>
      <c r="V20" s="509">
        <v>2</v>
      </c>
      <c r="W20" s="509">
        <v>10</v>
      </c>
      <c r="X20" s="509">
        <v>172781</v>
      </c>
      <c r="Y20" s="509">
        <v>170473</v>
      </c>
      <c r="Z20" s="167" t="s">
        <v>216</v>
      </c>
      <c r="AA20" s="509">
        <v>342</v>
      </c>
      <c r="AB20" s="167" t="s">
        <v>216</v>
      </c>
      <c r="AC20" s="24">
        <v>1966</v>
      </c>
      <c r="AD20" s="12"/>
      <c r="AE20" s="32" t="s">
        <v>34</v>
      </c>
      <c r="AF20" s="9"/>
    </row>
    <row r="21" spans="1:32" ht="15" customHeight="1">
      <c r="A21" s="9"/>
      <c r="B21" s="32" t="s">
        <v>35</v>
      </c>
      <c r="C21" s="593">
        <v>18</v>
      </c>
      <c r="D21" s="594">
        <v>14</v>
      </c>
      <c r="E21" s="25" t="s">
        <v>216</v>
      </c>
      <c r="F21" s="594">
        <v>2</v>
      </c>
      <c r="G21" s="25" t="s">
        <v>216</v>
      </c>
      <c r="H21" s="594">
        <v>2</v>
      </c>
      <c r="I21" s="509">
        <v>21</v>
      </c>
      <c r="J21" s="509">
        <v>5</v>
      </c>
      <c r="K21" s="509">
        <v>2</v>
      </c>
      <c r="L21" s="509">
        <v>6</v>
      </c>
      <c r="M21" s="509">
        <v>8</v>
      </c>
      <c r="N21" s="509">
        <v>1241</v>
      </c>
      <c r="O21" s="509">
        <v>26</v>
      </c>
      <c r="P21" s="167" t="s">
        <v>216</v>
      </c>
      <c r="Q21" s="167" t="s">
        <v>216</v>
      </c>
      <c r="R21" s="509">
        <v>2</v>
      </c>
      <c r="S21" s="509">
        <v>13</v>
      </c>
      <c r="T21" s="509">
        <v>5</v>
      </c>
      <c r="U21" s="509">
        <v>1</v>
      </c>
      <c r="V21" s="509">
        <v>7</v>
      </c>
      <c r="W21" s="509">
        <v>38</v>
      </c>
      <c r="X21" s="509">
        <v>63369</v>
      </c>
      <c r="Y21" s="509">
        <v>63153</v>
      </c>
      <c r="Z21" s="167" t="s">
        <v>216</v>
      </c>
      <c r="AA21" s="509">
        <v>130</v>
      </c>
      <c r="AB21" s="167" t="s">
        <v>216</v>
      </c>
      <c r="AC21" s="24">
        <v>86</v>
      </c>
      <c r="AD21" s="12"/>
      <c r="AE21" s="32" t="s">
        <v>35</v>
      </c>
      <c r="AF21" s="9"/>
    </row>
    <row r="22" spans="1:32" ht="15" customHeight="1">
      <c r="A22" s="9"/>
      <c r="B22" s="32" t="s">
        <v>36</v>
      </c>
      <c r="C22" s="593">
        <v>30</v>
      </c>
      <c r="D22" s="594">
        <v>12</v>
      </c>
      <c r="E22" s="594">
        <v>2</v>
      </c>
      <c r="F22" s="594">
        <v>5</v>
      </c>
      <c r="G22" s="25" t="s">
        <v>216</v>
      </c>
      <c r="H22" s="594">
        <v>11</v>
      </c>
      <c r="I22" s="509">
        <v>18</v>
      </c>
      <c r="J22" s="509">
        <v>3</v>
      </c>
      <c r="K22" s="167" t="s">
        <v>216</v>
      </c>
      <c r="L22" s="509">
        <v>7</v>
      </c>
      <c r="M22" s="509">
        <v>8</v>
      </c>
      <c r="N22" s="509">
        <v>718</v>
      </c>
      <c r="O22" s="509">
        <v>65</v>
      </c>
      <c r="P22" s="509">
        <v>13</v>
      </c>
      <c r="Q22" s="167" t="s">
        <v>216</v>
      </c>
      <c r="R22" s="509">
        <v>1</v>
      </c>
      <c r="S22" s="509">
        <v>8</v>
      </c>
      <c r="T22" s="509">
        <v>2</v>
      </c>
      <c r="U22" s="167" t="s">
        <v>216</v>
      </c>
      <c r="V22" s="509">
        <v>6</v>
      </c>
      <c r="W22" s="509">
        <v>26</v>
      </c>
      <c r="X22" s="509">
        <v>23531</v>
      </c>
      <c r="Y22" s="509">
        <v>22700</v>
      </c>
      <c r="Z22" s="167" t="s">
        <v>216</v>
      </c>
      <c r="AA22" s="509">
        <v>783</v>
      </c>
      <c r="AB22" s="167" t="s">
        <v>216</v>
      </c>
      <c r="AC22" s="24">
        <v>48</v>
      </c>
      <c r="AD22" s="12"/>
      <c r="AE22" s="32" t="s">
        <v>36</v>
      </c>
      <c r="AF22" s="9"/>
    </row>
    <row r="23" spans="1:32" ht="15" customHeight="1">
      <c r="A23" s="9"/>
      <c r="B23" s="32" t="s">
        <v>37</v>
      </c>
      <c r="C23" s="593">
        <v>17</v>
      </c>
      <c r="D23" s="594">
        <v>8</v>
      </c>
      <c r="E23" s="25" t="s">
        <v>216</v>
      </c>
      <c r="F23" s="594">
        <v>2</v>
      </c>
      <c r="G23" s="25" t="s">
        <v>216</v>
      </c>
      <c r="H23" s="594">
        <v>7</v>
      </c>
      <c r="I23" s="509">
        <v>11</v>
      </c>
      <c r="J23" s="509">
        <v>1</v>
      </c>
      <c r="K23" s="509">
        <v>2</v>
      </c>
      <c r="L23" s="509">
        <v>1</v>
      </c>
      <c r="M23" s="509">
        <v>7</v>
      </c>
      <c r="N23" s="509">
        <v>467</v>
      </c>
      <c r="O23" s="509">
        <v>8</v>
      </c>
      <c r="P23" s="167" t="s">
        <v>216</v>
      </c>
      <c r="Q23" s="167" t="s">
        <v>216</v>
      </c>
      <c r="R23" s="509">
        <v>2</v>
      </c>
      <c r="S23" s="509">
        <v>8</v>
      </c>
      <c r="T23" s="509">
        <v>1</v>
      </c>
      <c r="U23" s="509">
        <v>1</v>
      </c>
      <c r="V23" s="509">
        <v>6</v>
      </c>
      <c r="W23" s="509">
        <v>25</v>
      </c>
      <c r="X23" s="509">
        <v>22166</v>
      </c>
      <c r="Y23" s="509">
        <v>21065</v>
      </c>
      <c r="Z23" s="167" t="s">
        <v>216</v>
      </c>
      <c r="AA23" s="509">
        <v>279</v>
      </c>
      <c r="AB23" s="167" t="s">
        <v>216</v>
      </c>
      <c r="AC23" s="24">
        <v>822</v>
      </c>
      <c r="AD23" s="12"/>
      <c r="AE23" s="32" t="s">
        <v>37</v>
      </c>
      <c r="AF23" s="9"/>
    </row>
    <row r="24" spans="1:32" ht="15" customHeight="1">
      <c r="A24" s="9"/>
      <c r="B24" s="32">
        <v>10</v>
      </c>
      <c r="C24" s="593">
        <v>25</v>
      </c>
      <c r="D24" s="594">
        <v>12</v>
      </c>
      <c r="E24" s="594">
        <v>1</v>
      </c>
      <c r="F24" s="594">
        <v>1</v>
      </c>
      <c r="G24" s="25" t="s">
        <v>216</v>
      </c>
      <c r="H24" s="594">
        <v>11</v>
      </c>
      <c r="I24" s="509">
        <v>18</v>
      </c>
      <c r="J24" s="509">
        <v>6</v>
      </c>
      <c r="K24" s="167" t="s">
        <v>216</v>
      </c>
      <c r="L24" s="509">
        <v>4</v>
      </c>
      <c r="M24" s="509">
        <v>8</v>
      </c>
      <c r="N24" s="509">
        <v>700</v>
      </c>
      <c r="O24" s="509">
        <v>18</v>
      </c>
      <c r="P24" s="167" t="s">
        <v>216</v>
      </c>
      <c r="Q24" s="167" t="s">
        <v>216</v>
      </c>
      <c r="R24" s="509">
        <v>1</v>
      </c>
      <c r="S24" s="509">
        <v>6</v>
      </c>
      <c r="T24" s="509">
        <v>3</v>
      </c>
      <c r="U24" s="167" t="s">
        <v>216</v>
      </c>
      <c r="V24" s="509">
        <v>3</v>
      </c>
      <c r="W24" s="509">
        <v>15</v>
      </c>
      <c r="X24" s="509">
        <v>35044</v>
      </c>
      <c r="Y24" s="509">
        <v>34606</v>
      </c>
      <c r="Z24" s="167" t="s">
        <v>216</v>
      </c>
      <c r="AA24" s="509">
        <v>341</v>
      </c>
      <c r="AB24" s="167" t="s">
        <v>216</v>
      </c>
      <c r="AC24" s="24">
        <v>97</v>
      </c>
      <c r="AD24" s="12"/>
      <c r="AE24" s="32">
        <v>10</v>
      </c>
      <c r="AF24" s="9"/>
    </row>
    <row r="25" spans="1:32" ht="15" customHeight="1">
      <c r="A25" s="9"/>
      <c r="B25" s="32">
        <v>11</v>
      </c>
      <c r="C25" s="593">
        <v>14</v>
      </c>
      <c r="D25" s="594">
        <v>11</v>
      </c>
      <c r="E25" s="25" t="s">
        <v>216</v>
      </c>
      <c r="F25" s="25" t="s">
        <v>216</v>
      </c>
      <c r="G25" s="25" t="s">
        <v>216</v>
      </c>
      <c r="H25" s="594">
        <v>3</v>
      </c>
      <c r="I25" s="509">
        <v>12</v>
      </c>
      <c r="J25" s="509">
        <v>3</v>
      </c>
      <c r="K25" s="509">
        <v>1</v>
      </c>
      <c r="L25" s="509">
        <v>2</v>
      </c>
      <c r="M25" s="509">
        <v>6</v>
      </c>
      <c r="N25" s="509">
        <v>199</v>
      </c>
      <c r="O25" s="509">
        <v>1</v>
      </c>
      <c r="P25" s="167" t="s">
        <v>216</v>
      </c>
      <c r="Q25" s="167" t="s">
        <v>216</v>
      </c>
      <c r="R25" s="509">
        <v>5</v>
      </c>
      <c r="S25" s="509">
        <v>5</v>
      </c>
      <c r="T25" s="509">
        <v>1</v>
      </c>
      <c r="U25" s="167" t="s">
        <v>216</v>
      </c>
      <c r="V25" s="509">
        <v>4</v>
      </c>
      <c r="W25" s="509">
        <v>14</v>
      </c>
      <c r="X25" s="509">
        <v>5537</v>
      </c>
      <c r="Y25" s="509">
        <v>5487</v>
      </c>
      <c r="Z25" s="167" t="s">
        <v>216</v>
      </c>
      <c r="AA25" s="167" t="s">
        <v>216</v>
      </c>
      <c r="AB25" s="167" t="s">
        <v>216</v>
      </c>
      <c r="AC25" s="24">
        <v>50</v>
      </c>
      <c r="AD25" s="12"/>
      <c r="AE25" s="32">
        <v>11</v>
      </c>
      <c r="AF25" s="9"/>
    </row>
    <row r="26" spans="1:32" ht="15" customHeight="1" thickBot="1">
      <c r="A26" s="489"/>
      <c r="B26" s="33">
        <v>12</v>
      </c>
      <c r="C26" s="595">
        <v>23</v>
      </c>
      <c r="D26" s="508">
        <v>12</v>
      </c>
      <c r="E26" s="508">
        <v>1</v>
      </c>
      <c r="F26" s="508">
        <v>2</v>
      </c>
      <c r="G26" s="506" t="s">
        <v>216</v>
      </c>
      <c r="H26" s="508">
        <v>8</v>
      </c>
      <c r="I26" s="510">
        <v>14</v>
      </c>
      <c r="J26" s="510">
        <v>2</v>
      </c>
      <c r="K26" s="510">
        <v>2</v>
      </c>
      <c r="L26" s="510">
        <v>6</v>
      </c>
      <c r="M26" s="510">
        <v>4</v>
      </c>
      <c r="N26" s="510">
        <v>139</v>
      </c>
      <c r="O26" s="510">
        <v>8</v>
      </c>
      <c r="P26" s="511" t="s">
        <v>216</v>
      </c>
      <c r="Q26" s="511" t="s">
        <v>216</v>
      </c>
      <c r="R26" s="510">
        <v>2</v>
      </c>
      <c r="S26" s="510">
        <v>5</v>
      </c>
      <c r="T26" s="511" t="s">
        <v>216</v>
      </c>
      <c r="U26" s="510">
        <v>1</v>
      </c>
      <c r="V26" s="510">
        <v>4</v>
      </c>
      <c r="W26" s="510">
        <v>14</v>
      </c>
      <c r="X26" s="510">
        <v>14327</v>
      </c>
      <c r="Y26" s="510">
        <v>10051</v>
      </c>
      <c r="Z26" s="511" t="s">
        <v>216</v>
      </c>
      <c r="AA26" s="510">
        <v>3338</v>
      </c>
      <c r="AB26" s="511" t="s">
        <v>216</v>
      </c>
      <c r="AC26" s="511">
        <v>938</v>
      </c>
      <c r="AD26" s="34"/>
      <c r="AE26" s="33">
        <v>12</v>
      </c>
      <c r="AF26" s="9"/>
    </row>
    <row r="27" spans="1:32" ht="12" customHeight="1">
      <c r="A27" s="9" t="s">
        <v>115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9"/>
      <c r="AE27" s="9"/>
      <c r="AF27" s="9"/>
    </row>
    <row r="28" spans="1:32" ht="12.75" customHeight="1">
      <c r="A28" s="9" t="s">
        <v>698</v>
      </c>
      <c r="B28" s="9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9"/>
      <c r="AE28" s="9"/>
      <c r="AF28" s="9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C9:AC10 U14:U16 K16 E26:F26 K14 E14 G14 H14:J26 Q19:Q20 C14:D26 K19:K20 AB11 Z11 L14:O26 K25:K26 P14:P15 P17:P18 Q14:Q16 T14:T25 U26 P20 R14:S26 U19:U21 U23 AB17 AC14:AC26 V14:Y26 P22 Z14 AA14:AA16 AA18:AA24 AA26 F14:F15 F18:F24 E17:E20 E22 G11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75390625" style="40" customWidth="1"/>
    <col min="2" max="2" width="2.50390625" style="40" customWidth="1"/>
    <col min="3" max="3" width="2.875" style="40" customWidth="1"/>
    <col min="4" max="4" width="5.875" style="68" customWidth="1"/>
    <col min="5" max="18" width="5.875" style="40" customWidth="1"/>
    <col min="19" max="32" width="4.125" style="40" customWidth="1"/>
    <col min="33" max="16384" width="8.00390625" style="40" customWidth="1"/>
  </cols>
  <sheetData>
    <row r="1" spans="1:18" s="37" customFormat="1" ht="18.75" customHeight="1">
      <c r="A1" s="35" t="s">
        <v>665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1.25" customHeight="1">
      <c r="A2" s="35"/>
      <c r="B2" s="35"/>
      <c r="C2" s="3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42" customFormat="1" ht="12.75" customHeight="1" thickBot="1">
      <c r="A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3" t="s">
        <v>38</v>
      </c>
    </row>
    <row r="4" spans="1:18" s="42" customFormat="1" ht="52.5" customHeight="1">
      <c r="A4" s="44" t="s">
        <v>5</v>
      </c>
      <c r="B4" s="44"/>
      <c r="C4" s="45"/>
      <c r="D4" s="46" t="s">
        <v>7</v>
      </c>
      <c r="E4" s="47" t="s">
        <v>39</v>
      </c>
      <c r="F4" s="47" t="s">
        <v>40</v>
      </c>
      <c r="G4" s="47" t="s">
        <v>41</v>
      </c>
      <c r="H4" s="47" t="s">
        <v>42</v>
      </c>
      <c r="I4" s="47" t="s">
        <v>43</v>
      </c>
      <c r="J4" s="47" t="s">
        <v>44</v>
      </c>
      <c r="K4" s="47" t="s">
        <v>45</v>
      </c>
      <c r="L4" s="47" t="s">
        <v>46</v>
      </c>
      <c r="M4" s="47" t="s">
        <v>47</v>
      </c>
      <c r="N4" s="47" t="s">
        <v>48</v>
      </c>
      <c r="O4" s="47" t="s">
        <v>49</v>
      </c>
      <c r="P4" s="47" t="s">
        <v>50</v>
      </c>
      <c r="Q4" s="47" t="s">
        <v>51</v>
      </c>
      <c r="R4" s="48" t="s">
        <v>666</v>
      </c>
    </row>
    <row r="5" spans="1:18" s="42" customFormat="1" ht="15" customHeight="1">
      <c r="A5" s="49" t="s">
        <v>52</v>
      </c>
      <c r="B5" s="50">
        <v>20</v>
      </c>
      <c r="C5" s="606" t="s">
        <v>114</v>
      </c>
      <c r="D5" s="605" t="s">
        <v>691</v>
      </c>
      <c r="E5" s="56">
        <v>25</v>
      </c>
      <c r="F5" s="56">
        <v>44</v>
      </c>
      <c r="G5" s="25" t="s">
        <v>667</v>
      </c>
      <c r="H5" s="56">
        <v>3</v>
      </c>
      <c r="I5" s="53" t="s">
        <v>667</v>
      </c>
      <c r="J5" s="56">
        <v>6</v>
      </c>
      <c r="K5" s="56">
        <v>6</v>
      </c>
      <c r="L5" s="53" t="s">
        <v>667</v>
      </c>
      <c r="M5" s="25">
        <v>1</v>
      </c>
      <c r="N5" s="56">
        <v>1</v>
      </c>
      <c r="O5" s="56">
        <v>3</v>
      </c>
      <c r="P5" s="56">
        <v>4</v>
      </c>
      <c r="Q5" s="56">
        <v>6</v>
      </c>
      <c r="R5" s="56">
        <v>6</v>
      </c>
    </row>
    <row r="6" spans="1:18" s="42" customFormat="1" ht="15" customHeight="1">
      <c r="A6" s="54"/>
      <c r="B6" s="50">
        <v>21</v>
      </c>
      <c r="C6" s="55"/>
      <c r="D6" s="605" t="s">
        <v>701</v>
      </c>
      <c r="E6" s="56">
        <v>20</v>
      </c>
      <c r="F6" s="56">
        <v>28</v>
      </c>
      <c r="G6" s="25">
        <v>2</v>
      </c>
      <c r="H6" s="56">
        <v>2</v>
      </c>
      <c r="I6" s="53">
        <v>1</v>
      </c>
      <c r="J6" s="56">
        <v>4</v>
      </c>
      <c r="K6" s="56">
        <v>11</v>
      </c>
      <c r="L6" s="53" t="s">
        <v>667</v>
      </c>
      <c r="M6" s="25">
        <v>1</v>
      </c>
      <c r="N6" s="56">
        <v>0</v>
      </c>
      <c r="O6" s="56">
        <v>6</v>
      </c>
      <c r="P6" s="56">
        <v>2</v>
      </c>
      <c r="Q6" s="56">
        <v>3</v>
      </c>
      <c r="R6" s="56">
        <v>12</v>
      </c>
    </row>
    <row r="7" spans="1:18" s="42" customFormat="1" ht="15" customHeight="1">
      <c r="A7" s="51"/>
      <c r="B7" s="50">
        <v>22</v>
      </c>
      <c r="C7" s="500"/>
      <c r="D7" s="42">
        <v>327</v>
      </c>
      <c r="E7" s="42">
        <v>18</v>
      </c>
      <c r="F7" s="42">
        <v>27</v>
      </c>
      <c r="G7" s="53" t="s">
        <v>667</v>
      </c>
      <c r="H7" s="42">
        <v>2</v>
      </c>
      <c r="I7" s="42">
        <v>1</v>
      </c>
      <c r="J7" s="42">
        <v>5</v>
      </c>
      <c r="K7" s="42">
        <v>13</v>
      </c>
      <c r="L7" s="53" t="s">
        <v>667</v>
      </c>
      <c r="M7" s="53" t="s">
        <v>667</v>
      </c>
      <c r="N7" s="53" t="s">
        <v>667</v>
      </c>
      <c r="O7" s="42">
        <v>5</v>
      </c>
      <c r="P7" s="42">
        <v>10</v>
      </c>
      <c r="Q7" s="42">
        <v>5</v>
      </c>
      <c r="R7" s="42">
        <v>18</v>
      </c>
    </row>
    <row r="8" spans="1:18" s="57" customFormat="1" ht="15" customHeight="1">
      <c r="A8" s="42"/>
      <c r="B8" s="50">
        <v>23</v>
      </c>
      <c r="C8" s="42"/>
      <c r="D8" s="52" t="s">
        <v>702</v>
      </c>
      <c r="E8" s="42">
        <v>18</v>
      </c>
      <c r="F8" s="42">
        <v>18</v>
      </c>
      <c r="G8" s="42">
        <v>1</v>
      </c>
      <c r="H8" s="42">
        <v>3</v>
      </c>
      <c r="I8" s="42">
        <v>2</v>
      </c>
      <c r="J8" s="42">
        <v>5</v>
      </c>
      <c r="K8" s="42">
        <v>11</v>
      </c>
      <c r="L8" s="42">
        <v>2</v>
      </c>
      <c r="M8" s="42">
        <v>2</v>
      </c>
      <c r="N8" s="42">
        <v>2</v>
      </c>
      <c r="O8" s="42">
        <v>6</v>
      </c>
      <c r="P8" s="42">
        <v>8</v>
      </c>
      <c r="Q8" s="42">
        <v>7</v>
      </c>
      <c r="R8" s="42">
        <v>13</v>
      </c>
    </row>
    <row r="9" spans="2:18" s="57" customFormat="1" ht="15" customHeight="1">
      <c r="B9" s="59">
        <v>24</v>
      </c>
      <c r="D9" s="196">
        <v>279</v>
      </c>
      <c r="E9" s="57">
        <v>13</v>
      </c>
      <c r="F9" s="57">
        <v>21</v>
      </c>
      <c r="G9" s="488" t="s">
        <v>667</v>
      </c>
      <c r="H9" s="57">
        <v>4</v>
      </c>
      <c r="I9" s="57">
        <v>1</v>
      </c>
      <c r="J9" s="57">
        <v>2</v>
      </c>
      <c r="K9" s="57">
        <v>6</v>
      </c>
      <c r="L9" s="488" t="s">
        <v>667</v>
      </c>
      <c r="M9" s="57">
        <v>2</v>
      </c>
      <c r="N9" s="57">
        <v>2</v>
      </c>
      <c r="O9" s="57">
        <v>4</v>
      </c>
      <c r="P9" s="57">
        <v>4</v>
      </c>
      <c r="Q9" s="57">
        <v>5</v>
      </c>
      <c r="R9" s="57">
        <v>4</v>
      </c>
    </row>
    <row r="10" spans="1:18" s="58" customFormat="1" ht="7.5" customHeight="1" thickBot="1">
      <c r="A10" s="60"/>
      <c r="B10" s="61"/>
      <c r="C10" s="62"/>
      <c r="D10" s="63"/>
      <c r="E10" s="64"/>
      <c r="F10" s="64"/>
      <c r="G10" s="65"/>
      <c r="H10" s="64"/>
      <c r="I10" s="64"/>
      <c r="J10" s="64"/>
      <c r="K10" s="64"/>
      <c r="L10" s="64"/>
      <c r="M10" s="65"/>
      <c r="N10" s="64"/>
      <c r="O10" s="64"/>
      <c r="P10" s="64"/>
      <c r="Q10" s="64"/>
      <c r="R10" s="64"/>
    </row>
    <row r="11" spans="1:18" s="42" customFormat="1" ht="20.25" customHeight="1" thickBot="1">
      <c r="A11" s="41"/>
      <c r="B11" s="41"/>
      <c r="C11" s="41"/>
      <c r="D11" s="41"/>
      <c r="E11" s="41"/>
      <c r="F11" s="51"/>
      <c r="G11" s="51"/>
      <c r="H11" s="51"/>
      <c r="I11" s="51"/>
      <c r="J11" s="51"/>
      <c r="K11" s="51"/>
      <c r="L11" s="51"/>
      <c r="M11" s="41"/>
      <c r="N11" s="41"/>
      <c r="O11" s="51"/>
      <c r="P11" s="51"/>
      <c r="Q11" s="51"/>
      <c r="R11" s="51"/>
    </row>
    <row r="12" spans="1:18" s="42" customFormat="1" ht="52.5" customHeight="1">
      <c r="A12" s="44" t="s">
        <v>5</v>
      </c>
      <c r="B12" s="44"/>
      <c r="C12" s="45"/>
      <c r="D12" s="46" t="s">
        <v>53</v>
      </c>
      <c r="E12" s="46" t="s">
        <v>54</v>
      </c>
      <c r="F12" s="66" t="s">
        <v>55</v>
      </c>
      <c r="G12" s="48" t="s">
        <v>56</v>
      </c>
      <c r="H12" s="66" t="s">
        <v>57</v>
      </c>
      <c r="I12" s="48" t="s">
        <v>58</v>
      </c>
      <c r="J12" s="66" t="s">
        <v>59</v>
      </c>
      <c r="K12" s="66" t="s">
        <v>60</v>
      </c>
      <c r="L12" s="47" t="s">
        <v>61</v>
      </c>
      <c r="M12" s="46" t="s">
        <v>62</v>
      </c>
      <c r="N12" s="46" t="s">
        <v>63</v>
      </c>
      <c r="O12" s="66" t="s">
        <v>64</v>
      </c>
      <c r="P12" s="48" t="s">
        <v>116</v>
      </c>
      <c r="Q12" s="66" t="s">
        <v>12</v>
      </c>
      <c r="R12" s="48" t="s">
        <v>668</v>
      </c>
    </row>
    <row r="13" spans="1:18" s="42" customFormat="1" ht="15" customHeight="1">
      <c r="A13" s="67" t="s">
        <v>52</v>
      </c>
      <c r="B13" s="50">
        <v>20</v>
      </c>
      <c r="C13" s="67" t="s">
        <v>65</v>
      </c>
      <c r="D13" s="180">
        <v>1</v>
      </c>
      <c r="E13" s="56">
        <v>4</v>
      </c>
      <c r="F13" s="56">
        <v>11</v>
      </c>
      <c r="G13" s="56">
        <v>5</v>
      </c>
      <c r="H13" s="56">
        <v>12</v>
      </c>
      <c r="I13" s="56">
        <v>5</v>
      </c>
      <c r="J13" s="56">
        <v>3</v>
      </c>
      <c r="K13" s="56">
        <v>6</v>
      </c>
      <c r="L13" s="53" t="s">
        <v>669</v>
      </c>
      <c r="M13" s="56">
        <v>31</v>
      </c>
      <c r="N13" s="56">
        <v>19</v>
      </c>
      <c r="O13" s="56">
        <v>20</v>
      </c>
      <c r="P13" s="56">
        <v>8</v>
      </c>
      <c r="Q13" s="56">
        <v>82</v>
      </c>
      <c r="R13" s="53" t="s">
        <v>700</v>
      </c>
    </row>
    <row r="14" spans="1:18" s="42" customFormat="1" ht="15" customHeight="1">
      <c r="A14" s="54"/>
      <c r="B14" s="50">
        <v>21</v>
      </c>
      <c r="C14" s="54"/>
      <c r="D14" s="180">
        <v>2</v>
      </c>
      <c r="E14" s="56">
        <v>6</v>
      </c>
      <c r="F14" s="56">
        <v>11</v>
      </c>
      <c r="G14" s="56">
        <v>6</v>
      </c>
      <c r="H14" s="56">
        <v>13</v>
      </c>
      <c r="I14" s="56">
        <v>2</v>
      </c>
      <c r="J14" s="56">
        <v>9</v>
      </c>
      <c r="K14" s="56">
        <v>3</v>
      </c>
      <c r="L14" s="53">
        <v>3</v>
      </c>
      <c r="M14" s="56">
        <v>40</v>
      </c>
      <c r="N14" s="56">
        <v>15</v>
      </c>
      <c r="O14" s="56">
        <v>24</v>
      </c>
      <c r="P14" s="56">
        <v>3</v>
      </c>
      <c r="Q14" s="56">
        <v>59</v>
      </c>
      <c r="R14" s="53" t="s">
        <v>692</v>
      </c>
    </row>
    <row r="15" spans="1:18" s="42" customFormat="1" ht="15" customHeight="1">
      <c r="A15" s="54"/>
      <c r="B15" s="50">
        <v>22</v>
      </c>
      <c r="C15" s="54"/>
      <c r="D15" s="501">
        <v>3</v>
      </c>
      <c r="E15" s="42">
        <v>4</v>
      </c>
      <c r="F15" s="42">
        <v>13</v>
      </c>
      <c r="G15" s="42">
        <v>8</v>
      </c>
      <c r="H15" s="42">
        <v>9</v>
      </c>
      <c r="I15" s="42">
        <v>3</v>
      </c>
      <c r="J15" s="42">
        <v>6</v>
      </c>
      <c r="K15" s="53" t="s">
        <v>667</v>
      </c>
      <c r="L15" s="42">
        <v>1</v>
      </c>
      <c r="M15" s="42">
        <v>15</v>
      </c>
      <c r="N15" s="42">
        <v>17</v>
      </c>
      <c r="O15" s="42">
        <v>20</v>
      </c>
      <c r="P15" s="42">
        <v>2</v>
      </c>
      <c r="Q15" s="42">
        <v>64</v>
      </c>
      <c r="R15" s="56">
        <v>58</v>
      </c>
    </row>
    <row r="16" spans="2:18" s="42" customFormat="1" ht="15" customHeight="1">
      <c r="B16" s="50">
        <v>23</v>
      </c>
      <c r="D16" s="52" t="s">
        <v>667</v>
      </c>
      <c r="E16" s="42">
        <v>6</v>
      </c>
      <c r="F16" s="42">
        <v>10</v>
      </c>
      <c r="G16" s="42">
        <v>4</v>
      </c>
      <c r="H16" s="42">
        <v>14</v>
      </c>
      <c r="I16" s="42">
        <v>1</v>
      </c>
      <c r="J16" s="42">
        <v>11</v>
      </c>
      <c r="K16" s="42">
        <v>2</v>
      </c>
      <c r="L16" s="42">
        <v>1</v>
      </c>
      <c r="M16" s="42">
        <v>21</v>
      </c>
      <c r="N16" s="42">
        <v>13</v>
      </c>
      <c r="O16" s="42">
        <v>6</v>
      </c>
      <c r="P16" s="42">
        <v>6</v>
      </c>
      <c r="Q16" s="42">
        <v>65</v>
      </c>
      <c r="R16" s="42">
        <v>59</v>
      </c>
    </row>
    <row r="17" spans="2:18" s="57" customFormat="1" ht="15" customHeight="1">
      <c r="B17" s="59">
        <v>24</v>
      </c>
      <c r="D17" s="196">
        <v>3</v>
      </c>
      <c r="E17" s="58">
        <v>4</v>
      </c>
      <c r="F17" s="58">
        <v>10</v>
      </c>
      <c r="G17" s="58">
        <v>1</v>
      </c>
      <c r="H17" s="58">
        <v>13</v>
      </c>
      <c r="I17" s="58">
        <v>5</v>
      </c>
      <c r="J17" s="58">
        <v>5</v>
      </c>
      <c r="K17" s="58">
        <v>1</v>
      </c>
      <c r="L17" s="58">
        <v>2</v>
      </c>
      <c r="M17" s="58">
        <v>19</v>
      </c>
      <c r="N17" s="58">
        <v>16</v>
      </c>
      <c r="O17" s="58">
        <v>18</v>
      </c>
      <c r="P17" s="58">
        <v>2</v>
      </c>
      <c r="Q17" s="58">
        <v>62</v>
      </c>
      <c r="R17" s="58">
        <v>50</v>
      </c>
    </row>
    <row r="18" spans="1:18" s="58" customFormat="1" ht="7.5" customHeight="1" thickBot="1">
      <c r="A18" s="60"/>
      <c r="B18" s="61"/>
      <c r="C18" s="62"/>
      <c r="D18" s="63"/>
      <c r="E18" s="64"/>
      <c r="F18" s="64"/>
      <c r="G18" s="65"/>
      <c r="H18" s="64"/>
      <c r="I18" s="64"/>
      <c r="J18" s="64"/>
      <c r="K18" s="64"/>
      <c r="L18" s="64"/>
      <c r="M18" s="65"/>
      <c r="N18" s="64"/>
      <c r="O18" s="64"/>
      <c r="P18" s="64"/>
      <c r="Q18" s="64"/>
      <c r="R18" s="64"/>
    </row>
    <row r="19" spans="1:3" ht="12.75" customHeight="1">
      <c r="A19" s="42" t="s">
        <v>115</v>
      </c>
      <c r="B19" s="166"/>
      <c r="C19" s="166"/>
    </row>
    <row r="20" spans="1:4" s="42" customFormat="1" ht="10.5">
      <c r="A20" s="42" t="s">
        <v>693</v>
      </c>
      <c r="D20" s="51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7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125" style="69" customWidth="1"/>
    <col min="2" max="2" width="2.75390625" style="69" customWidth="1"/>
    <col min="3" max="3" width="3.625" style="69" customWidth="1"/>
    <col min="4" max="8" width="7.625" style="69" customWidth="1"/>
    <col min="9" max="9" width="10.50390625" style="69" customWidth="1"/>
    <col min="10" max="13" width="7.625" style="69" customWidth="1"/>
    <col min="14" max="14" width="7.625" style="73" customWidth="1"/>
    <col min="15" max="16384" width="8.00390625" style="69" customWidth="1"/>
  </cols>
  <sheetData>
    <row r="1" spans="3:14" ht="18.75" customHeight="1">
      <c r="C1" s="70" t="s">
        <v>670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2.75" customHeight="1">
      <c r="A2" s="73"/>
      <c r="B2" s="73"/>
      <c r="C2" s="72" t="s">
        <v>671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2" thickBot="1">
      <c r="A3" s="74"/>
      <c r="B3" s="74"/>
      <c r="C3" s="75" t="s">
        <v>672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" customHeight="1">
      <c r="A4" s="76" t="s">
        <v>673</v>
      </c>
      <c r="B4" s="76"/>
      <c r="C4" s="76"/>
      <c r="D4" s="77"/>
      <c r="E4" s="77"/>
      <c r="F4" s="78" t="s">
        <v>66</v>
      </c>
      <c r="G4" s="79"/>
      <c r="H4" s="79"/>
      <c r="I4" s="80" t="s">
        <v>674</v>
      </c>
      <c r="J4" s="81"/>
      <c r="K4" s="81"/>
      <c r="L4" s="78" t="s">
        <v>66</v>
      </c>
      <c r="M4" s="79"/>
      <c r="N4" s="79"/>
    </row>
    <row r="5" spans="1:14" ht="12" customHeight="1">
      <c r="A5" s="76"/>
      <c r="B5" s="76"/>
      <c r="C5" s="76"/>
      <c r="D5" s="82" t="s">
        <v>67</v>
      </c>
      <c r="E5" s="82" t="s">
        <v>68</v>
      </c>
      <c r="F5" s="82" t="s">
        <v>69</v>
      </c>
      <c r="G5" s="82" t="s">
        <v>70</v>
      </c>
      <c r="H5" s="654" t="s">
        <v>71</v>
      </c>
      <c r="I5" s="83"/>
      <c r="J5" s="82" t="s">
        <v>67</v>
      </c>
      <c r="K5" s="82" t="s">
        <v>68</v>
      </c>
      <c r="L5" s="82" t="s">
        <v>69</v>
      </c>
      <c r="M5" s="82" t="s">
        <v>70</v>
      </c>
      <c r="N5" s="656" t="s">
        <v>71</v>
      </c>
    </row>
    <row r="6" spans="1:14" ht="12" customHeight="1">
      <c r="A6" s="84" t="s">
        <v>675</v>
      </c>
      <c r="B6" s="84"/>
      <c r="C6" s="84"/>
      <c r="D6" s="85"/>
      <c r="E6" s="85"/>
      <c r="F6" s="86" t="s">
        <v>72</v>
      </c>
      <c r="G6" s="86" t="s">
        <v>73</v>
      </c>
      <c r="H6" s="655"/>
      <c r="I6" s="87" t="s">
        <v>676</v>
      </c>
      <c r="J6" s="85"/>
      <c r="K6" s="85"/>
      <c r="L6" s="88" t="s">
        <v>72</v>
      </c>
      <c r="M6" s="88" t="s">
        <v>73</v>
      </c>
      <c r="N6" s="657"/>
    </row>
    <row r="7" spans="4:14" s="89" customFormat="1" ht="12.75" customHeight="1">
      <c r="D7" s="90"/>
      <c r="E7" s="91" t="s">
        <v>28</v>
      </c>
      <c r="F7" s="91" t="s">
        <v>74</v>
      </c>
      <c r="G7" s="91" t="s">
        <v>74</v>
      </c>
      <c r="H7" s="91" t="s">
        <v>74</v>
      </c>
      <c r="I7" s="535"/>
      <c r="J7" s="90"/>
      <c r="K7" s="91" t="s">
        <v>28</v>
      </c>
      <c r="L7" s="91" t="s">
        <v>74</v>
      </c>
      <c r="M7" s="91" t="s">
        <v>74</v>
      </c>
      <c r="N7" s="536" t="s">
        <v>74</v>
      </c>
    </row>
    <row r="8" spans="1:14" ht="12.75" customHeight="1">
      <c r="A8" s="49" t="s">
        <v>52</v>
      </c>
      <c r="B8" s="50">
        <v>21</v>
      </c>
      <c r="C8" s="51" t="s">
        <v>114</v>
      </c>
      <c r="D8" s="92">
        <v>206</v>
      </c>
      <c r="E8" s="93">
        <v>19791</v>
      </c>
      <c r="F8" s="93">
        <v>76</v>
      </c>
      <c r="G8" s="93">
        <v>952</v>
      </c>
      <c r="H8" s="94">
        <v>840</v>
      </c>
      <c r="I8" s="95" t="s">
        <v>117</v>
      </c>
      <c r="J8" s="596">
        <f>SUM(J9)</f>
        <v>9</v>
      </c>
      <c r="K8" s="106">
        <f>SUM(K9)</f>
        <v>444</v>
      </c>
      <c r="L8" s="106">
        <f>SUM(L9)</f>
        <v>7</v>
      </c>
      <c r="M8" s="106">
        <f>SUM(M9)</f>
        <v>15</v>
      </c>
      <c r="N8" s="106">
        <f>SUM(N9)</f>
        <v>15</v>
      </c>
    </row>
    <row r="9" spans="1:14" ht="12.75" customHeight="1">
      <c r="A9" s="54"/>
      <c r="B9" s="50">
        <v>22</v>
      </c>
      <c r="C9" s="55"/>
      <c r="D9" s="92">
        <v>205</v>
      </c>
      <c r="E9" s="93">
        <v>19678</v>
      </c>
      <c r="F9" s="93">
        <v>69</v>
      </c>
      <c r="G9" s="93">
        <v>948</v>
      </c>
      <c r="H9" s="94">
        <v>846</v>
      </c>
      <c r="I9" s="96" t="s">
        <v>118</v>
      </c>
      <c r="J9" s="92">
        <v>9</v>
      </c>
      <c r="K9" s="93">
        <v>444</v>
      </c>
      <c r="L9" s="93">
        <v>7</v>
      </c>
      <c r="M9" s="93">
        <v>15</v>
      </c>
      <c r="N9" s="93">
        <v>15</v>
      </c>
    </row>
    <row r="10" spans="1:14" ht="12.75" customHeight="1">
      <c r="A10" s="51"/>
      <c r="B10" s="50">
        <v>23</v>
      </c>
      <c r="C10" s="500"/>
      <c r="D10" s="598" t="s">
        <v>703</v>
      </c>
      <c r="E10" s="93">
        <v>19549</v>
      </c>
      <c r="F10" s="104">
        <v>69</v>
      </c>
      <c r="G10" s="104">
        <v>952</v>
      </c>
      <c r="H10" s="502">
        <v>853</v>
      </c>
      <c r="I10" s="97" t="s">
        <v>75</v>
      </c>
      <c r="J10" s="596">
        <f>SUM(J11:J13)</f>
        <v>3</v>
      </c>
      <c r="K10" s="106">
        <f>SUM(K11:K13)</f>
        <v>896</v>
      </c>
      <c r="L10" s="106">
        <f>SUM(L11:L13)</f>
        <v>5</v>
      </c>
      <c r="M10" s="106">
        <f>SUM(M11:M13)</f>
        <v>33</v>
      </c>
      <c r="N10" s="106">
        <f>SUM(N11:N13)</f>
        <v>32</v>
      </c>
    </row>
    <row r="11" spans="2:14" ht="12.75" customHeight="1">
      <c r="B11" s="50">
        <v>24</v>
      </c>
      <c r="D11" s="77">
        <v>204</v>
      </c>
      <c r="E11" s="93">
        <v>19520</v>
      </c>
      <c r="F11" s="104">
        <v>67</v>
      </c>
      <c r="G11" s="598" t="s">
        <v>690</v>
      </c>
      <c r="H11" s="104">
        <v>862</v>
      </c>
      <c r="I11" s="96" t="s">
        <v>76</v>
      </c>
      <c r="J11" s="513" t="s">
        <v>219</v>
      </c>
      <c r="K11" s="93">
        <v>187</v>
      </c>
      <c r="L11" s="93">
        <v>2</v>
      </c>
      <c r="M11" s="93">
        <v>8</v>
      </c>
      <c r="N11" s="93">
        <v>7</v>
      </c>
    </row>
    <row r="12" spans="1:14" ht="12.75" customHeight="1">
      <c r="A12" s="526"/>
      <c r="B12" s="59">
        <v>25</v>
      </c>
      <c r="C12" s="526"/>
      <c r="D12" s="525">
        <v>202</v>
      </c>
      <c r="E12" s="571" t="s">
        <v>685</v>
      </c>
      <c r="F12" s="570">
        <v>67</v>
      </c>
      <c r="G12" s="570">
        <v>951</v>
      </c>
      <c r="H12" s="106">
        <v>873</v>
      </c>
      <c r="I12" s="96" t="s">
        <v>77</v>
      </c>
      <c r="J12" s="513" t="s">
        <v>219</v>
      </c>
      <c r="K12" s="93">
        <v>161</v>
      </c>
      <c r="L12" s="569" t="s">
        <v>219</v>
      </c>
      <c r="M12" s="93">
        <v>6</v>
      </c>
      <c r="N12" s="93">
        <v>6</v>
      </c>
    </row>
    <row r="13" spans="1:14" ht="12.75" customHeight="1">
      <c r="A13" s="658" t="s">
        <v>677</v>
      </c>
      <c r="B13" s="658"/>
      <c r="C13" s="659"/>
      <c r="D13" s="106">
        <v>162</v>
      </c>
      <c r="E13" s="106">
        <v>14924</v>
      </c>
      <c r="F13" s="106">
        <v>41</v>
      </c>
      <c r="G13" s="106">
        <v>763</v>
      </c>
      <c r="H13" s="106">
        <v>689</v>
      </c>
      <c r="I13" s="96" t="s">
        <v>119</v>
      </c>
      <c r="J13" s="92">
        <v>3</v>
      </c>
      <c r="K13" s="93">
        <v>548</v>
      </c>
      <c r="L13" s="93">
        <v>3</v>
      </c>
      <c r="M13" s="93">
        <v>19</v>
      </c>
      <c r="N13" s="93">
        <v>19</v>
      </c>
    </row>
    <row r="14" spans="1:14" ht="12.75" customHeight="1">
      <c r="A14" s="658" t="s">
        <v>678</v>
      </c>
      <c r="B14" s="658"/>
      <c r="C14" s="659"/>
      <c r="D14" s="106">
        <v>40</v>
      </c>
      <c r="E14" s="106">
        <v>4450</v>
      </c>
      <c r="F14" s="106">
        <v>26</v>
      </c>
      <c r="G14" s="106">
        <v>188</v>
      </c>
      <c r="H14" s="106">
        <v>184</v>
      </c>
      <c r="I14" s="97" t="s">
        <v>78</v>
      </c>
      <c r="J14" s="596">
        <f>SUM(J15)</f>
        <v>4</v>
      </c>
      <c r="K14" s="106">
        <f>SUM(K15)</f>
        <v>393</v>
      </c>
      <c r="L14" s="106">
        <f>SUM(L15)</f>
        <v>1</v>
      </c>
      <c r="M14" s="106">
        <f>SUM(M15)</f>
        <v>29</v>
      </c>
      <c r="N14" s="106">
        <f>SUM(N15)</f>
        <v>27</v>
      </c>
    </row>
    <row r="15" spans="3:14" ht="12.75" customHeight="1">
      <c r="C15" s="95"/>
      <c r="D15" s="92"/>
      <c r="E15" s="93"/>
      <c r="F15" s="93"/>
      <c r="G15" s="93"/>
      <c r="H15" s="94"/>
      <c r="I15" s="96" t="s">
        <v>79</v>
      </c>
      <c r="J15" s="92">
        <v>4</v>
      </c>
      <c r="K15" s="93">
        <v>393</v>
      </c>
      <c r="L15" s="93">
        <v>1</v>
      </c>
      <c r="M15" s="93">
        <v>29</v>
      </c>
      <c r="N15" s="93">
        <v>27</v>
      </c>
    </row>
    <row r="16" spans="1:14" ht="12.75" customHeight="1">
      <c r="A16" s="652" t="s">
        <v>80</v>
      </c>
      <c r="B16" s="652"/>
      <c r="C16" s="653"/>
      <c r="D16" s="92">
        <v>47</v>
      </c>
      <c r="E16" s="93">
        <v>3876</v>
      </c>
      <c r="F16" s="93">
        <v>4</v>
      </c>
      <c r="G16" s="93">
        <v>203</v>
      </c>
      <c r="H16" s="94">
        <v>203</v>
      </c>
      <c r="I16" s="97" t="s">
        <v>81</v>
      </c>
      <c r="J16" s="596">
        <f>SUM(J17)</f>
        <v>4</v>
      </c>
      <c r="K16" s="106">
        <f>SUM(K17)</f>
        <v>516</v>
      </c>
      <c r="L16" s="571" t="s">
        <v>219</v>
      </c>
      <c r="M16" s="106">
        <f>SUM(M17)</f>
        <v>30</v>
      </c>
      <c r="N16" s="106">
        <f>SUM(N17)</f>
        <v>29</v>
      </c>
    </row>
    <row r="17" spans="1:14" ht="12.75" customHeight="1">
      <c r="A17" s="652" t="s">
        <v>82</v>
      </c>
      <c r="B17" s="652"/>
      <c r="C17" s="653"/>
      <c r="D17" s="92">
        <v>47</v>
      </c>
      <c r="E17" s="93">
        <v>4048</v>
      </c>
      <c r="F17" s="93">
        <v>22</v>
      </c>
      <c r="G17" s="93">
        <v>209</v>
      </c>
      <c r="H17" s="94">
        <v>158</v>
      </c>
      <c r="I17" s="96" t="s">
        <v>83</v>
      </c>
      <c r="J17" s="92">
        <v>4</v>
      </c>
      <c r="K17" s="93">
        <v>516</v>
      </c>
      <c r="L17" s="569" t="s">
        <v>219</v>
      </c>
      <c r="M17" s="93">
        <v>30</v>
      </c>
      <c r="N17" s="93">
        <v>29</v>
      </c>
    </row>
    <row r="18" spans="1:14" ht="12.75" customHeight="1">
      <c r="A18" s="652" t="s">
        <v>84</v>
      </c>
      <c r="B18" s="652"/>
      <c r="C18" s="653"/>
      <c r="D18" s="92">
        <v>5</v>
      </c>
      <c r="E18" s="93">
        <v>328</v>
      </c>
      <c r="F18" s="93">
        <v>6</v>
      </c>
      <c r="G18" s="93">
        <v>16</v>
      </c>
      <c r="H18" s="94">
        <v>14</v>
      </c>
      <c r="I18" s="97" t="s">
        <v>85</v>
      </c>
      <c r="J18" s="596">
        <f>SUM(J19:J21)</f>
        <v>15</v>
      </c>
      <c r="K18" s="106">
        <f>SUM(K19:K21)</f>
        <v>1701</v>
      </c>
      <c r="L18" s="106">
        <f>SUM(L19:L21)</f>
        <v>10</v>
      </c>
      <c r="M18" s="106">
        <f>SUM(M19:M21)</f>
        <v>58</v>
      </c>
      <c r="N18" s="106">
        <f>SUM(N19:N21)</f>
        <v>58</v>
      </c>
    </row>
    <row r="19" spans="1:14" ht="12.75" customHeight="1">
      <c r="A19" s="652" t="s">
        <v>86</v>
      </c>
      <c r="B19" s="652"/>
      <c r="C19" s="653"/>
      <c r="D19" s="92">
        <v>5</v>
      </c>
      <c r="E19" s="93">
        <v>378</v>
      </c>
      <c r="F19" s="93">
        <v>5</v>
      </c>
      <c r="G19" s="93">
        <v>12</v>
      </c>
      <c r="H19" s="94">
        <v>12</v>
      </c>
      <c r="I19" s="96" t="s">
        <v>87</v>
      </c>
      <c r="J19" s="92">
        <v>2</v>
      </c>
      <c r="K19" s="93">
        <v>206</v>
      </c>
      <c r="L19" s="93">
        <v>3</v>
      </c>
      <c r="M19" s="25">
        <v>6</v>
      </c>
      <c r="N19" s="25">
        <v>6</v>
      </c>
    </row>
    <row r="20" spans="1:14" ht="12.75" customHeight="1">
      <c r="A20" s="652" t="s">
        <v>88</v>
      </c>
      <c r="B20" s="652"/>
      <c r="C20" s="653"/>
      <c r="D20" s="92">
        <v>12</v>
      </c>
      <c r="E20" s="93">
        <v>1001</v>
      </c>
      <c r="F20" s="569" t="s">
        <v>219</v>
      </c>
      <c r="G20" s="93">
        <v>68</v>
      </c>
      <c r="H20" s="94">
        <v>68</v>
      </c>
      <c r="I20" s="96" t="s">
        <v>89</v>
      </c>
      <c r="J20" s="92">
        <v>3</v>
      </c>
      <c r="K20" s="93">
        <v>315</v>
      </c>
      <c r="L20" s="93">
        <v>4</v>
      </c>
      <c r="M20" s="93">
        <v>9</v>
      </c>
      <c r="N20" s="93">
        <v>9</v>
      </c>
    </row>
    <row r="21" spans="1:14" ht="12.75" customHeight="1">
      <c r="A21" s="652" t="s">
        <v>90</v>
      </c>
      <c r="B21" s="652"/>
      <c r="C21" s="653"/>
      <c r="D21" s="92">
        <v>13</v>
      </c>
      <c r="E21" s="93">
        <v>1447</v>
      </c>
      <c r="F21" s="93">
        <v>2</v>
      </c>
      <c r="G21" s="93">
        <v>70</v>
      </c>
      <c r="H21" s="94">
        <v>69</v>
      </c>
      <c r="I21" s="96" t="s">
        <v>91</v>
      </c>
      <c r="J21" s="92">
        <v>10</v>
      </c>
      <c r="K21" s="93">
        <v>1180</v>
      </c>
      <c r="L21" s="93">
        <v>3</v>
      </c>
      <c r="M21" s="93">
        <v>43</v>
      </c>
      <c r="N21" s="93">
        <v>43</v>
      </c>
    </row>
    <row r="22" spans="1:14" ht="12.75" customHeight="1">
      <c r="A22" s="652" t="s">
        <v>92</v>
      </c>
      <c r="B22" s="652"/>
      <c r="C22" s="653"/>
      <c r="D22" s="92">
        <v>6</v>
      </c>
      <c r="E22" s="93">
        <v>778</v>
      </c>
      <c r="F22" s="569" t="s">
        <v>219</v>
      </c>
      <c r="G22" s="93">
        <v>47</v>
      </c>
      <c r="H22" s="94">
        <v>31</v>
      </c>
      <c r="I22" s="97" t="s">
        <v>93</v>
      </c>
      <c r="J22" s="596">
        <f>SUM(J23)</f>
        <v>5</v>
      </c>
      <c r="K22" s="106">
        <f>SUM(K23)</f>
        <v>500</v>
      </c>
      <c r="L22" s="106">
        <f>SUM(L23)</f>
        <v>3</v>
      </c>
      <c r="M22" s="106">
        <f>SUM(M23)</f>
        <v>23</v>
      </c>
      <c r="N22" s="106">
        <f>SUM(N23)</f>
        <v>23</v>
      </c>
    </row>
    <row r="23" spans="1:14" ht="12.75" customHeight="1">
      <c r="A23" s="652" t="s">
        <v>120</v>
      </c>
      <c r="B23" s="652"/>
      <c r="C23" s="653"/>
      <c r="D23" s="92">
        <v>12</v>
      </c>
      <c r="E23" s="93">
        <v>1024</v>
      </c>
      <c r="F23" s="569" t="s">
        <v>219</v>
      </c>
      <c r="G23" s="25">
        <v>45</v>
      </c>
      <c r="H23" s="25">
        <v>45</v>
      </c>
      <c r="I23" s="96" t="s">
        <v>94</v>
      </c>
      <c r="J23" s="92">
        <v>5</v>
      </c>
      <c r="K23" s="93">
        <v>500</v>
      </c>
      <c r="L23" s="93">
        <v>3</v>
      </c>
      <c r="M23" s="93">
        <v>23</v>
      </c>
      <c r="N23" s="93">
        <v>23</v>
      </c>
    </row>
    <row r="24" spans="1:14" ht="12.75" customHeight="1">
      <c r="A24" s="652" t="s">
        <v>121</v>
      </c>
      <c r="B24" s="652"/>
      <c r="C24" s="653"/>
      <c r="D24" s="92">
        <v>7</v>
      </c>
      <c r="E24" s="93">
        <v>1044</v>
      </c>
      <c r="F24" s="93">
        <v>1</v>
      </c>
      <c r="G24" s="93">
        <v>41</v>
      </c>
      <c r="H24" s="94">
        <v>37</v>
      </c>
      <c r="I24" s="96"/>
      <c r="J24" s="92"/>
      <c r="K24" s="93"/>
      <c r="L24" s="93"/>
      <c r="M24" s="93"/>
      <c r="N24" s="93"/>
    </row>
    <row r="25" spans="1:14" ht="12.75" customHeight="1">
      <c r="A25" s="652" t="s">
        <v>122</v>
      </c>
      <c r="B25" s="652"/>
      <c r="C25" s="653"/>
      <c r="D25" s="92">
        <v>8</v>
      </c>
      <c r="E25" s="93">
        <v>1000</v>
      </c>
      <c r="F25" s="93">
        <v>1</v>
      </c>
      <c r="G25" s="93">
        <v>52</v>
      </c>
      <c r="H25" s="94">
        <v>52</v>
      </c>
      <c r="I25" s="96"/>
      <c r="J25" s="92"/>
      <c r="K25" s="93"/>
      <c r="L25" s="93"/>
      <c r="M25" s="93"/>
      <c r="N25" s="93"/>
    </row>
    <row r="26" spans="1:14" ht="12.75" customHeight="1">
      <c r="A26" s="73"/>
      <c r="B26" s="73"/>
      <c r="C26" s="98"/>
      <c r="D26" s="92"/>
      <c r="E26" s="93"/>
      <c r="F26" s="93"/>
      <c r="G26" s="93"/>
      <c r="H26" s="94"/>
      <c r="I26" s="96"/>
      <c r="J26" s="92"/>
      <c r="K26" s="93"/>
      <c r="L26" s="93"/>
      <c r="M26" s="93"/>
      <c r="N26" s="93"/>
    </row>
    <row r="27" spans="1:14" ht="3" customHeight="1" thickBot="1">
      <c r="A27" s="74"/>
      <c r="B27" s="74"/>
      <c r="C27" s="99"/>
      <c r="D27" s="100"/>
      <c r="E27" s="101"/>
      <c r="F27" s="101"/>
      <c r="G27" s="101"/>
      <c r="H27" s="102"/>
      <c r="I27" s="103"/>
      <c r="J27" s="100"/>
      <c r="K27" s="101"/>
      <c r="L27" s="101"/>
      <c r="M27" s="101"/>
      <c r="N27" s="101"/>
    </row>
    <row r="28" spans="3:14" ht="12.75" customHeight="1">
      <c r="C28" s="104" t="s">
        <v>123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4" s="42" customFormat="1" ht="10.5">
      <c r="A29" s="42" t="s">
        <v>707</v>
      </c>
      <c r="D29" s="51"/>
    </row>
    <row r="30" spans="2:10" ht="12.75" customHeight="1">
      <c r="B30" s="73"/>
      <c r="C30" s="568"/>
      <c r="D30" s="105"/>
      <c r="E30" s="105"/>
      <c r="F30" s="105"/>
      <c r="G30" s="105"/>
      <c r="H30" s="106"/>
      <c r="I30" s="93"/>
      <c r="J30" s="93"/>
    </row>
    <row r="31" spans="2:10" ht="12.75" customHeight="1">
      <c r="B31" s="73"/>
      <c r="C31" s="107"/>
      <c r="D31" s="106"/>
      <c r="E31" s="106"/>
      <c r="F31" s="106"/>
      <c r="G31" s="106"/>
      <c r="H31" s="106"/>
      <c r="I31" s="93"/>
      <c r="J31" s="93"/>
    </row>
    <row r="32" spans="3:8" ht="12.75" customHeight="1">
      <c r="C32" s="107"/>
      <c r="D32" s="106"/>
      <c r="E32" s="106"/>
      <c r="F32" s="106"/>
      <c r="G32" s="106"/>
      <c r="H32" s="106"/>
    </row>
    <row r="33" spans="3:10" ht="12">
      <c r="C33" s="107"/>
      <c r="D33" s="106"/>
      <c r="E33" s="106"/>
      <c r="F33" s="106"/>
      <c r="G33" s="106"/>
      <c r="H33" s="106"/>
      <c r="I33" s="108"/>
      <c r="J33" s="108"/>
    </row>
    <row r="34" spans="3:10" ht="12">
      <c r="C34" s="109"/>
      <c r="D34" s="93"/>
      <c r="E34" s="93"/>
      <c r="F34" s="93"/>
      <c r="G34" s="93"/>
      <c r="H34" s="93"/>
      <c r="I34" s="108"/>
      <c r="J34" s="108"/>
    </row>
    <row r="35" spans="3:10" ht="12">
      <c r="C35" s="109"/>
      <c r="D35" s="93"/>
      <c r="E35" s="93"/>
      <c r="F35" s="93"/>
      <c r="G35" s="93"/>
      <c r="H35" s="93"/>
      <c r="I35" s="106"/>
      <c r="J35" s="106"/>
    </row>
    <row r="36" spans="3:10" ht="12">
      <c r="C36" s="109"/>
      <c r="D36" s="93"/>
      <c r="E36" s="93"/>
      <c r="F36" s="93"/>
      <c r="G36" s="93"/>
      <c r="H36" s="93"/>
      <c r="I36" s="93"/>
      <c r="J36" s="93"/>
    </row>
    <row r="37" spans="3:8" ht="12">
      <c r="C37" s="109"/>
      <c r="D37" s="93"/>
      <c r="E37" s="93"/>
      <c r="F37" s="93"/>
      <c r="G37" s="93"/>
      <c r="H37" s="93"/>
    </row>
    <row r="38" spans="3:10" ht="12">
      <c r="C38" s="109"/>
      <c r="D38" s="93"/>
      <c r="E38" s="93"/>
      <c r="F38" s="25"/>
      <c r="G38" s="93"/>
      <c r="H38" s="93"/>
      <c r="I38" s="73"/>
      <c r="J38" s="73"/>
    </row>
    <row r="39" spans="3:10" ht="12">
      <c r="C39" s="109"/>
      <c r="D39" s="93"/>
      <c r="E39" s="93"/>
      <c r="F39" s="93"/>
      <c r="G39" s="93"/>
      <c r="H39" s="93"/>
      <c r="I39" s="73"/>
      <c r="J39" s="73"/>
    </row>
    <row r="40" spans="3:10" ht="12">
      <c r="C40" s="109"/>
      <c r="D40" s="93"/>
      <c r="E40" s="93"/>
      <c r="H40" s="93"/>
      <c r="I40" s="73"/>
      <c r="J40" s="73"/>
    </row>
    <row r="41" spans="3:10" ht="12">
      <c r="C41" s="109"/>
      <c r="D41" s="93"/>
      <c r="E41" s="93"/>
      <c r="H41" s="93"/>
      <c r="I41" s="73"/>
      <c r="J41" s="73"/>
    </row>
    <row r="42" spans="3:10" ht="12">
      <c r="C42" s="109"/>
      <c r="D42" s="93"/>
      <c r="E42" s="93"/>
      <c r="H42" s="93"/>
      <c r="I42" s="73"/>
      <c r="J42" s="73"/>
    </row>
    <row r="43" spans="3:10" ht="12">
      <c r="C43" s="109"/>
      <c r="D43" s="93"/>
      <c r="E43" s="93"/>
      <c r="H43" s="93"/>
      <c r="I43" s="73"/>
      <c r="J43" s="73"/>
    </row>
    <row r="45" spans="4:8" ht="12">
      <c r="D45" s="108"/>
      <c r="E45" s="108"/>
      <c r="H45" s="108"/>
    </row>
    <row r="46" spans="4:8" ht="12">
      <c r="D46" s="108"/>
      <c r="E46" s="108"/>
      <c r="H46" s="108"/>
    </row>
    <row r="47" spans="3:10" ht="12">
      <c r="C47" s="107"/>
      <c r="D47" s="106"/>
      <c r="E47" s="106"/>
      <c r="H47" s="106"/>
      <c r="I47" s="73"/>
      <c r="J47" s="73"/>
    </row>
    <row r="48" spans="3:10" ht="12">
      <c r="C48" s="109"/>
      <c r="D48" s="93"/>
      <c r="E48" s="93"/>
      <c r="H48" s="93"/>
      <c r="I48" s="73"/>
      <c r="J48" s="73"/>
    </row>
    <row r="50" spans="4:8" ht="12">
      <c r="D50" s="108"/>
      <c r="E50" s="108"/>
      <c r="F50" s="108"/>
      <c r="G50" s="108"/>
      <c r="H50" s="108"/>
    </row>
    <row r="52" spans="3:10" ht="12">
      <c r="C52" s="107"/>
      <c r="D52" s="106"/>
      <c r="E52" s="106"/>
      <c r="F52" s="106"/>
      <c r="G52" s="106"/>
      <c r="H52" s="106"/>
      <c r="I52" s="73"/>
      <c r="J52" s="73"/>
    </row>
    <row r="53" spans="3:10" ht="12">
      <c r="C53" s="109"/>
      <c r="D53" s="56"/>
      <c r="E53" s="93"/>
      <c r="F53" s="93"/>
      <c r="G53" s="93"/>
      <c r="H53" s="93"/>
      <c r="I53" s="73"/>
      <c r="J53" s="73"/>
    </row>
    <row r="54" spans="3:10" ht="12">
      <c r="C54" s="109"/>
      <c r="D54" s="56"/>
      <c r="E54" s="93"/>
      <c r="F54" s="93"/>
      <c r="G54" s="93"/>
      <c r="H54" s="93"/>
      <c r="I54" s="73"/>
      <c r="J54" s="73"/>
    </row>
    <row r="55" spans="3:10" ht="12">
      <c r="C55" s="109"/>
      <c r="D55" s="93"/>
      <c r="E55" s="93"/>
      <c r="F55" s="93"/>
      <c r="G55" s="93"/>
      <c r="H55" s="93"/>
      <c r="I55" s="73"/>
      <c r="J55" s="73"/>
    </row>
    <row r="57" spans="4:8" ht="12">
      <c r="D57" s="108"/>
      <c r="E57" s="108"/>
      <c r="F57" s="108"/>
      <c r="G57" s="108"/>
      <c r="H57" s="108"/>
    </row>
    <row r="59" spans="3:10" ht="12">
      <c r="C59" s="107"/>
      <c r="D59" s="106"/>
      <c r="E59" s="106"/>
      <c r="F59" s="106"/>
      <c r="G59" s="106"/>
      <c r="H59" s="106"/>
      <c r="I59" s="73"/>
      <c r="J59" s="73"/>
    </row>
    <row r="60" spans="3:10" ht="12">
      <c r="C60" s="109"/>
      <c r="D60" s="93"/>
      <c r="E60" s="93"/>
      <c r="F60" s="93"/>
      <c r="G60" s="93"/>
      <c r="H60" s="93"/>
      <c r="I60" s="73"/>
      <c r="J60" s="73"/>
    </row>
    <row r="62" spans="4:8" ht="12">
      <c r="D62" s="108"/>
      <c r="E62" s="108"/>
      <c r="F62" s="108"/>
      <c r="G62" s="108"/>
      <c r="H62" s="108"/>
    </row>
    <row r="64" spans="3:10" ht="12">
      <c r="C64" s="107"/>
      <c r="D64" s="106"/>
      <c r="E64" s="106"/>
      <c r="F64" s="110"/>
      <c r="G64" s="106"/>
      <c r="H64" s="106"/>
      <c r="I64" s="73"/>
      <c r="J64" s="73"/>
    </row>
    <row r="65" spans="3:10" ht="12">
      <c r="C65" s="109"/>
      <c r="D65" s="93"/>
      <c r="E65" s="93"/>
      <c r="F65" s="25"/>
      <c r="G65" s="93"/>
      <c r="H65" s="93"/>
      <c r="I65" s="73"/>
      <c r="J65" s="73"/>
    </row>
    <row r="67" spans="4:8" ht="12">
      <c r="D67" s="108"/>
      <c r="E67" s="108"/>
      <c r="F67" s="108"/>
      <c r="G67" s="108"/>
      <c r="H67" s="108"/>
    </row>
    <row r="69" spans="3:10" ht="12">
      <c r="C69" s="107"/>
      <c r="D69" s="106"/>
      <c r="E69" s="106"/>
      <c r="F69" s="106"/>
      <c r="G69" s="106"/>
      <c r="H69" s="106"/>
      <c r="I69" s="73"/>
      <c r="J69" s="73"/>
    </row>
    <row r="70" spans="3:10" ht="12">
      <c r="C70" s="109"/>
      <c r="D70" s="93"/>
      <c r="E70" s="93"/>
      <c r="F70" s="93"/>
      <c r="G70" s="93"/>
      <c r="H70" s="93"/>
      <c r="I70" s="73"/>
      <c r="J70" s="73"/>
    </row>
    <row r="71" spans="3:10" ht="12">
      <c r="C71" s="109"/>
      <c r="D71" s="93"/>
      <c r="E71" s="93"/>
      <c r="F71" s="93"/>
      <c r="G71" s="93"/>
      <c r="H71" s="93"/>
      <c r="I71" s="73"/>
      <c r="J71" s="73"/>
    </row>
    <row r="72" spans="3:10" ht="12">
      <c r="C72" s="109"/>
      <c r="D72" s="93"/>
      <c r="E72" s="93"/>
      <c r="F72" s="93"/>
      <c r="G72" s="93"/>
      <c r="H72" s="93"/>
      <c r="I72" s="73"/>
      <c r="J72" s="73"/>
    </row>
    <row r="74" spans="4:8" ht="12">
      <c r="D74" s="108"/>
      <c r="E74" s="108"/>
      <c r="F74" s="108"/>
      <c r="G74" s="108"/>
      <c r="H74" s="108"/>
    </row>
    <row r="76" spans="3:10" ht="12">
      <c r="C76" s="107"/>
      <c r="D76" s="106"/>
      <c r="E76" s="106"/>
      <c r="F76" s="106"/>
      <c r="G76" s="106"/>
      <c r="H76" s="106"/>
      <c r="I76" s="73"/>
      <c r="J76" s="73"/>
    </row>
    <row r="77" spans="3:10" ht="12">
      <c r="C77" s="109"/>
      <c r="D77" s="93"/>
      <c r="E77" s="93"/>
      <c r="F77" s="93"/>
      <c r="G77" s="93"/>
      <c r="H77" s="93"/>
      <c r="I77" s="73"/>
      <c r="J77" s="73"/>
    </row>
    <row r="78" spans="3:10" ht="12">
      <c r="C78" s="73"/>
      <c r="D78" s="73"/>
      <c r="E78" s="73"/>
      <c r="F78" s="73"/>
      <c r="G78" s="73"/>
      <c r="H78" s="73"/>
      <c r="I78" s="73"/>
      <c r="J78" s="73"/>
    </row>
    <row r="79" spans="4:8" ht="12">
      <c r="D79" s="108"/>
      <c r="E79" s="108"/>
      <c r="F79" s="108"/>
      <c r="G79" s="108"/>
      <c r="H79" s="108"/>
    </row>
  </sheetData>
  <sheetProtection/>
  <mergeCells count="14">
    <mergeCell ref="H5:H6"/>
    <mergeCell ref="N5:N6"/>
    <mergeCell ref="A13:C13"/>
    <mergeCell ref="A14:C14"/>
    <mergeCell ref="A16:C16"/>
    <mergeCell ref="A17:C17"/>
    <mergeCell ref="A24:C24"/>
    <mergeCell ref="A25:C25"/>
    <mergeCell ref="A18:C18"/>
    <mergeCell ref="A19:C19"/>
    <mergeCell ref="A20:C20"/>
    <mergeCell ref="A21:C21"/>
    <mergeCell ref="A22:C22"/>
    <mergeCell ref="A23:C23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00390625" defaultRowHeight="13.5"/>
  <cols>
    <col min="1" max="1" width="8.125" style="69" customWidth="1"/>
    <col min="2" max="2" width="3.125" style="69" customWidth="1"/>
    <col min="3" max="3" width="6.125" style="69" customWidth="1"/>
    <col min="4" max="11" width="10.00390625" style="69" customWidth="1"/>
    <col min="12" max="16384" width="8.00390625" style="69" customWidth="1"/>
  </cols>
  <sheetData>
    <row r="1" spans="1:11" ht="15" customHeight="1">
      <c r="A1" s="71" t="s">
        <v>679</v>
      </c>
      <c r="B1" s="76"/>
      <c r="C1" s="76"/>
      <c r="D1" s="71"/>
      <c r="E1" s="71"/>
      <c r="F1" s="71"/>
      <c r="G1" s="71"/>
      <c r="H1" s="71"/>
      <c r="I1" s="71"/>
      <c r="J1" s="71"/>
      <c r="K1" s="71"/>
    </row>
    <row r="2" spans="1:11" ht="12" thickBot="1">
      <c r="A2" s="75" t="s">
        <v>680</v>
      </c>
      <c r="B2" s="75"/>
      <c r="C2" s="75"/>
      <c r="D2" s="74"/>
      <c r="E2" s="74"/>
      <c r="F2" s="74"/>
      <c r="G2" s="74"/>
      <c r="H2" s="74"/>
      <c r="I2" s="74"/>
      <c r="J2" s="74"/>
      <c r="K2" s="74"/>
    </row>
    <row r="3" spans="1:11" ht="12.75" customHeight="1">
      <c r="A3" s="76" t="s">
        <v>95</v>
      </c>
      <c r="B3" s="76"/>
      <c r="C3" s="76"/>
      <c r="D3" s="597" t="s">
        <v>96</v>
      </c>
      <c r="E3" s="79"/>
      <c r="F3" s="81"/>
      <c r="G3" s="78" t="s">
        <v>97</v>
      </c>
      <c r="H3" s="79"/>
      <c r="I3" s="79"/>
      <c r="J3" s="111"/>
      <c r="K3" s="111"/>
    </row>
    <row r="4" spans="1:11" ht="12.75" customHeight="1">
      <c r="A4" s="104"/>
      <c r="B4" s="104"/>
      <c r="C4" s="104"/>
      <c r="D4" s="660" t="s">
        <v>98</v>
      </c>
      <c r="E4" s="660" t="s">
        <v>99</v>
      </c>
      <c r="F4" s="82" t="s">
        <v>100</v>
      </c>
      <c r="G4" s="82" t="s">
        <v>73</v>
      </c>
      <c r="H4" s="82" t="s">
        <v>101</v>
      </c>
      <c r="I4" s="82" t="s">
        <v>681</v>
      </c>
      <c r="J4" s="82" t="s">
        <v>682</v>
      </c>
      <c r="K4" s="82" t="s">
        <v>683</v>
      </c>
    </row>
    <row r="5" spans="1:11" ht="12.75" customHeight="1">
      <c r="A5" s="84" t="s">
        <v>102</v>
      </c>
      <c r="B5" s="111"/>
      <c r="C5" s="111"/>
      <c r="D5" s="661"/>
      <c r="E5" s="661"/>
      <c r="F5" s="85"/>
      <c r="G5" s="86" t="s">
        <v>103</v>
      </c>
      <c r="H5" s="86" t="s">
        <v>103</v>
      </c>
      <c r="I5" s="86" t="s">
        <v>104</v>
      </c>
      <c r="J5" s="86" t="s">
        <v>103</v>
      </c>
      <c r="K5" s="86" t="s">
        <v>105</v>
      </c>
    </row>
    <row r="6" spans="1:11" ht="12.75" customHeight="1">
      <c r="A6" s="104"/>
      <c r="B6" s="104"/>
      <c r="C6" s="104"/>
      <c r="D6" s="112" t="s">
        <v>106</v>
      </c>
      <c r="E6" s="91" t="s">
        <v>106</v>
      </c>
      <c r="F6" s="91" t="s">
        <v>28</v>
      </c>
      <c r="G6" s="91" t="s">
        <v>74</v>
      </c>
      <c r="H6" s="91" t="s">
        <v>74</v>
      </c>
      <c r="I6" s="91" t="s">
        <v>74</v>
      </c>
      <c r="J6" s="91" t="s">
        <v>74</v>
      </c>
      <c r="K6" s="91" t="s">
        <v>74</v>
      </c>
    </row>
    <row r="7" spans="1:11" ht="15" customHeight="1">
      <c r="A7" s="113" t="s">
        <v>684</v>
      </c>
      <c r="B7" s="114">
        <v>21</v>
      </c>
      <c r="C7" s="115" t="s">
        <v>65</v>
      </c>
      <c r="D7" s="537">
        <v>15</v>
      </c>
      <c r="E7" s="538">
        <v>19</v>
      </c>
      <c r="F7" s="538">
        <v>1074</v>
      </c>
      <c r="G7" s="538">
        <v>63</v>
      </c>
      <c r="H7" s="538">
        <v>10</v>
      </c>
      <c r="I7" s="538">
        <v>5</v>
      </c>
      <c r="J7" s="538">
        <v>49</v>
      </c>
      <c r="K7" s="538">
        <v>11</v>
      </c>
    </row>
    <row r="8" spans="1:11" ht="15" customHeight="1">
      <c r="A8" s="116"/>
      <c r="B8" s="114">
        <v>22</v>
      </c>
      <c r="C8" s="116"/>
      <c r="D8" s="537">
        <v>15</v>
      </c>
      <c r="E8" s="538">
        <v>19</v>
      </c>
      <c r="F8" s="538">
        <v>1068</v>
      </c>
      <c r="G8" s="538">
        <v>61</v>
      </c>
      <c r="H8" s="538">
        <v>10</v>
      </c>
      <c r="I8" s="538">
        <v>5</v>
      </c>
      <c r="J8" s="538">
        <v>49</v>
      </c>
      <c r="K8" s="538">
        <v>11</v>
      </c>
    </row>
    <row r="9" spans="2:11" ht="15" customHeight="1">
      <c r="B9" s="114">
        <v>23</v>
      </c>
      <c r="D9" s="77">
        <v>15</v>
      </c>
      <c r="E9" s="104">
        <v>19</v>
      </c>
      <c r="F9" s="598" t="s">
        <v>704</v>
      </c>
      <c r="G9" s="104">
        <v>61</v>
      </c>
      <c r="H9" s="598" t="s">
        <v>708</v>
      </c>
      <c r="I9" s="104">
        <v>5</v>
      </c>
      <c r="J9" s="104">
        <v>49</v>
      </c>
      <c r="K9" s="104">
        <v>11</v>
      </c>
    </row>
    <row r="10" spans="2:11" ht="15" customHeight="1">
      <c r="B10" s="114">
        <v>24</v>
      </c>
      <c r="D10" s="599">
        <v>15</v>
      </c>
      <c r="E10" s="600">
        <v>19</v>
      </c>
      <c r="F10" s="600">
        <v>1072</v>
      </c>
      <c r="G10" s="600">
        <v>61</v>
      </c>
      <c r="H10" s="598" t="s">
        <v>705</v>
      </c>
      <c r="I10" s="600">
        <v>5</v>
      </c>
      <c r="J10" s="603" t="s">
        <v>706</v>
      </c>
      <c r="K10" s="600">
        <v>11</v>
      </c>
    </row>
    <row r="11" spans="2:11" s="117" customFormat="1" ht="15" customHeight="1">
      <c r="B11" s="177">
        <v>25</v>
      </c>
      <c r="D11" s="525">
        <v>15</v>
      </c>
      <c r="E11" s="526">
        <v>19</v>
      </c>
      <c r="F11" s="601" t="s">
        <v>686</v>
      </c>
      <c r="G11" s="526">
        <v>62</v>
      </c>
      <c r="H11" s="526">
        <v>9</v>
      </c>
      <c r="I11" s="526">
        <v>5</v>
      </c>
      <c r="J11" s="526">
        <v>50</v>
      </c>
      <c r="K11" s="526">
        <v>11</v>
      </c>
    </row>
    <row r="12" spans="1:11" ht="9" customHeight="1">
      <c r="A12" s="115"/>
      <c r="B12" s="115"/>
      <c r="C12" s="115"/>
      <c r="D12" s="537"/>
      <c r="E12" s="539"/>
      <c r="F12" s="539"/>
      <c r="G12" s="539"/>
      <c r="H12" s="539"/>
      <c r="I12" s="539"/>
      <c r="J12" s="539"/>
      <c r="K12" s="539"/>
    </row>
    <row r="13" spans="1:11" ht="15" customHeight="1">
      <c r="A13" s="115" t="s">
        <v>107</v>
      </c>
      <c r="B13" s="115"/>
      <c r="C13" s="115"/>
      <c r="D13" s="537">
        <v>6</v>
      </c>
      <c r="E13" s="539">
        <v>7</v>
      </c>
      <c r="F13" s="539">
        <v>436</v>
      </c>
      <c r="G13" s="539">
        <v>25</v>
      </c>
      <c r="H13" s="539">
        <v>3</v>
      </c>
      <c r="I13" s="572">
        <v>2</v>
      </c>
      <c r="J13" s="539">
        <v>18</v>
      </c>
      <c r="K13" s="539">
        <v>6</v>
      </c>
    </row>
    <row r="14" spans="1:11" ht="15" customHeight="1">
      <c r="A14" s="115" t="s">
        <v>108</v>
      </c>
      <c r="B14" s="115"/>
      <c r="C14" s="115"/>
      <c r="D14" s="537">
        <v>1</v>
      </c>
      <c r="E14" s="539">
        <v>3</v>
      </c>
      <c r="F14" s="539">
        <v>86</v>
      </c>
      <c r="G14" s="539">
        <v>6</v>
      </c>
      <c r="H14" s="539">
        <v>1</v>
      </c>
      <c r="I14" s="572">
        <v>1</v>
      </c>
      <c r="J14" s="539">
        <v>6</v>
      </c>
      <c r="K14" s="539">
        <v>1</v>
      </c>
    </row>
    <row r="15" spans="1:11" ht="15" customHeight="1">
      <c r="A15" s="115" t="s">
        <v>124</v>
      </c>
      <c r="B15" s="115"/>
      <c r="C15" s="115"/>
      <c r="D15" s="537">
        <v>1</v>
      </c>
      <c r="E15" s="539">
        <v>5</v>
      </c>
      <c r="F15" s="539">
        <v>174</v>
      </c>
      <c r="G15" s="539">
        <v>9</v>
      </c>
      <c r="H15" s="538">
        <v>2</v>
      </c>
      <c r="I15" s="572">
        <v>1</v>
      </c>
      <c r="J15" s="539">
        <v>8</v>
      </c>
      <c r="K15" s="539">
        <v>1</v>
      </c>
    </row>
    <row r="16" spans="1:11" ht="15" customHeight="1" hidden="1">
      <c r="A16" s="115" t="s">
        <v>109</v>
      </c>
      <c r="B16" s="115"/>
      <c r="C16" s="115"/>
      <c r="D16" s="537"/>
      <c r="E16" s="539"/>
      <c r="F16" s="539"/>
      <c r="G16" s="539"/>
      <c r="H16" s="157"/>
      <c r="I16" s="157"/>
      <c r="J16" s="539"/>
      <c r="K16" s="539"/>
    </row>
    <row r="17" spans="1:11" ht="15" customHeight="1">
      <c r="A17" s="115" t="s">
        <v>125</v>
      </c>
      <c r="B17" s="115"/>
      <c r="C17" s="115"/>
      <c r="D17" s="537">
        <v>1</v>
      </c>
      <c r="E17" s="512" t="s">
        <v>219</v>
      </c>
      <c r="F17" s="539">
        <v>40</v>
      </c>
      <c r="G17" s="539">
        <v>3</v>
      </c>
      <c r="H17" s="512" t="s">
        <v>219</v>
      </c>
      <c r="I17" s="512" t="s">
        <v>219</v>
      </c>
      <c r="J17" s="539">
        <v>3</v>
      </c>
      <c r="K17" s="539">
        <v>1</v>
      </c>
    </row>
    <row r="18" spans="1:11" ht="15" customHeight="1">
      <c r="A18" s="115" t="s">
        <v>110</v>
      </c>
      <c r="B18" s="115"/>
      <c r="C18" s="115"/>
      <c r="D18" s="537">
        <v>2</v>
      </c>
      <c r="E18" s="573">
        <v>1</v>
      </c>
      <c r="F18" s="538">
        <v>129</v>
      </c>
      <c r="G18" s="538">
        <v>6</v>
      </c>
      <c r="H18" s="573">
        <v>1</v>
      </c>
      <c r="I18" s="573">
        <v>1</v>
      </c>
      <c r="J18" s="539">
        <v>6</v>
      </c>
      <c r="K18" s="539">
        <v>1</v>
      </c>
    </row>
    <row r="19" spans="1:11" ht="15" customHeight="1" thickBot="1">
      <c r="A19" s="118" t="s">
        <v>111</v>
      </c>
      <c r="B19" s="118"/>
      <c r="C19" s="118"/>
      <c r="D19" s="574">
        <v>4</v>
      </c>
      <c r="E19" s="575">
        <v>3</v>
      </c>
      <c r="F19" s="575">
        <v>213</v>
      </c>
      <c r="G19" s="575">
        <v>13</v>
      </c>
      <c r="H19" s="575">
        <v>2</v>
      </c>
      <c r="I19" s="514" t="s">
        <v>219</v>
      </c>
      <c r="J19" s="575">
        <v>9</v>
      </c>
      <c r="K19" s="575">
        <v>1</v>
      </c>
    </row>
    <row r="20" spans="1:11" ht="12.75" customHeight="1">
      <c r="A20" s="105" t="s">
        <v>123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ht="12">
      <c r="A21" s="89" t="s">
        <v>126</v>
      </c>
    </row>
    <row r="22" ht="12">
      <c r="A22" s="89" t="s">
        <v>716</v>
      </c>
    </row>
    <row r="37" ht="3.75" customHeight="1"/>
    <row r="54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625" style="225" customWidth="1"/>
    <col min="2" max="2" width="9.125" style="225" customWidth="1"/>
    <col min="3" max="3" width="8.50390625" style="225" customWidth="1"/>
    <col min="4" max="4" width="8.75390625" style="225" customWidth="1"/>
    <col min="5" max="8" width="9.125" style="225" customWidth="1"/>
    <col min="9" max="9" width="8.75390625" style="225" customWidth="1"/>
    <col min="10" max="11" width="9.00390625" style="225" customWidth="1"/>
    <col min="12" max="12" width="7.625" style="225" customWidth="1"/>
    <col min="13" max="13" width="7.00390625" style="225" customWidth="1"/>
    <col min="14" max="14" width="3.875" style="225" customWidth="1"/>
    <col min="15" max="15" width="5.00390625" style="225" customWidth="1"/>
    <col min="16" max="27" width="3.875" style="225" customWidth="1"/>
    <col min="28" max="28" width="4.75390625" style="225" customWidth="1"/>
    <col min="29" max="30" width="3.875" style="225" customWidth="1"/>
    <col min="31" max="33" width="5.125" style="225" customWidth="1"/>
    <col min="34" max="16384" width="8.00390625" style="225" customWidth="1"/>
  </cols>
  <sheetData>
    <row r="1" spans="1:13" ht="18.75" customHeight="1">
      <c r="A1" s="223" t="s">
        <v>572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3"/>
      <c r="M1" s="223"/>
    </row>
    <row r="2" spans="1:13" ht="7.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3"/>
      <c r="M2" s="223"/>
    </row>
    <row r="3" spans="1:33" ht="15" customHeight="1">
      <c r="A3" s="224" t="s">
        <v>236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 t="s">
        <v>237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</row>
    <row r="4" spans="1:32" ht="12.75" customHeight="1" thickBot="1">
      <c r="A4" s="226"/>
      <c r="B4" s="224"/>
      <c r="C4" s="224"/>
      <c r="D4" s="224"/>
      <c r="E4" s="224"/>
      <c r="F4" s="224"/>
      <c r="G4" s="224"/>
      <c r="H4" s="224"/>
      <c r="I4" s="224"/>
      <c r="J4" s="227"/>
      <c r="K4" s="228" t="s">
        <v>238</v>
      </c>
      <c r="L4" s="226"/>
      <c r="M4" s="226"/>
      <c r="AF4" s="227" t="s">
        <v>239</v>
      </c>
    </row>
    <row r="5" spans="1:33" ht="15" customHeight="1">
      <c r="A5" s="229"/>
      <c r="B5" s="230"/>
      <c r="C5" s="231"/>
      <c r="D5" s="232"/>
      <c r="E5" s="232"/>
      <c r="F5" s="233" t="s">
        <v>240</v>
      </c>
      <c r="G5" s="234" t="s">
        <v>241</v>
      </c>
      <c r="H5" s="234" t="s">
        <v>242</v>
      </c>
      <c r="I5" s="232" t="s">
        <v>243</v>
      </c>
      <c r="J5" s="663" t="s">
        <v>244</v>
      </c>
      <c r="K5" s="664"/>
      <c r="L5" s="229"/>
      <c r="M5" s="236"/>
      <c r="N5" s="663" t="s">
        <v>245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 t="s">
        <v>246</v>
      </c>
      <c r="AD5" s="663"/>
      <c r="AE5" s="232"/>
      <c r="AF5" s="666" t="s">
        <v>247</v>
      </c>
      <c r="AG5" s="235"/>
    </row>
    <row r="6" spans="1:33" ht="15" customHeight="1">
      <c r="A6" s="237" t="s">
        <v>248</v>
      </c>
      <c r="B6" s="237" t="s">
        <v>249</v>
      </c>
      <c r="C6" s="238" t="s">
        <v>250</v>
      </c>
      <c r="D6" s="239" t="s">
        <v>251</v>
      </c>
      <c r="E6" s="240" t="s">
        <v>252</v>
      </c>
      <c r="F6" s="240" t="s">
        <v>253</v>
      </c>
      <c r="G6" s="239" t="s">
        <v>254</v>
      </c>
      <c r="H6" s="240" t="s">
        <v>255</v>
      </c>
      <c r="I6" s="240" t="s">
        <v>256</v>
      </c>
      <c r="J6" s="669" t="s">
        <v>257</v>
      </c>
      <c r="K6" s="671" t="s">
        <v>252</v>
      </c>
      <c r="L6" s="237" t="s">
        <v>248</v>
      </c>
      <c r="M6" s="239" t="s">
        <v>258</v>
      </c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  <c r="AE6" s="239" t="s">
        <v>259</v>
      </c>
      <c r="AF6" s="667"/>
      <c r="AG6" s="241" t="s">
        <v>12</v>
      </c>
    </row>
    <row r="7" spans="1:33" ht="15" customHeight="1">
      <c r="A7" s="242"/>
      <c r="B7" s="243"/>
      <c r="C7" s="244" t="s">
        <v>260</v>
      </c>
      <c r="D7" s="244"/>
      <c r="E7" s="244"/>
      <c r="F7" s="244" t="s">
        <v>261</v>
      </c>
      <c r="G7" s="244"/>
      <c r="H7" s="244"/>
      <c r="I7" s="244" t="s">
        <v>262</v>
      </c>
      <c r="J7" s="670"/>
      <c r="K7" s="672"/>
      <c r="L7" s="242"/>
      <c r="M7" s="246"/>
      <c r="N7" s="247" t="s">
        <v>263</v>
      </c>
      <c r="O7" s="247" t="s">
        <v>264</v>
      </c>
      <c r="P7" s="247" t="s">
        <v>265</v>
      </c>
      <c r="Q7" s="247" t="s">
        <v>266</v>
      </c>
      <c r="R7" s="247" t="s">
        <v>267</v>
      </c>
      <c r="S7" s="247" t="s">
        <v>268</v>
      </c>
      <c r="T7" s="247" t="s">
        <v>269</v>
      </c>
      <c r="U7" s="247" t="s">
        <v>270</v>
      </c>
      <c r="V7" s="247" t="s">
        <v>271</v>
      </c>
      <c r="W7" s="247" t="s">
        <v>272</v>
      </c>
      <c r="X7" s="247" t="s">
        <v>273</v>
      </c>
      <c r="Y7" s="247" t="s">
        <v>274</v>
      </c>
      <c r="Z7" s="247" t="s">
        <v>275</v>
      </c>
      <c r="AA7" s="247" t="s">
        <v>276</v>
      </c>
      <c r="AB7" s="247" t="s">
        <v>12</v>
      </c>
      <c r="AC7" s="247" t="s">
        <v>277</v>
      </c>
      <c r="AD7" s="247" t="s">
        <v>278</v>
      </c>
      <c r="AE7" s="244"/>
      <c r="AF7" s="668"/>
      <c r="AG7" s="245"/>
    </row>
    <row r="8" spans="1:33" ht="16.5" customHeight="1">
      <c r="A8" s="248" t="s">
        <v>573</v>
      </c>
      <c r="B8" s="249">
        <v>8740</v>
      </c>
      <c r="C8" s="250">
        <v>67</v>
      </c>
      <c r="D8" s="250">
        <v>68</v>
      </c>
      <c r="E8" s="250">
        <v>11706</v>
      </c>
      <c r="F8" s="250">
        <v>650000</v>
      </c>
      <c r="G8" s="250">
        <v>855676</v>
      </c>
      <c r="H8" s="250">
        <v>561021</v>
      </c>
      <c r="I8" s="617">
        <v>13.4</v>
      </c>
      <c r="J8" s="251">
        <f>D8/G8*100000</f>
        <v>7.9469331849905815</v>
      </c>
      <c r="K8" s="607" t="s">
        <v>711</v>
      </c>
      <c r="L8" s="248" t="s">
        <v>573</v>
      </c>
      <c r="M8" s="253">
        <v>8740</v>
      </c>
      <c r="N8" s="254">
        <v>106</v>
      </c>
      <c r="O8" s="254">
        <v>980</v>
      </c>
      <c r="P8" s="254">
        <v>63</v>
      </c>
      <c r="Q8" s="254">
        <v>226</v>
      </c>
      <c r="R8" s="254">
        <v>229</v>
      </c>
      <c r="S8" s="254">
        <v>306</v>
      </c>
      <c r="T8" s="254">
        <v>409</v>
      </c>
      <c r="U8" s="254">
        <v>257</v>
      </c>
      <c r="V8" s="254">
        <v>173</v>
      </c>
      <c r="W8" s="254">
        <v>226</v>
      </c>
      <c r="X8" s="254">
        <v>42</v>
      </c>
      <c r="Y8" s="254">
        <v>48</v>
      </c>
      <c r="Z8" s="254">
        <v>108</v>
      </c>
      <c r="AA8" s="254">
        <v>98</v>
      </c>
      <c r="AB8" s="611" t="s">
        <v>718</v>
      </c>
      <c r="AC8" s="254">
        <v>27</v>
      </c>
      <c r="AD8" s="254">
        <v>59</v>
      </c>
      <c r="AE8" s="254">
        <v>2232</v>
      </c>
      <c r="AF8" s="254">
        <v>2659</v>
      </c>
      <c r="AG8" s="254">
        <v>479</v>
      </c>
    </row>
    <row r="9" spans="1:33" ht="16.5" customHeight="1">
      <c r="A9" s="248" t="s">
        <v>279</v>
      </c>
      <c r="B9" s="249">
        <v>8548</v>
      </c>
      <c r="C9" s="250">
        <v>37</v>
      </c>
      <c r="D9" s="250">
        <v>37</v>
      </c>
      <c r="E9" s="250">
        <v>11438</v>
      </c>
      <c r="F9" s="250">
        <v>652458</v>
      </c>
      <c r="G9" s="250">
        <v>852825</v>
      </c>
      <c r="H9" s="250">
        <v>562764</v>
      </c>
      <c r="I9" s="617">
        <v>13.1</v>
      </c>
      <c r="J9" s="251">
        <f>D9/G9*100000</f>
        <v>4.338521971096063</v>
      </c>
      <c r="K9" s="607" t="s">
        <v>712</v>
      </c>
      <c r="L9" s="248" t="s">
        <v>279</v>
      </c>
      <c r="M9" s="253">
        <v>8548</v>
      </c>
      <c r="N9" s="254">
        <v>106</v>
      </c>
      <c r="O9" s="254">
        <v>995</v>
      </c>
      <c r="P9" s="254">
        <v>90</v>
      </c>
      <c r="Q9" s="254">
        <v>250</v>
      </c>
      <c r="R9" s="254">
        <v>206</v>
      </c>
      <c r="S9" s="254">
        <v>284</v>
      </c>
      <c r="T9" s="254">
        <v>413</v>
      </c>
      <c r="U9" s="254">
        <v>253</v>
      </c>
      <c r="V9" s="254">
        <v>178</v>
      </c>
      <c r="W9" s="254">
        <v>221</v>
      </c>
      <c r="X9" s="254">
        <v>39</v>
      </c>
      <c r="Y9" s="254">
        <v>45</v>
      </c>
      <c r="Z9" s="254">
        <v>112</v>
      </c>
      <c r="AA9" s="254">
        <v>91</v>
      </c>
      <c r="AB9" s="254">
        <v>15</v>
      </c>
      <c r="AC9" s="254">
        <v>36</v>
      </c>
      <c r="AD9" s="254">
        <v>50</v>
      </c>
      <c r="AE9" s="254">
        <v>2053</v>
      </c>
      <c r="AF9" s="254">
        <v>2658</v>
      </c>
      <c r="AG9" s="254">
        <v>453</v>
      </c>
    </row>
    <row r="10" spans="1:33" ht="16.5" customHeight="1">
      <c r="A10" s="248" t="s">
        <v>280</v>
      </c>
      <c r="B10" s="249">
        <v>9038</v>
      </c>
      <c r="C10" s="250">
        <v>58</v>
      </c>
      <c r="D10" s="250">
        <v>58</v>
      </c>
      <c r="E10" s="250">
        <v>11976</v>
      </c>
      <c r="F10" s="250">
        <v>705860</v>
      </c>
      <c r="G10" s="610" t="s">
        <v>758</v>
      </c>
      <c r="H10" s="250">
        <v>563604</v>
      </c>
      <c r="I10" s="617">
        <v>12.8</v>
      </c>
      <c r="J10" s="251">
        <v>6.8</v>
      </c>
      <c r="K10" s="252" t="s">
        <v>715</v>
      </c>
      <c r="L10" s="248" t="s">
        <v>280</v>
      </c>
      <c r="M10" s="253">
        <v>9038</v>
      </c>
      <c r="N10" s="254">
        <v>120</v>
      </c>
      <c r="O10" s="254">
        <v>1024</v>
      </c>
      <c r="P10" s="254">
        <v>55</v>
      </c>
      <c r="Q10" s="254">
        <v>272</v>
      </c>
      <c r="R10" s="254">
        <v>235</v>
      </c>
      <c r="S10" s="254">
        <v>312</v>
      </c>
      <c r="T10" s="254">
        <v>386</v>
      </c>
      <c r="U10" s="254">
        <v>267</v>
      </c>
      <c r="V10" s="254">
        <v>186</v>
      </c>
      <c r="W10" s="254">
        <v>271</v>
      </c>
      <c r="X10" s="254">
        <v>34</v>
      </c>
      <c r="Y10" s="254">
        <v>47</v>
      </c>
      <c r="Z10" s="254">
        <v>111</v>
      </c>
      <c r="AA10" s="254">
        <v>105</v>
      </c>
      <c r="AB10" s="611" t="s">
        <v>719</v>
      </c>
      <c r="AC10" s="254">
        <v>39</v>
      </c>
      <c r="AD10" s="254">
        <v>75</v>
      </c>
      <c r="AE10" s="254">
        <f>1360+868</f>
        <v>2228</v>
      </c>
      <c r="AF10" s="254">
        <v>2752</v>
      </c>
      <c r="AG10" s="254">
        <v>504</v>
      </c>
    </row>
    <row r="11" spans="1:34" ht="16.5" customHeight="1">
      <c r="A11" s="248" t="s">
        <v>560</v>
      </c>
      <c r="B11" s="249">
        <v>9291</v>
      </c>
      <c r="C11" s="347">
        <v>49</v>
      </c>
      <c r="D11" s="347">
        <v>49</v>
      </c>
      <c r="E11" s="250">
        <v>12328</v>
      </c>
      <c r="F11" s="250">
        <v>706287</v>
      </c>
      <c r="G11" s="250">
        <v>846922</v>
      </c>
      <c r="H11" s="250">
        <v>565306</v>
      </c>
      <c r="I11" s="617">
        <v>13.2</v>
      </c>
      <c r="J11" s="251">
        <f>D11/G11*100000</f>
        <v>5.7856567665027</v>
      </c>
      <c r="K11" s="252" t="s">
        <v>713</v>
      </c>
      <c r="L11" s="248" t="s">
        <v>560</v>
      </c>
      <c r="M11" s="254">
        <v>9291</v>
      </c>
      <c r="N11" s="443">
        <v>119</v>
      </c>
      <c r="O11" s="254">
        <v>1036</v>
      </c>
      <c r="P11" s="443">
        <v>58</v>
      </c>
      <c r="Q11" s="443">
        <v>260</v>
      </c>
      <c r="R11" s="443">
        <v>252</v>
      </c>
      <c r="S11" s="443">
        <v>303</v>
      </c>
      <c r="T11" s="443">
        <v>385</v>
      </c>
      <c r="U11" s="443">
        <v>298</v>
      </c>
      <c r="V11" s="443">
        <v>174</v>
      </c>
      <c r="W11" s="443">
        <v>316</v>
      </c>
      <c r="X11" s="443">
        <v>56</v>
      </c>
      <c r="Y11" s="443">
        <v>44</v>
      </c>
      <c r="Z11" s="443">
        <v>146</v>
      </c>
      <c r="AA11" s="443">
        <v>88</v>
      </c>
      <c r="AB11" s="443">
        <v>28</v>
      </c>
      <c r="AC11" s="443">
        <v>41</v>
      </c>
      <c r="AD11" s="443">
        <v>56</v>
      </c>
      <c r="AE11" s="254">
        <v>2243</v>
      </c>
      <c r="AF11" s="254">
        <v>2818</v>
      </c>
      <c r="AG11" s="443">
        <v>570</v>
      </c>
      <c r="AH11" s="255"/>
    </row>
    <row r="12" spans="1:35" s="358" customFormat="1" ht="16.5" customHeight="1" thickBot="1">
      <c r="A12" s="256" t="s">
        <v>574</v>
      </c>
      <c r="B12" s="257">
        <v>9090</v>
      </c>
      <c r="C12" s="257">
        <v>45</v>
      </c>
      <c r="D12" s="257">
        <v>46</v>
      </c>
      <c r="E12" s="257">
        <v>11997</v>
      </c>
      <c r="F12" s="257">
        <v>711650</v>
      </c>
      <c r="G12" s="257">
        <v>843505</v>
      </c>
      <c r="H12" s="257">
        <v>566811</v>
      </c>
      <c r="I12" s="618">
        <v>12.8</v>
      </c>
      <c r="J12" s="258">
        <f>D12/G12*100000</f>
        <v>5.45343536789942</v>
      </c>
      <c r="K12" s="608" t="s">
        <v>714</v>
      </c>
      <c r="L12" s="256" t="s">
        <v>574</v>
      </c>
      <c r="M12" s="259">
        <f>SUM(N12:AG12)</f>
        <v>9090</v>
      </c>
      <c r="N12" s="519">
        <v>120</v>
      </c>
      <c r="O12" s="259">
        <v>1036</v>
      </c>
      <c r="P12" s="519">
        <v>65</v>
      </c>
      <c r="Q12" s="519">
        <v>227</v>
      </c>
      <c r="R12" s="519">
        <v>233</v>
      </c>
      <c r="S12" s="519">
        <v>235</v>
      </c>
      <c r="T12" s="519">
        <v>403</v>
      </c>
      <c r="U12" s="519">
        <v>293</v>
      </c>
      <c r="V12" s="519">
        <v>176</v>
      </c>
      <c r="W12" s="519">
        <v>286</v>
      </c>
      <c r="X12" s="519">
        <v>41</v>
      </c>
      <c r="Y12" s="519">
        <v>62</v>
      </c>
      <c r="Z12" s="519">
        <v>122</v>
      </c>
      <c r="AA12" s="519">
        <v>100</v>
      </c>
      <c r="AB12" s="519">
        <v>19</v>
      </c>
      <c r="AC12" s="519">
        <v>38</v>
      </c>
      <c r="AD12" s="519">
        <v>61</v>
      </c>
      <c r="AE12" s="259">
        <v>2277</v>
      </c>
      <c r="AF12" s="259">
        <v>2760</v>
      </c>
      <c r="AG12" s="519">
        <v>536</v>
      </c>
      <c r="AH12" s="398"/>
      <c r="AI12" s="398"/>
    </row>
    <row r="13" spans="1:34" ht="12">
      <c r="A13" s="261" t="s">
        <v>709</v>
      </c>
      <c r="K13" s="609"/>
      <c r="L13" s="261" t="s">
        <v>281</v>
      </c>
      <c r="AH13" s="255"/>
    </row>
    <row r="14" ht="12">
      <c r="A14" s="261" t="s">
        <v>710</v>
      </c>
    </row>
    <row r="15" spans="1:28" ht="12">
      <c r="A15" s="261" t="s">
        <v>282</v>
      </c>
      <c r="W15" s="255"/>
      <c r="AB15" s="255"/>
    </row>
    <row r="16" ht="12">
      <c r="A16" s="261" t="s">
        <v>717</v>
      </c>
    </row>
    <row r="17" spans="3:15" ht="12">
      <c r="C17" s="262"/>
      <c r="N17" s="662"/>
      <c r="O17" s="662"/>
    </row>
    <row r="19" ht="12">
      <c r="J19" s="262"/>
    </row>
    <row r="20" ht="12">
      <c r="AA20" s="262"/>
    </row>
    <row r="21" ht="12">
      <c r="AA21" s="262"/>
    </row>
  </sheetData>
  <sheetProtection/>
  <mergeCells count="7">
    <mergeCell ref="N17:O17"/>
    <mergeCell ref="J5:K5"/>
    <mergeCell ref="N5:AB6"/>
    <mergeCell ref="AC5:AD6"/>
    <mergeCell ref="AF5:AF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25390625" style="225" customWidth="1"/>
    <col min="2" max="2" width="7.50390625" style="225" customWidth="1"/>
    <col min="3" max="14" width="6.625" style="225" customWidth="1"/>
    <col min="15" max="16384" width="8.00390625" style="225" customWidth="1"/>
  </cols>
  <sheetData>
    <row r="1" spans="1:14" ht="18.75" customHeight="1">
      <c r="A1" s="223" t="s">
        <v>575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7.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s="264" customFormat="1" ht="15" customHeight="1">
      <c r="A3" s="263" t="s">
        <v>576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2.75" customHeight="1" thickBo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673" t="s">
        <v>238</v>
      </c>
      <c r="N4" s="673"/>
    </row>
    <row r="5" spans="1:14" s="269" customFormat="1" ht="22.5" customHeight="1">
      <c r="A5" s="267" t="s">
        <v>283</v>
      </c>
      <c r="B5" s="268" t="s">
        <v>284</v>
      </c>
      <c r="C5" s="245" t="s">
        <v>577</v>
      </c>
      <c r="D5" s="245" t="s">
        <v>578</v>
      </c>
      <c r="E5" s="245" t="s">
        <v>579</v>
      </c>
      <c r="F5" s="245" t="s">
        <v>580</v>
      </c>
      <c r="G5" s="245" t="s">
        <v>581</v>
      </c>
      <c r="H5" s="245" t="s">
        <v>582</v>
      </c>
      <c r="I5" s="245" t="s">
        <v>583</v>
      </c>
      <c r="J5" s="245" t="s">
        <v>584</v>
      </c>
      <c r="K5" s="245" t="s">
        <v>585</v>
      </c>
      <c r="L5" s="245" t="s">
        <v>586</v>
      </c>
      <c r="M5" s="245" t="s">
        <v>587</v>
      </c>
      <c r="N5" s="245" t="s">
        <v>588</v>
      </c>
    </row>
    <row r="6" spans="1:15" ht="21.75" customHeight="1">
      <c r="A6" s="270" t="s">
        <v>285</v>
      </c>
      <c r="B6" s="271">
        <f>SUM(C6:N6)</f>
        <v>9090</v>
      </c>
      <c r="C6" s="272">
        <v>649</v>
      </c>
      <c r="D6" s="272">
        <v>686</v>
      </c>
      <c r="E6" s="272">
        <v>711</v>
      </c>
      <c r="F6" s="272">
        <v>718</v>
      </c>
      <c r="G6" s="272">
        <v>722</v>
      </c>
      <c r="H6" s="272">
        <v>686</v>
      </c>
      <c r="I6" s="272">
        <v>761</v>
      </c>
      <c r="J6" s="272">
        <v>839</v>
      </c>
      <c r="K6" s="272">
        <v>724</v>
      </c>
      <c r="L6" s="272">
        <v>861</v>
      </c>
      <c r="M6" s="272">
        <v>768</v>
      </c>
      <c r="N6" s="272">
        <v>965</v>
      </c>
      <c r="O6" s="273"/>
    </row>
    <row r="7" spans="1:15" ht="21.75" customHeight="1">
      <c r="A7" s="270" t="s">
        <v>286</v>
      </c>
      <c r="B7" s="271">
        <f>SUM(C7:N7)</f>
        <v>46</v>
      </c>
      <c r="C7" s="272">
        <v>6</v>
      </c>
      <c r="D7" s="272">
        <v>3</v>
      </c>
      <c r="E7" s="272">
        <v>3</v>
      </c>
      <c r="F7" s="315" t="s">
        <v>219</v>
      </c>
      <c r="G7" s="272">
        <v>3</v>
      </c>
      <c r="H7" s="272">
        <v>3</v>
      </c>
      <c r="I7" s="274">
        <v>4</v>
      </c>
      <c r="J7" s="272">
        <v>8</v>
      </c>
      <c r="K7" s="272">
        <v>5</v>
      </c>
      <c r="L7" s="272">
        <v>5</v>
      </c>
      <c r="M7" s="272">
        <v>3</v>
      </c>
      <c r="N7" s="272">
        <v>3</v>
      </c>
      <c r="O7" s="273"/>
    </row>
    <row r="8" spans="1:15" ht="21.75" customHeight="1">
      <c r="A8" s="275" t="s">
        <v>287</v>
      </c>
      <c r="B8" s="271">
        <f>SUM(C8:N8)</f>
        <v>11997</v>
      </c>
      <c r="C8" s="276">
        <v>887</v>
      </c>
      <c r="D8" s="276">
        <v>907</v>
      </c>
      <c r="E8" s="276">
        <v>913</v>
      </c>
      <c r="F8" s="276">
        <v>953</v>
      </c>
      <c r="G8" s="276">
        <v>944</v>
      </c>
      <c r="H8" s="276">
        <v>878</v>
      </c>
      <c r="I8" s="276">
        <v>1013</v>
      </c>
      <c r="J8" s="276">
        <v>1132</v>
      </c>
      <c r="K8" s="276">
        <v>937</v>
      </c>
      <c r="L8" s="276">
        <v>1132</v>
      </c>
      <c r="M8" s="276">
        <v>1031</v>
      </c>
      <c r="N8" s="276">
        <v>1270</v>
      </c>
      <c r="O8" s="273"/>
    </row>
    <row r="9" spans="1:14" ht="5.25" customHeight="1" thickBot="1">
      <c r="A9" s="277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</row>
    <row r="10" spans="1:14" s="264" customFormat="1" ht="12.75" customHeight="1">
      <c r="A10" s="278" t="s">
        <v>281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2015-01-12T13:22:57Z</dcterms:modified>
  <cp:category/>
  <cp:version/>
  <cp:contentType/>
  <cp:contentStatus/>
</cp:coreProperties>
</file>