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7 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<sst xmlns="http://schemas.openxmlformats.org/spreadsheetml/2006/main" count="144" uniqueCount="75">
  <si>
    <t>18-7　市　町　財　政　の　</t>
  </si>
  <si>
    <t>　　　（単位：千円）</t>
  </si>
  <si>
    <t>総　額</t>
  </si>
  <si>
    <t xml:space="preserve">地方税 </t>
  </si>
  <si>
    <t>地　方
譲与税</t>
  </si>
  <si>
    <t>利子割
交付金</t>
  </si>
  <si>
    <t>配当割
交付金</t>
  </si>
  <si>
    <t>株式等譲
渡所得割
交付金</t>
  </si>
  <si>
    <t xml:space="preserve">地方消費税交付金  </t>
  </si>
  <si>
    <t>ゴルフ場
利 用 税
交 付 金</t>
  </si>
  <si>
    <t>特別地方
消 費 税
交 付 金</t>
  </si>
  <si>
    <t>自動車
取得税
交付金</t>
  </si>
  <si>
    <t>地方特例
交付金等</t>
  </si>
  <si>
    <t>地　方
交付税</t>
  </si>
  <si>
    <t>交通安全
対策特別
交 付 金</t>
  </si>
  <si>
    <t>分担金及
び負担金</t>
  </si>
  <si>
    <t>使用料</t>
  </si>
  <si>
    <t>手数料</t>
  </si>
  <si>
    <t>国　庫
支出金</t>
  </si>
  <si>
    <t>国有提供
施設等所
在市町村
助成交付金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</si>
  <si>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</si>
  <si>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</si>
  <si>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</si>
  <si>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</si>
  <si>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</si>
  <si>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</si>
  <si>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</si>
  <si>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構成比（％）</t>
  </si>
  <si>
    <t xml:space="preserve"> (%)</t>
  </si>
  <si>
    <t>-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</si>
  <si>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</si>
  <si>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</si>
  <si>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</si>
  <si>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</si>
  <si>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</si>
  <si>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</si>
  <si>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</si>
  <si>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</si>
  <si>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</si>
  <si>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</si>
  <si>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</si>
  <si>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</si>
  <si>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</si>
  <si>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</si>
  <si>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</si>
  <si>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</si>
  <si>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</si>
  <si>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</si>
  <si>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</si>
  <si>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基山町</t>
  </si>
  <si>
    <t>上峰町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</si>
  <si>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</si>
  <si>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</si>
  <si>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</si>
  <si>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</si>
  <si>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</si>
  <si>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</si>
  <si>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</si>
  <si>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</si>
  <si>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</si>
  <si>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</si>
  <si>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</si>
  <si>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</si>
  <si>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</si>
  <si>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</si>
  <si>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</si>
  <si>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資料：県市町村課「市町財政概要」</t>
  </si>
  <si>
    <t>年度・市町</t>
  </si>
  <si>
    <t>22</t>
  </si>
  <si>
    <t>年　度
市　町</t>
  </si>
  <si>
    <t xml:space="preserve">   22</t>
  </si>
  <si>
    <t xml:space="preserve">  歳 入（普通会計）－市町－（平成21～23年度）　</t>
  </si>
  <si>
    <t>23</t>
  </si>
  <si>
    <t>平成21年度</t>
  </si>
  <si>
    <t>平成21年度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</si>
</sst>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6" fontId="3" fillId="0" borderId="0" xfId="73" applyNumberFormat="1" applyFont="1" applyFill="1">
      <alignment/>
      <protection/>
    </xf>
    <xf numFmtId="176" fontId="5" fillId="0" borderId="0" xfId="73" applyNumberFormat="1" applyFont="1" applyFill="1">
      <alignment/>
      <protection/>
    </xf>
    <xf numFmtId="0" fontId="3" fillId="0" borderId="0" xfId="73" applyFont="1" applyFill="1">
      <alignment/>
      <protection/>
    </xf>
    <xf numFmtId="176" fontId="6" fillId="0" borderId="0" xfId="73" applyNumberFormat="1" applyFont="1" applyFill="1" applyAlignment="1">
      <alignment horizontal="right"/>
      <protection/>
    </xf>
    <xf numFmtId="176" fontId="6" fillId="0" borderId="0" xfId="73" applyNumberFormat="1" applyFont="1" applyFill="1" applyAlignment="1" quotePrefix="1">
      <alignment horizontal="left"/>
      <protection/>
    </xf>
    <xf numFmtId="176" fontId="5" fillId="0" borderId="0" xfId="73" applyNumberFormat="1" applyFont="1" applyFill="1" applyAlignment="1" quotePrefix="1">
      <alignment horizontal="left"/>
      <protection/>
    </xf>
    <xf numFmtId="176" fontId="3" fillId="0" borderId="0" xfId="73" applyNumberFormat="1" applyFont="1" applyFill="1" applyBorder="1">
      <alignment/>
      <protection/>
    </xf>
    <xf numFmtId="0" fontId="2" fillId="0" borderId="0" xfId="73" applyFont="1" applyFill="1">
      <alignment/>
      <protection/>
    </xf>
    <xf numFmtId="176" fontId="8" fillId="0" borderId="0" xfId="73" applyNumberFormat="1" applyFont="1" applyFill="1" applyAlignment="1">
      <alignment/>
      <protection/>
    </xf>
    <xf numFmtId="176" fontId="3" fillId="0" borderId="0" xfId="73" applyNumberFormat="1" applyFont="1" applyFill="1" applyAlignment="1">
      <alignment horizontal="right"/>
      <protection/>
    </xf>
    <xf numFmtId="176" fontId="8" fillId="0" borderId="12" xfId="73" applyNumberFormat="1" applyFont="1" applyFill="1" applyBorder="1" applyAlignment="1">
      <alignment horizontal="centerContinuous" vertical="center"/>
      <protection/>
    </xf>
    <xf numFmtId="0" fontId="8" fillId="0" borderId="13" xfId="73" applyFont="1" applyFill="1" applyBorder="1" applyAlignment="1">
      <alignment horizontal="centerContinuous"/>
      <protection/>
    </xf>
    <xf numFmtId="176" fontId="8" fillId="0" borderId="14" xfId="73" applyNumberFormat="1" applyFont="1" applyFill="1" applyBorder="1" applyAlignment="1">
      <alignment horizontal="center" vertical="center"/>
      <protection/>
    </xf>
    <xf numFmtId="176" fontId="8" fillId="0" borderId="14" xfId="73" applyNumberFormat="1" applyFont="1" applyFill="1" applyBorder="1" applyAlignment="1">
      <alignment horizontal="center" vertical="center" wrapText="1"/>
      <protection/>
    </xf>
    <xf numFmtId="176" fontId="9" fillId="0" borderId="14" xfId="73" applyNumberFormat="1" applyFont="1" applyFill="1" applyBorder="1" applyAlignment="1">
      <alignment horizontal="center" vertical="center" wrapText="1"/>
      <protection/>
    </xf>
    <xf numFmtId="176" fontId="10" fillId="0" borderId="14" xfId="73" applyNumberFormat="1" applyFont="1" applyFill="1" applyBorder="1" applyAlignment="1">
      <alignment horizontal="center" vertical="center" wrapText="1"/>
      <protection/>
    </xf>
    <xf numFmtId="176" fontId="8" fillId="0" borderId="13" xfId="73" applyNumberFormat="1" applyFont="1" applyFill="1" applyBorder="1" applyAlignment="1">
      <alignment horizontal="center" vertical="center" wrapText="1"/>
      <protection/>
    </xf>
    <xf numFmtId="176" fontId="8" fillId="0" borderId="12" xfId="73" applyNumberFormat="1" applyFont="1" applyFill="1" applyBorder="1" applyAlignment="1">
      <alignment horizontal="center" vertical="center"/>
      <protection/>
    </xf>
    <xf numFmtId="176" fontId="8" fillId="0" borderId="13" xfId="73" applyNumberFormat="1" applyFont="1" applyFill="1" applyBorder="1" applyAlignment="1">
      <alignment horizontal="center" vertical="center"/>
      <protection/>
    </xf>
    <xf numFmtId="176" fontId="11" fillId="0" borderId="14" xfId="73" applyNumberFormat="1" applyFont="1" applyFill="1" applyBorder="1" applyAlignment="1">
      <alignment horizontal="distributed" vertical="center" wrapText="1"/>
      <protection/>
    </xf>
    <xf numFmtId="176" fontId="8" fillId="0" borderId="15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>
      <alignment/>
      <protection/>
    </xf>
    <xf numFmtId="176" fontId="8" fillId="0" borderId="0" xfId="73" applyNumberFormat="1" applyFont="1" applyFill="1" applyBorder="1" applyAlignment="1">
      <alignment horizontal="centerContinuous" vertical="center"/>
      <protection/>
    </xf>
    <xf numFmtId="0" fontId="8" fillId="0" borderId="16" xfId="73" applyFont="1" applyFill="1" applyBorder="1" applyAlignment="1">
      <alignment horizontal="centerContinuous"/>
      <protection/>
    </xf>
    <xf numFmtId="176" fontId="8" fillId="0" borderId="0" xfId="73" applyNumberFormat="1" applyFont="1" applyFill="1" applyBorder="1" applyAlignment="1">
      <alignment horizontal="center" vertical="center"/>
      <protection/>
    </xf>
    <xf numFmtId="176" fontId="8" fillId="0" borderId="0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 applyBorder="1" applyAlignment="1">
      <alignment horizontal="distributed" vertical="center" wrapText="1"/>
      <protection/>
    </xf>
    <xf numFmtId="176" fontId="8" fillId="0" borderId="17" xfId="73" applyNumberFormat="1" applyFont="1" applyFill="1" applyBorder="1" applyAlignment="1">
      <alignment horizontal="center" vertical="center" wrapText="1"/>
      <protection/>
    </xf>
    <xf numFmtId="176" fontId="9" fillId="0" borderId="0" xfId="73" applyNumberFormat="1" applyFont="1" applyFill="1" applyAlignment="1">
      <alignment horizontal="right" shrinkToFit="1"/>
      <protection/>
    </xf>
    <xf numFmtId="176" fontId="8" fillId="0" borderId="18" xfId="73" applyNumberFormat="1" applyFont="1" applyFill="1" applyBorder="1" applyAlignment="1">
      <alignment horizontal="right"/>
      <protection/>
    </xf>
    <xf numFmtId="177" fontId="9" fillId="0" borderId="0" xfId="73" applyNumberFormat="1" applyFont="1" applyFill="1" applyAlignment="1">
      <alignment horizontal="right" shrinkToFit="1"/>
      <protection/>
    </xf>
    <xf numFmtId="0" fontId="8" fillId="0" borderId="17" xfId="73" applyNumberFormat="1" applyFont="1" applyFill="1" applyBorder="1" applyAlignment="1">
      <alignment horizontal="center" shrinkToFit="1"/>
      <protection/>
    </xf>
    <xf numFmtId="176" fontId="12" fillId="0" borderId="0" xfId="73" applyNumberFormat="1" applyFont="1" applyFill="1" applyAlignment="1">
      <alignment horizontal="right" shrinkToFit="1"/>
      <protection/>
    </xf>
    <xf numFmtId="0" fontId="8" fillId="0" borderId="17" xfId="73" applyNumberFormat="1" applyFont="1" applyFill="1" applyBorder="1" applyAlignment="1" quotePrefix="1">
      <alignment shrinkToFit="1"/>
      <protection/>
    </xf>
    <xf numFmtId="176" fontId="13" fillId="0" borderId="0" xfId="73" applyNumberFormat="1" applyFont="1" applyFill="1">
      <alignment/>
      <protection/>
    </xf>
    <xf numFmtId="0" fontId="13" fillId="0" borderId="17" xfId="73" applyNumberFormat="1" applyFont="1" applyFill="1" applyBorder="1" applyAlignment="1">
      <alignment horizontal="center" shrinkToFit="1"/>
      <protection/>
    </xf>
    <xf numFmtId="176" fontId="13" fillId="0" borderId="18" xfId="73" applyNumberFormat="1" applyFont="1" applyFill="1" applyBorder="1">
      <alignment/>
      <protection/>
    </xf>
    <xf numFmtId="176" fontId="13" fillId="0" borderId="18" xfId="73" applyNumberFormat="1" applyFont="1" applyFill="1" applyBorder="1" applyAlignment="1">
      <alignment horizontal="center"/>
      <protection/>
    </xf>
    <xf numFmtId="0" fontId="8" fillId="0" borderId="17" xfId="73" applyNumberFormat="1" applyFont="1" applyFill="1" applyBorder="1" applyAlignment="1">
      <alignment horizontal="center"/>
      <protection/>
    </xf>
    <xf numFmtId="0" fontId="8" fillId="0" borderId="0" xfId="73" applyNumberFormat="1" applyFont="1" applyFill="1">
      <alignment/>
      <protection/>
    </xf>
    <xf numFmtId="0" fontId="8" fillId="0" borderId="18" xfId="73" applyFont="1" applyFill="1" applyBorder="1" applyAlignment="1">
      <alignment horizontal="distributed"/>
      <protection/>
    </xf>
    <xf numFmtId="176" fontId="8" fillId="0" borderId="18" xfId="73" applyNumberFormat="1" applyFont="1" applyFill="1" applyBorder="1" applyAlignment="1">
      <alignment horizontal="distributed"/>
      <protection/>
    </xf>
    <xf numFmtId="0" fontId="13" fillId="0" borderId="0" xfId="73" applyNumberFormat="1" applyFont="1" applyFill="1">
      <alignment/>
      <protection/>
    </xf>
    <xf numFmtId="176" fontId="13" fillId="0" borderId="18" xfId="73" applyNumberFormat="1" applyFont="1" applyFill="1" applyBorder="1" applyAlignment="1">
      <alignment horizontal="distributed"/>
      <protection/>
    </xf>
    <xf numFmtId="0" fontId="13" fillId="0" borderId="17" xfId="73" applyNumberFormat="1" applyFont="1" applyFill="1" applyBorder="1" applyAlignment="1">
      <alignment horizontal="center"/>
      <protection/>
    </xf>
    <xf numFmtId="0" fontId="8" fillId="0" borderId="19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 horizontal="distributed"/>
      <protection/>
    </xf>
    <xf numFmtId="0" fontId="8" fillId="0" borderId="21" xfId="73" applyNumberFormat="1" applyFont="1" applyFill="1" applyBorder="1" applyAlignment="1">
      <alignment horizontal="center"/>
      <protection/>
    </xf>
    <xf numFmtId="176" fontId="3" fillId="0" borderId="0" xfId="73" applyNumberFormat="1" applyFont="1" applyFill="1" applyBorder="1" applyAlignment="1">
      <alignment horizontal="right"/>
      <protection/>
    </xf>
    <xf numFmtId="176" fontId="3" fillId="0" borderId="0" xfId="73" applyNumberFormat="1" applyFont="1" applyFill="1" applyBorder="1" applyAlignment="1">
      <alignment horizontal="center"/>
      <protection/>
    </xf>
    <xf numFmtId="176" fontId="12" fillId="0" borderId="0" xfId="73" applyNumberFormat="1" applyFont="1" applyFill="1" applyAlignment="1">
      <alignment horizontal="right"/>
      <protection/>
    </xf>
    <xf numFmtId="176" fontId="9" fillId="0" borderId="0" xfId="73" applyNumberFormat="1" applyFont="1" applyFill="1" applyAlignment="1">
      <alignment horizontal="right"/>
      <protection/>
    </xf>
    <xf numFmtId="176" fontId="9" fillId="0" borderId="19" xfId="73" applyNumberFormat="1" applyFont="1" applyFill="1" applyBorder="1" applyAlignment="1">
      <alignment horizontal="right"/>
      <protection/>
    </xf>
    <xf numFmtId="176" fontId="12" fillId="0" borderId="0" xfId="73" applyNumberFormat="1" applyFont="1" applyFill="1" applyAlignment="1" quotePrefix="1">
      <alignment horizontal="centerContinuous"/>
      <protection/>
    </xf>
    <xf numFmtId="176" fontId="12" fillId="0" borderId="18" xfId="73" applyNumberFormat="1" applyFont="1" applyFill="1" applyBorder="1" applyAlignment="1">
      <alignment horizontal="centerContinuous"/>
      <protection/>
    </xf>
    <xf numFmtId="176" fontId="12" fillId="0" borderId="0" xfId="73" applyNumberFormat="1" applyFont="1" applyFill="1">
      <alignment/>
      <protection/>
    </xf>
    <xf numFmtId="176" fontId="12" fillId="0" borderId="18" xfId="73" applyNumberFormat="1" applyFont="1" applyFill="1" applyBorder="1" applyAlignment="1">
      <alignment horizontal="right"/>
      <protection/>
    </xf>
    <xf numFmtId="0" fontId="12" fillId="0" borderId="17" xfId="73" applyNumberFormat="1" applyFont="1" applyFill="1" applyBorder="1" applyAlignment="1">
      <alignment horizontal="center" shrinkToFit="1"/>
      <protection/>
    </xf>
    <xf numFmtId="176" fontId="9" fillId="0" borderId="0" xfId="73" applyNumberFormat="1" applyFont="1" applyFill="1" applyAlignment="1" quotePrefix="1">
      <alignment horizontal="centerContinuous"/>
      <protection/>
    </xf>
    <xf numFmtId="176" fontId="9" fillId="0" borderId="18" xfId="73" applyNumberFormat="1" applyFont="1" applyFill="1" applyBorder="1" applyAlignment="1">
      <alignment horizontal="centerContinuous"/>
      <protection/>
    </xf>
    <xf numFmtId="0" fontId="9" fillId="0" borderId="17" xfId="73" applyNumberFormat="1" applyFont="1" applyFill="1" applyBorder="1" applyAlignment="1" quotePrefix="1">
      <alignment shrinkToFit="1"/>
      <protection/>
    </xf>
    <xf numFmtId="176" fontId="9" fillId="0" borderId="0" xfId="73" applyNumberFormat="1" applyFont="1" applyFill="1">
      <alignment/>
      <protection/>
    </xf>
    <xf numFmtId="176" fontId="9" fillId="0" borderId="18" xfId="73" applyNumberFormat="1" applyFont="1" applyFill="1" applyBorder="1" applyAlignment="1">
      <alignment horizontal="right"/>
      <protection/>
    </xf>
    <xf numFmtId="0" fontId="9" fillId="0" borderId="17" xfId="73" applyNumberFormat="1" applyFont="1" applyFill="1" applyBorder="1" applyAlignment="1">
      <alignment horizontal="center" shrinkToFit="1"/>
      <protection/>
    </xf>
    <xf numFmtId="177" fontId="12" fillId="0" borderId="0" xfId="73" applyNumberFormat="1" applyFont="1" applyFill="1">
      <alignment/>
      <protection/>
    </xf>
    <xf numFmtId="0" fontId="12" fillId="0" borderId="17" xfId="73" applyNumberFormat="1" applyFont="1" applyFill="1" applyBorder="1" applyAlignment="1" quotePrefix="1">
      <alignment horizontal="center" vertical="center" shrinkToFit="1"/>
      <protection/>
    </xf>
    <xf numFmtId="49" fontId="3" fillId="0" borderId="0" xfId="74" applyNumberFormat="1" applyFont="1" applyFill="1" applyBorder="1" applyAlignment="1">
      <alignment horizontal="center"/>
      <protection/>
    </xf>
    <xf numFmtId="49" fontId="3" fillId="0" borderId="18" xfId="74" applyNumberFormat="1" applyFont="1" applyFill="1" applyBorder="1" applyAlignment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3_財政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0"/>
  <sheetViews>
    <sheetView showGridLines="0" tabSelected="1" zoomScalePageLayoutView="0" workbookViewId="0" topLeftCell="A1">
      <pane xSplit="2" ySplit="5" topLeftCell="F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00390625" defaultRowHeight="15"/>
  <cols>
    <col min="1" max="1" width="2.421875" style="1" customWidth="1"/>
    <col min="2" max="2" width="8.140625" style="1" customWidth="1"/>
    <col min="3" max="3" width="8.57421875" style="1" customWidth="1"/>
    <col min="4" max="4" width="7.57421875" style="1" customWidth="1"/>
    <col min="5" max="6" width="7.140625" style="1" customWidth="1"/>
    <col min="7" max="7" width="6.140625" style="1" customWidth="1"/>
    <col min="8" max="8" width="6.8515625" style="1" customWidth="1"/>
    <col min="9" max="9" width="7.140625" style="1" customWidth="1"/>
    <col min="10" max="10" width="6.57421875" style="1" customWidth="1"/>
    <col min="11" max="11" width="5.57421875" style="1" customWidth="1"/>
    <col min="12" max="13" width="7.140625" style="1" customWidth="1"/>
    <col min="14" max="14" width="8.57421875" style="1" customWidth="1"/>
    <col min="15" max="15" width="6.57421875" style="1" customWidth="1"/>
    <col min="16" max="18" width="7.00390625" style="1" customWidth="1"/>
    <col min="19" max="19" width="7.57421875" style="7" customWidth="1"/>
    <col min="20" max="20" width="6.28125" style="1" customWidth="1"/>
    <col min="21" max="21" width="7.57421875" style="1" customWidth="1"/>
    <col min="22" max="22" width="7.00390625" style="1" customWidth="1"/>
    <col min="23" max="23" width="6.140625" style="1" customWidth="1"/>
    <col min="24" max="24" width="7.57421875" style="1" customWidth="1"/>
    <col min="25" max="25" width="7.421875" style="1" customWidth="1"/>
    <col min="26" max="26" width="7.7109375" style="1" bestFit="1" customWidth="1"/>
    <col min="27" max="27" width="7.57421875" style="1" customWidth="1"/>
    <col min="28" max="28" width="5.57421875" style="1" customWidth="1"/>
    <col min="29" max="16384" width="8.00390625" style="1" customWidth="1"/>
  </cols>
  <sheetData>
    <row r="1" spans="10:20" ht="18.75" customHeight="1">
      <c r="J1" s="2"/>
      <c r="K1" s="3"/>
      <c r="N1" s="4" t="s">
        <v>0</v>
      </c>
      <c r="O1" s="5" t="s">
        <v>71</v>
      </c>
      <c r="R1" s="6"/>
      <c r="S1" s="1"/>
      <c r="T1" s="7"/>
    </row>
    <row r="2" spans="10:20" ht="13.5" customHeight="1">
      <c r="J2" s="2"/>
      <c r="K2" s="3"/>
      <c r="P2" s="4"/>
      <c r="Q2" s="5"/>
      <c r="R2" s="6"/>
      <c r="S2" s="1"/>
      <c r="T2" s="7"/>
    </row>
    <row r="3" spans="12:28" ht="13.5" customHeight="1" thickBot="1">
      <c r="L3" s="8"/>
      <c r="M3" s="8"/>
      <c r="S3" s="1"/>
      <c r="T3" s="7"/>
      <c r="AA3" s="9"/>
      <c r="AB3" s="10" t="s">
        <v>1</v>
      </c>
    </row>
    <row r="4" spans="1:28" s="22" customFormat="1" ht="41.25" customHeight="1">
      <c r="A4" s="11" t="s">
        <v>67</v>
      </c>
      <c r="B4" s="12"/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4" t="s">
        <v>8</v>
      </c>
      <c r="J4" s="14" t="s">
        <v>9</v>
      </c>
      <c r="K4" s="16" t="s">
        <v>10</v>
      </c>
      <c r="L4" s="14" t="s">
        <v>11</v>
      </c>
      <c r="M4" s="14" t="s">
        <v>12</v>
      </c>
      <c r="N4" s="14" t="s">
        <v>13</v>
      </c>
      <c r="O4" s="17" t="s">
        <v>14</v>
      </c>
      <c r="P4" s="14" t="s">
        <v>15</v>
      </c>
      <c r="Q4" s="18" t="s">
        <v>16</v>
      </c>
      <c r="R4" s="19" t="s">
        <v>17</v>
      </c>
      <c r="S4" s="14" t="s">
        <v>18</v>
      </c>
      <c r="T4" s="20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9" t="s">
        <v>26</v>
      </c>
      <c r="AB4" s="21" t="s">
        <v>69</v>
      </c>
    </row>
    <row r="5" spans="1:28" s="22" customFormat="1" ht="6.75" customHeight="1">
      <c r="A5" s="23"/>
      <c r="B5" s="24"/>
      <c r="C5" s="25"/>
      <c r="D5" s="26"/>
      <c r="E5" s="25"/>
      <c r="F5" s="26"/>
      <c r="G5" s="26"/>
      <c r="H5" s="26"/>
      <c r="I5" s="26"/>
      <c r="J5" s="26"/>
      <c r="K5" s="26"/>
      <c r="L5" s="26"/>
      <c r="M5" s="26"/>
      <c r="N5" s="25"/>
      <c r="O5" s="26"/>
      <c r="P5" s="26"/>
      <c r="Q5" s="25"/>
      <c r="R5" s="25"/>
      <c r="S5" s="25"/>
      <c r="T5" s="27"/>
      <c r="U5" s="25"/>
      <c r="V5" s="25"/>
      <c r="W5" s="25"/>
      <c r="X5" s="25"/>
      <c r="Y5" s="25"/>
      <c r="Z5" s="25"/>
      <c r="AA5" s="25"/>
      <c r="AB5" s="28"/>
    </row>
    <row r="6" spans="1:28" s="22" customFormat="1" ht="15.75" customHeight="1">
      <c r="A6" s="67" t="s">
        <v>73</v>
      </c>
      <c r="B6" s="68"/>
      <c r="C6" s="29">
        <v>374397739</v>
      </c>
      <c r="D6" s="29">
        <v>97732321</v>
      </c>
      <c r="E6" s="29">
        <v>3790721</v>
      </c>
      <c r="F6" s="29">
        <v>336005</v>
      </c>
      <c r="G6" s="29">
        <v>85842</v>
      </c>
      <c r="H6" s="29">
        <v>36874</v>
      </c>
      <c r="I6" s="29">
        <v>7811444</v>
      </c>
      <c r="J6" s="29">
        <v>246324</v>
      </c>
      <c r="K6" s="29" t="s">
        <v>29</v>
      </c>
      <c r="L6" s="29">
        <v>789955</v>
      </c>
      <c r="M6" s="29">
        <v>1200106</v>
      </c>
      <c r="N6" s="29">
        <v>97024503</v>
      </c>
      <c r="O6" s="29">
        <v>219375</v>
      </c>
      <c r="P6" s="29">
        <v>7241837</v>
      </c>
      <c r="Q6" s="29">
        <v>4882173</v>
      </c>
      <c r="R6" s="29">
        <v>2337504</v>
      </c>
      <c r="S6" s="29">
        <v>60576784</v>
      </c>
      <c r="T6" s="29">
        <v>62736</v>
      </c>
      <c r="U6" s="29">
        <v>27402402</v>
      </c>
      <c r="V6" s="29">
        <v>2140147</v>
      </c>
      <c r="W6" s="29">
        <v>276109</v>
      </c>
      <c r="X6" s="29">
        <v>10125022</v>
      </c>
      <c r="Y6" s="29">
        <v>8363898</v>
      </c>
      <c r="Z6" s="29">
        <v>8799717</v>
      </c>
      <c r="AA6" s="29">
        <v>32915940</v>
      </c>
      <c r="AB6" s="34" t="s">
        <v>74</v>
      </c>
    </row>
    <row r="7" spans="2:28" s="22" customFormat="1" ht="15.75" customHeight="1">
      <c r="B7" s="30" t="s">
        <v>27</v>
      </c>
      <c r="C7" s="31">
        <v>99.96999999999998</v>
      </c>
      <c r="D7" s="31">
        <v>26.1</v>
      </c>
      <c r="E7" s="31">
        <v>1.01</v>
      </c>
      <c r="F7" s="31">
        <v>0.09</v>
      </c>
      <c r="G7" s="31">
        <v>0.02</v>
      </c>
      <c r="H7" s="31">
        <v>0.01</v>
      </c>
      <c r="I7" s="31">
        <v>2.09</v>
      </c>
      <c r="J7" s="31">
        <v>0.06999999999999999</v>
      </c>
      <c r="K7" s="31">
        <v>0</v>
      </c>
      <c r="L7" s="31">
        <v>0.21</v>
      </c>
      <c r="M7" s="31">
        <v>0.32</v>
      </c>
      <c r="N7" s="31">
        <v>25.91</v>
      </c>
      <c r="O7" s="31">
        <v>0.06</v>
      </c>
      <c r="P7" s="31">
        <v>1.9300000000000002</v>
      </c>
      <c r="Q7" s="31">
        <v>1.3</v>
      </c>
      <c r="R7" s="31">
        <v>0.62</v>
      </c>
      <c r="S7" s="31">
        <v>16.18</v>
      </c>
      <c r="T7" s="31">
        <v>0.02</v>
      </c>
      <c r="U7" s="31">
        <v>7.32</v>
      </c>
      <c r="V7" s="31">
        <v>0.5700000000000001</v>
      </c>
      <c r="W7" s="31">
        <v>0.06999999999999999</v>
      </c>
      <c r="X7" s="31">
        <v>2.7</v>
      </c>
      <c r="Y7" s="31">
        <v>2.23</v>
      </c>
      <c r="Z7" s="31">
        <v>2.35</v>
      </c>
      <c r="AA7" s="31">
        <v>8.790000000000001</v>
      </c>
      <c r="AB7" s="32" t="s">
        <v>28</v>
      </c>
    </row>
    <row r="8" spans="1:28" s="22" customFormat="1" ht="15.75" customHeight="1">
      <c r="A8" s="59" t="s">
        <v>68</v>
      </c>
      <c r="B8" s="60"/>
      <c r="C8" s="29">
        <v>378479562</v>
      </c>
      <c r="D8" s="29">
        <v>97719691</v>
      </c>
      <c r="E8" s="29">
        <v>3686052</v>
      </c>
      <c r="F8" s="29">
        <v>306781</v>
      </c>
      <c r="G8" s="29">
        <v>110952</v>
      </c>
      <c r="H8" s="29">
        <v>39259</v>
      </c>
      <c r="I8" s="29">
        <v>7798024</v>
      </c>
      <c r="J8" s="29">
        <v>234936</v>
      </c>
      <c r="K8" s="29" t="s">
        <v>29</v>
      </c>
      <c r="L8" s="29">
        <v>738701</v>
      </c>
      <c r="M8" s="29">
        <v>1382990</v>
      </c>
      <c r="N8" s="29">
        <v>104700934</v>
      </c>
      <c r="O8" s="29">
        <v>212031</v>
      </c>
      <c r="P8" s="29">
        <v>6620577</v>
      </c>
      <c r="Q8" s="29">
        <v>4899663</v>
      </c>
      <c r="R8" s="29">
        <v>2401967</v>
      </c>
      <c r="S8" s="29">
        <v>50345783</v>
      </c>
      <c r="T8" s="29">
        <v>66741</v>
      </c>
      <c r="U8" s="29">
        <v>33010431</v>
      </c>
      <c r="V8" s="29">
        <v>1677474</v>
      </c>
      <c r="W8" s="29">
        <v>202451</v>
      </c>
      <c r="X8" s="29">
        <v>6859340</v>
      </c>
      <c r="Y8" s="29">
        <v>9495785</v>
      </c>
      <c r="Z8" s="29">
        <v>8029568</v>
      </c>
      <c r="AA8" s="29">
        <v>37939431</v>
      </c>
      <c r="AB8" s="61" t="s">
        <v>70</v>
      </c>
    </row>
    <row r="9" spans="1:28" s="22" customFormat="1" ht="15.75" customHeight="1">
      <c r="A9" s="62"/>
      <c r="B9" s="63" t="s">
        <v>27</v>
      </c>
      <c r="C9" s="31">
        <v>100</v>
      </c>
      <c r="D9" s="31">
        <v>25.81901397359998</v>
      </c>
      <c r="E9" s="31">
        <v>0.9739104485647233</v>
      </c>
      <c r="F9" s="31">
        <v>0.08105616017384844</v>
      </c>
      <c r="G9" s="31">
        <v>0.029315189283589373</v>
      </c>
      <c r="H9" s="31">
        <v>0.010372819021598846</v>
      </c>
      <c r="I9" s="31">
        <v>2.0603553752791544</v>
      </c>
      <c r="J9" s="31">
        <v>0.06207362922281125</v>
      </c>
      <c r="K9" s="31">
        <v>0</v>
      </c>
      <c r="L9" s="31">
        <v>0.1951759286806615</v>
      </c>
      <c r="M9" s="31">
        <v>0.36540678516215364</v>
      </c>
      <c r="N9" s="31">
        <v>27.663563508351345</v>
      </c>
      <c r="O9" s="31">
        <v>0.056021783284562136</v>
      </c>
      <c r="P9" s="31">
        <v>1.7492561460954132</v>
      </c>
      <c r="Q9" s="31">
        <v>1.2945647511608565</v>
      </c>
      <c r="R9" s="31">
        <v>0.6346358538641513</v>
      </c>
      <c r="S9" s="31">
        <v>13.302114051801825</v>
      </c>
      <c r="T9" s="31">
        <v>0.0176339772872597</v>
      </c>
      <c r="U9" s="31">
        <v>8.721852991364432</v>
      </c>
      <c r="V9" s="31">
        <v>0.44321389274911493</v>
      </c>
      <c r="W9" s="31">
        <v>0.053490603014384165</v>
      </c>
      <c r="X9" s="31">
        <v>1.8123409263509982</v>
      </c>
      <c r="Y9" s="31">
        <v>2.5089293989407015</v>
      </c>
      <c r="Z9" s="31">
        <v>2.121532787020082</v>
      </c>
      <c r="AA9" s="31">
        <v>10.024169019726354</v>
      </c>
      <c r="AB9" s="64" t="s">
        <v>28</v>
      </c>
    </row>
    <row r="10" spans="1:28" s="56" customFormat="1" ht="15.75" customHeight="1">
      <c r="A10" s="54" t="s">
        <v>72</v>
      </c>
      <c r="B10" s="55"/>
      <c r="C10" s="56">
        <f>C13+C14</f>
        <v>374855520</v>
      </c>
      <c r="D10" s="56">
        <f aca="true" t="shared" si="0" ref="D10:Z10">D13+D14</f>
        <v>99010897</v>
      </c>
      <c r="E10" s="56">
        <f t="shared" si="0"/>
        <v>3546359</v>
      </c>
      <c r="F10" s="56">
        <f t="shared" si="0"/>
        <v>210632</v>
      </c>
      <c r="G10" s="56">
        <f t="shared" si="0"/>
        <v>133105</v>
      </c>
      <c r="H10" s="56">
        <f t="shared" si="0"/>
        <v>27094</v>
      </c>
      <c r="I10" s="56">
        <f t="shared" si="0"/>
        <v>7732115</v>
      </c>
      <c r="J10" s="56">
        <v>228670</v>
      </c>
      <c r="K10" s="56">
        <v>0</v>
      </c>
      <c r="L10" s="56">
        <f t="shared" si="0"/>
        <v>541751</v>
      </c>
      <c r="M10" s="56">
        <f t="shared" si="0"/>
        <v>1159373</v>
      </c>
      <c r="N10" s="56">
        <f t="shared" si="0"/>
        <v>106873025</v>
      </c>
      <c r="O10" s="56">
        <f t="shared" si="0"/>
        <v>215151</v>
      </c>
      <c r="P10" s="56">
        <f t="shared" si="0"/>
        <v>6630426</v>
      </c>
      <c r="Q10" s="56">
        <f t="shared" si="0"/>
        <v>4679530</v>
      </c>
      <c r="R10" s="56">
        <f t="shared" si="0"/>
        <v>2451443</v>
      </c>
      <c r="S10" s="56">
        <f t="shared" si="0"/>
        <v>46367974</v>
      </c>
      <c r="T10" s="56">
        <v>65780</v>
      </c>
      <c r="U10" s="56">
        <f t="shared" si="0"/>
        <v>31693623</v>
      </c>
      <c r="V10" s="56">
        <f t="shared" si="0"/>
        <v>1555856</v>
      </c>
      <c r="W10" s="56">
        <f t="shared" si="0"/>
        <v>178589</v>
      </c>
      <c r="X10" s="56">
        <f t="shared" si="0"/>
        <v>7964411</v>
      </c>
      <c r="Y10" s="56">
        <f t="shared" si="0"/>
        <v>10088335</v>
      </c>
      <c r="Z10" s="56">
        <f t="shared" si="0"/>
        <v>7964904</v>
      </c>
      <c r="AA10" s="56">
        <v>35536477</v>
      </c>
      <c r="AB10" s="66">
        <v>23</v>
      </c>
    </row>
    <row r="11" spans="2:28" s="56" customFormat="1" ht="15.75" customHeight="1">
      <c r="B11" s="57" t="s">
        <v>27</v>
      </c>
      <c r="C11" s="65">
        <f>C10/$C$10*100</f>
        <v>100</v>
      </c>
      <c r="D11" s="65">
        <f aca="true" t="shared" si="1" ref="D11:Z11">D10/$C$10*100</f>
        <v>26.413082299014828</v>
      </c>
      <c r="E11" s="65">
        <f t="shared" si="1"/>
        <v>0.9460602314192946</v>
      </c>
      <c r="F11" s="65">
        <f t="shared" si="1"/>
        <v>0.05619018228676478</v>
      </c>
      <c r="G11" s="65">
        <f t="shared" si="1"/>
        <v>0.03550834732272316</v>
      </c>
      <c r="H11" s="65">
        <f t="shared" si="1"/>
        <v>0.007227851413259167</v>
      </c>
      <c r="I11" s="65">
        <f t="shared" si="1"/>
        <v>2.062692047325327</v>
      </c>
      <c r="J11" s="65">
        <v>0.06100216958256344</v>
      </c>
      <c r="K11" s="65">
        <v>0</v>
      </c>
      <c r="L11" s="65">
        <f t="shared" si="1"/>
        <v>0.14452261500644303</v>
      </c>
      <c r="M11" s="65">
        <f t="shared" si="1"/>
        <v>0.30928529477170297</v>
      </c>
      <c r="N11" s="65">
        <f t="shared" si="1"/>
        <v>28.510457842530908</v>
      </c>
      <c r="O11" s="65">
        <f t="shared" si="1"/>
        <v>0.05739571342046664</v>
      </c>
      <c r="P11" s="65">
        <f t="shared" si="1"/>
        <v>1.76879508136895</v>
      </c>
      <c r="Q11" s="65">
        <f t="shared" si="1"/>
        <v>1.248355633124997</v>
      </c>
      <c r="R11" s="65">
        <f t="shared" si="1"/>
        <v>0.6539700949315086</v>
      </c>
      <c r="S11" s="65">
        <f t="shared" si="1"/>
        <v>12.369558810285094</v>
      </c>
      <c r="T11" s="65">
        <v>0.017548094263091018</v>
      </c>
      <c r="U11" s="65">
        <f t="shared" si="1"/>
        <v>8.454890300134837</v>
      </c>
      <c r="V11" s="65">
        <f t="shared" si="1"/>
        <v>0.41505484566427087</v>
      </c>
      <c r="W11" s="65">
        <f t="shared" si="1"/>
        <v>0.047642088877335995</v>
      </c>
      <c r="X11" s="65">
        <f t="shared" si="1"/>
        <v>2.1246615229248857</v>
      </c>
      <c r="Y11" s="65">
        <f t="shared" si="1"/>
        <v>2.6912595551480742</v>
      </c>
      <c r="Z11" s="65">
        <f t="shared" si="1"/>
        <v>2.1247930402625523</v>
      </c>
      <c r="AA11" s="65">
        <v>9.480046338920125</v>
      </c>
      <c r="AB11" s="58" t="s">
        <v>28</v>
      </c>
    </row>
    <row r="12" spans="2:28" s="35" customFormat="1" ht="6.75" customHeight="1">
      <c r="B12" s="3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6"/>
    </row>
    <row r="13" spans="2:28" s="35" customFormat="1" ht="15.75" customHeight="1">
      <c r="B13" s="38" t="s">
        <v>30</v>
      </c>
      <c r="C13" s="33">
        <f>SUM(C16:C25)</f>
        <v>302297058</v>
      </c>
      <c r="D13" s="33">
        <f aca="true" t="shared" si="2" ref="D13:Z13">SUM(D16:D25)</f>
        <v>81005221</v>
      </c>
      <c r="E13" s="33">
        <f t="shared" si="2"/>
        <v>2826814</v>
      </c>
      <c r="F13" s="33">
        <f t="shared" si="2"/>
        <v>175678</v>
      </c>
      <c r="G13" s="33">
        <f t="shared" si="2"/>
        <v>111035</v>
      </c>
      <c r="H13" s="33">
        <f t="shared" si="2"/>
        <v>22608</v>
      </c>
      <c r="I13" s="33">
        <f t="shared" si="2"/>
        <v>6424863</v>
      </c>
      <c r="J13" s="33">
        <v>189898</v>
      </c>
      <c r="K13" s="33" t="s">
        <v>29</v>
      </c>
      <c r="L13" s="33">
        <f t="shared" si="2"/>
        <v>432061</v>
      </c>
      <c r="M13" s="33">
        <f t="shared" si="2"/>
        <v>958228</v>
      </c>
      <c r="N13" s="33">
        <f t="shared" si="2"/>
        <v>83314777</v>
      </c>
      <c r="O13" s="33">
        <f t="shared" si="2"/>
        <v>186243</v>
      </c>
      <c r="P13" s="33">
        <f t="shared" si="2"/>
        <v>5535908</v>
      </c>
      <c r="Q13" s="33">
        <f t="shared" si="2"/>
        <v>3617005</v>
      </c>
      <c r="R13" s="33">
        <f t="shared" si="2"/>
        <v>2138032</v>
      </c>
      <c r="S13" s="33">
        <f t="shared" si="2"/>
        <v>39011850</v>
      </c>
      <c r="T13" s="33">
        <v>25371</v>
      </c>
      <c r="U13" s="33">
        <f t="shared" si="2"/>
        <v>24826564</v>
      </c>
      <c r="V13" s="33">
        <f t="shared" si="2"/>
        <v>1079784</v>
      </c>
      <c r="W13" s="33">
        <f t="shared" si="2"/>
        <v>152679</v>
      </c>
      <c r="X13" s="33">
        <f t="shared" si="2"/>
        <v>5781029</v>
      </c>
      <c r="Y13" s="33">
        <f t="shared" si="2"/>
        <v>7711951</v>
      </c>
      <c r="Z13" s="33">
        <f t="shared" si="2"/>
        <v>6416390</v>
      </c>
      <c r="AA13" s="33">
        <v>30353069</v>
      </c>
      <c r="AB13" s="36" t="s">
        <v>31</v>
      </c>
    </row>
    <row r="14" spans="2:28" s="35" customFormat="1" ht="15.75" customHeight="1">
      <c r="B14" s="38" t="s">
        <v>32</v>
      </c>
      <c r="C14" s="33">
        <f>C26+C28+C32+C34+C36+C40</f>
        <v>72558462</v>
      </c>
      <c r="D14" s="33">
        <f aca="true" t="shared" si="3" ref="D14:Z14">D26+D28+D32+D34+D36+D40</f>
        <v>18005676</v>
      </c>
      <c r="E14" s="33">
        <f t="shared" si="3"/>
        <v>719545</v>
      </c>
      <c r="F14" s="33">
        <f t="shared" si="3"/>
        <v>34954</v>
      </c>
      <c r="G14" s="33">
        <f t="shared" si="3"/>
        <v>22070</v>
      </c>
      <c r="H14" s="33">
        <f t="shared" si="3"/>
        <v>4486</v>
      </c>
      <c r="I14" s="33">
        <f t="shared" si="3"/>
        <v>1307252</v>
      </c>
      <c r="J14" s="33">
        <v>38772</v>
      </c>
      <c r="K14" s="33" t="s">
        <v>29</v>
      </c>
      <c r="L14" s="33">
        <f t="shared" si="3"/>
        <v>109690</v>
      </c>
      <c r="M14" s="33">
        <f t="shared" si="3"/>
        <v>201145</v>
      </c>
      <c r="N14" s="33">
        <f t="shared" si="3"/>
        <v>23558248</v>
      </c>
      <c r="O14" s="33">
        <f t="shared" si="3"/>
        <v>28908</v>
      </c>
      <c r="P14" s="33">
        <f t="shared" si="3"/>
        <v>1094518</v>
      </c>
      <c r="Q14" s="33">
        <f t="shared" si="3"/>
        <v>1062525</v>
      </c>
      <c r="R14" s="33">
        <f t="shared" si="3"/>
        <v>313411</v>
      </c>
      <c r="S14" s="33">
        <f t="shared" si="3"/>
        <v>7356124</v>
      </c>
      <c r="T14" s="33">
        <v>40409</v>
      </c>
      <c r="U14" s="33">
        <f t="shared" si="3"/>
        <v>6867059</v>
      </c>
      <c r="V14" s="33">
        <f t="shared" si="3"/>
        <v>476072</v>
      </c>
      <c r="W14" s="33">
        <f t="shared" si="3"/>
        <v>25910</v>
      </c>
      <c r="X14" s="33">
        <f t="shared" si="3"/>
        <v>2183382</v>
      </c>
      <c r="Y14" s="33">
        <f t="shared" si="3"/>
        <v>2376384</v>
      </c>
      <c r="Z14" s="33">
        <f t="shared" si="3"/>
        <v>1548514</v>
      </c>
      <c r="AA14" s="33">
        <v>5183408</v>
      </c>
      <c r="AB14" s="36" t="s">
        <v>33</v>
      </c>
    </row>
    <row r="15" spans="1:28" s="22" customFormat="1" ht="6.75" customHeight="1">
      <c r="A15" s="35"/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9"/>
    </row>
    <row r="16" spans="1:28" s="22" customFormat="1" ht="15.75" customHeight="1">
      <c r="A16" s="40">
        <v>1</v>
      </c>
      <c r="B16" s="41" t="s">
        <v>34</v>
      </c>
      <c r="C16" s="52">
        <v>91730072</v>
      </c>
      <c r="D16" s="52">
        <v>29610578</v>
      </c>
      <c r="E16" s="52">
        <v>749780</v>
      </c>
      <c r="F16" s="52">
        <v>69449</v>
      </c>
      <c r="G16" s="52">
        <v>43893</v>
      </c>
      <c r="H16" s="52">
        <v>8938</v>
      </c>
      <c r="I16" s="52">
        <v>2318287</v>
      </c>
      <c r="J16" s="52">
        <v>47653</v>
      </c>
      <c r="K16" s="52" t="s">
        <v>29</v>
      </c>
      <c r="L16" s="52">
        <v>119348</v>
      </c>
      <c r="M16" s="52">
        <v>316232</v>
      </c>
      <c r="N16" s="52">
        <v>20113199</v>
      </c>
      <c r="O16" s="52">
        <v>78850</v>
      </c>
      <c r="P16" s="52">
        <v>1819208</v>
      </c>
      <c r="Q16" s="52">
        <v>1036491</v>
      </c>
      <c r="R16" s="52">
        <v>748480</v>
      </c>
      <c r="S16" s="52">
        <v>12409010</v>
      </c>
      <c r="T16" s="52" t="s">
        <v>29</v>
      </c>
      <c r="U16" s="52">
        <v>7186750</v>
      </c>
      <c r="V16" s="52">
        <v>315630</v>
      </c>
      <c r="W16" s="52">
        <v>11831</v>
      </c>
      <c r="X16" s="52">
        <v>2293954</v>
      </c>
      <c r="Y16" s="52">
        <v>2096927</v>
      </c>
      <c r="Z16" s="52">
        <v>1632784</v>
      </c>
      <c r="AA16" s="52">
        <v>8702800</v>
      </c>
      <c r="AB16" s="39">
        <v>1</v>
      </c>
    </row>
    <row r="17" spans="1:28" s="22" customFormat="1" ht="15.75" customHeight="1">
      <c r="A17" s="40">
        <v>2</v>
      </c>
      <c r="B17" s="42" t="s">
        <v>35</v>
      </c>
      <c r="C17" s="52">
        <v>65661854</v>
      </c>
      <c r="D17" s="52">
        <v>12084859</v>
      </c>
      <c r="E17" s="52">
        <v>550581</v>
      </c>
      <c r="F17" s="52">
        <v>27659</v>
      </c>
      <c r="G17" s="52">
        <v>17474</v>
      </c>
      <c r="H17" s="52">
        <v>3554</v>
      </c>
      <c r="I17" s="52">
        <v>1100605</v>
      </c>
      <c r="J17" s="52">
        <v>32334</v>
      </c>
      <c r="K17" s="52" t="s">
        <v>29</v>
      </c>
      <c r="L17" s="52">
        <v>82617</v>
      </c>
      <c r="M17" s="52">
        <v>151992</v>
      </c>
      <c r="N17" s="52">
        <v>22292222</v>
      </c>
      <c r="O17" s="52">
        <v>29182</v>
      </c>
      <c r="P17" s="52">
        <v>1184205</v>
      </c>
      <c r="Q17" s="52">
        <v>1051721</v>
      </c>
      <c r="R17" s="52">
        <v>420980</v>
      </c>
      <c r="S17" s="52">
        <v>9040827</v>
      </c>
      <c r="T17" s="52" t="s">
        <v>29</v>
      </c>
      <c r="U17" s="52">
        <v>6187306</v>
      </c>
      <c r="V17" s="52">
        <v>220792</v>
      </c>
      <c r="W17" s="52">
        <v>83797</v>
      </c>
      <c r="X17" s="52">
        <v>900505</v>
      </c>
      <c r="Y17" s="52">
        <v>838672</v>
      </c>
      <c r="Z17" s="52">
        <v>1373811</v>
      </c>
      <c r="AA17" s="52">
        <v>7986159</v>
      </c>
      <c r="AB17" s="39">
        <v>2</v>
      </c>
    </row>
    <row r="18" spans="1:28" s="22" customFormat="1" ht="15.75" customHeight="1">
      <c r="A18" s="40">
        <v>3</v>
      </c>
      <c r="B18" s="42" t="s">
        <v>36</v>
      </c>
      <c r="C18" s="52">
        <v>23297839</v>
      </c>
      <c r="D18" s="52">
        <v>11907045</v>
      </c>
      <c r="E18" s="52">
        <v>262961</v>
      </c>
      <c r="F18" s="52">
        <v>19619</v>
      </c>
      <c r="G18" s="52">
        <v>12408</v>
      </c>
      <c r="H18" s="52">
        <v>2531</v>
      </c>
      <c r="I18" s="52">
        <v>700035</v>
      </c>
      <c r="J18" s="52">
        <v>24043</v>
      </c>
      <c r="K18" s="52" t="s">
        <v>29</v>
      </c>
      <c r="L18" s="52">
        <v>39769</v>
      </c>
      <c r="M18" s="52">
        <v>110164</v>
      </c>
      <c r="N18" s="52">
        <v>1418146</v>
      </c>
      <c r="O18" s="52">
        <v>21041</v>
      </c>
      <c r="P18" s="52">
        <v>394735</v>
      </c>
      <c r="Q18" s="52">
        <v>392950</v>
      </c>
      <c r="R18" s="52">
        <v>151842</v>
      </c>
      <c r="S18" s="52">
        <v>3174098</v>
      </c>
      <c r="T18" s="52">
        <v>11276</v>
      </c>
      <c r="U18" s="52">
        <v>1550385</v>
      </c>
      <c r="V18" s="52">
        <v>16418</v>
      </c>
      <c r="W18" s="52">
        <v>3242</v>
      </c>
      <c r="X18" s="52">
        <v>285943</v>
      </c>
      <c r="Y18" s="52">
        <v>762823</v>
      </c>
      <c r="Z18" s="52">
        <v>688565</v>
      </c>
      <c r="AA18" s="52">
        <v>1347800</v>
      </c>
      <c r="AB18" s="39">
        <v>3</v>
      </c>
    </row>
    <row r="19" spans="1:28" s="22" customFormat="1" ht="15.75" customHeight="1">
      <c r="A19" s="40">
        <v>4</v>
      </c>
      <c r="B19" s="42" t="s">
        <v>37</v>
      </c>
      <c r="C19" s="52">
        <v>11208912</v>
      </c>
      <c r="D19" s="52">
        <v>1867473</v>
      </c>
      <c r="E19" s="52">
        <v>125023</v>
      </c>
      <c r="F19" s="52">
        <v>4081</v>
      </c>
      <c r="G19" s="52">
        <v>2578</v>
      </c>
      <c r="H19" s="52">
        <v>524</v>
      </c>
      <c r="I19" s="52">
        <v>182765</v>
      </c>
      <c r="J19" s="52">
        <v>40560</v>
      </c>
      <c r="K19" s="52" t="s">
        <v>29</v>
      </c>
      <c r="L19" s="52">
        <v>18908</v>
      </c>
      <c r="M19" s="52">
        <v>35874</v>
      </c>
      <c r="N19" s="52">
        <v>4307447</v>
      </c>
      <c r="O19" s="52">
        <v>4008</v>
      </c>
      <c r="P19" s="52">
        <v>219297</v>
      </c>
      <c r="Q19" s="52">
        <v>98272</v>
      </c>
      <c r="R19" s="52">
        <v>46332</v>
      </c>
      <c r="S19" s="52">
        <v>1498382</v>
      </c>
      <c r="T19" s="52" t="s">
        <v>29</v>
      </c>
      <c r="U19" s="52">
        <v>837242</v>
      </c>
      <c r="V19" s="52">
        <v>80431</v>
      </c>
      <c r="W19" s="52">
        <v>12880</v>
      </c>
      <c r="X19" s="52">
        <v>56856</v>
      </c>
      <c r="Y19" s="52">
        <v>393156</v>
      </c>
      <c r="Z19" s="52">
        <v>146523</v>
      </c>
      <c r="AA19" s="52">
        <v>1230300</v>
      </c>
      <c r="AB19" s="39">
        <v>4</v>
      </c>
    </row>
    <row r="20" spans="1:28" s="22" customFormat="1" ht="15.75" customHeight="1">
      <c r="A20" s="40">
        <v>5</v>
      </c>
      <c r="B20" s="42" t="s">
        <v>38</v>
      </c>
      <c r="C20" s="52">
        <v>23246950</v>
      </c>
      <c r="D20" s="52">
        <v>7476991</v>
      </c>
      <c r="E20" s="52">
        <v>328731</v>
      </c>
      <c r="F20" s="52">
        <v>12605</v>
      </c>
      <c r="G20" s="52">
        <v>7973</v>
      </c>
      <c r="H20" s="52">
        <v>1626</v>
      </c>
      <c r="I20" s="52">
        <v>533227</v>
      </c>
      <c r="J20" s="52" t="s">
        <v>29</v>
      </c>
      <c r="K20" s="52" t="s">
        <v>29</v>
      </c>
      <c r="L20" s="52">
        <v>48980</v>
      </c>
      <c r="M20" s="52">
        <v>108290</v>
      </c>
      <c r="N20" s="52">
        <v>5717038</v>
      </c>
      <c r="O20" s="52">
        <v>12283</v>
      </c>
      <c r="P20" s="52">
        <v>356985</v>
      </c>
      <c r="Q20" s="52">
        <v>292653</v>
      </c>
      <c r="R20" s="52">
        <v>140973</v>
      </c>
      <c r="S20" s="52">
        <v>2991512</v>
      </c>
      <c r="T20" s="52" t="s">
        <v>29</v>
      </c>
      <c r="U20" s="52">
        <v>2070813</v>
      </c>
      <c r="V20" s="52">
        <v>19116</v>
      </c>
      <c r="W20" s="52">
        <v>12430</v>
      </c>
      <c r="X20" s="52">
        <v>24698</v>
      </c>
      <c r="Y20" s="52">
        <v>326231</v>
      </c>
      <c r="Z20" s="52">
        <v>784095</v>
      </c>
      <c r="AA20" s="52">
        <v>1979700</v>
      </c>
      <c r="AB20" s="39">
        <v>5</v>
      </c>
    </row>
    <row r="21" spans="1:28" s="22" customFormat="1" ht="15.75" customHeight="1">
      <c r="A21" s="40">
        <v>6</v>
      </c>
      <c r="B21" s="42" t="s">
        <v>39</v>
      </c>
      <c r="C21" s="52">
        <v>24049035</v>
      </c>
      <c r="D21" s="52">
        <v>5363684</v>
      </c>
      <c r="E21" s="52">
        <v>233950</v>
      </c>
      <c r="F21" s="52">
        <v>11226</v>
      </c>
      <c r="G21" s="52">
        <v>7098</v>
      </c>
      <c r="H21" s="52">
        <v>1446</v>
      </c>
      <c r="I21" s="52">
        <v>454558</v>
      </c>
      <c r="J21" s="52">
        <v>37505</v>
      </c>
      <c r="K21" s="52" t="s">
        <v>29</v>
      </c>
      <c r="L21" s="52">
        <v>35383</v>
      </c>
      <c r="M21" s="52">
        <v>63475</v>
      </c>
      <c r="N21" s="52">
        <v>7578118</v>
      </c>
      <c r="O21" s="52">
        <v>11596</v>
      </c>
      <c r="P21" s="52">
        <v>487699</v>
      </c>
      <c r="Q21" s="52">
        <v>238348</v>
      </c>
      <c r="R21" s="52">
        <v>148740</v>
      </c>
      <c r="S21" s="52">
        <v>3255842</v>
      </c>
      <c r="T21" s="52" t="s">
        <v>29</v>
      </c>
      <c r="U21" s="52">
        <v>1797238</v>
      </c>
      <c r="V21" s="52">
        <v>130868</v>
      </c>
      <c r="W21" s="52">
        <v>4333</v>
      </c>
      <c r="X21" s="52">
        <v>463301</v>
      </c>
      <c r="Y21" s="52">
        <v>915289</v>
      </c>
      <c r="Z21" s="52">
        <v>436015</v>
      </c>
      <c r="AA21" s="52">
        <v>2373323</v>
      </c>
      <c r="AB21" s="39">
        <v>6</v>
      </c>
    </row>
    <row r="22" spans="1:28" s="22" customFormat="1" ht="15.75" customHeight="1">
      <c r="A22" s="40">
        <v>7</v>
      </c>
      <c r="B22" s="42" t="s">
        <v>40</v>
      </c>
      <c r="C22" s="52">
        <v>12856337</v>
      </c>
      <c r="D22" s="52">
        <v>2926121</v>
      </c>
      <c r="E22" s="52">
        <v>126979</v>
      </c>
      <c r="F22" s="52">
        <v>6320</v>
      </c>
      <c r="G22" s="52">
        <v>3994</v>
      </c>
      <c r="H22" s="52">
        <v>813</v>
      </c>
      <c r="I22" s="52">
        <v>274634</v>
      </c>
      <c r="J22" s="52" t="s">
        <v>29</v>
      </c>
      <c r="K22" s="52" t="s">
        <v>29</v>
      </c>
      <c r="L22" s="52">
        <v>19199</v>
      </c>
      <c r="M22" s="52">
        <v>33385</v>
      </c>
      <c r="N22" s="52">
        <v>4361022</v>
      </c>
      <c r="O22" s="52">
        <v>7229</v>
      </c>
      <c r="P22" s="52">
        <v>358911</v>
      </c>
      <c r="Q22" s="52">
        <v>104756</v>
      </c>
      <c r="R22" s="52">
        <v>77024</v>
      </c>
      <c r="S22" s="52">
        <v>1549548</v>
      </c>
      <c r="T22" s="52" t="s">
        <v>29</v>
      </c>
      <c r="U22" s="52">
        <v>1350846</v>
      </c>
      <c r="V22" s="52">
        <v>15213</v>
      </c>
      <c r="W22" s="52">
        <v>5035</v>
      </c>
      <c r="X22" s="52">
        <v>317313</v>
      </c>
      <c r="Y22" s="52">
        <v>411547</v>
      </c>
      <c r="Z22" s="52">
        <v>309739</v>
      </c>
      <c r="AA22" s="52">
        <v>596709</v>
      </c>
      <c r="AB22" s="39">
        <v>7</v>
      </c>
    </row>
    <row r="23" spans="1:28" s="22" customFormat="1" ht="15.75" customHeight="1">
      <c r="A23" s="40">
        <v>8</v>
      </c>
      <c r="B23" s="42" t="s">
        <v>41</v>
      </c>
      <c r="C23" s="52">
        <v>20862542</v>
      </c>
      <c r="D23" s="52">
        <v>4029214</v>
      </c>
      <c r="E23" s="52">
        <v>154216</v>
      </c>
      <c r="F23" s="52">
        <v>10942</v>
      </c>
      <c r="G23" s="52">
        <v>6918</v>
      </c>
      <c r="H23" s="52">
        <v>1410</v>
      </c>
      <c r="I23" s="52">
        <v>349416</v>
      </c>
      <c r="J23" s="52" t="s">
        <v>29</v>
      </c>
      <c r="K23" s="52" t="s">
        <v>29</v>
      </c>
      <c r="L23" s="52">
        <v>23319</v>
      </c>
      <c r="M23" s="52">
        <v>61258</v>
      </c>
      <c r="N23" s="52">
        <v>7308158</v>
      </c>
      <c r="O23" s="52">
        <v>10500</v>
      </c>
      <c r="P23" s="52">
        <v>229502</v>
      </c>
      <c r="Q23" s="52">
        <v>175652</v>
      </c>
      <c r="R23" s="52">
        <v>113611</v>
      </c>
      <c r="S23" s="52">
        <v>2012311</v>
      </c>
      <c r="T23" s="52" t="s">
        <v>29</v>
      </c>
      <c r="U23" s="52">
        <v>1242051</v>
      </c>
      <c r="V23" s="52">
        <v>145354</v>
      </c>
      <c r="W23" s="52">
        <v>11361</v>
      </c>
      <c r="X23" s="52">
        <v>946027</v>
      </c>
      <c r="Y23" s="52">
        <v>722149</v>
      </c>
      <c r="Z23" s="52">
        <v>529473</v>
      </c>
      <c r="AA23" s="52">
        <v>2779700</v>
      </c>
      <c r="AB23" s="39">
        <v>8</v>
      </c>
    </row>
    <row r="24" spans="1:28" s="22" customFormat="1" ht="15.75" customHeight="1">
      <c r="A24" s="40">
        <v>9</v>
      </c>
      <c r="B24" s="42" t="s">
        <v>42</v>
      </c>
      <c r="C24" s="52">
        <v>13438840</v>
      </c>
      <c r="D24" s="52">
        <v>2550845</v>
      </c>
      <c r="E24" s="52">
        <v>121526</v>
      </c>
      <c r="F24" s="52">
        <v>5553</v>
      </c>
      <c r="G24" s="52">
        <v>3507</v>
      </c>
      <c r="H24" s="52">
        <v>712</v>
      </c>
      <c r="I24" s="52">
        <v>244819</v>
      </c>
      <c r="J24" s="52" t="s">
        <v>29</v>
      </c>
      <c r="K24" s="52" t="s">
        <v>29</v>
      </c>
      <c r="L24" s="52">
        <v>18372</v>
      </c>
      <c r="M24" s="52">
        <v>30808</v>
      </c>
      <c r="N24" s="52">
        <v>4850065</v>
      </c>
      <c r="O24" s="52">
        <v>3590</v>
      </c>
      <c r="P24" s="52">
        <v>254193</v>
      </c>
      <c r="Q24" s="52">
        <v>47260</v>
      </c>
      <c r="R24" s="52">
        <v>225010</v>
      </c>
      <c r="S24" s="52">
        <v>1612753</v>
      </c>
      <c r="T24" s="52">
        <v>300</v>
      </c>
      <c r="U24" s="52">
        <v>1171422</v>
      </c>
      <c r="V24" s="52">
        <v>80193</v>
      </c>
      <c r="W24" s="52">
        <v>3930</v>
      </c>
      <c r="X24" s="52">
        <v>348542</v>
      </c>
      <c r="Y24" s="52">
        <v>540138</v>
      </c>
      <c r="Z24" s="52">
        <v>365124</v>
      </c>
      <c r="AA24" s="52">
        <v>960178</v>
      </c>
      <c r="AB24" s="39">
        <v>9</v>
      </c>
    </row>
    <row r="25" spans="1:28" s="22" customFormat="1" ht="15.75" customHeight="1">
      <c r="A25" s="40">
        <v>10</v>
      </c>
      <c r="B25" s="42" t="s">
        <v>43</v>
      </c>
      <c r="C25" s="52">
        <v>15944677</v>
      </c>
      <c r="D25" s="52">
        <v>3188411</v>
      </c>
      <c r="E25" s="52">
        <v>173067</v>
      </c>
      <c r="F25" s="52">
        <v>8224</v>
      </c>
      <c r="G25" s="52">
        <v>5192</v>
      </c>
      <c r="H25" s="52">
        <v>1054</v>
      </c>
      <c r="I25" s="52">
        <v>266517</v>
      </c>
      <c r="J25" s="52">
        <v>7803</v>
      </c>
      <c r="K25" s="52" t="s">
        <v>29</v>
      </c>
      <c r="L25" s="52">
        <v>26166</v>
      </c>
      <c r="M25" s="52">
        <v>46750</v>
      </c>
      <c r="N25" s="52">
        <v>5369362</v>
      </c>
      <c r="O25" s="52">
        <v>7964</v>
      </c>
      <c r="P25" s="52">
        <v>231173</v>
      </c>
      <c r="Q25" s="52">
        <v>178902</v>
      </c>
      <c r="R25" s="52">
        <v>65040</v>
      </c>
      <c r="S25" s="52">
        <v>1467567</v>
      </c>
      <c r="T25" s="52">
        <v>13795</v>
      </c>
      <c r="U25" s="52">
        <v>1432511</v>
      </c>
      <c r="V25" s="52">
        <v>55769</v>
      </c>
      <c r="W25" s="52">
        <v>3840</v>
      </c>
      <c r="X25" s="52">
        <v>143890</v>
      </c>
      <c r="Y25" s="52">
        <v>705019</v>
      </c>
      <c r="Z25" s="52">
        <v>150261</v>
      </c>
      <c r="AA25" s="52">
        <v>2396400</v>
      </c>
      <c r="AB25" s="39">
        <v>10</v>
      </c>
    </row>
    <row r="26" spans="1:28" s="35" customFormat="1" ht="15.75" customHeight="1">
      <c r="A26" s="43"/>
      <c r="B26" s="44" t="s">
        <v>44</v>
      </c>
      <c r="C26" s="51">
        <f>C27</f>
        <v>7626972</v>
      </c>
      <c r="D26" s="51">
        <f aca="true" t="shared" si="4" ref="D26:AA26">D27</f>
        <v>2151205</v>
      </c>
      <c r="E26" s="51">
        <f t="shared" si="4"/>
        <v>64641</v>
      </c>
      <c r="F26" s="51">
        <f t="shared" si="4"/>
        <v>4432</v>
      </c>
      <c r="G26" s="51">
        <f t="shared" si="4"/>
        <v>2800</v>
      </c>
      <c r="H26" s="51">
        <f t="shared" si="4"/>
        <v>570</v>
      </c>
      <c r="I26" s="51">
        <f t="shared" si="4"/>
        <v>165890</v>
      </c>
      <c r="J26" s="51" t="s">
        <v>29</v>
      </c>
      <c r="K26" s="51" t="s">
        <v>29</v>
      </c>
      <c r="L26" s="51">
        <f t="shared" si="4"/>
        <v>9012</v>
      </c>
      <c r="M26" s="51">
        <f t="shared" si="4"/>
        <v>21548</v>
      </c>
      <c r="N26" s="51">
        <f t="shared" si="4"/>
        <v>1958526</v>
      </c>
      <c r="O26" s="51">
        <f t="shared" si="4"/>
        <v>3319</v>
      </c>
      <c r="P26" s="51">
        <f t="shared" si="4"/>
        <v>110619</v>
      </c>
      <c r="Q26" s="51">
        <f t="shared" si="4"/>
        <v>178014</v>
      </c>
      <c r="R26" s="51">
        <f t="shared" si="4"/>
        <v>29691</v>
      </c>
      <c r="S26" s="51">
        <f t="shared" si="4"/>
        <v>852215</v>
      </c>
      <c r="T26" s="51">
        <f t="shared" si="4"/>
        <v>34634</v>
      </c>
      <c r="U26" s="51">
        <f t="shared" si="4"/>
        <v>528679</v>
      </c>
      <c r="V26" s="51">
        <f t="shared" si="4"/>
        <v>21453</v>
      </c>
      <c r="W26" s="51">
        <f t="shared" si="4"/>
        <v>968</v>
      </c>
      <c r="X26" s="51">
        <f t="shared" si="4"/>
        <v>397618</v>
      </c>
      <c r="Y26" s="51">
        <f t="shared" si="4"/>
        <v>161135</v>
      </c>
      <c r="Z26" s="51">
        <f t="shared" si="4"/>
        <v>207987</v>
      </c>
      <c r="AA26" s="51">
        <f t="shared" si="4"/>
        <v>722016</v>
      </c>
      <c r="AB26" s="45" t="s">
        <v>45</v>
      </c>
    </row>
    <row r="27" spans="1:28" s="22" customFormat="1" ht="15.75" customHeight="1">
      <c r="A27" s="40">
        <v>11</v>
      </c>
      <c r="B27" s="42" t="s">
        <v>46</v>
      </c>
      <c r="C27" s="52">
        <v>7626972</v>
      </c>
      <c r="D27" s="52">
        <v>2151205</v>
      </c>
      <c r="E27" s="52">
        <v>64641</v>
      </c>
      <c r="F27" s="52">
        <v>4432</v>
      </c>
      <c r="G27" s="52">
        <v>2800</v>
      </c>
      <c r="H27" s="52">
        <v>570</v>
      </c>
      <c r="I27" s="52">
        <v>165890</v>
      </c>
      <c r="J27" s="52" t="s">
        <v>29</v>
      </c>
      <c r="K27" s="52" t="s">
        <v>29</v>
      </c>
      <c r="L27" s="52">
        <v>9012</v>
      </c>
      <c r="M27" s="52">
        <v>21548</v>
      </c>
      <c r="N27" s="52">
        <v>1958526</v>
      </c>
      <c r="O27" s="52">
        <v>3319</v>
      </c>
      <c r="P27" s="52">
        <v>110619</v>
      </c>
      <c r="Q27" s="52">
        <v>178014</v>
      </c>
      <c r="R27" s="52">
        <v>29691</v>
      </c>
      <c r="S27" s="52">
        <v>852215</v>
      </c>
      <c r="T27" s="52">
        <v>34634</v>
      </c>
      <c r="U27" s="52">
        <v>528679</v>
      </c>
      <c r="V27" s="52">
        <v>21453</v>
      </c>
      <c r="W27" s="52">
        <v>968</v>
      </c>
      <c r="X27" s="52">
        <v>397618</v>
      </c>
      <c r="Y27" s="52">
        <v>161135</v>
      </c>
      <c r="Z27" s="52">
        <v>207987</v>
      </c>
      <c r="AA27" s="52">
        <v>722016</v>
      </c>
      <c r="AB27" s="39">
        <v>11</v>
      </c>
    </row>
    <row r="28" spans="1:28" s="35" customFormat="1" ht="15.75" customHeight="1">
      <c r="A28" s="43"/>
      <c r="B28" s="44" t="s">
        <v>47</v>
      </c>
      <c r="C28" s="51">
        <f>SUM(C29:C31)</f>
        <v>20284465</v>
      </c>
      <c r="D28" s="51">
        <f aca="true" t="shared" si="5" ref="D28:AA28">SUM(D29:D31)</f>
        <v>6254077</v>
      </c>
      <c r="E28" s="51">
        <f t="shared" si="5"/>
        <v>205275</v>
      </c>
      <c r="F28" s="51">
        <f t="shared" si="5"/>
        <v>14712</v>
      </c>
      <c r="G28" s="51">
        <f t="shared" si="5"/>
        <v>9274</v>
      </c>
      <c r="H28" s="51">
        <f t="shared" si="5"/>
        <v>1878</v>
      </c>
      <c r="I28" s="51">
        <f t="shared" si="5"/>
        <v>455711</v>
      </c>
      <c r="J28" s="51">
        <f t="shared" si="5"/>
        <v>20849</v>
      </c>
      <c r="K28" s="51" t="s">
        <v>29</v>
      </c>
      <c r="L28" s="51">
        <f t="shared" si="5"/>
        <v>31601</v>
      </c>
      <c r="M28" s="51">
        <f t="shared" si="5"/>
        <v>62892</v>
      </c>
      <c r="N28" s="51">
        <f t="shared" si="5"/>
        <v>6060876</v>
      </c>
      <c r="O28" s="51">
        <f t="shared" si="5"/>
        <v>9822</v>
      </c>
      <c r="P28" s="51">
        <f t="shared" si="5"/>
        <v>364651</v>
      </c>
      <c r="Q28" s="51">
        <f t="shared" si="5"/>
        <v>355504</v>
      </c>
      <c r="R28" s="51">
        <f t="shared" si="5"/>
        <v>100626</v>
      </c>
      <c r="S28" s="51">
        <f t="shared" si="5"/>
        <v>1690452</v>
      </c>
      <c r="T28" s="51">
        <f t="shared" si="5"/>
        <v>5775</v>
      </c>
      <c r="U28" s="51">
        <f t="shared" si="5"/>
        <v>1447069</v>
      </c>
      <c r="V28" s="51">
        <f t="shared" si="5"/>
        <v>143150</v>
      </c>
      <c r="W28" s="51">
        <f t="shared" si="5"/>
        <v>9612</v>
      </c>
      <c r="X28" s="51">
        <f t="shared" si="5"/>
        <v>369674</v>
      </c>
      <c r="Y28" s="51">
        <f t="shared" si="5"/>
        <v>785565</v>
      </c>
      <c r="Z28" s="51">
        <f t="shared" si="5"/>
        <v>386308</v>
      </c>
      <c r="AA28" s="51">
        <f t="shared" si="5"/>
        <v>1499112</v>
      </c>
      <c r="AB28" s="45" t="s">
        <v>48</v>
      </c>
    </row>
    <row r="29" spans="1:28" s="22" customFormat="1" ht="15.75" customHeight="1">
      <c r="A29" s="40">
        <v>12</v>
      </c>
      <c r="B29" s="42" t="s">
        <v>49</v>
      </c>
      <c r="C29" s="52">
        <v>5700981</v>
      </c>
      <c r="D29" s="52">
        <v>2314880</v>
      </c>
      <c r="E29" s="52">
        <v>62705</v>
      </c>
      <c r="F29" s="52">
        <v>5670</v>
      </c>
      <c r="G29" s="52">
        <v>3575</v>
      </c>
      <c r="H29" s="52">
        <v>724</v>
      </c>
      <c r="I29" s="52">
        <v>155543</v>
      </c>
      <c r="J29" s="52" t="s">
        <v>29</v>
      </c>
      <c r="K29" s="52" t="s">
        <v>29</v>
      </c>
      <c r="L29" s="52">
        <v>10046</v>
      </c>
      <c r="M29" s="52">
        <v>19883</v>
      </c>
      <c r="N29" s="52">
        <v>1200195</v>
      </c>
      <c r="O29" s="52">
        <v>3155</v>
      </c>
      <c r="P29" s="52">
        <v>46881</v>
      </c>
      <c r="Q29" s="52">
        <v>122726</v>
      </c>
      <c r="R29" s="52">
        <v>40379</v>
      </c>
      <c r="S29" s="52">
        <v>509760</v>
      </c>
      <c r="T29" s="52" t="s">
        <v>29</v>
      </c>
      <c r="U29" s="52">
        <v>325402</v>
      </c>
      <c r="V29" s="52">
        <v>77393</v>
      </c>
      <c r="W29" s="52">
        <v>3806</v>
      </c>
      <c r="X29" s="52">
        <v>84807</v>
      </c>
      <c r="Y29" s="52">
        <v>181371</v>
      </c>
      <c r="Z29" s="52">
        <v>89147</v>
      </c>
      <c r="AA29" s="52">
        <v>442933</v>
      </c>
      <c r="AB29" s="39">
        <v>12</v>
      </c>
    </row>
    <row r="30" spans="1:28" s="22" customFormat="1" ht="15.75" customHeight="1">
      <c r="A30" s="40">
        <v>13</v>
      </c>
      <c r="B30" s="42" t="s">
        <v>50</v>
      </c>
      <c r="C30" s="52">
        <v>3689021</v>
      </c>
      <c r="D30" s="52">
        <v>1354860</v>
      </c>
      <c r="E30" s="52">
        <v>33725</v>
      </c>
      <c r="F30" s="52">
        <v>2510</v>
      </c>
      <c r="G30" s="52">
        <v>1583</v>
      </c>
      <c r="H30" s="52">
        <v>321</v>
      </c>
      <c r="I30" s="52">
        <v>86615</v>
      </c>
      <c r="J30" s="52" t="s">
        <v>29</v>
      </c>
      <c r="K30" s="52" t="s">
        <v>29</v>
      </c>
      <c r="L30" s="52">
        <v>5098</v>
      </c>
      <c r="M30" s="52">
        <v>12644</v>
      </c>
      <c r="N30" s="52">
        <v>995531</v>
      </c>
      <c r="O30" s="52">
        <v>1740</v>
      </c>
      <c r="P30" s="52">
        <v>77013</v>
      </c>
      <c r="Q30" s="52">
        <v>60727</v>
      </c>
      <c r="R30" s="52">
        <v>17417</v>
      </c>
      <c r="S30" s="52">
        <v>373746</v>
      </c>
      <c r="T30" s="52">
        <v>5775</v>
      </c>
      <c r="U30" s="52">
        <v>215182</v>
      </c>
      <c r="V30" s="52">
        <v>1765</v>
      </c>
      <c r="W30" s="52">
        <v>1316</v>
      </c>
      <c r="X30" s="52">
        <v>9021</v>
      </c>
      <c r="Y30" s="52">
        <v>154720</v>
      </c>
      <c r="Z30" s="52">
        <v>43428</v>
      </c>
      <c r="AA30" s="52">
        <v>234284</v>
      </c>
      <c r="AB30" s="39">
        <v>13</v>
      </c>
    </row>
    <row r="31" spans="1:28" s="22" customFormat="1" ht="15.75" customHeight="1">
      <c r="A31" s="40">
        <v>14</v>
      </c>
      <c r="B31" s="42" t="s">
        <v>51</v>
      </c>
      <c r="C31" s="52">
        <v>10894463</v>
      </c>
      <c r="D31" s="52">
        <v>2584337</v>
      </c>
      <c r="E31" s="52">
        <v>108845</v>
      </c>
      <c r="F31" s="52">
        <v>6532</v>
      </c>
      <c r="G31" s="52">
        <v>4116</v>
      </c>
      <c r="H31" s="52">
        <v>833</v>
      </c>
      <c r="I31" s="52">
        <v>213553</v>
      </c>
      <c r="J31" s="52">
        <v>20849</v>
      </c>
      <c r="K31" s="52" t="s">
        <v>29</v>
      </c>
      <c r="L31" s="52">
        <v>16457</v>
      </c>
      <c r="M31" s="52">
        <v>30365</v>
      </c>
      <c r="N31" s="52">
        <v>3865150</v>
      </c>
      <c r="O31" s="52">
        <v>4927</v>
      </c>
      <c r="P31" s="52">
        <v>240757</v>
      </c>
      <c r="Q31" s="52">
        <v>172051</v>
      </c>
      <c r="R31" s="52">
        <v>42830</v>
      </c>
      <c r="S31" s="52">
        <v>806946</v>
      </c>
      <c r="T31" s="52" t="s">
        <v>29</v>
      </c>
      <c r="U31" s="52">
        <v>906485</v>
      </c>
      <c r="V31" s="52">
        <v>63992</v>
      </c>
      <c r="W31" s="52">
        <v>4490</v>
      </c>
      <c r="X31" s="52">
        <v>275846</v>
      </c>
      <c r="Y31" s="52">
        <v>449474</v>
      </c>
      <c r="Z31" s="52">
        <v>253733</v>
      </c>
      <c r="AA31" s="52">
        <v>821895</v>
      </c>
      <c r="AB31" s="39">
        <v>14</v>
      </c>
    </row>
    <row r="32" spans="1:28" s="35" customFormat="1" ht="15.75" customHeight="1">
      <c r="A32" s="43"/>
      <c r="B32" s="44" t="s">
        <v>52</v>
      </c>
      <c r="C32" s="51">
        <f>C33</f>
        <v>7887895</v>
      </c>
      <c r="D32" s="51">
        <f aca="true" t="shared" si="6" ref="D32:Z32">D33</f>
        <v>3185235</v>
      </c>
      <c r="E32" s="51">
        <f t="shared" si="6"/>
        <v>43685</v>
      </c>
      <c r="F32" s="51">
        <f t="shared" si="6"/>
        <v>1206</v>
      </c>
      <c r="G32" s="51">
        <f t="shared" si="6"/>
        <v>764</v>
      </c>
      <c r="H32" s="51">
        <f t="shared" si="6"/>
        <v>156</v>
      </c>
      <c r="I32" s="51">
        <f t="shared" si="6"/>
        <v>64394</v>
      </c>
      <c r="J32" s="51" t="s">
        <v>29</v>
      </c>
      <c r="K32" s="51" t="s">
        <v>29</v>
      </c>
      <c r="L32" s="51">
        <f t="shared" si="6"/>
        <v>7469</v>
      </c>
      <c r="M32" s="51">
        <f t="shared" si="6"/>
        <v>11973</v>
      </c>
      <c r="N32" s="51">
        <f t="shared" si="6"/>
        <v>15893</v>
      </c>
      <c r="O32" s="51">
        <f t="shared" si="6"/>
        <v>1105</v>
      </c>
      <c r="P32" s="51">
        <f t="shared" si="6"/>
        <v>25312</v>
      </c>
      <c r="Q32" s="51">
        <f t="shared" si="6"/>
        <v>76891</v>
      </c>
      <c r="R32" s="51">
        <f t="shared" si="6"/>
        <v>3272</v>
      </c>
      <c r="S32" s="51">
        <f t="shared" si="6"/>
        <v>1609274</v>
      </c>
      <c r="T32" s="51" t="s">
        <v>29</v>
      </c>
      <c r="U32" s="51">
        <f t="shared" si="6"/>
        <v>1366309</v>
      </c>
      <c r="V32" s="51">
        <f t="shared" si="6"/>
        <v>25131</v>
      </c>
      <c r="W32" s="51">
        <f t="shared" si="6"/>
        <v>2726</v>
      </c>
      <c r="X32" s="51">
        <f t="shared" si="6"/>
        <v>772948</v>
      </c>
      <c r="Y32" s="51">
        <f t="shared" si="6"/>
        <v>497028</v>
      </c>
      <c r="Z32" s="51">
        <f t="shared" si="6"/>
        <v>177124</v>
      </c>
      <c r="AA32" s="51" t="s">
        <v>29</v>
      </c>
      <c r="AB32" s="45" t="s">
        <v>53</v>
      </c>
    </row>
    <row r="33" spans="1:28" s="22" customFormat="1" ht="15.75" customHeight="1">
      <c r="A33" s="40">
        <v>15</v>
      </c>
      <c r="B33" s="42" t="s">
        <v>54</v>
      </c>
      <c r="C33" s="52">
        <v>7887895</v>
      </c>
      <c r="D33" s="52">
        <v>3185235</v>
      </c>
      <c r="E33" s="52">
        <v>43685</v>
      </c>
      <c r="F33" s="52">
        <v>1206</v>
      </c>
      <c r="G33" s="52">
        <v>764</v>
      </c>
      <c r="H33" s="52">
        <v>156</v>
      </c>
      <c r="I33" s="52">
        <v>64394</v>
      </c>
      <c r="J33" s="52" t="s">
        <v>29</v>
      </c>
      <c r="K33" s="52" t="s">
        <v>29</v>
      </c>
      <c r="L33" s="52">
        <v>7469</v>
      </c>
      <c r="M33" s="52">
        <v>11973</v>
      </c>
      <c r="N33" s="52">
        <v>15893</v>
      </c>
      <c r="O33" s="52">
        <v>1105</v>
      </c>
      <c r="P33" s="52">
        <v>25312</v>
      </c>
      <c r="Q33" s="52">
        <v>76891</v>
      </c>
      <c r="R33" s="52">
        <v>3272</v>
      </c>
      <c r="S33" s="52">
        <v>1609274</v>
      </c>
      <c r="T33" s="52" t="s">
        <v>29</v>
      </c>
      <c r="U33" s="52">
        <v>1366309</v>
      </c>
      <c r="V33" s="52">
        <v>25131</v>
      </c>
      <c r="W33" s="52">
        <v>2726</v>
      </c>
      <c r="X33" s="52">
        <v>772948</v>
      </c>
      <c r="Y33" s="52">
        <v>497028</v>
      </c>
      <c r="Z33" s="52">
        <v>177124</v>
      </c>
      <c r="AA33" s="52" t="s">
        <v>29</v>
      </c>
      <c r="AB33" s="39">
        <v>15</v>
      </c>
    </row>
    <row r="34" spans="1:28" s="35" customFormat="1" ht="15.75" customHeight="1">
      <c r="A34" s="43"/>
      <c r="B34" s="44" t="s">
        <v>55</v>
      </c>
      <c r="C34" s="51">
        <f>C35</f>
        <v>9824631</v>
      </c>
      <c r="D34" s="51">
        <f aca="true" t="shared" si="7" ref="D34:AA34">D35</f>
        <v>1795950</v>
      </c>
      <c r="E34" s="51">
        <f t="shared" si="7"/>
        <v>104998</v>
      </c>
      <c r="F34" s="51">
        <f t="shared" si="7"/>
        <v>4211</v>
      </c>
      <c r="G34" s="51">
        <f t="shared" si="7"/>
        <v>2656</v>
      </c>
      <c r="H34" s="51">
        <f t="shared" si="7"/>
        <v>539</v>
      </c>
      <c r="I34" s="51">
        <f t="shared" si="7"/>
        <v>195252</v>
      </c>
      <c r="J34" s="51" t="s">
        <v>29</v>
      </c>
      <c r="K34" s="51" t="s">
        <v>29</v>
      </c>
      <c r="L34" s="51">
        <f t="shared" si="7"/>
        <v>15878</v>
      </c>
      <c r="M34" s="51">
        <f t="shared" si="7"/>
        <v>30511</v>
      </c>
      <c r="N34" s="51">
        <f t="shared" si="7"/>
        <v>3864186</v>
      </c>
      <c r="O34" s="51">
        <f t="shared" si="7"/>
        <v>3502</v>
      </c>
      <c r="P34" s="51">
        <f t="shared" si="7"/>
        <v>100090</v>
      </c>
      <c r="Q34" s="51">
        <f t="shared" si="7"/>
        <v>102679</v>
      </c>
      <c r="R34" s="51">
        <f t="shared" si="7"/>
        <v>59219</v>
      </c>
      <c r="S34" s="51">
        <f t="shared" si="7"/>
        <v>885896</v>
      </c>
      <c r="T34" s="51" t="s">
        <v>29</v>
      </c>
      <c r="U34" s="51">
        <f t="shared" si="7"/>
        <v>638554</v>
      </c>
      <c r="V34" s="51">
        <f t="shared" si="7"/>
        <v>57780</v>
      </c>
      <c r="W34" s="51">
        <f t="shared" si="7"/>
        <v>4826</v>
      </c>
      <c r="X34" s="51">
        <f t="shared" si="7"/>
        <v>278013</v>
      </c>
      <c r="Y34" s="51">
        <f t="shared" si="7"/>
        <v>371229</v>
      </c>
      <c r="Z34" s="51">
        <f t="shared" si="7"/>
        <v>291627</v>
      </c>
      <c r="AA34" s="51">
        <f t="shared" si="7"/>
        <v>1017035</v>
      </c>
      <c r="AB34" s="45" t="s">
        <v>56</v>
      </c>
    </row>
    <row r="35" spans="1:28" s="22" customFormat="1" ht="15.75" customHeight="1">
      <c r="A35" s="40">
        <v>16</v>
      </c>
      <c r="B35" s="42" t="s">
        <v>57</v>
      </c>
      <c r="C35" s="52">
        <v>9824631</v>
      </c>
      <c r="D35" s="52">
        <v>1795950</v>
      </c>
      <c r="E35" s="52">
        <v>104998</v>
      </c>
      <c r="F35" s="52">
        <v>4211</v>
      </c>
      <c r="G35" s="52">
        <v>2656</v>
      </c>
      <c r="H35" s="52">
        <v>539</v>
      </c>
      <c r="I35" s="52">
        <v>195252</v>
      </c>
      <c r="J35" s="52" t="s">
        <v>29</v>
      </c>
      <c r="K35" s="52" t="s">
        <v>29</v>
      </c>
      <c r="L35" s="52">
        <v>15878</v>
      </c>
      <c r="M35" s="52">
        <v>30511</v>
      </c>
      <c r="N35" s="52">
        <v>3864186</v>
      </c>
      <c r="O35" s="52">
        <v>3502</v>
      </c>
      <c r="P35" s="52">
        <v>100090</v>
      </c>
      <c r="Q35" s="52">
        <v>102679</v>
      </c>
      <c r="R35" s="52">
        <v>59219</v>
      </c>
      <c r="S35" s="52">
        <v>885896</v>
      </c>
      <c r="T35" s="52" t="s">
        <v>29</v>
      </c>
      <c r="U35" s="52">
        <v>638554</v>
      </c>
      <c r="V35" s="52">
        <v>57780</v>
      </c>
      <c r="W35" s="52">
        <v>4826</v>
      </c>
      <c r="X35" s="52">
        <v>278013</v>
      </c>
      <c r="Y35" s="52">
        <v>371229</v>
      </c>
      <c r="Z35" s="52">
        <v>291627</v>
      </c>
      <c r="AA35" s="52">
        <v>1017035</v>
      </c>
      <c r="AB35" s="39">
        <v>16</v>
      </c>
    </row>
    <row r="36" spans="1:28" s="35" customFormat="1" ht="15.75" customHeight="1">
      <c r="A36" s="43"/>
      <c r="B36" s="44" t="s">
        <v>58</v>
      </c>
      <c r="C36" s="51">
        <f>SUM(C37:C39)</f>
        <v>21593559</v>
      </c>
      <c r="D36" s="51">
        <f aca="true" t="shared" si="8" ref="D36:AA36">SUM(D37:D39)</f>
        <v>3967055</v>
      </c>
      <c r="E36" s="51">
        <f t="shared" si="8"/>
        <v>232525</v>
      </c>
      <c r="F36" s="51">
        <f t="shared" si="8"/>
        <v>8980</v>
      </c>
      <c r="G36" s="51">
        <f t="shared" si="8"/>
        <v>5686</v>
      </c>
      <c r="H36" s="51">
        <f t="shared" si="8"/>
        <v>1163</v>
      </c>
      <c r="I36" s="51">
        <f t="shared" si="8"/>
        <v>349894</v>
      </c>
      <c r="J36" s="51">
        <f t="shared" si="8"/>
        <v>17923</v>
      </c>
      <c r="K36" s="51" t="s">
        <v>29</v>
      </c>
      <c r="L36" s="51">
        <f t="shared" si="8"/>
        <v>35389</v>
      </c>
      <c r="M36" s="51">
        <f t="shared" si="8"/>
        <v>57079</v>
      </c>
      <c r="N36" s="51">
        <f t="shared" si="8"/>
        <v>9156925</v>
      </c>
      <c r="O36" s="51">
        <f t="shared" si="8"/>
        <v>9795</v>
      </c>
      <c r="P36" s="51">
        <f t="shared" si="8"/>
        <v>398847</v>
      </c>
      <c r="Q36" s="51">
        <f t="shared" si="8"/>
        <v>321996</v>
      </c>
      <c r="R36" s="51">
        <f t="shared" si="8"/>
        <v>97121</v>
      </c>
      <c r="S36" s="51">
        <f t="shared" si="8"/>
        <v>1846206</v>
      </c>
      <c r="T36" s="51" t="s">
        <v>29</v>
      </c>
      <c r="U36" s="51">
        <f t="shared" si="8"/>
        <v>2347880</v>
      </c>
      <c r="V36" s="51">
        <f t="shared" si="8"/>
        <v>196207</v>
      </c>
      <c r="W36" s="51">
        <f t="shared" si="8"/>
        <v>7188</v>
      </c>
      <c r="X36" s="51">
        <f t="shared" si="8"/>
        <v>230823</v>
      </c>
      <c r="Y36" s="51">
        <f t="shared" si="8"/>
        <v>477803</v>
      </c>
      <c r="Z36" s="51">
        <f t="shared" si="8"/>
        <v>379476</v>
      </c>
      <c r="AA36" s="51">
        <f t="shared" si="8"/>
        <v>1447598</v>
      </c>
      <c r="AB36" s="45" t="s">
        <v>59</v>
      </c>
    </row>
    <row r="37" spans="1:28" s="22" customFormat="1" ht="15.75" customHeight="1">
      <c r="A37" s="40">
        <v>17</v>
      </c>
      <c r="B37" s="42" t="s">
        <v>60</v>
      </c>
      <c r="C37" s="52">
        <v>3628812</v>
      </c>
      <c r="D37" s="52">
        <v>830555</v>
      </c>
      <c r="E37" s="52">
        <v>26268</v>
      </c>
      <c r="F37" s="52">
        <v>1483</v>
      </c>
      <c r="G37" s="52">
        <v>936</v>
      </c>
      <c r="H37" s="52">
        <v>190</v>
      </c>
      <c r="I37" s="52">
        <v>63400</v>
      </c>
      <c r="J37" s="52" t="s">
        <v>29</v>
      </c>
      <c r="K37" s="52" t="s">
        <v>29</v>
      </c>
      <c r="L37" s="52">
        <v>4200</v>
      </c>
      <c r="M37" s="52">
        <v>8218</v>
      </c>
      <c r="N37" s="52">
        <v>1490690</v>
      </c>
      <c r="O37" s="52">
        <v>1416</v>
      </c>
      <c r="P37" s="52">
        <v>38336</v>
      </c>
      <c r="Q37" s="52">
        <v>74048</v>
      </c>
      <c r="R37" s="52">
        <v>16233</v>
      </c>
      <c r="S37" s="52">
        <v>323189</v>
      </c>
      <c r="T37" s="52" t="s">
        <v>29</v>
      </c>
      <c r="U37" s="52">
        <v>227066</v>
      </c>
      <c r="V37" s="52">
        <v>9629</v>
      </c>
      <c r="W37" s="52">
        <v>260</v>
      </c>
      <c r="X37" s="52">
        <v>17237</v>
      </c>
      <c r="Y37" s="52">
        <v>100848</v>
      </c>
      <c r="Z37" s="52">
        <v>77610</v>
      </c>
      <c r="AA37" s="52">
        <v>317000</v>
      </c>
      <c r="AB37" s="39">
        <v>17</v>
      </c>
    </row>
    <row r="38" spans="1:28" s="22" customFormat="1" ht="15.75" customHeight="1">
      <c r="A38" s="40">
        <v>18</v>
      </c>
      <c r="B38" s="42" t="s">
        <v>61</v>
      </c>
      <c r="C38" s="52">
        <v>4670244</v>
      </c>
      <c r="D38" s="52">
        <v>974832</v>
      </c>
      <c r="E38" s="52">
        <v>43550</v>
      </c>
      <c r="F38" s="52">
        <v>2112</v>
      </c>
      <c r="G38" s="52">
        <v>1334</v>
      </c>
      <c r="H38" s="52">
        <v>272</v>
      </c>
      <c r="I38" s="52">
        <v>83578</v>
      </c>
      <c r="J38" s="52">
        <v>16428</v>
      </c>
      <c r="K38" s="52" t="s">
        <v>29</v>
      </c>
      <c r="L38" s="52">
        <v>6585</v>
      </c>
      <c r="M38" s="52">
        <v>12800</v>
      </c>
      <c r="N38" s="52">
        <v>1917137</v>
      </c>
      <c r="O38" s="52">
        <v>2118</v>
      </c>
      <c r="P38" s="52">
        <v>64049</v>
      </c>
      <c r="Q38" s="52">
        <v>54595</v>
      </c>
      <c r="R38" s="52">
        <v>26887</v>
      </c>
      <c r="S38" s="52">
        <v>338080</v>
      </c>
      <c r="T38" s="52" t="s">
        <v>29</v>
      </c>
      <c r="U38" s="52">
        <v>327757</v>
      </c>
      <c r="V38" s="52">
        <v>120419</v>
      </c>
      <c r="W38" s="52">
        <v>1511</v>
      </c>
      <c r="X38" s="52">
        <v>85743</v>
      </c>
      <c r="Y38" s="52">
        <v>91950</v>
      </c>
      <c r="Z38" s="52">
        <v>81909</v>
      </c>
      <c r="AA38" s="52">
        <v>416598</v>
      </c>
      <c r="AB38" s="39">
        <v>18</v>
      </c>
    </row>
    <row r="39" spans="1:28" s="22" customFormat="1" ht="15.75" customHeight="1">
      <c r="A39" s="40">
        <v>19</v>
      </c>
      <c r="B39" s="42" t="s">
        <v>62</v>
      </c>
      <c r="C39" s="52">
        <v>13294503</v>
      </c>
      <c r="D39" s="52">
        <v>2161668</v>
      </c>
      <c r="E39" s="52">
        <v>162707</v>
      </c>
      <c r="F39" s="52">
        <v>5385</v>
      </c>
      <c r="G39" s="52">
        <v>3416</v>
      </c>
      <c r="H39" s="52">
        <v>701</v>
      </c>
      <c r="I39" s="52">
        <v>202916</v>
      </c>
      <c r="J39" s="52">
        <v>1495</v>
      </c>
      <c r="K39" s="52" t="s">
        <v>29</v>
      </c>
      <c r="L39" s="52">
        <v>24604</v>
      </c>
      <c r="M39" s="52">
        <v>36061</v>
      </c>
      <c r="N39" s="52">
        <v>5749098</v>
      </c>
      <c r="O39" s="52">
        <v>6261</v>
      </c>
      <c r="P39" s="52">
        <v>296462</v>
      </c>
      <c r="Q39" s="52">
        <v>193353</v>
      </c>
      <c r="R39" s="52">
        <v>54001</v>
      </c>
      <c r="S39" s="52">
        <v>1184937</v>
      </c>
      <c r="T39" s="52" t="s">
        <v>29</v>
      </c>
      <c r="U39" s="52">
        <v>1793057</v>
      </c>
      <c r="V39" s="52">
        <v>66159</v>
      </c>
      <c r="W39" s="52">
        <v>5417</v>
      </c>
      <c r="X39" s="52">
        <v>127843</v>
      </c>
      <c r="Y39" s="52">
        <v>285005</v>
      </c>
      <c r="Z39" s="52">
        <v>219957</v>
      </c>
      <c r="AA39" s="52">
        <v>714000</v>
      </c>
      <c r="AB39" s="39">
        <v>19</v>
      </c>
    </row>
    <row r="40" spans="1:28" s="35" customFormat="1" ht="15.75" customHeight="1">
      <c r="A40" s="43"/>
      <c r="B40" s="44" t="s">
        <v>63</v>
      </c>
      <c r="C40" s="51">
        <f>SUM(C41)</f>
        <v>5340940</v>
      </c>
      <c r="D40" s="51">
        <f aca="true" t="shared" si="9" ref="D40:AA40">SUM(D41)</f>
        <v>652154</v>
      </c>
      <c r="E40" s="51">
        <f t="shared" si="9"/>
        <v>68421</v>
      </c>
      <c r="F40" s="51">
        <f t="shared" si="9"/>
        <v>1413</v>
      </c>
      <c r="G40" s="51">
        <f t="shared" si="9"/>
        <v>890</v>
      </c>
      <c r="H40" s="51">
        <f t="shared" si="9"/>
        <v>180</v>
      </c>
      <c r="I40" s="51">
        <f t="shared" si="9"/>
        <v>76111</v>
      </c>
      <c r="J40" s="51" t="s">
        <v>29</v>
      </c>
      <c r="K40" s="51" t="s">
        <v>29</v>
      </c>
      <c r="L40" s="51">
        <f t="shared" si="9"/>
        <v>10341</v>
      </c>
      <c r="M40" s="51">
        <f t="shared" si="9"/>
        <v>17142</v>
      </c>
      <c r="N40" s="51">
        <f t="shared" si="9"/>
        <v>2501842</v>
      </c>
      <c r="O40" s="51">
        <f t="shared" si="9"/>
        <v>1365</v>
      </c>
      <c r="P40" s="51">
        <f t="shared" si="9"/>
        <v>94999</v>
      </c>
      <c r="Q40" s="51">
        <f t="shared" si="9"/>
        <v>27441</v>
      </c>
      <c r="R40" s="51">
        <f t="shared" si="9"/>
        <v>23482</v>
      </c>
      <c r="S40" s="51">
        <f t="shared" si="9"/>
        <v>472081</v>
      </c>
      <c r="T40" s="51" t="s">
        <v>29</v>
      </c>
      <c r="U40" s="51">
        <f t="shared" si="9"/>
        <v>538568</v>
      </c>
      <c r="V40" s="51">
        <f t="shared" si="9"/>
        <v>32351</v>
      </c>
      <c r="W40" s="51">
        <f t="shared" si="9"/>
        <v>590</v>
      </c>
      <c r="X40" s="51">
        <f t="shared" si="9"/>
        <v>134306</v>
      </c>
      <c r="Y40" s="51">
        <f t="shared" si="9"/>
        <v>83624</v>
      </c>
      <c r="Z40" s="51">
        <f t="shared" si="9"/>
        <v>105992</v>
      </c>
      <c r="AA40" s="51">
        <f t="shared" si="9"/>
        <v>497647</v>
      </c>
      <c r="AB40" s="45" t="s">
        <v>64</v>
      </c>
    </row>
    <row r="41" spans="1:28" s="22" customFormat="1" ht="15.75" customHeight="1" thickBot="1">
      <c r="A41" s="46">
        <v>20</v>
      </c>
      <c r="B41" s="47" t="s">
        <v>65</v>
      </c>
      <c r="C41" s="53">
        <v>5340940</v>
      </c>
      <c r="D41" s="53">
        <v>652154</v>
      </c>
      <c r="E41" s="53">
        <v>68421</v>
      </c>
      <c r="F41" s="53">
        <v>1413</v>
      </c>
      <c r="G41" s="53">
        <v>890</v>
      </c>
      <c r="H41" s="53">
        <v>180</v>
      </c>
      <c r="I41" s="53">
        <v>76111</v>
      </c>
      <c r="J41" s="53" t="s">
        <v>29</v>
      </c>
      <c r="K41" s="53" t="s">
        <v>29</v>
      </c>
      <c r="L41" s="53">
        <v>10341</v>
      </c>
      <c r="M41" s="53">
        <v>17142</v>
      </c>
      <c r="N41" s="53">
        <v>2501842</v>
      </c>
      <c r="O41" s="53">
        <v>1365</v>
      </c>
      <c r="P41" s="53">
        <v>94999</v>
      </c>
      <c r="Q41" s="53">
        <v>27441</v>
      </c>
      <c r="R41" s="53">
        <v>23482</v>
      </c>
      <c r="S41" s="53">
        <v>472081</v>
      </c>
      <c r="T41" s="53" t="s">
        <v>29</v>
      </c>
      <c r="U41" s="53">
        <v>538568</v>
      </c>
      <c r="V41" s="53">
        <v>32351</v>
      </c>
      <c r="W41" s="53">
        <v>590</v>
      </c>
      <c r="X41" s="53">
        <v>134306</v>
      </c>
      <c r="Y41" s="53">
        <v>83624</v>
      </c>
      <c r="Z41" s="53">
        <v>105992</v>
      </c>
      <c r="AA41" s="53">
        <v>497647</v>
      </c>
      <c r="AB41" s="48">
        <v>20</v>
      </c>
    </row>
    <row r="42" spans="1:28" ht="12.75" customHeight="1">
      <c r="A42" s="1" t="s">
        <v>66</v>
      </c>
      <c r="E42" s="7"/>
      <c r="F42" s="7"/>
      <c r="G42" s="7"/>
      <c r="H42" s="7"/>
      <c r="I42" s="7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</row>
    <row r="43" ht="12" customHeight="1"/>
    <row r="45" ht="11.25">
      <c r="K45" s="29"/>
    </row>
    <row r="46" ht="11.25">
      <c r="K46" s="31"/>
    </row>
    <row r="47" ht="11.25">
      <c r="K47" s="29"/>
    </row>
    <row r="48" ht="11.25">
      <c r="K48" s="31"/>
    </row>
    <row r="49" ht="11.25">
      <c r="K49" s="56">
        <f>K52+K53</f>
        <v>0</v>
      </c>
    </row>
    <row r="50" ht="11.25">
      <c r="K50" s="65"/>
    </row>
  </sheetData>
  <sheetProtection/>
  <mergeCells count="1">
    <mergeCell ref="A6:B6"/>
  </mergeCells>
  <printOptions horizontalCentered="1" verticalCentered="1"/>
  <pageMargins left="0.3937007874015748" right="0.1968503937007874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2014-12-15T04:09:15Z</cp:lastPrinted>
  <dcterms:created xsi:type="dcterms:W3CDTF">2012-01-12T13:40:46Z</dcterms:created>
  <dcterms:modified xsi:type="dcterms:W3CDTF">2015-01-05T08:34:20Z</dcterms:modified>
  <cp:category/>
  <cp:version/>
  <cp:contentType/>
  <cp:contentStatus/>
</cp:coreProperties>
</file>