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15" windowWidth="10815" windowHeight="10185" activeTab="0"/>
  </bookViews>
  <sheets>
    <sheet name="18-8" sheetId="1" r:id="rId1"/>
  </sheets>
  <definedNames>
    <definedName name="wrn.toukei." localSheetId="0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<sst xmlns="http://schemas.openxmlformats.org/spreadsheetml/2006/main" count="114" uniqueCount="63">
  <si>
    <t>　　　（単位：千円）</t>
  </si>
  <si>
    <t>構成比（％）</t>
  </si>
  <si>
    <t xml:space="preserve"> (%)</t>
  </si>
  <si>
    <t>-</t>
  </si>
  <si>
    <t>市　　部</t>
  </si>
  <si>
    <t>市 部</t>
  </si>
  <si>
    <t>郡　　部</t>
  </si>
  <si>
    <t>郡 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</si>
  <si>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</si>
  <si>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</si>
  <si>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</si>
  <si>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</si>
  <si>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</si>
  <si>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</si>
  <si>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</si>
  <si>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</si>
  <si>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</si>
  <si>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</si>
  <si>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神埼郡</t>
  </si>
  <si>
    <t>吉野ヶ里町</t>
  </si>
  <si>
    <t>三養基郡</t>
  </si>
  <si>
    <t>基山町</t>
  </si>
  <si>
    <t>上峰町</t>
  </si>
  <si>
    <t>みやき町</t>
  </si>
  <si>
    <t>東松浦郡</t>
  </si>
  <si>
    <t>玄海町</t>
  </si>
  <si>
    <t>西松浦郡</t>
  </si>
  <si>
    <t>有田町</t>
  </si>
  <si>
    <t>杵島郡</t>
  </si>
  <si>
    <t>大町町</t>
  </si>
  <si>
    <t>江北町</t>
  </si>
  <si>
    <t>白石町</t>
  </si>
  <si>
    <t>藤津郡</t>
  </si>
  <si>
    <t>太良町</t>
  </si>
  <si>
    <t>前  年  度
繰上充用金</t>
  </si>
  <si>
    <t>諸支出金</t>
  </si>
  <si>
    <t>公債費</t>
  </si>
  <si>
    <t>災害復旧費</t>
  </si>
  <si>
    <t>教育費</t>
  </si>
  <si>
    <t>消防費</t>
  </si>
  <si>
    <t>土木費</t>
  </si>
  <si>
    <t>商工費</t>
  </si>
  <si>
    <t>農林水産業費</t>
  </si>
  <si>
    <t>労働費</t>
  </si>
  <si>
    <t>衛生費</t>
  </si>
  <si>
    <t>民生費</t>
  </si>
  <si>
    <t>総務費</t>
  </si>
  <si>
    <t>議会費</t>
  </si>
  <si>
    <t xml:space="preserve"> 平20</t>
  </si>
  <si>
    <t xml:space="preserve">18-8　市　町　財　政　の  </t>
  </si>
  <si>
    <t>　歳 出（普通会計）－市町－（平成20～22年度）　</t>
  </si>
  <si>
    <t>年度・市町</t>
  </si>
  <si>
    <t>総　額</t>
  </si>
  <si>
    <t>年　度
市町</t>
  </si>
  <si>
    <t>平成20年度</t>
  </si>
  <si>
    <t>神</t>
  </si>
  <si>
    <t>三</t>
  </si>
  <si>
    <t>東</t>
  </si>
  <si>
    <t>西</t>
  </si>
  <si>
    <t>杵</t>
  </si>
  <si>
    <t>-</t>
  </si>
  <si>
    <t>藤</t>
  </si>
  <si>
    <t>資料：県市町村課「市町財政概要」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</si>
</sst>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,##0.0"/>
    <numFmt numFmtId="178" formatCode="#,##0;\-#,##0;&quot;-&quot;"/>
    <numFmt numFmtId="179" formatCode="0.0_ "/>
    <numFmt numFmtId="180" formatCode="&quot;¥&quot;#,##0.0;&quot;¥&quot;\-#,##0.0"/>
    <numFmt numFmtId="181" formatCode="_ * #,##0.0_ ;_ * \-#,##0.0_ ;_ * &quot;-&quot;?_ ;_ @_ "/>
    <numFmt numFmtId="182" formatCode="###.0"/>
    <numFmt numFmtId="183" formatCode="0.0"/>
    <numFmt numFmtId="184" formatCode="0.0%"/>
    <numFmt numFmtId="185" formatCode="#,##0.0_ "/>
    <numFmt numFmtId="186" formatCode="#,##0_);[Red]\(#,##0\)"/>
    <numFmt numFmtId="187" formatCode="#,##0_ "/>
    <numFmt numFmtId="188" formatCode="0_ ;[Red]\-0\ "/>
    <numFmt numFmtId="189" formatCode="0.0_);[Red]\(0.0\)"/>
    <numFmt numFmtId="190" formatCode="0.000%"/>
    <numFmt numFmtId="191" formatCode="#\ ###\ ###\ ###"/>
    <numFmt numFmtId="192" formatCode="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sz val="8"/>
      <name val="ＭＳ 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8" fontId="12" fillId="0" borderId="0" applyFill="0" applyBorder="0" applyAlignment="0">
      <protection/>
    </xf>
    <xf numFmtId="0" fontId="13" fillId="0" borderId="0">
      <alignment horizontal="left"/>
      <protection/>
    </xf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0" fontId="15" fillId="0" borderId="0">
      <alignment/>
      <protection/>
    </xf>
    <xf numFmtId="4" fontId="13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19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51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176" fontId="3" fillId="0" borderId="0" xfId="72" applyNumberFormat="1" applyFont="1" applyFill="1">
      <alignment/>
      <protection/>
    </xf>
    <xf numFmtId="176" fontId="5" fillId="0" borderId="0" xfId="72" applyNumberFormat="1" applyFont="1" applyFill="1">
      <alignment/>
      <protection/>
    </xf>
    <xf numFmtId="0" fontId="3" fillId="0" borderId="0" xfId="72" applyFont="1" applyFill="1">
      <alignment/>
      <protection/>
    </xf>
    <xf numFmtId="176" fontId="6" fillId="0" borderId="0" xfId="72" applyNumberFormat="1" applyFont="1" applyFill="1" applyAlignment="1">
      <alignment horizontal="right"/>
      <protection/>
    </xf>
    <xf numFmtId="176" fontId="6" fillId="0" borderId="0" xfId="72" applyNumberFormat="1" applyFont="1" applyFill="1" applyAlignment="1" quotePrefix="1">
      <alignment horizontal="left"/>
      <protection/>
    </xf>
    <xf numFmtId="0" fontId="2" fillId="0" borderId="0" xfId="72" applyFont="1" applyFill="1">
      <alignment/>
      <protection/>
    </xf>
    <xf numFmtId="176" fontId="8" fillId="0" borderId="0" xfId="72" applyNumberFormat="1" applyFont="1" applyFill="1" applyAlignment="1">
      <alignment/>
      <protection/>
    </xf>
    <xf numFmtId="176" fontId="3" fillId="0" borderId="0" xfId="72" applyNumberFormat="1" applyFont="1" applyFill="1" applyAlignment="1">
      <alignment horizontal="right"/>
      <protection/>
    </xf>
    <xf numFmtId="176" fontId="8" fillId="0" borderId="12" xfId="72" applyNumberFormat="1" applyFont="1" applyFill="1" applyBorder="1" applyAlignment="1">
      <alignment horizontal="centerContinuous" vertical="center"/>
      <protection/>
    </xf>
    <xf numFmtId="0" fontId="8" fillId="0" borderId="13" xfId="72" applyFont="1" applyFill="1" applyBorder="1" applyAlignment="1">
      <alignment horizontal="centerContinuous"/>
      <protection/>
    </xf>
    <xf numFmtId="176" fontId="8" fillId="0" borderId="14" xfId="72" applyNumberFormat="1" applyFont="1" applyFill="1" applyBorder="1" applyAlignment="1">
      <alignment horizontal="center" vertical="center"/>
      <protection/>
    </xf>
    <xf numFmtId="176" fontId="8" fillId="0" borderId="14" xfId="72" applyNumberFormat="1" applyFont="1" applyFill="1" applyBorder="1" applyAlignment="1">
      <alignment horizontal="center" vertical="center" wrapText="1"/>
      <protection/>
    </xf>
    <xf numFmtId="176" fontId="8" fillId="0" borderId="12" xfId="72" applyNumberFormat="1" applyFont="1" applyFill="1" applyBorder="1" applyAlignment="1">
      <alignment horizontal="center" vertical="center"/>
      <protection/>
    </xf>
    <xf numFmtId="176" fontId="8" fillId="0" borderId="13" xfId="72" applyNumberFormat="1" applyFont="1" applyFill="1" applyBorder="1" applyAlignment="1">
      <alignment horizontal="center" vertical="center"/>
      <protection/>
    </xf>
    <xf numFmtId="176" fontId="8" fillId="0" borderId="15" xfId="72" applyNumberFormat="1" applyFont="1" applyFill="1" applyBorder="1" applyAlignment="1">
      <alignment horizontal="center" vertical="center" wrapText="1"/>
      <protection/>
    </xf>
    <xf numFmtId="176" fontId="8" fillId="0" borderId="0" xfId="72" applyNumberFormat="1" applyFont="1" applyFill="1">
      <alignment/>
      <protection/>
    </xf>
    <xf numFmtId="176" fontId="8" fillId="0" borderId="0" xfId="72" applyNumberFormat="1" applyFont="1" applyFill="1" applyBorder="1" applyAlignment="1">
      <alignment horizontal="centerContinuous" vertical="center"/>
      <protection/>
    </xf>
    <xf numFmtId="0" fontId="8" fillId="0" borderId="16" xfId="72" applyFont="1" applyFill="1" applyBorder="1" applyAlignment="1">
      <alignment horizontal="centerContinuous"/>
      <protection/>
    </xf>
    <xf numFmtId="176" fontId="8" fillId="0" borderId="0" xfId="72" applyNumberFormat="1" applyFont="1" applyFill="1" applyBorder="1" applyAlignment="1">
      <alignment horizontal="center" vertical="center"/>
      <protection/>
    </xf>
    <xf numFmtId="176" fontId="8" fillId="0" borderId="0" xfId="72" applyNumberFormat="1" applyFont="1" applyFill="1" applyBorder="1" applyAlignment="1">
      <alignment horizontal="center" vertical="center" wrapText="1"/>
      <protection/>
    </xf>
    <xf numFmtId="176" fontId="8" fillId="0" borderId="17" xfId="72" applyNumberFormat="1" applyFont="1" applyFill="1" applyBorder="1" applyAlignment="1">
      <alignment horizontal="center" vertical="center" wrapText="1"/>
      <protection/>
    </xf>
    <xf numFmtId="176" fontId="8" fillId="0" borderId="0" xfId="72" applyNumberFormat="1" applyFont="1" applyFill="1" applyAlignment="1">
      <alignment horizontal="centerContinuous"/>
      <protection/>
    </xf>
    <xf numFmtId="0" fontId="8" fillId="0" borderId="18" xfId="72" applyFont="1" applyFill="1" applyBorder="1" applyAlignment="1">
      <alignment horizontal="centerContinuous"/>
      <protection/>
    </xf>
    <xf numFmtId="176" fontId="9" fillId="0" borderId="0" xfId="72" applyNumberFormat="1" applyFont="1" applyFill="1" applyAlignment="1">
      <alignment horizontal="right" shrinkToFit="1"/>
      <protection/>
    </xf>
    <xf numFmtId="0" fontId="8" fillId="0" borderId="17" xfId="72" applyNumberFormat="1" applyFont="1" applyFill="1" applyBorder="1" applyAlignment="1">
      <alignment shrinkToFit="1"/>
      <protection/>
    </xf>
    <xf numFmtId="0" fontId="8" fillId="0" borderId="0" xfId="72" applyFont="1" applyFill="1">
      <alignment/>
      <protection/>
    </xf>
    <xf numFmtId="176" fontId="8" fillId="0" borderId="18" xfId="72" applyNumberFormat="1" applyFont="1" applyFill="1" applyBorder="1" applyAlignment="1">
      <alignment horizontal="right"/>
      <protection/>
    </xf>
    <xf numFmtId="177" fontId="9" fillId="0" borderId="0" xfId="72" applyNumberFormat="1" applyFont="1" applyFill="1" applyAlignment="1">
      <alignment horizontal="right" shrinkToFit="1"/>
      <protection/>
    </xf>
    <xf numFmtId="0" fontId="8" fillId="0" borderId="17" xfId="72" applyNumberFormat="1" applyFont="1" applyFill="1" applyBorder="1" applyAlignment="1">
      <alignment horizontal="center" shrinkToFit="1"/>
      <protection/>
    </xf>
    <xf numFmtId="176" fontId="8" fillId="0" borderId="0" xfId="72" applyNumberFormat="1" applyFont="1" applyFill="1" applyAlignment="1" quotePrefix="1">
      <alignment horizontal="centerContinuous"/>
      <protection/>
    </xf>
    <xf numFmtId="176" fontId="8" fillId="0" borderId="18" xfId="72" applyNumberFormat="1" applyFont="1" applyFill="1" applyBorder="1" applyAlignment="1">
      <alignment horizontal="centerContinuous"/>
      <protection/>
    </xf>
    <xf numFmtId="176" fontId="10" fillId="0" borderId="0" xfId="72" applyNumberFormat="1" applyFont="1" applyFill="1" applyAlignment="1">
      <alignment horizontal="right" shrinkToFit="1"/>
      <protection/>
    </xf>
    <xf numFmtId="177" fontId="10" fillId="0" borderId="0" xfId="72" applyNumberFormat="1" applyFont="1" applyFill="1" applyAlignment="1">
      <alignment horizontal="right" shrinkToFit="1"/>
      <protection/>
    </xf>
    <xf numFmtId="176" fontId="11" fillId="0" borderId="0" xfId="72" applyNumberFormat="1" applyFont="1" applyFill="1">
      <alignment/>
      <protection/>
    </xf>
    <xf numFmtId="176" fontId="11" fillId="0" borderId="18" xfId="72" applyNumberFormat="1" applyFont="1" applyFill="1" applyBorder="1" applyAlignment="1">
      <alignment horizontal="right"/>
      <protection/>
    </xf>
    <xf numFmtId="0" fontId="11" fillId="0" borderId="17" xfId="72" applyNumberFormat="1" applyFont="1" applyFill="1" applyBorder="1" applyAlignment="1">
      <alignment horizontal="center" shrinkToFit="1"/>
      <protection/>
    </xf>
    <xf numFmtId="176" fontId="11" fillId="0" borderId="18" xfId="72" applyNumberFormat="1" applyFont="1" applyFill="1" applyBorder="1">
      <alignment/>
      <protection/>
    </xf>
    <xf numFmtId="176" fontId="11" fillId="0" borderId="18" xfId="72" applyNumberFormat="1" applyFont="1" applyFill="1" applyBorder="1" applyAlignment="1">
      <alignment horizontal="center"/>
      <protection/>
    </xf>
    <xf numFmtId="176" fontId="8" fillId="0" borderId="18" xfId="72" applyNumberFormat="1" applyFont="1" applyFill="1" applyBorder="1">
      <alignment/>
      <protection/>
    </xf>
    <xf numFmtId="0" fontId="8" fillId="0" borderId="17" xfId="72" applyNumberFormat="1" applyFont="1" applyFill="1" applyBorder="1" applyAlignment="1">
      <alignment horizontal="center"/>
      <protection/>
    </xf>
    <xf numFmtId="0" fontId="8" fillId="0" borderId="0" xfId="72" applyNumberFormat="1" applyFont="1" applyFill="1">
      <alignment/>
      <protection/>
    </xf>
    <xf numFmtId="0" fontId="8" fillId="0" borderId="18" xfId="72" applyFont="1" applyFill="1" applyBorder="1" applyAlignment="1">
      <alignment horizontal="distributed"/>
      <protection/>
    </xf>
    <xf numFmtId="176" fontId="8" fillId="0" borderId="18" xfId="72" applyNumberFormat="1" applyFont="1" applyFill="1" applyBorder="1" applyAlignment="1">
      <alignment horizontal="distributed"/>
      <protection/>
    </xf>
    <xf numFmtId="0" fontId="11" fillId="0" borderId="0" xfId="72" applyNumberFormat="1" applyFont="1" applyFill="1">
      <alignment/>
      <protection/>
    </xf>
    <xf numFmtId="176" fontId="11" fillId="0" borderId="18" xfId="72" applyNumberFormat="1" applyFont="1" applyFill="1" applyBorder="1" applyAlignment="1">
      <alignment horizontal="distributed"/>
      <protection/>
    </xf>
    <xf numFmtId="0" fontId="11" fillId="0" borderId="17" xfId="72" applyNumberFormat="1" applyFont="1" applyFill="1" applyBorder="1" applyAlignment="1">
      <alignment horizontal="center"/>
      <protection/>
    </xf>
    <xf numFmtId="0" fontId="8" fillId="0" borderId="19" xfId="72" applyNumberFormat="1" applyFont="1" applyFill="1" applyBorder="1">
      <alignment/>
      <protection/>
    </xf>
    <xf numFmtId="176" fontId="8" fillId="0" borderId="20" xfId="72" applyNumberFormat="1" applyFont="1" applyFill="1" applyBorder="1" applyAlignment="1">
      <alignment horizontal="distributed"/>
      <protection/>
    </xf>
    <xf numFmtId="0" fontId="8" fillId="0" borderId="21" xfId="72" applyNumberFormat="1" applyFont="1" applyFill="1" applyBorder="1" applyAlignment="1">
      <alignment horizontal="center"/>
      <protection/>
    </xf>
    <xf numFmtId="176" fontId="8" fillId="0" borderId="0" xfId="72" applyNumberFormat="1" applyFont="1" applyFill="1" applyAlignment="1">
      <alignment horizontal="right"/>
      <protection/>
    </xf>
    <xf numFmtId="0" fontId="11" fillId="0" borderId="0" xfId="72" applyFont="1" applyFill="1">
      <alignment/>
      <protection/>
    </xf>
    <xf numFmtId="176" fontId="11" fillId="0" borderId="0" xfId="72" applyNumberFormat="1" applyFont="1" applyFill="1" applyAlignment="1">
      <alignment horizontal="right"/>
      <protection/>
    </xf>
    <xf numFmtId="176" fontId="11" fillId="0" borderId="0" xfId="72" applyNumberFormat="1" applyFont="1" applyFill="1" applyAlignment="1">
      <alignment/>
      <protection/>
    </xf>
    <xf numFmtId="177" fontId="11" fillId="0" borderId="0" xfId="72" applyNumberFormat="1" applyFont="1" applyFill="1">
      <alignment/>
      <protection/>
    </xf>
    <xf numFmtId="177" fontId="8" fillId="0" borderId="0" xfId="72" applyNumberFormat="1" applyFont="1" applyFill="1">
      <alignment/>
      <protection/>
    </xf>
    <xf numFmtId="176" fontId="8" fillId="0" borderId="0" xfId="72" applyNumberFormat="1" applyFont="1" applyFill="1" applyBorder="1">
      <alignment/>
      <protection/>
    </xf>
    <xf numFmtId="176" fontId="8" fillId="0" borderId="19" xfId="72" applyNumberFormat="1" applyFont="1" applyFill="1" applyBorder="1" applyAlignment="1">
      <alignment horizontal="right"/>
      <protection/>
    </xf>
    <xf numFmtId="176" fontId="8" fillId="0" borderId="21" xfId="72" applyNumberFormat="1" applyFont="1" applyFill="1" applyBorder="1">
      <alignment/>
      <protection/>
    </xf>
    <xf numFmtId="176" fontId="11" fillId="0" borderId="0" xfId="72" applyNumberFormat="1" applyFont="1" applyFill="1" applyAlignment="1" quotePrefix="1">
      <alignment horizontal="centerContinuous"/>
      <protection/>
    </xf>
    <xf numFmtId="176" fontId="8" fillId="0" borderId="0" xfId="72" applyNumberFormat="1" applyFont="1" applyFill="1" applyAlignment="1">
      <alignment shrinkToFit="1"/>
      <protection/>
    </xf>
    <xf numFmtId="191" fontId="9" fillId="0" borderId="0" xfId="72" applyNumberFormat="1" applyFont="1" applyFill="1" applyAlignment="1">
      <alignment horizontal="right" shrinkToFit="1"/>
      <protection/>
    </xf>
    <xf numFmtId="182" fontId="8" fillId="0" borderId="0" xfId="72" applyNumberFormat="1" applyFont="1" applyFill="1" applyAlignment="1">
      <alignment horizontal="right" shrinkToFit="1"/>
      <protection/>
    </xf>
    <xf numFmtId="183" fontId="8" fillId="0" borderId="0" xfId="72" applyNumberFormat="1" applyFont="1" applyFill="1" applyAlignment="1">
      <alignment horizontal="right" shrinkToFit="1"/>
      <protection/>
    </xf>
    <xf numFmtId="0" fontId="8" fillId="0" borderId="17" xfId="72" applyNumberFormat="1" applyFont="1" applyFill="1" applyBorder="1" applyAlignment="1" quotePrefix="1">
      <alignment horizontal="center" vertical="center" shrinkToFit="1"/>
      <protection/>
    </xf>
    <xf numFmtId="176" fontId="11" fillId="0" borderId="18" xfId="72" applyNumberFormat="1" applyFont="1" applyFill="1" applyBorder="1" applyAlignment="1">
      <alignment horizontal="centerContinuous"/>
      <protection/>
    </xf>
    <xf numFmtId="0" fontId="11" fillId="0" borderId="17" xfId="72" applyNumberFormat="1" applyFont="1" applyFill="1" applyBorder="1" applyAlignment="1" quotePrefix="1">
      <alignment horizontal="center" shrinkToFit="1"/>
      <protection/>
    </xf>
    <xf numFmtId="191" fontId="10" fillId="0" borderId="0" xfId="72" applyNumberFormat="1" applyFont="1" applyFill="1" applyAlignment="1">
      <alignment horizontal="right" shrinkToFit="1"/>
      <protection/>
    </xf>
    <xf numFmtId="176" fontId="8" fillId="0" borderId="19" xfId="72" applyNumberFormat="1" applyFont="1" applyFill="1" applyBorder="1">
      <alignment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パーセント 2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_1022 財政" xfId="72"/>
    <cellStyle name="未定義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X42"/>
  <sheetViews>
    <sheetView showGridLines="0" tabSelected="1" zoomScale="85" zoomScaleNormal="85" zoomScalePageLayoutView="0" workbookViewId="0" topLeftCell="A1">
      <selection activeCell="A40" sqref="A40"/>
    </sheetView>
  </sheetViews>
  <sheetFormatPr defaultColWidth="8.00390625" defaultRowHeight="15"/>
  <cols>
    <col min="1" max="1" width="2.421875" style="1" customWidth="1"/>
    <col min="2" max="2" width="8.140625" style="1" customWidth="1"/>
    <col min="3" max="9" width="12.421875" style="1" customWidth="1"/>
    <col min="10" max="16" width="11.421875" style="1" customWidth="1"/>
    <col min="17" max="17" width="11.28125" style="1" customWidth="1"/>
    <col min="18" max="18" width="5.57421875" style="1" customWidth="1"/>
    <col min="19" max="19" width="9.00390625" style="1" customWidth="1"/>
    <col min="20" max="20" width="9.421875" style="1" customWidth="1"/>
    <col min="21" max="21" width="10.7109375" style="1" customWidth="1"/>
    <col min="22" max="22" width="6.421875" style="1" customWidth="1"/>
    <col min="23" max="16384" width="8.00390625" style="1" customWidth="1"/>
  </cols>
  <sheetData>
    <row r="1" spans="6:14" ht="18.75">
      <c r="F1" s="2"/>
      <c r="G1" s="6"/>
      <c r="H1" s="3"/>
      <c r="I1" s="4" t="s">
        <v>49</v>
      </c>
      <c r="J1" s="5" t="s">
        <v>50</v>
      </c>
      <c r="N1" s="6"/>
    </row>
    <row r="2" spans="6:14" ht="13.5" customHeight="1">
      <c r="F2" s="2"/>
      <c r="G2" s="6"/>
      <c r="H2" s="3"/>
      <c r="I2" s="4"/>
      <c r="J2" s="5"/>
      <c r="N2" s="6"/>
    </row>
    <row r="3" spans="9:22" ht="13.5" customHeight="1" thickBot="1">
      <c r="I3" s="6"/>
      <c r="Q3" s="7"/>
      <c r="R3" s="8" t="s">
        <v>0</v>
      </c>
      <c r="U3" s="6"/>
      <c r="V3" s="6"/>
    </row>
    <row r="4" spans="1:24" s="16" customFormat="1" ht="41.25" customHeight="1">
      <c r="A4" s="9" t="s">
        <v>51</v>
      </c>
      <c r="B4" s="10"/>
      <c r="C4" s="11" t="s">
        <v>52</v>
      </c>
      <c r="D4" s="11" t="s">
        <v>47</v>
      </c>
      <c r="E4" s="11" t="s">
        <v>46</v>
      </c>
      <c r="F4" s="12" t="s">
        <v>45</v>
      </c>
      <c r="G4" s="12" t="s">
        <v>44</v>
      </c>
      <c r="H4" s="12" t="s">
        <v>43</v>
      </c>
      <c r="I4" s="12" t="s">
        <v>42</v>
      </c>
      <c r="J4" s="13" t="s">
        <v>41</v>
      </c>
      <c r="K4" s="12" t="s">
        <v>40</v>
      </c>
      <c r="L4" s="12" t="s">
        <v>39</v>
      </c>
      <c r="M4" s="11" t="s">
        <v>38</v>
      </c>
      <c r="N4" s="14" t="s">
        <v>37</v>
      </c>
      <c r="O4" s="11" t="s">
        <v>36</v>
      </c>
      <c r="P4" s="12" t="s">
        <v>35</v>
      </c>
      <c r="Q4" s="12" t="s">
        <v>34</v>
      </c>
      <c r="R4" s="15" t="s">
        <v>53</v>
      </c>
      <c r="S4" s="19"/>
      <c r="T4" s="19"/>
      <c r="U4" s="19"/>
      <c r="V4" s="26"/>
      <c r="W4" s="56"/>
      <c r="X4" s="56"/>
    </row>
    <row r="5" spans="1:24" s="16" customFormat="1" ht="6.75" customHeight="1">
      <c r="A5" s="17"/>
      <c r="B5" s="18"/>
      <c r="C5" s="19"/>
      <c r="D5" s="19"/>
      <c r="E5" s="19"/>
      <c r="F5" s="20"/>
      <c r="G5" s="20"/>
      <c r="H5" s="20"/>
      <c r="I5" s="20"/>
      <c r="J5" s="19"/>
      <c r="K5" s="20"/>
      <c r="L5" s="20"/>
      <c r="M5" s="19"/>
      <c r="N5" s="19"/>
      <c r="O5" s="19"/>
      <c r="P5" s="20"/>
      <c r="Q5" s="20"/>
      <c r="R5" s="21"/>
      <c r="S5" s="19"/>
      <c r="T5" s="19"/>
      <c r="U5" s="19"/>
      <c r="V5" s="26"/>
      <c r="W5" s="56"/>
      <c r="X5" s="56"/>
    </row>
    <row r="6" spans="1:22" s="16" customFormat="1" ht="15.75" customHeight="1">
      <c r="A6" s="22" t="s">
        <v>54</v>
      </c>
      <c r="B6" s="23"/>
      <c r="C6" s="60">
        <v>329205201</v>
      </c>
      <c r="D6" s="60">
        <v>3636744</v>
      </c>
      <c r="E6" s="60">
        <v>52109794</v>
      </c>
      <c r="F6" s="60">
        <v>91320044</v>
      </c>
      <c r="G6" s="60">
        <v>25941753</v>
      </c>
      <c r="H6" s="60">
        <v>513165</v>
      </c>
      <c r="I6" s="60">
        <v>21746676</v>
      </c>
      <c r="J6" s="60">
        <v>8571163</v>
      </c>
      <c r="K6" s="60">
        <v>30375940</v>
      </c>
      <c r="L6" s="60">
        <v>13260333</v>
      </c>
      <c r="M6" s="60">
        <v>35618607</v>
      </c>
      <c r="N6" s="60">
        <v>273332</v>
      </c>
      <c r="O6" s="60">
        <v>45732152</v>
      </c>
      <c r="P6" s="60">
        <v>105498</v>
      </c>
      <c r="Q6" s="61" t="s">
        <v>3</v>
      </c>
      <c r="R6" s="25" t="s">
        <v>48</v>
      </c>
      <c r="V6" s="26"/>
    </row>
    <row r="7" spans="1:22" s="16" customFormat="1" ht="15.75" customHeight="1">
      <c r="A7" s="26"/>
      <c r="B7" s="27" t="s">
        <v>1</v>
      </c>
      <c r="C7" s="62">
        <v>100</v>
      </c>
      <c r="D7" s="62">
        <v>1.0999999999999999</v>
      </c>
      <c r="E7" s="62">
        <v>15.83</v>
      </c>
      <c r="F7" s="62">
        <v>27.74</v>
      </c>
      <c r="G7" s="62">
        <v>7.88</v>
      </c>
      <c r="H7" s="63">
        <v>0.16</v>
      </c>
      <c r="I7" s="62">
        <v>6.61</v>
      </c>
      <c r="J7" s="62">
        <v>2.6</v>
      </c>
      <c r="K7" s="62">
        <v>9.229999999999999</v>
      </c>
      <c r="L7" s="62">
        <v>4.03</v>
      </c>
      <c r="M7" s="62">
        <v>10.82</v>
      </c>
      <c r="N7" s="63">
        <v>0.08</v>
      </c>
      <c r="O7" s="62">
        <v>13.889999999999999</v>
      </c>
      <c r="P7" s="63">
        <v>0.03</v>
      </c>
      <c r="Q7" s="62" t="s">
        <v>3</v>
      </c>
      <c r="R7" s="29" t="s">
        <v>2</v>
      </c>
      <c r="S7" s="55"/>
      <c r="T7" s="55"/>
      <c r="U7" s="55"/>
      <c r="V7" s="26"/>
    </row>
    <row r="8" spans="1:22" s="16" customFormat="1" ht="15.75" customHeight="1">
      <c r="A8" s="30">
        <v>21</v>
      </c>
      <c r="B8" s="31"/>
      <c r="C8" s="24">
        <v>363807774</v>
      </c>
      <c r="D8" s="24">
        <v>3394914</v>
      </c>
      <c r="E8" s="24">
        <v>67488637</v>
      </c>
      <c r="F8" s="24">
        <v>95379030</v>
      </c>
      <c r="G8" s="24">
        <v>28969176</v>
      </c>
      <c r="H8" s="24">
        <v>2260000</v>
      </c>
      <c r="I8" s="24">
        <v>23770613</v>
      </c>
      <c r="J8" s="24">
        <v>10074317</v>
      </c>
      <c r="K8" s="24">
        <v>35715678</v>
      </c>
      <c r="L8" s="24">
        <v>13808012</v>
      </c>
      <c r="M8" s="24">
        <v>36129064</v>
      </c>
      <c r="N8" s="24">
        <v>1935261</v>
      </c>
      <c r="O8" s="24">
        <v>44778027</v>
      </c>
      <c r="P8" s="24">
        <v>105045</v>
      </c>
      <c r="Q8" s="61" t="s">
        <v>3</v>
      </c>
      <c r="R8" s="64">
        <v>21</v>
      </c>
      <c r="V8" s="26"/>
    </row>
    <row r="9" spans="2:22" s="16" customFormat="1" ht="15.75" customHeight="1">
      <c r="B9" s="27" t="s">
        <v>1</v>
      </c>
      <c r="C9" s="28">
        <v>100</v>
      </c>
      <c r="D9" s="28">
        <v>0.9299999999999999</v>
      </c>
      <c r="E9" s="28">
        <v>18.55</v>
      </c>
      <c r="F9" s="28">
        <v>26.22</v>
      </c>
      <c r="G9" s="28">
        <v>7.960000000000001</v>
      </c>
      <c r="H9" s="28">
        <v>0.62</v>
      </c>
      <c r="I9" s="28">
        <v>6.529999999999999</v>
      </c>
      <c r="J9" s="28">
        <v>2.77</v>
      </c>
      <c r="K9" s="28">
        <v>9.82</v>
      </c>
      <c r="L9" s="28">
        <v>3.8</v>
      </c>
      <c r="M9" s="28">
        <v>9.93</v>
      </c>
      <c r="N9" s="28">
        <v>0.53</v>
      </c>
      <c r="O9" s="28">
        <v>12.31</v>
      </c>
      <c r="P9" s="28">
        <v>0.03</v>
      </c>
      <c r="Q9" s="61" t="s">
        <v>3</v>
      </c>
      <c r="R9" s="29" t="s">
        <v>2</v>
      </c>
      <c r="S9" s="55"/>
      <c r="T9" s="55"/>
      <c r="U9" s="55"/>
      <c r="V9" s="26"/>
    </row>
    <row r="10" spans="1:22" s="34" customFormat="1" ht="15.75" customHeight="1">
      <c r="A10" s="59">
        <v>22</v>
      </c>
      <c r="B10" s="65"/>
      <c r="C10" s="32">
        <f aca="true" t="shared" si="0" ref="C10:P10">C13+C14</f>
        <v>367674051</v>
      </c>
      <c r="D10" s="32">
        <f t="shared" si="0"/>
        <v>3229650</v>
      </c>
      <c r="E10" s="32">
        <f t="shared" si="0"/>
        <v>58670372</v>
      </c>
      <c r="F10" s="32">
        <f t="shared" si="0"/>
        <v>108301066</v>
      </c>
      <c r="G10" s="32">
        <f t="shared" si="0"/>
        <v>29120241</v>
      </c>
      <c r="H10" s="32">
        <f t="shared" si="0"/>
        <v>3781974</v>
      </c>
      <c r="I10" s="32">
        <f t="shared" si="0"/>
        <v>23442442</v>
      </c>
      <c r="J10" s="32">
        <f t="shared" si="0"/>
        <v>9160088</v>
      </c>
      <c r="K10" s="32">
        <f t="shared" si="0"/>
        <v>33898375</v>
      </c>
      <c r="L10" s="32">
        <f t="shared" si="0"/>
        <v>13670317</v>
      </c>
      <c r="M10" s="32">
        <f t="shared" si="0"/>
        <v>35234378</v>
      </c>
      <c r="N10" s="32">
        <f t="shared" si="0"/>
        <v>3309947</v>
      </c>
      <c r="O10" s="32">
        <f t="shared" si="0"/>
        <v>45507703</v>
      </c>
      <c r="P10" s="32">
        <f t="shared" si="0"/>
        <v>347498</v>
      </c>
      <c r="Q10" s="32" t="s">
        <v>3</v>
      </c>
      <c r="R10" s="66">
        <v>22</v>
      </c>
      <c r="V10" s="51"/>
    </row>
    <row r="11" spans="2:22" s="34" customFormat="1" ht="15.75" customHeight="1">
      <c r="B11" s="35" t="s">
        <v>1</v>
      </c>
      <c r="C11" s="33">
        <f aca="true" t="shared" si="1" ref="C11:P11">C10/$C$10*100</f>
        <v>100</v>
      </c>
      <c r="D11" s="33">
        <f t="shared" si="1"/>
        <v>0.8784003089736675</v>
      </c>
      <c r="E11" s="33">
        <f t="shared" si="1"/>
        <v>15.957169629031014</v>
      </c>
      <c r="F11" s="33">
        <f t="shared" si="1"/>
        <v>29.45572735020128</v>
      </c>
      <c r="G11" s="33">
        <f t="shared" si="1"/>
        <v>7.920124066628786</v>
      </c>
      <c r="H11" s="33">
        <f t="shared" si="1"/>
        <v>1.028621407932865</v>
      </c>
      <c r="I11" s="33">
        <f t="shared" si="1"/>
        <v>6.375876115336733</v>
      </c>
      <c r="J11" s="33">
        <f t="shared" si="1"/>
        <v>2.4913610234625994</v>
      </c>
      <c r="K11" s="33">
        <f t="shared" si="1"/>
        <v>9.219681102814622</v>
      </c>
      <c r="L11" s="33">
        <f t="shared" si="1"/>
        <v>3.7180532492895457</v>
      </c>
      <c r="M11" s="33">
        <f t="shared" si="1"/>
        <v>9.583047240937871</v>
      </c>
      <c r="N11" s="33">
        <f t="shared" si="1"/>
        <v>0.9002394895689825</v>
      </c>
      <c r="O11" s="33">
        <f t="shared" si="1"/>
        <v>12.377186498810055</v>
      </c>
      <c r="P11" s="33">
        <f t="shared" si="1"/>
        <v>0.09451251701197701</v>
      </c>
      <c r="Q11" s="32" t="s">
        <v>3</v>
      </c>
      <c r="R11" s="36" t="s">
        <v>2</v>
      </c>
      <c r="S11" s="54"/>
      <c r="T11" s="54"/>
      <c r="U11" s="54"/>
      <c r="V11" s="51"/>
    </row>
    <row r="12" spans="2:22" s="34" customFormat="1" ht="6.75" customHeight="1">
      <c r="B12" s="37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46"/>
      <c r="V12" s="51"/>
    </row>
    <row r="13" spans="2:22" s="34" customFormat="1" ht="15.75" customHeight="1">
      <c r="B13" s="38" t="s">
        <v>4</v>
      </c>
      <c r="C13" s="67">
        <f aca="true" t="shared" si="2" ref="C13:P13">SUM(C16:C25)</f>
        <v>292255713</v>
      </c>
      <c r="D13" s="67">
        <f t="shared" si="2"/>
        <v>2357300</v>
      </c>
      <c r="E13" s="67">
        <f t="shared" si="2"/>
        <v>42588859</v>
      </c>
      <c r="F13" s="67">
        <f t="shared" si="2"/>
        <v>90979002</v>
      </c>
      <c r="G13" s="67">
        <f t="shared" si="2"/>
        <v>22360858</v>
      </c>
      <c r="H13" s="67">
        <f t="shared" si="2"/>
        <v>2871838</v>
      </c>
      <c r="I13" s="67">
        <f t="shared" si="2"/>
        <v>16489923</v>
      </c>
      <c r="J13" s="67">
        <f t="shared" si="2"/>
        <v>8039977</v>
      </c>
      <c r="K13" s="67">
        <f t="shared" si="2"/>
        <v>27399321</v>
      </c>
      <c r="L13" s="67">
        <f t="shared" si="2"/>
        <v>10426134</v>
      </c>
      <c r="M13" s="67">
        <f t="shared" si="2"/>
        <v>27925618</v>
      </c>
      <c r="N13" s="67">
        <f t="shared" si="2"/>
        <v>3036341</v>
      </c>
      <c r="O13" s="67">
        <f t="shared" si="2"/>
        <v>37440444</v>
      </c>
      <c r="P13" s="67">
        <f t="shared" si="2"/>
        <v>340098</v>
      </c>
      <c r="Q13" s="32" t="s">
        <v>3</v>
      </c>
      <c r="R13" s="46" t="s">
        <v>5</v>
      </c>
      <c r="S13" s="53"/>
      <c r="T13" s="53"/>
      <c r="U13" s="53"/>
      <c r="V13" s="51"/>
    </row>
    <row r="14" spans="2:22" s="34" customFormat="1" ht="15.75" customHeight="1">
      <c r="B14" s="38" t="s">
        <v>6</v>
      </c>
      <c r="C14" s="67">
        <f aca="true" t="shared" si="3" ref="C14:O14">C27+C29+C30+C31+C33+C35+C37+C38+C39+C41</f>
        <v>75418338</v>
      </c>
      <c r="D14" s="67">
        <f t="shared" si="3"/>
        <v>872350</v>
      </c>
      <c r="E14" s="67">
        <f t="shared" si="3"/>
        <v>16081513</v>
      </c>
      <c r="F14" s="67">
        <f t="shared" si="3"/>
        <v>17322064</v>
      </c>
      <c r="G14" s="67">
        <f t="shared" si="3"/>
        <v>6759383</v>
      </c>
      <c r="H14" s="67">
        <f t="shared" si="3"/>
        <v>910136</v>
      </c>
      <c r="I14" s="67">
        <f t="shared" si="3"/>
        <v>6952519</v>
      </c>
      <c r="J14" s="67">
        <f t="shared" si="3"/>
        <v>1120111</v>
      </c>
      <c r="K14" s="67">
        <f t="shared" si="3"/>
        <v>6499054</v>
      </c>
      <c r="L14" s="67">
        <f t="shared" si="3"/>
        <v>3244183</v>
      </c>
      <c r="M14" s="67">
        <f t="shared" si="3"/>
        <v>7308760</v>
      </c>
      <c r="N14" s="67">
        <f t="shared" si="3"/>
        <v>273606</v>
      </c>
      <c r="O14" s="67">
        <f t="shared" si="3"/>
        <v>8067259</v>
      </c>
      <c r="P14" s="67">
        <f>P33</f>
        <v>7400</v>
      </c>
      <c r="Q14" s="32" t="s">
        <v>3</v>
      </c>
      <c r="R14" s="46" t="s">
        <v>7</v>
      </c>
      <c r="V14" s="51"/>
    </row>
    <row r="15" spans="2:22" s="16" customFormat="1" ht="6.75" customHeight="1">
      <c r="B15" s="39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40"/>
      <c r="S15" s="50"/>
      <c r="T15" s="50"/>
      <c r="U15" s="50"/>
      <c r="V15" s="26"/>
    </row>
    <row r="16" spans="1:22" s="16" customFormat="1" ht="15.75" customHeight="1">
      <c r="A16" s="41">
        <v>1</v>
      </c>
      <c r="B16" s="42" t="s">
        <v>8</v>
      </c>
      <c r="C16" s="16">
        <v>88639929</v>
      </c>
      <c r="D16" s="16">
        <v>521588</v>
      </c>
      <c r="E16" s="16">
        <v>12092060</v>
      </c>
      <c r="F16" s="16">
        <v>27778226</v>
      </c>
      <c r="G16" s="16">
        <v>7008207</v>
      </c>
      <c r="H16" s="16">
        <v>715011</v>
      </c>
      <c r="I16" s="16">
        <v>5334663</v>
      </c>
      <c r="J16" s="16">
        <v>2624483</v>
      </c>
      <c r="K16" s="16">
        <v>8234144</v>
      </c>
      <c r="L16" s="16">
        <v>3560626</v>
      </c>
      <c r="M16" s="16">
        <v>8772506</v>
      </c>
      <c r="N16" s="16">
        <v>952896</v>
      </c>
      <c r="O16" s="16">
        <v>10751580</v>
      </c>
      <c r="P16" s="16">
        <v>293939</v>
      </c>
      <c r="Q16" s="32" t="s">
        <v>3</v>
      </c>
      <c r="R16" s="40">
        <v>1</v>
      </c>
      <c r="S16" s="50"/>
      <c r="T16" s="50"/>
      <c r="U16" s="50"/>
      <c r="V16" s="26"/>
    </row>
    <row r="17" spans="1:22" s="16" customFormat="1" ht="15.75" customHeight="1">
      <c r="A17" s="41">
        <v>2</v>
      </c>
      <c r="B17" s="43" t="s">
        <v>9</v>
      </c>
      <c r="C17" s="16">
        <v>61918052</v>
      </c>
      <c r="D17" s="16">
        <v>356564</v>
      </c>
      <c r="E17" s="16">
        <v>7742138</v>
      </c>
      <c r="F17" s="16">
        <v>19502028</v>
      </c>
      <c r="G17" s="16">
        <v>4438436</v>
      </c>
      <c r="H17" s="16">
        <v>508655</v>
      </c>
      <c r="I17" s="16">
        <v>3437747</v>
      </c>
      <c r="J17" s="16">
        <v>2266881</v>
      </c>
      <c r="K17" s="16">
        <v>5644963</v>
      </c>
      <c r="L17" s="16">
        <v>1860692</v>
      </c>
      <c r="M17" s="16">
        <v>5833775</v>
      </c>
      <c r="N17" s="16">
        <v>629281</v>
      </c>
      <c r="O17" s="16">
        <v>9696892</v>
      </c>
      <c r="P17" s="50" t="s">
        <v>3</v>
      </c>
      <c r="Q17" s="32" t="s">
        <v>3</v>
      </c>
      <c r="R17" s="40">
        <v>2</v>
      </c>
      <c r="S17" s="50"/>
      <c r="T17" s="50"/>
      <c r="U17" s="50"/>
      <c r="V17" s="26"/>
    </row>
    <row r="18" spans="1:22" s="16" customFormat="1" ht="15.75" customHeight="1">
      <c r="A18" s="41">
        <v>3</v>
      </c>
      <c r="B18" s="43" t="s">
        <v>10</v>
      </c>
      <c r="C18" s="16">
        <v>24739357</v>
      </c>
      <c r="D18" s="16">
        <v>242284</v>
      </c>
      <c r="E18" s="16">
        <v>3254870</v>
      </c>
      <c r="F18" s="16">
        <v>7662591</v>
      </c>
      <c r="G18" s="16">
        <v>2099266</v>
      </c>
      <c r="H18" s="16">
        <v>196701</v>
      </c>
      <c r="I18" s="16">
        <v>522423</v>
      </c>
      <c r="J18" s="16">
        <v>644356</v>
      </c>
      <c r="K18" s="16">
        <v>4568943</v>
      </c>
      <c r="L18" s="16">
        <v>783047</v>
      </c>
      <c r="M18" s="16">
        <v>2000355</v>
      </c>
      <c r="N18" s="16">
        <v>20506</v>
      </c>
      <c r="O18" s="16">
        <v>2744015</v>
      </c>
      <c r="P18" s="50" t="s">
        <v>3</v>
      </c>
      <c r="Q18" s="32" t="s">
        <v>3</v>
      </c>
      <c r="R18" s="40">
        <v>3</v>
      </c>
      <c r="S18" s="50"/>
      <c r="T18" s="50"/>
      <c r="U18" s="50"/>
      <c r="V18" s="26"/>
    </row>
    <row r="19" spans="1:22" s="16" customFormat="1" ht="15.75" customHeight="1">
      <c r="A19" s="41">
        <v>4</v>
      </c>
      <c r="B19" s="43" t="s">
        <v>11</v>
      </c>
      <c r="C19" s="16">
        <v>10513197</v>
      </c>
      <c r="D19" s="16">
        <v>139150</v>
      </c>
      <c r="E19" s="16">
        <v>1741739</v>
      </c>
      <c r="F19" s="16">
        <v>3312383</v>
      </c>
      <c r="G19" s="16">
        <v>940619</v>
      </c>
      <c r="H19" s="16">
        <v>118926</v>
      </c>
      <c r="I19" s="16">
        <v>429831</v>
      </c>
      <c r="J19" s="16">
        <v>155010</v>
      </c>
      <c r="K19" s="16">
        <v>1020786</v>
      </c>
      <c r="L19" s="16">
        <v>346799</v>
      </c>
      <c r="M19" s="16">
        <v>911490</v>
      </c>
      <c r="N19" s="16">
        <v>80327</v>
      </c>
      <c r="O19" s="16">
        <v>1316137</v>
      </c>
      <c r="P19" s="50" t="s">
        <v>3</v>
      </c>
      <c r="Q19" s="32" t="s">
        <v>3</v>
      </c>
      <c r="R19" s="40">
        <v>4</v>
      </c>
      <c r="S19" s="50"/>
      <c r="T19" s="50"/>
      <c r="U19" s="50"/>
      <c r="V19" s="26"/>
    </row>
    <row r="20" spans="1:22" s="16" customFormat="1" ht="15.75" customHeight="1">
      <c r="A20" s="41">
        <v>5</v>
      </c>
      <c r="B20" s="43" t="s">
        <v>12</v>
      </c>
      <c r="C20" s="16">
        <v>22552274</v>
      </c>
      <c r="D20" s="16">
        <v>243857</v>
      </c>
      <c r="E20" s="16">
        <v>3005914</v>
      </c>
      <c r="F20" s="16">
        <v>8024741</v>
      </c>
      <c r="G20" s="16">
        <v>1742600</v>
      </c>
      <c r="H20" s="16">
        <v>172919</v>
      </c>
      <c r="I20" s="16">
        <v>1210053</v>
      </c>
      <c r="J20" s="16">
        <v>874826</v>
      </c>
      <c r="K20" s="16">
        <v>1831520</v>
      </c>
      <c r="L20" s="16">
        <v>746650</v>
      </c>
      <c r="M20" s="16">
        <v>2206042</v>
      </c>
      <c r="N20" s="16">
        <v>127685</v>
      </c>
      <c r="O20" s="16">
        <v>2319308</v>
      </c>
      <c r="P20" s="16">
        <v>46159</v>
      </c>
      <c r="Q20" s="32" t="s">
        <v>3</v>
      </c>
      <c r="R20" s="40">
        <v>5</v>
      </c>
      <c r="S20" s="50"/>
      <c r="T20" s="50"/>
      <c r="U20" s="50"/>
      <c r="V20" s="26"/>
    </row>
    <row r="21" spans="1:22" s="16" customFormat="1" ht="15.75" customHeight="1">
      <c r="A21" s="41">
        <v>6</v>
      </c>
      <c r="B21" s="43" t="s">
        <v>13</v>
      </c>
      <c r="C21" s="16">
        <v>22902373</v>
      </c>
      <c r="D21" s="16">
        <v>232776</v>
      </c>
      <c r="E21" s="16">
        <v>4095155</v>
      </c>
      <c r="F21" s="16">
        <v>6672487</v>
      </c>
      <c r="G21" s="16">
        <v>1663990</v>
      </c>
      <c r="H21" s="16">
        <v>246685</v>
      </c>
      <c r="I21" s="16">
        <v>1209970</v>
      </c>
      <c r="J21" s="16">
        <v>461923</v>
      </c>
      <c r="K21" s="16">
        <v>2093493</v>
      </c>
      <c r="L21" s="16">
        <v>776270</v>
      </c>
      <c r="M21" s="16">
        <v>1907387</v>
      </c>
      <c r="N21" s="16">
        <v>233794</v>
      </c>
      <c r="O21" s="16">
        <v>3308443</v>
      </c>
      <c r="P21" s="50" t="s">
        <v>3</v>
      </c>
      <c r="Q21" s="32" t="s">
        <v>3</v>
      </c>
      <c r="R21" s="40">
        <v>6</v>
      </c>
      <c r="S21" s="50"/>
      <c r="T21" s="50"/>
      <c r="U21" s="50"/>
      <c r="V21" s="26"/>
    </row>
    <row r="22" spans="1:22" s="16" customFormat="1" ht="15.75" customHeight="1">
      <c r="A22" s="41">
        <v>7</v>
      </c>
      <c r="B22" s="43" t="s">
        <v>14</v>
      </c>
      <c r="C22" s="16">
        <v>12851522</v>
      </c>
      <c r="D22" s="16">
        <v>139209</v>
      </c>
      <c r="E22" s="16">
        <v>2030106</v>
      </c>
      <c r="F22" s="16">
        <v>4390391</v>
      </c>
      <c r="G22" s="16">
        <v>760692</v>
      </c>
      <c r="H22" s="16">
        <v>292151</v>
      </c>
      <c r="I22" s="16">
        <v>771290</v>
      </c>
      <c r="J22" s="16">
        <v>284831</v>
      </c>
      <c r="K22" s="16">
        <v>988077</v>
      </c>
      <c r="L22" s="16">
        <v>465426</v>
      </c>
      <c r="M22" s="16">
        <v>1482895</v>
      </c>
      <c r="N22" s="16">
        <v>3511</v>
      </c>
      <c r="O22" s="16">
        <v>1242943</v>
      </c>
      <c r="P22" s="50" t="s">
        <v>3</v>
      </c>
      <c r="Q22" s="32" t="s">
        <v>3</v>
      </c>
      <c r="R22" s="40">
        <v>7</v>
      </c>
      <c r="S22" s="50"/>
      <c r="T22" s="50"/>
      <c r="U22" s="50"/>
      <c r="V22" s="26"/>
    </row>
    <row r="23" spans="1:22" s="16" customFormat="1" ht="15.75" customHeight="1">
      <c r="A23" s="41">
        <v>8</v>
      </c>
      <c r="B23" s="43" t="s">
        <v>15</v>
      </c>
      <c r="C23" s="16">
        <v>18866223</v>
      </c>
      <c r="D23" s="16">
        <v>183713</v>
      </c>
      <c r="E23" s="16">
        <v>2643121</v>
      </c>
      <c r="F23" s="16">
        <v>5285640</v>
      </c>
      <c r="G23" s="16">
        <v>1420569</v>
      </c>
      <c r="H23" s="16">
        <v>221433</v>
      </c>
      <c r="I23" s="16">
        <v>1164761</v>
      </c>
      <c r="J23" s="16">
        <v>300281</v>
      </c>
      <c r="K23" s="16">
        <v>1252152</v>
      </c>
      <c r="L23" s="16">
        <v>730122</v>
      </c>
      <c r="M23" s="16">
        <v>2486297</v>
      </c>
      <c r="N23" s="16">
        <v>178631</v>
      </c>
      <c r="O23" s="16">
        <v>2999503</v>
      </c>
      <c r="P23" s="50" t="s">
        <v>3</v>
      </c>
      <c r="Q23" s="32" t="s">
        <v>3</v>
      </c>
      <c r="R23" s="40">
        <v>8</v>
      </c>
      <c r="V23" s="26"/>
    </row>
    <row r="24" spans="1:22" s="16" customFormat="1" ht="15.75" customHeight="1">
      <c r="A24" s="41">
        <v>9</v>
      </c>
      <c r="B24" s="43" t="s">
        <v>16</v>
      </c>
      <c r="C24" s="16">
        <v>12419510</v>
      </c>
      <c r="D24" s="16">
        <v>134850</v>
      </c>
      <c r="E24" s="16">
        <v>2177601</v>
      </c>
      <c r="F24" s="16">
        <v>4211589</v>
      </c>
      <c r="G24" s="16">
        <v>1213587</v>
      </c>
      <c r="H24" s="16">
        <v>161482</v>
      </c>
      <c r="I24" s="16">
        <v>759291</v>
      </c>
      <c r="J24" s="16">
        <v>318189</v>
      </c>
      <c r="K24" s="16">
        <v>612072</v>
      </c>
      <c r="L24" s="16">
        <v>486776</v>
      </c>
      <c r="M24" s="16">
        <v>1090577</v>
      </c>
      <c r="N24" s="16">
        <v>23773</v>
      </c>
      <c r="O24" s="16">
        <v>1229723</v>
      </c>
      <c r="P24" s="50" t="s">
        <v>3</v>
      </c>
      <c r="Q24" s="32" t="s">
        <v>3</v>
      </c>
      <c r="R24" s="40">
        <v>9</v>
      </c>
      <c r="S24" s="50"/>
      <c r="T24" s="50"/>
      <c r="U24" s="50"/>
      <c r="V24" s="26"/>
    </row>
    <row r="25" spans="1:22" s="16" customFormat="1" ht="15.75" customHeight="1">
      <c r="A25" s="41">
        <v>10</v>
      </c>
      <c r="B25" s="43" t="s">
        <v>17</v>
      </c>
      <c r="C25" s="16">
        <v>16853276</v>
      </c>
      <c r="D25" s="16">
        <v>163309</v>
      </c>
      <c r="E25" s="16">
        <v>3806155</v>
      </c>
      <c r="F25" s="16">
        <v>4138926</v>
      </c>
      <c r="G25" s="16">
        <v>1072892</v>
      </c>
      <c r="H25" s="16">
        <v>237875</v>
      </c>
      <c r="I25" s="16">
        <v>1649894</v>
      </c>
      <c r="J25" s="16">
        <v>109197</v>
      </c>
      <c r="K25" s="16">
        <v>1153171</v>
      </c>
      <c r="L25" s="16">
        <v>669726</v>
      </c>
      <c r="M25" s="16">
        <v>1234294</v>
      </c>
      <c r="N25" s="16">
        <v>785937</v>
      </c>
      <c r="O25" s="16">
        <v>1831900</v>
      </c>
      <c r="P25" s="50" t="s">
        <v>3</v>
      </c>
      <c r="Q25" s="32" t="s">
        <v>3</v>
      </c>
      <c r="R25" s="40">
        <v>10</v>
      </c>
      <c r="S25" s="50"/>
      <c r="T25" s="50"/>
      <c r="U25" s="50"/>
      <c r="V25" s="26"/>
    </row>
    <row r="26" spans="1:22" s="34" customFormat="1" ht="15.75" customHeight="1">
      <c r="A26" s="44"/>
      <c r="B26" s="45" t="s">
        <v>18</v>
      </c>
      <c r="C26" s="52">
        <f aca="true" t="shared" si="4" ref="C26:O26">C27</f>
        <v>8412196</v>
      </c>
      <c r="D26" s="52">
        <f t="shared" si="4"/>
        <v>87899</v>
      </c>
      <c r="E26" s="52">
        <f t="shared" si="4"/>
        <v>1908765</v>
      </c>
      <c r="F26" s="52">
        <f t="shared" si="4"/>
        <v>1604478</v>
      </c>
      <c r="G26" s="52">
        <f t="shared" si="4"/>
        <v>552073</v>
      </c>
      <c r="H26" s="52">
        <f t="shared" si="4"/>
        <v>106903</v>
      </c>
      <c r="I26" s="52">
        <f t="shared" si="4"/>
        <v>674910</v>
      </c>
      <c r="J26" s="52">
        <f t="shared" si="4"/>
        <v>111456</v>
      </c>
      <c r="K26" s="52">
        <f t="shared" si="4"/>
        <v>1328053</v>
      </c>
      <c r="L26" s="52">
        <f t="shared" si="4"/>
        <v>494893</v>
      </c>
      <c r="M26" s="52">
        <f t="shared" si="4"/>
        <v>561417</v>
      </c>
      <c r="N26" s="52">
        <f t="shared" si="4"/>
        <v>120369</v>
      </c>
      <c r="O26" s="52">
        <f t="shared" si="4"/>
        <v>860980</v>
      </c>
      <c r="P26" s="52" t="s">
        <v>3</v>
      </c>
      <c r="Q26" s="32" t="s">
        <v>3</v>
      </c>
      <c r="R26" s="46" t="s">
        <v>55</v>
      </c>
      <c r="V26" s="51"/>
    </row>
    <row r="27" spans="1:22" s="16" customFormat="1" ht="15.75" customHeight="1">
      <c r="A27" s="41">
        <v>11</v>
      </c>
      <c r="B27" s="43" t="s">
        <v>19</v>
      </c>
      <c r="C27" s="16">
        <v>8412196</v>
      </c>
      <c r="D27" s="16">
        <v>87899</v>
      </c>
      <c r="E27" s="16">
        <v>1908765</v>
      </c>
      <c r="F27" s="16">
        <v>1604478</v>
      </c>
      <c r="G27" s="16">
        <v>552073</v>
      </c>
      <c r="H27" s="16">
        <v>106903</v>
      </c>
      <c r="I27" s="16">
        <v>674910</v>
      </c>
      <c r="J27" s="16">
        <v>111456</v>
      </c>
      <c r="K27" s="16">
        <v>1328053</v>
      </c>
      <c r="L27" s="16">
        <v>494893</v>
      </c>
      <c r="M27" s="16">
        <v>561417</v>
      </c>
      <c r="N27" s="16">
        <v>120369</v>
      </c>
      <c r="O27" s="16">
        <v>860980</v>
      </c>
      <c r="P27" s="50" t="s">
        <v>3</v>
      </c>
      <c r="Q27" s="32" t="s">
        <v>3</v>
      </c>
      <c r="R27" s="40">
        <v>11</v>
      </c>
      <c r="S27" s="50"/>
      <c r="T27" s="50"/>
      <c r="U27" s="50"/>
      <c r="V27" s="26"/>
    </row>
    <row r="28" spans="1:22" s="34" customFormat="1" ht="15.75" customHeight="1">
      <c r="A28" s="44"/>
      <c r="B28" s="45" t="s">
        <v>20</v>
      </c>
      <c r="C28" s="34">
        <f aca="true" t="shared" si="5" ref="C28:O28">C29+C30+C31</f>
        <v>21189770</v>
      </c>
      <c r="D28" s="34">
        <f t="shared" si="5"/>
        <v>264336</v>
      </c>
      <c r="E28" s="34">
        <f t="shared" si="5"/>
        <v>3789866</v>
      </c>
      <c r="F28" s="34">
        <f t="shared" si="5"/>
        <v>5710355</v>
      </c>
      <c r="G28" s="34">
        <f t="shared" si="5"/>
        <v>2128592</v>
      </c>
      <c r="H28" s="34">
        <f t="shared" si="5"/>
        <v>397828</v>
      </c>
      <c r="I28" s="34">
        <f t="shared" si="5"/>
        <v>1093475</v>
      </c>
      <c r="J28" s="34">
        <f t="shared" si="5"/>
        <v>366579</v>
      </c>
      <c r="K28" s="34">
        <f t="shared" si="5"/>
        <v>1153009</v>
      </c>
      <c r="L28" s="34">
        <f t="shared" si="5"/>
        <v>823526</v>
      </c>
      <c r="M28" s="34">
        <f t="shared" si="5"/>
        <v>3031314</v>
      </c>
      <c r="N28" s="34">
        <f t="shared" si="5"/>
        <v>33301</v>
      </c>
      <c r="O28" s="34">
        <f t="shared" si="5"/>
        <v>2397589</v>
      </c>
      <c r="P28" s="52" t="s">
        <v>3</v>
      </c>
      <c r="Q28" s="32" t="s">
        <v>3</v>
      </c>
      <c r="R28" s="46" t="s">
        <v>56</v>
      </c>
      <c r="S28" s="52"/>
      <c r="T28" s="52"/>
      <c r="U28" s="52"/>
      <c r="V28" s="51"/>
    </row>
    <row r="29" spans="1:22" s="16" customFormat="1" ht="15.75" customHeight="1">
      <c r="A29" s="41">
        <v>12</v>
      </c>
      <c r="B29" s="43" t="s">
        <v>21</v>
      </c>
      <c r="C29" s="16">
        <v>5729901</v>
      </c>
      <c r="D29" s="16">
        <v>94606</v>
      </c>
      <c r="E29" s="16">
        <v>1265662</v>
      </c>
      <c r="F29" s="16">
        <v>1551545</v>
      </c>
      <c r="G29" s="16">
        <v>638067</v>
      </c>
      <c r="H29" s="16">
        <v>33804</v>
      </c>
      <c r="I29" s="16">
        <v>136660</v>
      </c>
      <c r="J29" s="16">
        <v>40208</v>
      </c>
      <c r="K29" s="16">
        <v>468300</v>
      </c>
      <c r="L29" s="16">
        <v>255657</v>
      </c>
      <c r="M29" s="16">
        <v>452507</v>
      </c>
      <c r="N29" s="16">
        <v>18017</v>
      </c>
      <c r="O29" s="16">
        <v>774868</v>
      </c>
      <c r="P29" s="50" t="s">
        <v>3</v>
      </c>
      <c r="Q29" s="32" t="s">
        <v>3</v>
      </c>
      <c r="R29" s="40">
        <v>12</v>
      </c>
      <c r="S29" s="50"/>
      <c r="T29" s="50"/>
      <c r="U29" s="50"/>
      <c r="V29" s="26"/>
    </row>
    <row r="30" spans="1:22" s="16" customFormat="1" ht="15.75" customHeight="1">
      <c r="A30" s="41">
        <v>13</v>
      </c>
      <c r="B30" s="43" t="s">
        <v>22</v>
      </c>
      <c r="C30" s="16">
        <v>3660445</v>
      </c>
      <c r="D30" s="16">
        <v>56407</v>
      </c>
      <c r="E30" s="16">
        <v>499951</v>
      </c>
      <c r="F30" s="16">
        <v>980609</v>
      </c>
      <c r="G30" s="16">
        <v>389946</v>
      </c>
      <c r="H30" s="16">
        <v>29872</v>
      </c>
      <c r="I30" s="16">
        <v>335188</v>
      </c>
      <c r="J30" s="16">
        <v>262305</v>
      </c>
      <c r="K30" s="16">
        <v>80293</v>
      </c>
      <c r="L30" s="16">
        <v>140005</v>
      </c>
      <c r="M30" s="16">
        <v>374783</v>
      </c>
      <c r="N30" s="16">
        <v>1298</v>
      </c>
      <c r="O30" s="16">
        <v>509788</v>
      </c>
      <c r="P30" s="50" t="s">
        <v>3</v>
      </c>
      <c r="Q30" s="32" t="s">
        <v>3</v>
      </c>
      <c r="R30" s="40">
        <v>13</v>
      </c>
      <c r="S30" s="50"/>
      <c r="T30" s="50"/>
      <c r="U30" s="50"/>
      <c r="V30" s="26"/>
    </row>
    <row r="31" spans="1:22" s="16" customFormat="1" ht="15.75" customHeight="1">
      <c r="A31" s="41">
        <v>14</v>
      </c>
      <c r="B31" s="43" t="s">
        <v>23</v>
      </c>
      <c r="C31" s="16">
        <v>11799424</v>
      </c>
      <c r="D31" s="16">
        <v>113323</v>
      </c>
      <c r="E31" s="16">
        <v>2024253</v>
      </c>
      <c r="F31" s="16">
        <v>3178201</v>
      </c>
      <c r="G31" s="16">
        <v>1100579</v>
      </c>
      <c r="H31" s="16">
        <v>334152</v>
      </c>
      <c r="I31" s="16">
        <v>621627</v>
      </c>
      <c r="J31" s="16">
        <v>64066</v>
      </c>
      <c r="K31" s="16">
        <v>604416</v>
      </c>
      <c r="L31" s="16">
        <v>427864</v>
      </c>
      <c r="M31" s="16">
        <v>2204024</v>
      </c>
      <c r="N31" s="16">
        <v>13986</v>
      </c>
      <c r="O31" s="16">
        <v>1112933</v>
      </c>
      <c r="P31" s="50" t="s">
        <v>3</v>
      </c>
      <c r="Q31" s="32" t="s">
        <v>3</v>
      </c>
      <c r="R31" s="40">
        <v>14</v>
      </c>
      <c r="S31" s="50"/>
      <c r="T31" s="50"/>
      <c r="U31" s="50"/>
      <c r="V31" s="26"/>
    </row>
    <row r="32" spans="1:22" s="34" customFormat="1" ht="15.75" customHeight="1">
      <c r="A32" s="44"/>
      <c r="B32" s="45" t="s">
        <v>24</v>
      </c>
      <c r="C32" s="52">
        <f aca="true" t="shared" si="6" ref="C32:P32">C33</f>
        <v>7250775</v>
      </c>
      <c r="D32" s="52">
        <f t="shared" si="6"/>
        <v>95406</v>
      </c>
      <c r="E32" s="52">
        <f t="shared" si="6"/>
        <v>2799915</v>
      </c>
      <c r="F32" s="52">
        <f t="shared" si="6"/>
        <v>1157163</v>
      </c>
      <c r="G32" s="52">
        <f t="shared" si="6"/>
        <v>516739</v>
      </c>
      <c r="H32" s="52">
        <f t="shared" si="6"/>
        <v>21034</v>
      </c>
      <c r="I32" s="52">
        <f t="shared" si="6"/>
        <v>739669</v>
      </c>
      <c r="J32" s="52">
        <f t="shared" si="6"/>
        <v>89914</v>
      </c>
      <c r="K32" s="52">
        <f t="shared" si="6"/>
        <v>995607</v>
      </c>
      <c r="L32" s="52">
        <f t="shared" si="6"/>
        <v>170522</v>
      </c>
      <c r="M32" s="52">
        <f t="shared" si="6"/>
        <v>587811</v>
      </c>
      <c r="N32" s="52">
        <f t="shared" si="6"/>
        <v>54188</v>
      </c>
      <c r="O32" s="52">
        <f t="shared" si="6"/>
        <v>15407</v>
      </c>
      <c r="P32" s="52">
        <f t="shared" si="6"/>
        <v>7400</v>
      </c>
      <c r="Q32" s="32" t="s">
        <v>3</v>
      </c>
      <c r="R32" s="46" t="s">
        <v>57</v>
      </c>
      <c r="S32" s="52"/>
      <c r="T32" s="52"/>
      <c r="U32" s="52"/>
      <c r="V32" s="51"/>
    </row>
    <row r="33" spans="1:22" s="16" customFormat="1" ht="15.75" customHeight="1">
      <c r="A33" s="41">
        <v>15</v>
      </c>
      <c r="B33" s="43" t="s">
        <v>25</v>
      </c>
      <c r="C33" s="16">
        <v>7250775</v>
      </c>
      <c r="D33" s="16">
        <v>95406</v>
      </c>
      <c r="E33" s="16">
        <v>2799915</v>
      </c>
      <c r="F33" s="16">
        <v>1157163</v>
      </c>
      <c r="G33" s="16">
        <v>516739</v>
      </c>
      <c r="H33" s="16">
        <v>21034</v>
      </c>
      <c r="I33" s="16">
        <v>739669</v>
      </c>
      <c r="J33" s="16">
        <v>89914</v>
      </c>
      <c r="K33" s="16">
        <v>995607</v>
      </c>
      <c r="L33" s="16">
        <v>170522</v>
      </c>
      <c r="M33" s="16">
        <v>587811</v>
      </c>
      <c r="N33" s="16">
        <v>54188</v>
      </c>
      <c r="O33" s="16">
        <v>15407</v>
      </c>
      <c r="P33" s="16">
        <v>7400</v>
      </c>
      <c r="Q33" s="32" t="s">
        <v>3</v>
      </c>
      <c r="R33" s="40">
        <v>15</v>
      </c>
      <c r="V33" s="26"/>
    </row>
    <row r="34" spans="1:22" s="34" customFormat="1" ht="15.75" customHeight="1">
      <c r="A34" s="44"/>
      <c r="B34" s="45" t="s">
        <v>26</v>
      </c>
      <c r="C34" s="52">
        <f aca="true" t="shared" si="7" ref="C34:P34">C35</f>
        <v>9997660</v>
      </c>
      <c r="D34" s="52">
        <f t="shared" si="7"/>
        <v>93383</v>
      </c>
      <c r="E34" s="52">
        <f t="shared" si="7"/>
        <v>1915624</v>
      </c>
      <c r="F34" s="52">
        <f t="shared" si="7"/>
        <v>2418612</v>
      </c>
      <c r="G34" s="52">
        <f t="shared" si="7"/>
        <v>1017121</v>
      </c>
      <c r="H34" s="52">
        <f t="shared" si="7"/>
        <v>123237</v>
      </c>
      <c r="I34" s="52">
        <f t="shared" si="7"/>
        <v>258771</v>
      </c>
      <c r="J34" s="52">
        <f t="shared" si="7"/>
        <v>220954</v>
      </c>
      <c r="K34" s="52">
        <f t="shared" si="7"/>
        <v>914978</v>
      </c>
      <c r="L34" s="52">
        <f t="shared" si="7"/>
        <v>573087</v>
      </c>
      <c r="M34" s="52">
        <f t="shared" si="7"/>
        <v>919050</v>
      </c>
      <c r="N34" s="52">
        <f t="shared" si="7"/>
        <v>21292</v>
      </c>
      <c r="O34" s="52">
        <f t="shared" si="7"/>
        <v>1521551</v>
      </c>
      <c r="P34" s="52" t="str">
        <f t="shared" si="7"/>
        <v>-</v>
      </c>
      <c r="Q34" s="32" t="s">
        <v>3</v>
      </c>
      <c r="R34" s="46" t="s">
        <v>58</v>
      </c>
      <c r="S34" s="52"/>
      <c r="T34" s="52"/>
      <c r="U34" s="52"/>
      <c r="V34" s="51"/>
    </row>
    <row r="35" spans="1:22" s="16" customFormat="1" ht="15.75" customHeight="1">
      <c r="A35" s="41">
        <v>16</v>
      </c>
      <c r="B35" s="43" t="s">
        <v>27</v>
      </c>
      <c r="C35" s="16">
        <v>9997660</v>
      </c>
      <c r="D35" s="16">
        <v>93383</v>
      </c>
      <c r="E35" s="16">
        <v>1915624</v>
      </c>
      <c r="F35" s="16">
        <v>2418612</v>
      </c>
      <c r="G35" s="16">
        <v>1017121</v>
      </c>
      <c r="H35" s="16">
        <v>123237</v>
      </c>
      <c r="I35" s="16">
        <v>258771</v>
      </c>
      <c r="J35" s="16">
        <v>220954</v>
      </c>
      <c r="K35" s="16">
        <v>914978</v>
      </c>
      <c r="L35" s="16">
        <v>573087</v>
      </c>
      <c r="M35" s="16">
        <v>919050</v>
      </c>
      <c r="N35" s="16">
        <v>21292</v>
      </c>
      <c r="O35" s="16">
        <v>1521551</v>
      </c>
      <c r="P35" s="52" t="str">
        <f>P36</f>
        <v>-</v>
      </c>
      <c r="Q35" s="32" t="s">
        <v>3</v>
      </c>
      <c r="R35" s="40">
        <v>16</v>
      </c>
      <c r="S35" s="50"/>
      <c r="T35" s="50"/>
      <c r="U35" s="50"/>
      <c r="V35" s="26"/>
    </row>
    <row r="36" spans="1:22" s="34" customFormat="1" ht="15.75" customHeight="1">
      <c r="A36" s="44"/>
      <c r="B36" s="45" t="s">
        <v>28</v>
      </c>
      <c r="C36" s="34">
        <f aca="true" t="shared" si="8" ref="C36:O36">C37+C38+C39</f>
        <v>22708768</v>
      </c>
      <c r="D36" s="34">
        <f t="shared" si="8"/>
        <v>251122</v>
      </c>
      <c r="E36" s="34">
        <f t="shared" si="8"/>
        <v>4794966</v>
      </c>
      <c r="F36" s="34">
        <f t="shared" si="8"/>
        <v>5081613</v>
      </c>
      <c r="G36" s="34">
        <f t="shared" si="8"/>
        <v>1519995</v>
      </c>
      <c r="H36" s="34">
        <f t="shared" si="8"/>
        <v>138442</v>
      </c>
      <c r="I36" s="34">
        <f t="shared" si="8"/>
        <v>3442582</v>
      </c>
      <c r="J36" s="34">
        <f t="shared" si="8"/>
        <v>209049</v>
      </c>
      <c r="K36" s="34">
        <f t="shared" si="8"/>
        <v>1695959</v>
      </c>
      <c r="L36" s="34">
        <f t="shared" si="8"/>
        <v>967366</v>
      </c>
      <c r="M36" s="34">
        <f t="shared" si="8"/>
        <v>1867039</v>
      </c>
      <c r="N36" s="34">
        <f t="shared" si="8"/>
        <v>31838</v>
      </c>
      <c r="O36" s="34">
        <f t="shared" si="8"/>
        <v>2708797</v>
      </c>
      <c r="P36" s="52" t="str">
        <f>P37</f>
        <v>-</v>
      </c>
      <c r="Q36" s="32" t="s">
        <v>3</v>
      </c>
      <c r="R36" s="46" t="s">
        <v>59</v>
      </c>
      <c r="S36" s="52"/>
      <c r="T36" s="52"/>
      <c r="U36" s="52"/>
      <c r="V36" s="51"/>
    </row>
    <row r="37" spans="1:22" s="16" customFormat="1" ht="15.75" customHeight="1">
      <c r="A37" s="41">
        <v>17</v>
      </c>
      <c r="B37" s="43" t="s">
        <v>29</v>
      </c>
      <c r="C37" s="16">
        <v>3587783</v>
      </c>
      <c r="D37" s="16">
        <v>62338</v>
      </c>
      <c r="E37" s="16">
        <v>737984</v>
      </c>
      <c r="F37" s="16">
        <v>1008181</v>
      </c>
      <c r="G37" s="16">
        <v>384305</v>
      </c>
      <c r="H37" s="16">
        <v>47965</v>
      </c>
      <c r="I37" s="16">
        <v>76839</v>
      </c>
      <c r="J37" s="16">
        <v>47601</v>
      </c>
      <c r="K37" s="16">
        <v>323862</v>
      </c>
      <c r="L37" s="16">
        <v>154199</v>
      </c>
      <c r="M37" s="16">
        <v>274660</v>
      </c>
      <c r="N37" s="16">
        <v>23823</v>
      </c>
      <c r="O37" s="16">
        <v>446026</v>
      </c>
      <c r="P37" s="52" t="str">
        <f>P38</f>
        <v>-</v>
      </c>
      <c r="Q37" s="32" t="s">
        <v>3</v>
      </c>
      <c r="R37" s="40">
        <v>17</v>
      </c>
      <c r="S37" s="50"/>
      <c r="T37" s="50"/>
      <c r="U37" s="50"/>
      <c r="V37" s="26"/>
    </row>
    <row r="38" spans="1:22" s="16" customFormat="1" ht="15.75" customHeight="1">
      <c r="A38" s="41">
        <v>18</v>
      </c>
      <c r="B38" s="43" t="s">
        <v>30</v>
      </c>
      <c r="C38" s="16">
        <v>4542393</v>
      </c>
      <c r="D38" s="16">
        <v>65614</v>
      </c>
      <c r="E38" s="16">
        <v>861189</v>
      </c>
      <c r="F38" s="16">
        <v>942853</v>
      </c>
      <c r="G38" s="16">
        <v>294525</v>
      </c>
      <c r="H38" s="16">
        <v>39063</v>
      </c>
      <c r="I38" s="16">
        <v>499902</v>
      </c>
      <c r="J38" s="16">
        <v>44030</v>
      </c>
      <c r="K38" s="16">
        <v>370741</v>
      </c>
      <c r="L38" s="16">
        <v>272658</v>
      </c>
      <c r="M38" s="16">
        <v>372868</v>
      </c>
      <c r="N38" s="16">
        <v>7165</v>
      </c>
      <c r="O38" s="16">
        <v>771785</v>
      </c>
      <c r="P38" s="52" t="str">
        <f>P39</f>
        <v>-</v>
      </c>
      <c r="Q38" s="32" t="s">
        <v>3</v>
      </c>
      <c r="R38" s="40">
        <v>18</v>
      </c>
      <c r="S38" s="50"/>
      <c r="T38" s="50"/>
      <c r="U38" s="50"/>
      <c r="V38" s="26"/>
    </row>
    <row r="39" spans="1:22" s="16" customFormat="1" ht="15.75" customHeight="1">
      <c r="A39" s="41">
        <v>19</v>
      </c>
      <c r="B39" s="43" t="s">
        <v>31</v>
      </c>
      <c r="C39" s="16">
        <v>14578592</v>
      </c>
      <c r="D39" s="16">
        <v>123170</v>
      </c>
      <c r="E39" s="16">
        <v>3195793</v>
      </c>
      <c r="F39" s="16">
        <v>3130579</v>
      </c>
      <c r="G39" s="16">
        <v>841165</v>
      </c>
      <c r="H39" s="16">
        <v>51414</v>
      </c>
      <c r="I39" s="16">
        <v>2865841</v>
      </c>
      <c r="J39" s="16">
        <v>117418</v>
      </c>
      <c r="K39" s="16">
        <v>1001356</v>
      </c>
      <c r="L39" s="16">
        <v>540509</v>
      </c>
      <c r="M39" s="16">
        <v>1219511</v>
      </c>
      <c r="N39" s="16">
        <v>850</v>
      </c>
      <c r="O39" s="16">
        <v>1490986</v>
      </c>
      <c r="P39" s="52" t="str">
        <f>P40</f>
        <v>-</v>
      </c>
      <c r="Q39" s="32" t="s">
        <v>3</v>
      </c>
      <c r="R39" s="40">
        <v>19</v>
      </c>
      <c r="V39" s="26"/>
    </row>
    <row r="40" spans="1:22" s="34" customFormat="1" ht="15.75" customHeight="1">
      <c r="A40" s="44"/>
      <c r="B40" s="45" t="s">
        <v>32</v>
      </c>
      <c r="C40" s="52">
        <f aca="true" t="shared" si="9" ref="C40:P40">C41</f>
        <v>5859169</v>
      </c>
      <c r="D40" s="52">
        <f t="shared" si="9"/>
        <v>80204</v>
      </c>
      <c r="E40" s="52">
        <f t="shared" si="9"/>
        <v>872377</v>
      </c>
      <c r="F40" s="52">
        <f t="shared" si="9"/>
        <v>1349843</v>
      </c>
      <c r="G40" s="52">
        <f t="shared" si="9"/>
        <v>1024863</v>
      </c>
      <c r="H40" s="52">
        <f t="shared" si="9"/>
        <v>122692</v>
      </c>
      <c r="I40" s="52">
        <f t="shared" si="9"/>
        <v>743112</v>
      </c>
      <c r="J40" s="52">
        <f t="shared" si="9"/>
        <v>122159</v>
      </c>
      <c r="K40" s="52">
        <f t="shared" si="9"/>
        <v>411448</v>
      </c>
      <c r="L40" s="52">
        <f t="shared" si="9"/>
        <v>214789</v>
      </c>
      <c r="M40" s="52">
        <f t="shared" si="9"/>
        <v>342129</v>
      </c>
      <c r="N40" s="52">
        <f t="shared" si="9"/>
        <v>12618</v>
      </c>
      <c r="O40" s="52">
        <f t="shared" si="9"/>
        <v>562935</v>
      </c>
      <c r="P40" s="52" t="str">
        <f t="shared" si="9"/>
        <v>-</v>
      </c>
      <c r="Q40" s="32" t="s">
        <v>60</v>
      </c>
      <c r="R40" s="46" t="s">
        <v>61</v>
      </c>
      <c r="S40" s="52"/>
      <c r="T40" s="52"/>
      <c r="U40" s="52"/>
      <c r="V40" s="51"/>
    </row>
    <row r="41" spans="1:22" s="16" customFormat="1" ht="15.75" customHeight="1" thickBot="1">
      <c r="A41" s="47">
        <v>20</v>
      </c>
      <c r="B41" s="48" t="s">
        <v>33</v>
      </c>
      <c r="C41" s="58">
        <v>5859169</v>
      </c>
      <c r="D41" s="68">
        <v>80204</v>
      </c>
      <c r="E41" s="68">
        <v>872377</v>
      </c>
      <c r="F41" s="68">
        <v>1349843</v>
      </c>
      <c r="G41" s="68">
        <v>1024863</v>
      </c>
      <c r="H41" s="68">
        <v>122692</v>
      </c>
      <c r="I41" s="68">
        <v>743112</v>
      </c>
      <c r="J41" s="68">
        <v>122159</v>
      </c>
      <c r="K41" s="68">
        <v>411448</v>
      </c>
      <c r="L41" s="68">
        <v>214789</v>
      </c>
      <c r="M41" s="68">
        <v>342129</v>
      </c>
      <c r="N41" s="68">
        <v>12618</v>
      </c>
      <c r="O41" s="68">
        <v>562935</v>
      </c>
      <c r="P41" s="57" t="s">
        <v>60</v>
      </c>
      <c r="Q41" s="57" t="s">
        <v>60</v>
      </c>
      <c r="R41" s="49">
        <v>20</v>
      </c>
      <c r="S41" s="50"/>
      <c r="T41" s="50"/>
      <c r="U41" s="50"/>
      <c r="V41" s="26"/>
    </row>
    <row r="42" ht="12.75" customHeight="1">
      <c r="A42" s="1" t="s">
        <v>62</v>
      </c>
    </row>
  </sheetData>
  <sheetProtection/>
  <printOptions/>
  <pageMargins left="0.3937007874015748" right="0.3937007874015748" top="0.5905511811023623" bottom="0.3937007874015748" header="0.5118110236220472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sagaken</cp:lastModifiedBy>
  <cp:lastPrinted>2013-05-30T07:08:55Z</cp:lastPrinted>
  <dcterms:created xsi:type="dcterms:W3CDTF">2012-01-12T13:40:46Z</dcterms:created>
  <dcterms:modified xsi:type="dcterms:W3CDTF">2014-06-20T07:47:41Z</dcterms:modified>
  <cp:category/>
  <cp:version/>
  <cp:contentType/>
  <cp:contentStatus/>
</cp:coreProperties>
</file>