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040" tabRatio="770" firstSheet="6" activeTab="20"/>
  </bookViews>
  <sheets>
    <sheet name="12-1(1)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" sheetId="16" r:id="rId16"/>
    <sheet name="12-19 " sheetId="17" r:id="rId17"/>
    <sheet name="12-20 " sheetId="18" r:id="rId18"/>
    <sheet name="12-21 " sheetId="19" r:id="rId19"/>
    <sheet name="12-22 " sheetId="20" r:id="rId20"/>
    <sheet name="１２-23" sheetId="21" r:id="rId21"/>
  </sheets>
  <definedNames>
    <definedName name="Book5" localSheetId="18">'12-21 '!#REF!</definedName>
    <definedName name="_xlnm.Print_Area" localSheetId="0">'12-1(1)'!$A$1:$H$22</definedName>
    <definedName name="_xlnm.Print_Area" localSheetId="1">'12-1(2)'!$A$1:$L$24</definedName>
    <definedName name="_xlnm.Print_Area" localSheetId="2">'12-2'!$A$1:$R$45</definedName>
    <definedName name="_xlnm.Print_Area" localSheetId="18">'12-21 '!$A$1:$H$45</definedName>
    <definedName name="_xlnm.Print_Area" localSheetId="3">'12-3 '!$A$1:$I$43</definedName>
    <definedName name="_xlnm.Print_Area" localSheetId="8">'12-7'!$A$1:$J$139</definedName>
    <definedName name="_xlnm.Print_Area" localSheetId="9">'12-8 '!$A$1:$V$52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<sst xmlns="http://schemas.openxmlformats.org/spreadsheetml/2006/main" count="2566" uniqueCount="1095">
  <si>
    <t>年　　次</t>
  </si>
  <si>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</si>
  <si>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</si>
  <si>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</si>
  <si>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</si>
  <si>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</si>
  <si>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</si>
  <si>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</si>
  <si>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</si>
  <si>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</si>
  <si>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</si>
  <si>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</si>
  <si>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</si>
  <si>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</si>
  <si>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</si>
  <si>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</si>
  <si>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</si>
  <si>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</si>
  <si>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</si>
  <si>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</si>
  <si>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</si>
  <si>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</si>
  <si>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</si>
  <si>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</si>
  <si>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</si>
  <si>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</si>
  <si>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</si>
  <si>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</si>
  <si>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</si>
  <si>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</si>
  <si>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</si>
  <si>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唐津港</t>
  </si>
  <si>
    <t>伊万里港</t>
  </si>
  <si>
    <t>大浦港</t>
  </si>
  <si>
    <t>1)特   殊   品</t>
  </si>
  <si>
    <t>（注1）「特殊品」とは金属くず・再利用資材・動植物性製造飼肥料・廃棄物・廃土砂・輸送用容器・取合せ品である。</t>
  </si>
  <si>
    <t xml:space="preserve">   19</t>
  </si>
  <si>
    <t xml:space="preserve">   20</t>
  </si>
  <si>
    <t xml:space="preserve">   21</t>
  </si>
  <si>
    <t>-</t>
  </si>
  <si>
    <t>区　  分</t>
  </si>
  <si>
    <t>入 港 船 舶 数</t>
  </si>
  <si>
    <t>乗　降　客　数</t>
  </si>
  <si>
    <t>隻　　数</t>
  </si>
  <si>
    <t>総 屯 数</t>
  </si>
  <si>
    <t xml:space="preserve">  平  成  18  年</t>
  </si>
  <si>
    <t xml:space="preserve">  平  成  19  年</t>
  </si>
  <si>
    <t xml:space="preserve">  平  成  20  年</t>
  </si>
  <si>
    <r>
      <t>12-13　主要港別海上貨物輸移入量</t>
    </r>
    <r>
      <rPr>
        <sz val="12"/>
        <rFont val="ＭＳ 明朝"/>
        <family val="1"/>
      </rPr>
      <t>（平成18～22年）</t>
    </r>
  </si>
  <si>
    <t>平 成 18 年</t>
  </si>
  <si>
    <t xml:space="preserve">   22</t>
  </si>
  <si>
    <t>12-14　主要港別海上貨物輸移出量（平成18～22年）</t>
  </si>
  <si>
    <r>
      <t xml:space="preserve">    12-16 　港別入港船舶数及び乗降客数</t>
    </r>
    <r>
      <rPr>
        <sz val="12"/>
        <rFont val="ＭＳ 明朝"/>
        <family val="1"/>
      </rPr>
      <t>（平成18～22年）</t>
    </r>
  </si>
  <si>
    <t>-</t>
  </si>
  <si>
    <t>12-6　高　 速 　道 　路 　利　</t>
  </si>
  <si>
    <r>
      <t xml:space="preserve">　用 　状　 況 </t>
    </r>
    <r>
      <rPr>
        <sz val="12"/>
        <rFont val="ＭＳ 明朝"/>
        <family val="1"/>
      </rPr>
      <t>（平成１８～２２年度）</t>
    </r>
  </si>
  <si>
    <t>(1)インターチェンジ別流入台数</t>
  </si>
  <si>
    <t xml:space="preserve">    （単位：台）</t>
  </si>
  <si>
    <t>(2)インターチェンジ別流出台数</t>
  </si>
  <si>
    <t xml:space="preserve">   （単位：台）</t>
  </si>
  <si>
    <t>インターチェンジ名</t>
  </si>
  <si>
    <t>18 年度</t>
  </si>
  <si>
    <t>19 年度</t>
  </si>
  <si>
    <t>20 年度</t>
  </si>
  <si>
    <t>21 年度</t>
  </si>
  <si>
    <t>22 年度</t>
  </si>
  <si>
    <t>インターチェンジ名</t>
  </si>
  <si>
    <t>18 年度</t>
  </si>
  <si>
    <t>19 年度</t>
  </si>
  <si>
    <t>20 年度</t>
  </si>
  <si>
    <t>21 年度</t>
  </si>
  <si>
    <t>22 年度</t>
  </si>
  <si>
    <t>車       種</t>
  </si>
  <si>
    <t>車       種</t>
  </si>
  <si>
    <t>鳥</t>
  </si>
  <si>
    <t>軽自動車等</t>
  </si>
  <si>
    <t>355 557</t>
  </si>
  <si>
    <t>334 875</t>
  </si>
  <si>
    <t>栖</t>
  </si>
  <si>
    <t>普　通　車</t>
  </si>
  <si>
    <t>1 881 322</t>
  </si>
  <si>
    <t>第</t>
  </si>
  <si>
    <t>中　型　車</t>
  </si>
  <si>
    <t>467 622</t>
  </si>
  <si>
    <t>426 992</t>
  </si>
  <si>
    <t>一</t>
  </si>
  <si>
    <t>大　型　車</t>
  </si>
  <si>
    <t>510 810</t>
  </si>
  <si>
    <t>514 025</t>
  </si>
  <si>
    <t>Ｉ</t>
  </si>
  <si>
    <t>特　大　車</t>
  </si>
  <si>
    <t>63 875</t>
  </si>
  <si>
    <t>62 101</t>
  </si>
  <si>
    <t>Ｃ</t>
  </si>
  <si>
    <t>合　　　計</t>
  </si>
  <si>
    <t>3 279 186</t>
  </si>
  <si>
    <t>3 143 127</t>
  </si>
  <si>
    <t>116 431</t>
  </si>
  <si>
    <t>120 355</t>
  </si>
  <si>
    <t>569 182</t>
  </si>
  <si>
    <t>567 539</t>
  </si>
  <si>
    <t>98 113</t>
  </si>
  <si>
    <t>91 905</t>
  </si>
  <si>
    <t>二</t>
  </si>
  <si>
    <t>89 391</t>
  </si>
  <si>
    <t>78 207</t>
  </si>
  <si>
    <t>7 867</t>
  </si>
  <si>
    <t>6 882</t>
  </si>
  <si>
    <t>880 984</t>
  </si>
  <si>
    <t>864 888</t>
  </si>
  <si>
    <t>東</t>
  </si>
  <si>
    <t>194 101</t>
  </si>
  <si>
    <t>189 665</t>
  </si>
  <si>
    <t>脊</t>
  </si>
  <si>
    <t>1 051 588</t>
  </si>
  <si>
    <t>1 057 700</t>
  </si>
  <si>
    <t>振</t>
  </si>
  <si>
    <t>180 362</t>
  </si>
  <si>
    <t>176 077</t>
  </si>
  <si>
    <t>161 084</t>
  </si>
  <si>
    <t>143 623</t>
  </si>
  <si>
    <t>17 633</t>
  </si>
  <si>
    <t>18 995</t>
  </si>
  <si>
    <t>1 604 768</t>
  </si>
  <si>
    <t>1 586 060</t>
  </si>
  <si>
    <t>佐</t>
  </si>
  <si>
    <t>355 861</t>
  </si>
  <si>
    <t>374 870</t>
  </si>
  <si>
    <t>賀</t>
  </si>
  <si>
    <t>2 006 412</t>
  </si>
  <si>
    <t>2 070 612</t>
  </si>
  <si>
    <t>大</t>
  </si>
  <si>
    <t>158 866</t>
  </si>
  <si>
    <t>169 880</t>
  </si>
  <si>
    <t>和</t>
  </si>
  <si>
    <t>149 423</t>
  </si>
  <si>
    <t>141 073</t>
  </si>
  <si>
    <t>15 294</t>
  </si>
  <si>
    <t>14 947</t>
  </si>
  <si>
    <t>2 685 856</t>
  </si>
  <si>
    <t>2 771 382</t>
  </si>
  <si>
    <t>134 352</t>
  </si>
  <si>
    <t>131 882</t>
  </si>
  <si>
    <t>多</t>
  </si>
  <si>
    <t>645 603</t>
  </si>
  <si>
    <t>658 777</t>
  </si>
  <si>
    <t>久</t>
  </si>
  <si>
    <t>69 886</t>
  </si>
  <si>
    <t>68 900</t>
  </si>
  <si>
    <t>57 807</t>
  </si>
  <si>
    <t>57 776</t>
  </si>
  <si>
    <t>6 074</t>
  </si>
  <si>
    <t>7 010</t>
  </si>
  <si>
    <t>913 722</t>
  </si>
  <si>
    <t>924 345</t>
  </si>
  <si>
    <t>武</t>
  </si>
  <si>
    <t>195 101</t>
  </si>
  <si>
    <t>184 365</t>
  </si>
  <si>
    <t>雄</t>
  </si>
  <si>
    <t>999 447</t>
  </si>
  <si>
    <t>969 487</t>
  </si>
  <si>
    <t>北</t>
  </si>
  <si>
    <t>129 152</t>
  </si>
  <si>
    <t>114 161</t>
  </si>
  <si>
    <t>方</t>
  </si>
  <si>
    <t>113 945</t>
  </si>
  <si>
    <t>99 884</t>
  </si>
  <si>
    <t>17 275</t>
  </si>
  <si>
    <t>14 537</t>
  </si>
  <si>
    <t>1 454 920</t>
  </si>
  <si>
    <t>94 034</t>
  </si>
  <si>
    <t>98 767</t>
  </si>
  <si>
    <t>嬉</t>
  </si>
  <si>
    <t>433 485</t>
  </si>
  <si>
    <t>444 554</t>
  </si>
  <si>
    <t>野</t>
  </si>
  <si>
    <t>26 285</t>
  </si>
  <si>
    <t>25 827</t>
  </si>
  <si>
    <t>29 963</t>
  </si>
  <si>
    <t>30 264</t>
  </si>
  <si>
    <t>5 892</t>
  </si>
  <si>
    <t>6 514</t>
  </si>
  <si>
    <t>589 659</t>
  </si>
  <si>
    <t>605 926</t>
  </si>
  <si>
    <t>資料：西日本高速道路株式会社九州支社</t>
  </si>
  <si>
    <t>12-7　鉄  道  乗  降  客  数  及  び　</t>
  </si>
  <si>
    <t>(1)ＪＲ九州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</si>
  <si>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</si>
  <si>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</si>
  <si>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</si>
  <si>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</si>
  <si>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</si>
  <si>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</si>
  <si>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</si>
  <si>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</si>
  <si>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</si>
  <si>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1) 総　数</t>
  </si>
  <si>
    <t>うち定期</t>
  </si>
  <si>
    <t>乗車人員</t>
  </si>
  <si>
    <t>人</t>
  </si>
  <si>
    <t>人</t>
  </si>
  <si>
    <t>トン</t>
  </si>
  <si>
    <t xml:space="preserve"> 平成 18年度</t>
  </si>
  <si>
    <t xml:space="preserve"> 平成 18年度</t>
  </si>
  <si>
    <t xml:space="preserve">      19</t>
  </si>
  <si>
    <t xml:space="preserve">      19</t>
  </si>
  <si>
    <t xml:space="preserve">      20</t>
  </si>
  <si>
    <t xml:space="preserve">      20</t>
  </si>
  <si>
    <t xml:space="preserve">      21</t>
  </si>
  <si>
    <t xml:space="preserve">      21</t>
  </si>
  <si>
    <t xml:space="preserve">      22</t>
  </si>
  <si>
    <t xml:space="preserve">      22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</si>
  <si>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</si>
  <si>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</si>
  <si>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</si>
  <si>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</si>
  <si>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</si>
  <si>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</si>
  <si>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</si>
  <si>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</si>
  <si>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</si>
  <si>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</si>
  <si>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</si>
  <si>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</si>
  <si>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</si>
  <si>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</si>
  <si>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</si>
  <si>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</si>
  <si>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大 川 野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</si>
  <si>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</si>
  <si>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</si>
  <si>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</si>
  <si>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</si>
  <si>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</si>
  <si>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</si>
  <si>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</si>
  <si>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</si>
  <si>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</si>
  <si>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</si>
  <si>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</si>
  <si>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</si>
  <si>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</si>
  <si>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2) バルーンさが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</si>
  <si>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</si>
  <si>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</si>
  <si>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</si>
  <si>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</si>
  <si>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</si>
  <si>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</si>
  <si>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</si>
  <si>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</si>
  <si>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</si>
  <si>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</si>
  <si>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</si>
  <si>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</si>
  <si>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</si>
  <si>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</si>
  <si>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</si>
  <si>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</si>
  <si>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</si>
  <si>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</si>
  <si>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</si>
  <si>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　　　  2)長崎本線の「バルーンさが」駅は，5日間の臨時駅。1日平均は5日間で計算している。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</si>
  <si>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</si>
  <si>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</si>
  <si>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</si>
  <si>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</si>
  <si>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</si>
  <si>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</si>
  <si>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</si>
  <si>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</si>
  <si>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</si>
  <si>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</si>
  <si>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</si>
  <si>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</si>
  <si>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</si>
  <si>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</si>
  <si>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</si>
  <si>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資料：九州旅客鉄道株式会社・日本貨物鉄道株式会社九州支社</t>
  </si>
  <si>
    <t>(注)貨物の鍋島・有田間については、トラックによる輸送。</t>
  </si>
  <si>
    <t>(2) 松浦鉄道</t>
  </si>
  <si>
    <t>旅　　　　　　　　　　客</t>
  </si>
  <si>
    <t>1) 総　　数</t>
  </si>
  <si>
    <t>うち定期</t>
  </si>
  <si>
    <t xml:space="preserve"> 平成18年度</t>
  </si>
  <si>
    <t>有　田</t>
  </si>
  <si>
    <t>三代橋</t>
  </si>
  <si>
    <t>黒　川</t>
  </si>
  <si>
    <t>蔵　宿</t>
  </si>
  <si>
    <t>西有田</t>
  </si>
  <si>
    <t>大　木</t>
  </si>
  <si>
    <t>山　谷</t>
  </si>
  <si>
    <t>夫婦石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</si>
  <si>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</si>
  <si>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</si>
  <si>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</si>
  <si>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</si>
  <si>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</si>
  <si>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</si>
  <si>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</si>
  <si>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</si>
  <si>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</si>
  <si>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</si>
  <si>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</si>
  <si>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</si>
  <si>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</si>
  <si>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</si>
  <si>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</si>
  <si>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</si>
  <si>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r>
      <t>12-19　引受内国郵便物数</t>
    </r>
    <r>
      <rPr>
        <sz val="12"/>
        <rFont val="ＭＳ 明朝"/>
        <family val="1"/>
      </rPr>
      <t>（平成18～22年度）</t>
    </r>
  </si>
  <si>
    <t>（単位：千通，千個）</t>
  </si>
  <si>
    <t>1)　郵便物</t>
  </si>
  <si>
    <t>2)　ゆうパック等</t>
  </si>
  <si>
    <t>年　　　度</t>
  </si>
  <si>
    <t>総　　数</t>
  </si>
  <si>
    <t>小　　計</t>
  </si>
  <si>
    <t>普　　通</t>
  </si>
  <si>
    <t>特　　　殊</t>
  </si>
  <si>
    <t>年　賀</t>
  </si>
  <si>
    <t>選　挙</t>
  </si>
  <si>
    <t>小　計</t>
  </si>
  <si>
    <t>普　通</t>
  </si>
  <si>
    <t>3) 速達等</t>
  </si>
  <si>
    <t>4) 書留等</t>
  </si>
  <si>
    <t>書　留</t>
  </si>
  <si>
    <t>平成 18 年度</t>
  </si>
  <si>
    <t xml:space="preserve">     19</t>
  </si>
  <si>
    <t>･･･</t>
  </si>
  <si>
    <t xml:space="preserve">     20</t>
  </si>
  <si>
    <t xml:space="preserve">     21</t>
  </si>
  <si>
    <t xml:space="preserve">     22</t>
  </si>
  <si>
    <t>資料：郵便事業株式会社 九州支社</t>
  </si>
  <si>
    <t>（注）　1) 平成18年度以前は、通常郵便物の数値を表す。</t>
  </si>
  <si>
    <t>　　　　2）平成18年度以前は、小包郵便物の数値を表す。</t>
  </si>
  <si>
    <t>　 　　　　ゆうパック等とは、ゆうパック、ゆうメール（旧冊子小包）及び心身障害者用ゆうメールを指す。</t>
  </si>
  <si>
    <t>　 　　　　なお、ゆうパック等については、平成19年度から非公表。</t>
  </si>
  <si>
    <t>　　　　3）次の特殊取扱を含む。</t>
  </si>
  <si>
    <t>　　　　　　ゆうパック等の速達等：速達、保冷、代金引換、配達日指定</t>
  </si>
  <si>
    <t>　　　　　　郵便物の速達等：上記の他、翌朝10時、電子郵便</t>
  </si>
  <si>
    <t>(注）1) 平成19年10月1日の郵政民営化に伴い、普通局及び特定局の区別がなくなり、直営となった。</t>
  </si>
  <si>
    <t>資料：郵便局株式会社 九州支社・郵便事業株式会社 九州支社</t>
  </si>
  <si>
    <t xml:space="preserve">　　 22 </t>
  </si>
  <si>
    <t>平成 21 年度</t>
  </si>
  <si>
    <t>郵便差出箱</t>
  </si>
  <si>
    <t>簡易局</t>
  </si>
  <si>
    <t>1) 直営</t>
  </si>
  <si>
    <t>計</t>
  </si>
  <si>
    <t>郵　　　　　　便　　　　　　局</t>
  </si>
  <si>
    <t>　（単位：局，箱）</t>
  </si>
  <si>
    <r>
      <t>12-20　郵便通信機関施設数</t>
    </r>
    <r>
      <rPr>
        <sz val="12"/>
        <rFont val="ＭＳ 明朝"/>
        <family val="1"/>
      </rPr>
      <t>（平成21・22年度）</t>
    </r>
  </si>
  <si>
    <t>資料：九州運輸局海上安全環境部監理課</t>
  </si>
  <si>
    <t>軽合金</t>
  </si>
  <si>
    <t>強化プラスチック船</t>
  </si>
  <si>
    <t>木ＦＲＰ船</t>
  </si>
  <si>
    <t>木鋼船</t>
  </si>
  <si>
    <t>木　船</t>
  </si>
  <si>
    <t>鋼　船</t>
  </si>
  <si>
    <t xml:space="preserve">  　平 成19 年</t>
  </si>
  <si>
    <t>ｔ数</t>
  </si>
  <si>
    <t>隻数</t>
  </si>
  <si>
    <t>種　　類</t>
  </si>
  <si>
    <t>150ｔ以上</t>
  </si>
  <si>
    <t>100～150ｔ未満</t>
  </si>
  <si>
    <t>50～100ｔ未満</t>
  </si>
  <si>
    <t>30～50ｔ未満</t>
  </si>
  <si>
    <t>20～30ｔ未満</t>
  </si>
  <si>
    <t>年　　次</t>
  </si>
  <si>
    <t>（単位：隻，ｔ）</t>
  </si>
  <si>
    <t>各年8月1日現在</t>
  </si>
  <si>
    <r>
      <t>12-15　在   籍   船   舶   数</t>
    </r>
    <r>
      <rPr>
        <sz val="12"/>
        <rFont val="ＭＳ 明朝"/>
        <family val="1"/>
      </rPr>
      <t>（平成19～23年）</t>
    </r>
  </si>
  <si>
    <t>5) 自動車１台当たり人口＝佐賀県の推計人口(平成23年4月1日現在)／自動車保有台数総数</t>
  </si>
  <si>
    <t>4)その他…特殊軽四輪車及び軽三輪車の計である。</t>
  </si>
  <si>
    <t>3) 小型二輪車とは、排気量250ccを超える二輪車のことである。</t>
  </si>
  <si>
    <t>（注）　1)各年度計の総数は、軽二輪車を含んだ数である。（平成22年度 9,154台）</t>
  </si>
  <si>
    <t>2) 特殊車の中には小型は含まれていない。</t>
  </si>
  <si>
    <t>資料：九州運輸局佐賀運輸支局・県市町村課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</si>
  <si>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</si>
  <si>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</si>
  <si>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</si>
  <si>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</si>
  <si>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</si>
  <si>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</si>
  <si>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</si>
  <si>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</si>
  <si>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</si>
  <si>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</si>
  <si>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</si>
  <si>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</si>
  <si>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</si>
  <si>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</si>
  <si>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</si>
  <si>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</si>
  <si>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</si>
  <si>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</si>
  <si>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</si>
  <si>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</si>
  <si>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</si>
  <si>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</si>
  <si>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</si>
  <si>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</si>
  <si>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</si>
  <si>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</si>
  <si>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</si>
  <si>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</si>
  <si>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</si>
  <si>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</si>
  <si>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</si>
  <si>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不　明</t>
  </si>
  <si>
    <t>所属市町不明</t>
  </si>
  <si>
    <t>郡　部</t>
  </si>
  <si>
    <t>郡　部</t>
  </si>
  <si>
    <t>市　部</t>
  </si>
  <si>
    <t>市　部</t>
  </si>
  <si>
    <t>22</t>
  </si>
  <si>
    <t xml:space="preserve">      22</t>
  </si>
  <si>
    <t>21</t>
  </si>
  <si>
    <t xml:space="preserve">      21</t>
  </si>
  <si>
    <t>20</t>
  </si>
  <si>
    <t xml:space="preserve">      20</t>
  </si>
  <si>
    <t>19</t>
  </si>
  <si>
    <t xml:space="preserve">      19</t>
  </si>
  <si>
    <t>18年度</t>
  </si>
  <si>
    <t xml:space="preserve"> 平成 18年度</t>
  </si>
  <si>
    <t>市　町</t>
  </si>
  <si>
    <t>51～125cc未満</t>
  </si>
  <si>
    <t>50cc以下</t>
  </si>
  <si>
    <t>二輪車</t>
  </si>
  <si>
    <t>・特種用途車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</si>
  <si>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</si>
  <si>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</si>
  <si>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</si>
  <si>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</si>
  <si>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</si>
  <si>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</si>
  <si>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</si>
  <si>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 xml:space="preserve">原動機付自転車（別掲） </t>
  </si>
  <si>
    <t>5)自動車１台当たり人口</t>
  </si>
  <si>
    <t>4) その他</t>
  </si>
  <si>
    <t xml:space="preserve">3) 小 型   </t>
  </si>
  <si>
    <t>2) 大型特殊車</t>
  </si>
  <si>
    <t>乗　　用　　車</t>
  </si>
  <si>
    <t>乗合自動車</t>
  </si>
  <si>
    <t>貨　物　自　動　車</t>
  </si>
  <si>
    <t>1) 総　数</t>
  </si>
  <si>
    <t>（単位：台）</t>
  </si>
  <si>
    <t>各年度末現在(但し、原動機付自転車は、年度初めの 4月1日現在。合併市町村で集計した値。）</t>
  </si>
  <si>
    <t>　保   有   台   数 －市町－（平成18～22年度）</t>
  </si>
  <si>
    <t>12-8　種   類   別   自   動   車　</t>
  </si>
  <si>
    <t>資料：九州運輸局佐賀運輸支局</t>
  </si>
  <si>
    <t xml:space="preserve"> 8 185</t>
  </si>
  <si>
    <t xml:space="preserve"> 10 665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</si>
  <si>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</si>
  <si>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</si>
  <si>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</si>
  <si>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</si>
  <si>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</si>
  <si>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</si>
  <si>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</si>
  <si>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</si>
  <si>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</si>
  <si>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</si>
  <si>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</si>
  <si>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（単位：事業者，台）</t>
  </si>
  <si>
    <r>
      <t>12-12　トラック事業者数及び保有車両数　</t>
    </r>
    <r>
      <rPr>
        <sz val="12"/>
        <rFont val="ＭＳ 明朝"/>
        <family val="1"/>
      </rPr>
      <t>（平成18～22年度）</t>
    </r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</si>
  <si>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</si>
  <si>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</si>
  <si>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</si>
  <si>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</si>
  <si>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</si>
  <si>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</si>
  <si>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</si>
  <si>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</si>
  <si>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</si>
  <si>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r>
      <t xml:space="preserve">12-11　ハイヤー ・ タクシー輸送実績  </t>
    </r>
    <r>
      <rPr>
        <sz val="12"/>
        <rFont val="ＭＳ 明朝"/>
        <family val="1"/>
      </rPr>
      <t>（平成18～22年度）</t>
    </r>
  </si>
  <si>
    <t>円</t>
  </si>
  <si>
    <t>km</t>
  </si>
  <si>
    <t>1km当たり</t>
  </si>
  <si>
    <t>１台当たり</t>
  </si>
  <si>
    <t>走行距離</t>
  </si>
  <si>
    <t>平均収入</t>
  </si>
  <si>
    <t>１台当たり</t>
  </si>
  <si>
    <t>実在車</t>
  </si>
  <si>
    <r>
      <t>12-10 一般貸切旅客自動車運送事業輸送実績　</t>
    </r>
    <r>
      <rPr>
        <sz val="12"/>
        <rFont val="ＭＳ 明朝"/>
        <family val="1"/>
      </rPr>
      <t>（平成18～22年度）</t>
    </r>
  </si>
  <si>
    <r>
      <t>12-9  一般乗合旅客自動車運送事業輸送実績　</t>
    </r>
    <r>
      <rPr>
        <sz val="12"/>
        <rFont val="ＭＳ 明朝"/>
        <family val="1"/>
      </rPr>
      <t>（平成18～22年度）</t>
    </r>
  </si>
  <si>
    <t>（単位：便，人）</t>
  </si>
  <si>
    <t>国際チャーター便　（アウトバウンド＜日本人を乗客としたチャーター便＞）</t>
  </si>
  <si>
    <t>国・地域</t>
  </si>
  <si>
    <t>都市</t>
  </si>
  <si>
    <t>平成18年度</t>
  </si>
  <si>
    <t>平成19年度</t>
  </si>
  <si>
    <t>平成20年度</t>
  </si>
  <si>
    <t>平成21年度</t>
  </si>
  <si>
    <t>便数</t>
  </si>
  <si>
    <t>乗客数</t>
  </si>
  <si>
    <t>合計</t>
  </si>
  <si>
    <t>アメリカ</t>
  </si>
  <si>
    <t>ラスベガス</t>
  </si>
  <si>
    <t>台湾</t>
  </si>
  <si>
    <t>台北</t>
  </si>
  <si>
    <t>韓国</t>
  </si>
  <si>
    <t>済州</t>
  </si>
  <si>
    <t>中国</t>
  </si>
  <si>
    <t>計</t>
  </si>
  <si>
    <t>北京</t>
  </si>
  <si>
    <t>上海</t>
  </si>
  <si>
    <t>天津</t>
  </si>
  <si>
    <t>西安</t>
  </si>
  <si>
    <t>ハルピン</t>
  </si>
  <si>
    <t>成都</t>
  </si>
  <si>
    <t>桂林</t>
  </si>
  <si>
    <t>昆明</t>
  </si>
  <si>
    <t>張家界</t>
  </si>
  <si>
    <t>カンボジア</t>
  </si>
  <si>
    <t>シェムリアップ</t>
  </si>
  <si>
    <t>イタリア</t>
  </si>
  <si>
    <t>ローマ</t>
  </si>
  <si>
    <t>ミラノ</t>
  </si>
  <si>
    <t>オーストリア</t>
  </si>
  <si>
    <t>ウィーン</t>
  </si>
  <si>
    <t>パラオ</t>
  </si>
  <si>
    <t>コロール</t>
  </si>
  <si>
    <t>ロシア</t>
  </si>
  <si>
    <t>イルクーツク</t>
  </si>
  <si>
    <t>ウラジオストック</t>
  </si>
  <si>
    <t>国際チャーター便　（インバウンド＜外国人を乗客としたチャーター便＞）</t>
  </si>
  <si>
    <t>ソウル</t>
  </si>
  <si>
    <t>－</t>
  </si>
  <si>
    <t>－</t>
  </si>
  <si>
    <t>深セン</t>
  </si>
  <si>
    <t>r 2</t>
  </si>
  <si>
    <t>r 312</t>
  </si>
  <si>
    <t>杭州</t>
  </si>
  <si>
    <t>青島</t>
  </si>
  <si>
    <t>資料：県空港・交通課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</si>
  <si>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</si>
  <si>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</si>
  <si>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</si>
  <si>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</si>
  <si>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</si>
  <si>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</si>
  <si>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</si>
  <si>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</si>
  <si>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</si>
  <si>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</si>
  <si>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</si>
  <si>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 xml:space="preserve"> 22年 4月</t>
  </si>
  <si>
    <t xml:space="preserve"> 23年 1月</t>
  </si>
  <si>
    <t>12-18  国際チャーター便の利用状況（平成18～22年度）</t>
  </si>
  <si>
    <t>平成22年度</t>
  </si>
  <si>
    <t xml:space="preserve">   19</t>
  </si>
  <si>
    <t xml:space="preserve">   20</t>
  </si>
  <si>
    <t xml:space="preserve">   21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</si>
  <si>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</si>
  <si>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</si>
  <si>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</si>
  <si>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</si>
  <si>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</si>
  <si>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</si>
  <si>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12-17　国内定期便の搭乗者数（平成18～22年度）</t>
  </si>
  <si>
    <r>
      <t>12-4　運転免許所持者数</t>
    </r>
    <r>
      <rPr>
        <sz val="12"/>
        <rFont val="ＭＳ 明朝"/>
        <family val="1"/>
      </rPr>
      <t>（平成18～22年）</t>
    </r>
  </si>
  <si>
    <t>(1) 免許種別</t>
  </si>
  <si>
    <t>各年12月末現在</t>
  </si>
  <si>
    <t>（単位：人）</t>
  </si>
  <si>
    <t>年  次  ・  種  類</t>
  </si>
  <si>
    <t>男</t>
  </si>
  <si>
    <t>女</t>
  </si>
  <si>
    <t>　　　平　成　　18　年</t>
  </si>
  <si>
    <t>　　       　　 19</t>
  </si>
  <si>
    <t>　　       　　 20</t>
  </si>
  <si>
    <t>　　       　　 21</t>
  </si>
  <si>
    <t>　　       　　 22</t>
  </si>
  <si>
    <t>　第 二 種 免 許</t>
  </si>
  <si>
    <t>大    型</t>
  </si>
  <si>
    <t>中型</t>
  </si>
  <si>
    <t>1)</t>
  </si>
  <si>
    <t>中型（8t限定）</t>
  </si>
  <si>
    <t>普    通</t>
  </si>
  <si>
    <t>大型特殊</t>
  </si>
  <si>
    <t>け ん 引</t>
  </si>
  <si>
    <t>　第 一 種 免 許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</si>
  <si>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</si>
  <si>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</si>
  <si>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</si>
  <si>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</si>
  <si>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</si>
  <si>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</si>
  <si>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</si>
  <si>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</si>
  <si>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資料：県警察本部交通企画課「交通さが」</t>
  </si>
  <si>
    <t>注1) 中型（8t限定）とは、平成19年6月改正法施行前の普通免許をいう。</t>
  </si>
  <si>
    <r>
      <t>12-21  電話(ＮＴＴ西日本)普及状況</t>
    </r>
    <r>
      <rPr>
        <sz val="12"/>
        <rFont val="ＭＳ 明朝"/>
        <family val="1"/>
      </rPr>
      <t>－市町－（平成18～22年度）</t>
    </r>
  </si>
  <si>
    <t>各年度末現在</t>
  </si>
  <si>
    <t>　　　（単位：台，％）</t>
  </si>
  <si>
    <t xml:space="preserve"> 1)</t>
  </si>
  <si>
    <t>開通電話台数</t>
  </si>
  <si>
    <t>100人当たり電話普及率</t>
  </si>
  <si>
    <t>市　　　町</t>
  </si>
  <si>
    <t>100人当たり電話普及率</t>
  </si>
  <si>
    <t>平 成 18 年</t>
  </si>
  <si>
    <t>神埼郡</t>
  </si>
  <si>
    <t>基山町</t>
  </si>
  <si>
    <t xml:space="preserve">   22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</si>
  <si>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</si>
  <si>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</si>
  <si>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</si>
  <si>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</si>
  <si>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</si>
  <si>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</si>
  <si>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</si>
  <si>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</si>
  <si>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</si>
  <si>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</si>
  <si>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</si>
  <si>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</si>
  <si>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</si>
  <si>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</si>
  <si>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</si>
  <si>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</si>
  <si>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</si>
  <si>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</si>
  <si>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（注）　1) 開通電話台数を年度末現在住民基本台帳人口で除して算出。</t>
  </si>
  <si>
    <r>
      <t>12-22　公衆電話設置数及び携帯電話等加入数</t>
    </r>
    <r>
      <rPr>
        <sz val="12"/>
        <rFont val="ＭＳ 明朝"/>
        <family val="1"/>
      </rPr>
      <t>（平成18～22年度）</t>
    </r>
  </si>
  <si>
    <t>　　　（単位：台）</t>
  </si>
  <si>
    <t>年     度</t>
  </si>
  <si>
    <t>公  衆  電  話  設  置  数</t>
  </si>
  <si>
    <t>1)　携帯・</t>
  </si>
  <si>
    <t>1)
ＰＨＳ加入数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</si>
  <si>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</si>
  <si>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</si>
  <si>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</si>
  <si>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</si>
  <si>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</si>
  <si>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</si>
  <si>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</si>
  <si>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</si>
  <si>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3)　　…</t>
  </si>
  <si>
    <t>2)　　…</t>
  </si>
  <si>
    <t>　　…</t>
  </si>
  <si>
    <t>　　…</t>
  </si>
  <si>
    <t>資料：ＮＴＴ西日本-九州 佐賀事業部</t>
  </si>
  <si>
    <t>（注）　1)平成17年12月から、一部事業者の県別集計方法の変更等が行われているため、加入数の変動について単純比較出来ない。</t>
  </si>
  <si>
    <t>　　　　2)平成20年度から非公開となった。</t>
  </si>
  <si>
    <t>　　　　3)平成20年3月から、一事業者となったため、九州及び全国の数値のみ公表することとなった。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</si>
  <si>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</si>
  <si>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</si>
  <si>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</si>
  <si>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</si>
  <si>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</si>
  <si>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</si>
  <si>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</si>
  <si>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</si>
  <si>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</si>
  <si>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</si>
  <si>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　注：各年度末の数値である。</t>
  </si>
  <si>
    <t>　　：ブロードバンド（契約数）は佐賀県の数値である。</t>
  </si>
  <si>
    <t>18　　年度</t>
  </si>
  <si>
    <t>19　　</t>
  </si>
  <si>
    <t>20　　</t>
  </si>
  <si>
    <t>21　　</t>
  </si>
  <si>
    <t>22　　</t>
  </si>
  <si>
    <r>
      <t>12-23　インターネット契約数</t>
    </r>
    <r>
      <rPr>
        <sz val="12"/>
        <rFont val="ＭＳ 明朝"/>
        <family val="1"/>
      </rPr>
      <t>（平成１８～２２年度）</t>
    </r>
  </si>
  <si>
    <t>資料：ＮＴＴ西日本株式会社　総務省九州総合通信局</t>
  </si>
  <si>
    <r>
      <t>12-1　道　路　現　況</t>
    </r>
    <r>
      <rPr>
        <sz val="12"/>
        <rFont val="ＭＳ 明朝"/>
        <family val="1"/>
      </rPr>
      <t>（平成19～23年）</t>
    </r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</si>
  <si>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</si>
  <si>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</si>
  <si>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</si>
  <si>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</si>
  <si>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</si>
  <si>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</si>
  <si>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延　長</t>
  </si>
  <si>
    <t>率</t>
  </si>
  <si>
    <t>ｍ</t>
  </si>
  <si>
    <t>％</t>
  </si>
  <si>
    <t xml:space="preserve">  平 成 19 年</t>
  </si>
  <si>
    <t xml:space="preserve">        20</t>
  </si>
  <si>
    <t xml:space="preserve">        21</t>
  </si>
  <si>
    <t xml:space="preserve">        22</t>
  </si>
  <si>
    <t xml:space="preserve">        23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</si>
  <si>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</si>
  <si>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</si>
  <si>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</si>
  <si>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</si>
  <si>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</si>
  <si>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</si>
  <si>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</si>
  <si>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r>
      <t>（注）　高速自動車国道は含まない。一般国道</t>
    </r>
    <r>
      <rPr>
        <sz val="8"/>
        <rFont val="ＭＳ 明朝"/>
        <family val="1"/>
      </rPr>
      <t>は有料道路（西日本高速道路株式会社・佐賀県道路公社）を含む。</t>
    </r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</si>
  <si>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</si>
  <si>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</si>
  <si>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</si>
  <si>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</si>
  <si>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</si>
  <si>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</si>
  <si>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2) 永　久　橋</t>
  </si>
  <si>
    <t>3) 木　　　橋</t>
  </si>
  <si>
    <t>箇所</t>
  </si>
  <si>
    <t>延長</t>
  </si>
  <si>
    <t xml:space="preserve">  平 成 19 年</t>
  </si>
  <si>
    <t>資料：県道路課「道路現況表」</t>
  </si>
  <si>
    <t>（注）　1)一般国道は、一路線（208号）が指定区間と指定区間外に重複している。</t>
  </si>
  <si>
    <t>　　　　2)永久橋は、鋼橋・コンクリート橋・鋼橋とコンクリート橋との混合橋・石橋とする。</t>
  </si>
  <si>
    <t>　　　　3)木橋は、永久橋以外の橋とする。</t>
  </si>
  <si>
    <t xml:space="preserve">12-2 国 道・県 道 の 状 況 </t>
  </si>
  <si>
    <t xml:space="preserve">  － 市 町 － （平 成 19～23 年）</t>
  </si>
  <si>
    <t>各年4月1日現在</t>
  </si>
  <si>
    <t>（単位：km）</t>
  </si>
  <si>
    <t xml:space="preserve"> 年　    次</t>
  </si>
  <si>
    <t>合        計</t>
  </si>
  <si>
    <t>国  道（指定区間）</t>
  </si>
  <si>
    <t>国　</t>
  </si>
  <si>
    <t xml:space="preserve">  　道（指定区間外）</t>
  </si>
  <si>
    <t>主 要 地 方 道</t>
  </si>
  <si>
    <t>一  般  県  道</t>
  </si>
  <si>
    <t>年　次</t>
  </si>
  <si>
    <t xml:space="preserve"> 市　　　町</t>
  </si>
  <si>
    <t>道路実延長</t>
  </si>
  <si>
    <t>改良延長</t>
  </si>
  <si>
    <t>舗装延長</t>
  </si>
  <si>
    <t>市　町</t>
  </si>
  <si>
    <t xml:space="preserve">  平 成 19 年</t>
  </si>
  <si>
    <t>平成19年</t>
  </si>
  <si>
    <t xml:space="preserve">        20</t>
  </si>
  <si>
    <t>　　20</t>
  </si>
  <si>
    <t xml:space="preserve">        21</t>
  </si>
  <si>
    <t>　　21</t>
  </si>
  <si>
    <t xml:space="preserve">        22</t>
  </si>
  <si>
    <t>　　22</t>
  </si>
  <si>
    <t xml:space="preserve">        23</t>
  </si>
  <si>
    <t>　　23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</si>
  <si>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</si>
  <si>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</si>
  <si>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</si>
  <si>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</si>
  <si>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</si>
  <si>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</si>
  <si>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</si>
  <si>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</si>
  <si>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</si>
  <si>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</si>
  <si>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</si>
  <si>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</si>
  <si>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</si>
  <si>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</si>
  <si>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</si>
  <si>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注) 西日本高速道路（株）管理：西九州自動車道（国道497号）は、含まない。</t>
  </si>
  <si>
    <r>
      <t>12-3　市町道の状況</t>
    </r>
    <r>
      <rPr>
        <sz val="12"/>
        <rFont val="ＭＳ 明朝"/>
        <family val="1"/>
      </rPr>
      <t>－市 町－（平成19～23年）</t>
    </r>
  </si>
  <si>
    <t>各年4月1日現在</t>
  </si>
  <si>
    <t xml:space="preserve">       （単位：km,％）</t>
  </si>
  <si>
    <t>年次</t>
  </si>
  <si>
    <t>実 延 長</t>
  </si>
  <si>
    <t>実 延 長 内 訳</t>
  </si>
  <si>
    <t>路 面 別 内 訳</t>
  </si>
  <si>
    <t>歩道設置</t>
  </si>
  <si>
    <t>改 良 率</t>
  </si>
  <si>
    <t>舗 装 率</t>
  </si>
  <si>
    <t>市町</t>
  </si>
  <si>
    <t>改 良 済</t>
  </si>
  <si>
    <t>未 改 良</t>
  </si>
  <si>
    <t>舗 装 道</t>
  </si>
  <si>
    <t>未舗装道</t>
  </si>
  <si>
    <t xml:space="preserve">  平 成 19 年</t>
  </si>
  <si>
    <t xml:space="preserve">        20</t>
  </si>
  <si>
    <t xml:space="preserve">        21</t>
  </si>
  <si>
    <t xml:space="preserve">        22</t>
  </si>
  <si>
    <t xml:space="preserve">        23</t>
  </si>
  <si>
    <t>市  部</t>
  </si>
  <si>
    <t>郡  部</t>
  </si>
  <si>
    <t>嬉野市</t>
  </si>
  <si>
    <t>資料：県道路課</t>
  </si>
  <si>
    <t>12-5 　　国 　　道　　 の　</t>
  </si>
  <si>
    <t>　　　（単位：人，台）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</si>
  <si>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</si>
  <si>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</si>
  <si>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</si>
  <si>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</si>
  <si>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</si>
  <si>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</si>
  <si>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</si>
  <si>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</si>
  <si>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</si>
  <si>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</si>
  <si>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</si>
  <si>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</si>
  <si>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</si>
  <si>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昭和63年度</t>
  </si>
  <si>
    <t>平成 2 年度</t>
  </si>
  <si>
    <t>平成 6 年度</t>
  </si>
  <si>
    <t>平成 9 年度</t>
  </si>
  <si>
    <t>平成11年度</t>
  </si>
  <si>
    <t>平成17年度</t>
  </si>
  <si>
    <t>合計</t>
  </si>
  <si>
    <t>交通量</t>
  </si>
  <si>
    <t>郡</t>
  </si>
  <si>
    <t>町 村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</si>
  <si>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</si>
  <si>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</si>
  <si>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</si>
  <si>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</si>
  <si>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</si>
  <si>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</si>
  <si>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</si>
  <si>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</si>
  <si>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</si>
  <si>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</si>
  <si>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</si>
  <si>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</si>
  <si>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</si>
  <si>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</si>
  <si>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</si>
  <si>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</si>
  <si>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</si>
  <si>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</si>
  <si>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一般国道
3号</t>
  </si>
  <si>
    <t>鳥栖市酒井西町溜深</t>
  </si>
  <si>
    <t>一般国道
 34号</t>
  </si>
  <si>
    <t>鳥栖市村田町一本松</t>
  </si>
  <si>
    <t>神埼市神埼町駅通り  1)</t>
  </si>
  <si>
    <t>佐賀市鍋島町森田</t>
  </si>
  <si>
    <t>小城市牛津町砥川  1)</t>
  </si>
  <si>
    <t>武雄市武雄町富岡</t>
  </si>
  <si>
    <t>嬉野市嬉野町下宿  1)</t>
  </si>
  <si>
    <t>一般国道
 35号</t>
  </si>
  <si>
    <t>西松浦郡有田町原明</t>
  </si>
  <si>
    <t>資料：県道路課「道路交通情勢調査」</t>
  </si>
  <si>
    <t>（注）平成17年度より観測地点名が変更になった。</t>
  </si>
  <si>
    <t>昼夜率＝</t>
  </si>
  <si>
    <t>（昼＋夜）交通量</t>
  </si>
  <si>
    <t>　　　昼とは、7日7:00～19:00のことである。夜とは、7日19:00～8日7:00のことである。沿道状況中、ＤＩＤとは人口集中区域のことである。</t>
  </si>
  <si>
    <t>　　昼交通量</t>
  </si>
  <si>
    <t>12-5 　　国 　　道　　 の　</t>
  </si>
  <si>
    <t>平成 9 年度</t>
  </si>
  <si>
    <t>町 村</t>
  </si>
  <si>
    <t>一般国道
202号</t>
  </si>
  <si>
    <t>唐津市鬼塚</t>
  </si>
  <si>
    <t>伊万里市新天町</t>
  </si>
  <si>
    <t>一般国道
203号</t>
  </si>
  <si>
    <t>唐津市厳木町本山  1)</t>
  </si>
  <si>
    <t>一般国道
204号</t>
  </si>
  <si>
    <t>唐津市八幡町794-8  1)</t>
  </si>
  <si>
    <t>伊万里市瀬戸町本瀬戸1319
本瀬戸バス停前</t>
  </si>
  <si>
    <t>一般国道
207号</t>
  </si>
  <si>
    <t>鹿島市大字高津原   2)
字西牟田桜大橋横(H17年度)
(字横田28-1：～H11年度)</t>
  </si>
  <si>
    <t>藤津郡太良町大浦
字津ノ浦1808</t>
  </si>
  <si>
    <t>一般国道
263号</t>
  </si>
  <si>
    <t>佐賀市三瀬村三瀬  1)
字岸高2851　</t>
  </si>
  <si>
    <t>一般国道
264号</t>
  </si>
  <si>
    <t>佐賀市神野東3丁目13-11
三溝バス停付近</t>
  </si>
  <si>
    <t>佐賀市松原1丁目県庁前</t>
  </si>
  <si>
    <t>一般国道
323号</t>
  </si>
  <si>
    <t>佐賀市富士町大字上熊川  1)
小関橋バス停横</t>
  </si>
  <si>
    <t>唐津市浜玉町南山  1)</t>
  </si>
  <si>
    <t>一般国道
444号</t>
  </si>
  <si>
    <t>杵島郡福富町  1)
大字住ノ江2807-24
住ノ江駐在所前</t>
  </si>
  <si>
    <r>
      <t xml:space="preserve">一般国道
497号
</t>
    </r>
    <r>
      <rPr>
        <sz val="6"/>
        <rFont val="ＭＳ 明朝"/>
        <family val="1"/>
      </rPr>
      <t>(西九州自動車道)</t>
    </r>
  </si>
  <si>
    <t>武雄南ＩＣ～波佐見有田ＩＣ
                       1)</t>
  </si>
  <si>
    <t>一般国道
498号</t>
  </si>
  <si>
    <t>嬉野市塩田町大字五町田  1)
字五町田</t>
  </si>
  <si>
    <t>西松浦郡有田町岳  1)
国見有料道路料金徴収所横</t>
  </si>
  <si>
    <t>（注）平成17年度より観測地点名が変更になりました。</t>
  </si>
  <si>
    <t>　　　平成17年度より一般国道207号の鹿島市は観測地点が変更になりました。</t>
  </si>
  <si>
    <t>(注）大阪便は、平成２３年１月５日から運休。</t>
  </si>
  <si>
    <t>平　　　　成　　　　22　　　　年　　　　度</t>
  </si>
  <si>
    <t>調査日　平成22年10月13日</t>
  </si>
  <si>
    <t>小型車</t>
  </si>
  <si>
    <t>大型車</t>
  </si>
  <si>
    <t>乗用車・小型貨物車</t>
  </si>
  <si>
    <t>バス・普通貨物車</t>
  </si>
  <si>
    <r>
      <t xml:space="preserve">　 交　　 通　　 量  </t>
    </r>
    <r>
      <rPr>
        <sz val="12"/>
        <rFont val="ＭＳ 明朝"/>
        <family val="1"/>
      </rPr>
      <t>（昭和63・平成2・6・9・11･17・22年度）</t>
    </r>
  </si>
  <si>
    <t>平　　　　成　　　　22　　　　年　　　　度</t>
  </si>
  <si>
    <r>
      <t xml:space="preserve">　 交　　 通　　 量  </t>
    </r>
    <r>
      <rPr>
        <sz val="12"/>
        <rFont val="ＭＳ 明朝"/>
        <family val="1"/>
      </rPr>
      <t>（昭和63・平成2・6・9・11･17・22年度）　（続き）</t>
    </r>
  </si>
  <si>
    <t>新 鳥 栖</t>
  </si>
  <si>
    <t>　　　  3)長崎本線の「新鳥栖」駅は，新幹線・在来線の合計。平成22年3月12日開業のため1日平均は20日間で計算している。</t>
  </si>
  <si>
    <t xml:space="preserve"> 1 805 134</t>
  </si>
  <si>
    <t xml:space="preserve"> 1 382 434</t>
  </si>
  <si>
    <t xml:space="preserve">     　 4) 平成20年度まで配達記録、特定記録を含む。</t>
  </si>
  <si>
    <t xml:space="preserve">     　 5) 平成21年度より特定記録のみ含む。</t>
  </si>
  <si>
    <r>
      <t>　 貨  物  発  着  ト  ン  数</t>
    </r>
    <r>
      <rPr>
        <sz val="12"/>
        <rFont val="ＭＳ 明朝"/>
        <family val="1"/>
      </rPr>
      <t>（平成１８～２２年度）</t>
    </r>
  </si>
  <si>
    <t>r 11 037 326</t>
  </si>
  <si>
    <t>649 535</t>
  </si>
  <si>
    <t>149 927</t>
  </si>
  <si>
    <t>17 970</t>
  </si>
  <si>
    <t>30 860</t>
  </si>
  <si>
    <t>1 235</t>
  </si>
  <si>
    <t>99 862</t>
  </si>
  <si>
    <t>2 104</t>
  </si>
  <si>
    <t>1 393</t>
  </si>
  <si>
    <t>464 445</t>
  </si>
  <si>
    <t>98 473</t>
  </si>
  <si>
    <t>162 021</t>
  </si>
  <si>
    <t>203 951</t>
  </si>
  <si>
    <t>11 170</t>
  </si>
  <si>
    <t>11 491</t>
  </si>
  <si>
    <t>1 244</t>
  </si>
  <si>
    <t>524 192</t>
  </si>
  <si>
    <t>121 152</t>
  </si>
  <si>
    <t>14 756</t>
  </si>
  <si>
    <t>25 537</t>
  </si>
  <si>
    <t>1 031</t>
  </si>
  <si>
    <t>79 828</t>
  </si>
  <si>
    <t>1 840</t>
  </si>
  <si>
    <t>1 160</t>
  </si>
  <si>
    <t>381 487</t>
  </si>
  <si>
    <t>80 868</t>
  </si>
  <si>
    <t>133 087</t>
  </si>
  <si>
    <t>167 532</t>
  </si>
  <si>
    <t>9 302</t>
  </si>
  <si>
    <t>9 410</t>
  </si>
  <si>
    <t>1 001</t>
  </si>
  <si>
    <t>116 160</t>
  </si>
  <si>
    <t>28 765</t>
  </si>
  <si>
    <t>3 214</t>
  </si>
  <si>
    <t>5 323</t>
  </si>
  <si>
    <t>20 024</t>
  </si>
  <si>
    <t>82 949</t>
  </si>
  <si>
    <t>17 603</t>
  </si>
  <si>
    <t>28 933</t>
  </si>
  <si>
    <t>36 413</t>
  </si>
  <si>
    <t>1 858</t>
  </si>
  <si>
    <t>2 081</t>
  </si>
  <si>
    <t>171 146</t>
  </si>
  <si>
    <t>35 209</t>
  </si>
  <si>
    <t>4 323</t>
  </si>
  <si>
    <t>9 093</t>
  </si>
  <si>
    <t>21 553</t>
  </si>
  <si>
    <t>129 232</t>
  </si>
  <si>
    <t>29 834</t>
  </si>
  <si>
    <t>48 572</t>
  </si>
  <si>
    <t>50 826</t>
  </si>
  <si>
    <t>2 841</t>
  </si>
  <si>
    <t>92 120</t>
  </si>
  <si>
    <t>23 220</t>
  </si>
  <si>
    <t>2 069</t>
  </si>
  <si>
    <t>4 393</t>
  </si>
  <si>
    <t>16 688</t>
  </si>
  <si>
    <t>64 901</t>
  </si>
  <si>
    <t>12 314</t>
  </si>
  <si>
    <t>21 098</t>
  </si>
  <si>
    <t>31 489</t>
  </si>
  <si>
    <t>1 825</t>
  </si>
  <si>
    <t>47 670</t>
  </si>
  <si>
    <t>9 911</t>
  </si>
  <si>
    <t>2 705</t>
  </si>
  <si>
    <t>2 207</t>
  </si>
  <si>
    <t>4 664</t>
  </si>
  <si>
    <t>35 331</t>
  </si>
  <si>
    <t>8 047</t>
  </si>
  <si>
    <t>13 041</t>
  </si>
  <si>
    <t>14 243</t>
  </si>
  <si>
    <t>17 502</t>
  </si>
  <si>
    <t>4 380</t>
  </si>
  <si>
    <t>3 046</t>
  </si>
  <si>
    <t>12 448</t>
  </si>
  <si>
    <t>2 398</t>
  </si>
  <si>
    <t>4 027</t>
  </si>
  <si>
    <t>6 023</t>
  </si>
  <si>
    <t>45 430</t>
  </si>
  <si>
    <t>11 558</t>
  </si>
  <si>
    <t>1 206</t>
  </si>
  <si>
    <t>1 779</t>
  </si>
  <si>
    <t>8 401</t>
  </si>
  <si>
    <t>32 051</t>
  </si>
  <si>
    <t>6 463</t>
  </si>
  <si>
    <t>10 545</t>
  </si>
  <si>
    <t>15 043</t>
  </si>
  <si>
    <t>40 539</t>
  </si>
  <si>
    <t>9 786</t>
  </si>
  <si>
    <t>1 677</t>
  </si>
  <si>
    <t>7 075</t>
  </si>
  <si>
    <t>29 165</t>
  </si>
  <si>
    <t>5 764</t>
  </si>
  <si>
    <t>9 526</t>
  </si>
  <si>
    <t>13 875</t>
  </si>
  <si>
    <t>24 508</t>
  </si>
  <si>
    <t>6 721</t>
  </si>
  <si>
    <t>1 582</t>
  </si>
  <si>
    <t>4 600</t>
  </si>
  <si>
    <t>16 794</t>
  </si>
  <si>
    <t>3 153</t>
  </si>
  <si>
    <t>5 469</t>
  </si>
  <si>
    <t>8 172</t>
  </si>
  <si>
    <t>36 221</t>
  </si>
  <si>
    <t>8 198</t>
  </si>
  <si>
    <t>1 089</t>
  </si>
  <si>
    <t>1 993</t>
  </si>
  <si>
    <t>5 087</t>
  </si>
  <si>
    <t>26 662</t>
  </si>
  <si>
    <t>5 597</t>
  </si>
  <si>
    <t>9 181</t>
  </si>
  <si>
    <t>11 884</t>
  </si>
  <si>
    <t>22 293</t>
  </si>
  <si>
    <t>6 090</t>
  </si>
  <si>
    <t>1 075</t>
  </si>
  <si>
    <t>4 561</t>
  </si>
  <si>
    <t>15 403</t>
  </si>
  <si>
    <t>3 038</t>
  </si>
  <si>
    <t>4 936</t>
  </si>
  <si>
    <t>7 429</t>
  </si>
  <si>
    <t>26 763</t>
  </si>
  <si>
    <t>6 079</t>
  </si>
  <si>
    <t>1 083</t>
  </si>
  <si>
    <t>4 153</t>
  </si>
  <si>
    <t>19 500</t>
  </si>
  <si>
    <t>4 260</t>
  </si>
  <si>
    <t>6 692</t>
  </si>
  <si>
    <t>8 548</t>
  </si>
  <si>
    <t>11 956</t>
  </si>
  <si>
    <t>2 189</t>
  </si>
  <si>
    <t>1 466</t>
  </si>
  <si>
    <t>9 260</t>
  </si>
  <si>
    <t>2 087</t>
  </si>
  <si>
    <t>3 296</t>
  </si>
  <si>
    <t>3 877</t>
  </si>
  <si>
    <t>40 055</t>
  </si>
  <si>
    <t>8 516</t>
  </si>
  <si>
    <t>1 434</t>
  </si>
  <si>
    <t>1 500</t>
  </si>
  <si>
    <t>5 459</t>
  </si>
  <si>
    <t>29 898</t>
  </si>
  <si>
    <t>6 584</t>
  </si>
  <si>
    <t>10 807</t>
  </si>
  <si>
    <t>12 507</t>
  </si>
  <si>
    <t>12 275</t>
  </si>
  <si>
    <t>2 355</t>
  </si>
  <si>
    <t>1 413</t>
  </si>
  <si>
    <t>9 464</t>
  </si>
  <si>
    <t>2 183</t>
  </si>
  <si>
    <t>3 596</t>
  </si>
  <si>
    <t>3 685</t>
  </si>
  <si>
    <t>7 179</t>
  </si>
  <si>
    <t>1 367</t>
  </si>
  <si>
    <t>1 204</t>
  </si>
  <si>
    <t>1 901</t>
  </si>
  <si>
    <t>2 354</t>
  </si>
  <si>
    <t>20 601</t>
  </si>
  <si>
    <t>4 794</t>
  </si>
  <si>
    <t>3 256</t>
  </si>
  <si>
    <t>14 975</t>
  </si>
  <si>
    <t>3 197</t>
  </si>
  <si>
    <t>5 310</t>
  </si>
  <si>
    <t>6 468</t>
  </si>
  <si>
    <t>5 518</t>
  </si>
  <si>
    <t>1 883</t>
  </si>
  <si>
    <t>1 357</t>
  </si>
  <si>
    <t>3 385</t>
  </si>
  <si>
    <t>1 045</t>
  </si>
  <si>
    <t>1 618</t>
  </si>
  <si>
    <t>15 823</t>
  </si>
  <si>
    <t>3 646</t>
  </si>
  <si>
    <t>2 689</t>
  </si>
  <si>
    <t>11 630</t>
  </si>
  <si>
    <t>2 218</t>
  </si>
  <si>
    <t>4 075</t>
  </si>
  <si>
    <t>5 337</t>
  </si>
  <si>
    <t>34 688</t>
  </si>
  <si>
    <t>9 737</t>
  </si>
  <si>
    <t>1 736</t>
  </si>
  <si>
    <t>7 170</t>
  </si>
  <si>
    <t>23 699</t>
  </si>
  <si>
    <t>5 002</t>
  </si>
  <si>
    <t>7 964</t>
  </si>
  <si>
    <t>10 733</t>
  </si>
  <si>
    <t>5 160</t>
  </si>
  <si>
    <t>4 058</t>
  </si>
  <si>
    <t>1 383</t>
  </si>
  <si>
    <t>1 899</t>
  </si>
  <si>
    <t>7 576</t>
  </si>
  <si>
    <t>1 857</t>
  </si>
  <si>
    <t>1 392</t>
  </si>
  <si>
    <t>5 474</t>
  </si>
  <si>
    <t>1 197</t>
  </si>
  <si>
    <t>1 757</t>
  </si>
  <si>
    <t>2 520</t>
  </si>
  <si>
    <t>21 952</t>
  </si>
  <si>
    <t>6 971</t>
  </si>
  <si>
    <t>1 314</t>
  </si>
  <si>
    <t>5 071</t>
  </si>
  <si>
    <t>14 167</t>
  </si>
  <si>
    <t>3 029</t>
  </si>
  <si>
    <t>4 824</t>
  </si>
  <si>
    <t>6 314</t>
  </si>
  <si>
    <t>8 120</t>
  </si>
  <si>
    <t>2 794</t>
  </si>
  <si>
    <t>5 077</t>
  </si>
  <si>
    <t>1 746</t>
  </si>
  <si>
    <t>2 341</t>
  </si>
  <si>
    <t>調査日　平成22年10月13日</t>
  </si>
  <si>
    <t xml:space="preserve">     20</t>
  </si>
  <si>
    <t xml:space="preserve">     21</t>
  </si>
  <si>
    <t xml:space="preserve">     22</t>
  </si>
  <si>
    <t xml:space="preserve">  　   　20</t>
  </si>
  <si>
    <t xml:space="preserve">  　   　21</t>
  </si>
  <si>
    <t xml:space="preserve">  　   　22</t>
  </si>
  <si>
    <t xml:space="preserve">  　     23</t>
  </si>
  <si>
    <t xml:space="preserve">   平  成 21  年</t>
  </si>
  <si>
    <t xml:space="preserve">   平  成 22  年</t>
  </si>
  <si>
    <t xml:space="preserve"> 平成18 年度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</si>
</sst>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</numFmts>
  <fonts count="62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995">
    <xf numFmtId="0" fontId="0" fillId="0" borderId="0" xfId="0" applyAlignment="1">
      <alignment/>
    </xf>
    <xf numFmtId="0" fontId="6" fillId="0" borderId="0" xfId="69" applyFont="1" applyFill="1" applyAlignment="1">
      <alignment horizontal="centerContinuous"/>
      <protection/>
    </xf>
    <xf numFmtId="0" fontId="2" fillId="0" borderId="0" xfId="69" applyFont="1" applyFill="1" applyAlignment="1">
      <alignment horizontal="centerContinuous"/>
      <protection/>
    </xf>
    <xf numFmtId="0" fontId="2" fillId="0" borderId="0" xfId="69" applyFont="1" applyFill="1">
      <alignment/>
      <protection/>
    </xf>
    <xf numFmtId="0" fontId="5" fillId="0" borderId="0" xfId="69" applyFont="1" applyFill="1" applyAlignment="1">
      <alignment horizontal="centerContinuous"/>
      <protection/>
    </xf>
    <xf numFmtId="0" fontId="9" fillId="0" borderId="10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right"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0" xfId="69" applyFont="1" applyFill="1" applyAlignment="1" quotePrefix="1">
      <alignment horizontal="center"/>
      <protection/>
    </xf>
    <xf numFmtId="176" fontId="8" fillId="0" borderId="13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Alignment="1">
      <alignment horizontal="right"/>
      <protection/>
    </xf>
    <xf numFmtId="176" fontId="8" fillId="0" borderId="0" xfId="69" applyNumberFormat="1" applyFont="1" applyFill="1" applyBorder="1" applyAlignment="1">
      <alignment horizontal="right"/>
      <protection/>
    </xf>
    <xf numFmtId="0" fontId="11" fillId="0" borderId="0" xfId="69" applyFont="1" applyFill="1">
      <alignment/>
      <protection/>
    </xf>
    <xf numFmtId="0" fontId="8" fillId="0" borderId="0" xfId="69" applyFont="1" applyFill="1">
      <alignment/>
      <protection/>
    </xf>
    <xf numFmtId="176" fontId="8" fillId="0" borderId="13" xfId="69" applyNumberFormat="1" applyFont="1" applyFill="1" applyBorder="1">
      <alignment/>
      <protection/>
    </xf>
    <xf numFmtId="176" fontId="8" fillId="0" borderId="0" xfId="69" applyNumberFormat="1" applyFont="1" applyFill="1">
      <alignment/>
      <protection/>
    </xf>
    <xf numFmtId="0" fontId="8" fillId="0" borderId="0" xfId="69" applyFont="1" applyFill="1" applyAlignment="1">
      <alignment horizontal="distributed"/>
      <protection/>
    </xf>
    <xf numFmtId="0" fontId="8" fillId="0" borderId="14" xfId="69" applyFont="1" applyFill="1" applyBorder="1" applyAlignment="1">
      <alignment horizontal="distributed"/>
      <protection/>
    </xf>
    <xf numFmtId="0" fontId="8" fillId="0" borderId="14" xfId="69" applyFont="1" applyFill="1" applyBorder="1" applyAlignment="1">
      <alignment horizontal="distributed" wrapText="1"/>
      <protection/>
    </xf>
    <xf numFmtId="0" fontId="8" fillId="0" borderId="15" xfId="69" applyFont="1" applyFill="1" applyBorder="1" applyAlignment="1">
      <alignment horizontal="distributed" wrapText="1"/>
      <protection/>
    </xf>
    <xf numFmtId="176" fontId="8" fillId="0" borderId="10" xfId="69" applyNumberFormat="1" applyFont="1" applyFill="1" applyBorder="1" applyAlignment="1">
      <alignment horizontal="right"/>
      <protection/>
    </xf>
    <xf numFmtId="0" fontId="8" fillId="0" borderId="0" xfId="69" applyFont="1" applyFill="1" applyBorder="1" applyAlignment="1">
      <alignment/>
      <protection/>
    </xf>
    <xf numFmtId="0" fontId="2" fillId="0" borderId="0" xfId="69" applyFont="1" applyFill="1" applyAlignment="1">
      <alignment/>
      <protection/>
    </xf>
    <xf numFmtId="0" fontId="2" fillId="0" borderId="0" xfId="69" applyFont="1" applyFill="1" applyBorder="1">
      <alignment/>
      <protection/>
    </xf>
    <xf numFmtId="0" fontId="6" fillId="0" borderId="0" xfId="70" applyFont="1" applyFill="1" applyAlignment="1">
      <alignment horizontal="centerContinuous"/>
      <protection/>
    </xf>
    <xf numFmtId="0" fontId="2" fillId="0" borderId="0" xfId="70" applyFont="1" applyFill="1" applyAlignment="1">
      <alignment horizontal="centerContinuous"/>
      <protection/>
    </xf>
    <xf numFmtId="0" fontId="2" fillId="0" borderId="0" xfId="70" applyFont="1" applyFill="1">
      <alignment/>
      <protection/>
    </xf>
    <xf numFmtId="0" fontId="2" fillId="0" borderId="10" xfId="70" applyFont="1" applyFill="1" applyBorder="1">
      <alignment/>
      <protection/>
    </xf>
    <xf numFmtId="0" fontId="9" fillId="0" borderId="10" xfId="70" applyFont="1" applyFill="1" applyBorder="1" applyAlignment="1">
      <alignment horizontal="right" vertical="top"/>
      <protection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 horizontal="center"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Continuous" vertical="center"/>
      <protection/>
    </xf>
    <xf numFmtId="0" fontId="8" fillId="0" borderId="11" xfId="70" applyFont="1" applyFill="1" applyBorder="1" applyAlignment="1">
      <alignment horizontal="centerContinuous" vertical="center"/>
      <protection/>
    </xf>
    <xf numFmtId="0" fontId="8" fillId="0" borderId="17" xfId="70" applyFont="1" applyFill="1" applyBorder="1" applyAlignment="1">
      <alignment horizontal="centerContinuous" vertical="center"/>
      <protection/>
    </xf>
    <xf numFmtId="0" fontId="2" fillId="0" borderId="0" xfId="70" applyFont="1" applyFill="1" applyAlignment="1">
      <alignment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13" xfId="70" applyFont="1" applyFill="1" applyBorder="1" applyAlignment="1">
      <alignment horizontal="centerContinuous" vertical="center"/>
      <protection/>
    </xf>
    <xf numFmtId="0" fontId="8" fillId="0" borderId="0" xfId="70" applyFont="1" applyFill="1" applyBorder="1" applyAlignment="1">
      <alignment horizontal="left"/>
      <protection/>
    </xf>
    <xf numFmtId="176" fontId="8" fillId="0" borderId="0" xfId="70" applyNumberFormat="1" applyFont="1" applyFill="1" applyAlignment="1">
      <alignment horizontal="right"/>
      <protection/>
    </xf>
    <xf numFmtId="0" fontId="8" fillId="0" borderId="0" xfId="70" applyFont="1" applyFill="1" applyBorder="1" applyAlignment="1">
      <alignment horizontal="left" vertical="top"/>
      <protection/>
    </xf>
    <xf numFmtId="176" fontId="8" fillId="0" borderId="0" xfId="70" applyNumberFormat="1" applyFont="1" applyFill="1" applyAlignment="1">
      <alignment horizontal="right" vertical="top"/>
      <protection/>
    </xf>
    <xf numFmtId="176" fontId="10" fillId="0" borderId="0" xfId="70" applyNumberFormat="1" applyFont="1" applyFill="1" applyAlignment="1">
      <alignment horizontal="right"/>
      <protection/>
    </xf>
    <xf numFmtId="0" fontId="11" fillId="0" borderId="0" xfId="70" applyFont="1" applyFill="1">
      <alignment/>
      <protection/>
    </xf>
    <xf numFmtId="176" fontId="10" fillId="0" borderId="0" xfId="70" applyNumberFormat="1" applyFont="1" applyFill="1" applyAlignment="1">
      <alignment horizontal="right" vertical="top"/>
      <protection/>
    </xf>
    <xf numFmtId="0" fontId="10" fillId="0" borderId="13" xfId="70" applyFont="1" applyFill="1" applyBorder="1" applyAlignment="1">
      <alignment horizontal="centerContinuous" vertical="center"/>
      <protection/>
    </xf>
    <xf numFmtId="0" fontId="10" fillId="0" borderId="0" xfId="70" applyFont="1" applyFill="1" applyBorder="1" applyAlignment="1">
      <alignment horizontal="left"/>
      <protection/>
    </xf>
    <xf numFmtId="0" fontId="10" fillId="0" borderId="0" xfId="70" applyFont="1" applyFill="1" applyBorder="1" applyAlignment="1">
      <alignment horizontal="left" vertical="top"/>
      <protection/>
    </xf>
    <xf numFmtId="0" fontId="8" fillId="0" borderId="0" xfId="70" applyFont="1" applyFill="1" applyAlignment="1">
      <alignment horizontal="distributed"/>
      <protection/>
    </xf>
    <xf numFmtId="0" fontId="8" fillId="0" borderId="13" xfId="70" applyFont="1" applyFill="1" applyBorder="1">
      <alignment/>
      <protection/>
    </xf>
    <xf numFmtId="0" fontId="8" fillId="0" borderId="10" xfId="70" applyFont="1" applyFill="1" applyBorder="1" applyAlignment="1">
      <alignment horizontal="distributed"/>
      <protection/>
    </xf>
    <xf numFmtId="0" fontId="8" fillId="0" borderId="18" xfId="70" applyFont="1" applyFill="1" applyBorder="1">
      <alignment/>
      <protection/>
    </xf>
    <xf numFmtId="0" fontId="8" fillId="0" borderId="10" xfId="70" applyFont="1" applyFill="1" applyBorder="1" applyAlignment="1">
      <alignment horizontal="left"/>
      <protection/>
    </xf>
    <xf numFmtId="0" fontId="8" fillId="0" borderId="0" xfId="70" applyFont="1" applyFill="1">
      <alignment/>
      <protection/>
    </xf>
    <xf numFmtId="0" fontId="10" fillId="0" borderId="0" xfId="69" applyFont="1" applyFill="1" applyAlignment="1" quotePrefix="1">
      <alignment horizontal="center"/>
      <protection/>
    </xf>
    <xf numFmtId="176" fontId="10" fillId="0" borderId="13" xfId="69" applyNumberFormat="1" applyFont="1" applyFill="1" applyBorder="1" applyAlignment="1">
      <alignment horizontal="right"/>
      <protection/>
    </xf>
    <xf numFmtId="176" fontId="10" fillId="0" borderId="0" xfId="69" applyNumberFormat="1" applyFont="1" applyFill="1" applyBorder="1" applyAlignment="1">
      <alignment horizontal="right"/>
      <protection/>
    </xf>
    <xf numFmtId="0" fontId="9" fillId="0" borderId="0" xfId="69" applyFont="1" applyFill="1" applyBorder="1" applyAlignment="1">
      <alignment/>
      <protection/>
    </xf>
    <xf numFmtId="176" fontId="8" fillId="0" borderId="10" xfId="70" applyNumberFormat="1" applyFont="1" applyFill="1" applyBorder="1" applyAlignment="1">
      <alignment horizontal="right"/>
      <protection/>
    </xf>
    <xf numFmtId="193" fontId="8" fillId="0" borderId="0" xfId="69" applyNumberFormat="1" applyFont="1" applyFill="1" applyBorder="1" applyAlignment="1">
      <alignment horizontal="right"/>
      <protection/>
    </xf>
    <xf numFmtId="198" fontId="8" fillId="0" borderId="0" xfId="69" applyNumberFormat="1" applyFont="1" applyFill="1" applyBorder="1" applyAlignment="1">
      <alignment horizontal="right"/>
      <protection/>
    </xf>
    <xf numFmtId="0" fontId="10" fillId="0" borderId="0" xfId="69" applyFont="1" applyFill="1">
      <alignment/>
      <protection/>
    </xf>
    <xf numFmtId="176" fontId="10" fillId="0" borderId="13" xfId="69" applyNumberFormat="1" applyFont="1" applyFill="1" applyBorder="1">
      <alignment/>
      <protection/>
    </xf>
    <xf numFmtId="176" fontId="10" fillId="0" borderId="0" xfId="69" applyNumberFormat="1" applyFont="1" applyFill="1">
      <alignment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19" xfId="63" applyFont="1" applyFill="1" applyBorder="1" applyAlignment="1">
      <alignment horizontal="centerContinuous"/>
      <protection/>
    </xf>
    <xf numFmtId="0" fontId="8" fillId="0" borderId="20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8" fillId="0" borderId="11" xfId="63" applyFont="1" applyFill="1" applyBorder="1" applyAlignment="1">
      <alignment horizontal="centerContinuous" vertical="top"/>
      <protection/>
    </xf>
    <xf numFmtId="0" fontId="8" fillId="0" borderId="21" xfId="63" applyFont="1" applyFill="1" applyBorder="1" applyAlignment="1">
      <alignment horizontal="centerContinuous"/>
      <protection/>
    </xf>
    <xf numFmtId="0" fontId="8" fillId="0" borderId="0" xfId="63" applyFont="1" applyFill="1" applyAlignment="1">
      <alignment horizontal="center"/>
      <protection/>
    </xf>
    <xf numFmtId="0" fontId="8" fillId="0" borderId="22" xfId="63" applyFont="1" applyFill="1" applyBorder="1" applyAlignment="1" quotePrefix="1">
      <alignment horizontal="distributed"/>
      <protection/>
    </xf>
    <xf numFmtId="176" fontId="8" fillId="0" borderId="23" xfId="49" applyNumberFormat="1" applyFont="1" applyFill="1" applyBorder="1" applyAlignment="1">
      <alignment/>
    </xf>
    <xf numFmtId="0" fontId="8" fillId="0" borderId="0" xfId="63" applyFont="1" applyFill="1" applyAlignment="1">
      <alignment horizontal="right"/>
      <protection/>
    </xf>
    <xf numFmtId="0" fontId="8" fillId="0" borderId="24" xfId="63" applyFont="1" applyFill="1" applyBorder="1" applyAlignment="1">
      <alignment horizontal="center"/>
      <protection/>
    </xf>
    <xf numFmtId="176" fontId="8" fillId="0" borderId="0" xfId="49" applyNumberFormat="1" applyFont="1" applyFill="1" applyBorder="1" applyAlignment="1">
      <alignment/>
    </xf>
    <xf numFmtId="0" fontId="8" fillId="0" borderId="0" xfId="63" applyFont="1" applyFill="1" applyBorder="1">
      <alignment/>
      <protection/>
    </xf>
    <xf numFmtId="0" fontId="8" fillId="0" borderId="25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1" xfId="63" applyFont="1" applyFill="1" applyBorder="1" applyAlignment="1">
      <alignment horizontal="center"/>
      <protection/>
    </xf>
    <xf numFmtId="0" fontId="10" fillId="0" borderId="26" xfId="63" applyFont="1" applyFill="1" applyBorder="1" applyAlignment="1">
      <alignment horizontal="distributed"/>
      <protection/>
    </xf>
    <xf numFmtId="176" fontId="10" fillId="0" borderId="11" xfId="49" applyNumberFormat="1" applyFont="1" applyFill="1" applyBorder="1" applyAlignment="1">
      <alignment/>
    </xf>
    <xf numFmtId="176" fontId="10" fillId="0" borderId="0" xfId="49" applyNumberFormat="1" applyFont="1" applyFill="1" applyBorder="1" applyAlignment="1">
      <alignment/>
    </xf>
    <xf numFmtId="0" fontId="10" fillId="0" borderId="11" xfId="63" applyFont="1" applyFill="1" applyBorder="1" applyAlignment="1">
      <alignment horizontal="right"/>
      <protection/>
    </xf>
    <xf numFmtId="0" fontId="8" fillId="0" borderId="21" xfId="63" applyFont="1" applyFill="1" applyBorder="1" applyAlignment="1">
      <alignment horizontal="center"/>
      <protection/>
    </xf>
    <xf numFmtId="176" fontId="8" fillId="0" borderId="0" xfId="63" applyNumberFormat="1" applyFont="1" applyFill="1">
      <alignment/>
      <protection/>
    </xf>
    <xf numFmtId="0" fontId="10" fillId="0" borderId="0" xfId="63" applyFont="1" applyFill="1" applyAlignment="1">
      <alignment horizontal="right"/>
      <protection/>
    </xf>
    <xf numFmtId="0" fontId="8" fillId="0" borderId="23" xfId="63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27" xfId="63" applyFont="1" applyFill="1" applyBorder="1" applyAlignment="1">
      <alignment horizontal="distributed"/>
      <protection/>
    </xf>
    <xf numFmtId="176" fontId="10" fillId="0" borderId="10" xfId="49" applyNumberFormat="1" applyFont="1" applyFill="1" applyBorder="1" applyAlignment="1">
      <alignment/>
    </xf>
    <xf numFmtId="0" fontId="10" fillId="0" borderId="10" xfId="63" applyFont="1" applyFill="1" applyBorder="1" applyAlignment="1">
      <alignment horizontal="right"/>
      <protection/>
    </xf>
    <xf numFmtId="176" fontId="2" fillId="0" borderId="0" xfId="63" applyNumberFormat="1" applyFont="1" applyFill="1" applyAlignment="1">
      <alignment horizontal="centerContinuous"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 applyBorder="1" applyAlignment="1">
      <alignment horizontal="right"/>
      <protection/>
    </xf>
    <xf numFmtId="0" fontId="6" fillId="0" borderId="0" xfId="73" applyFont="1" applyFill="1">
      <alignment/>
      <protection/>
    </xf>
    <xf numFmtId="0" fontId="2" fillId="0" borderId="10" xfId="73" applyFont="1" applyFill="1" applyBorder="1">
      <alignment/>
      <protection/>
    </xf>
    <xf numFmtId="0" fontId="2" fillId="0" borderId="10" xfId="73" applyFont="1" applyFill="1" applyBorder="1" applyAlignment="1">
      <alignment horizontal="centerContinuous"/>
      <protection/>
    </xf>
    <xf numFmtId="0" fontId="5" fillId="0" borderId="10" xfId="73" applyFont="1" applyFill="1" applyBorder="1" applyAlignment="1">
      <alignment horizontal="centerContinuous"/>
      <protection/>
    </xf>
    <xf numFmtId="0" fontId="2" fillId="0" borderId="0" xfId="73" applyFont="1" applyFill="1">
      <alignment/>
      <protection/>
    </xf>
    <xf numFmtId="0" fontId="8" fillId="0" borderId="20" xfId="73" applyFont="1" applyFill="1" applyBorder="1" applyAlignment="1">
      <alignment horizontal="center"/>
      <protection/>
    </xf>
    <xf numFmtId="0" fontId="8" fillId="0" borderId="28" xfId="73" applyFont="1" applyFill="1" applyBorder="1" applyAlignment="1">
      <alignment horizontal="centerContinuous" vertical="center"/>
      <protection/>
    </xf>
    <xf numFmtId="0" fontId="8" fillId="0" borderId="17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horizontal="centerContinuous" vertical="center"/>
      <protection/>
    </xf>
    <xf numFmtId="0" fontId="8" fillId="0" borderId="11" xfId="73" applyFont="1" applyFill="1" applyBorder="1" applyAlignment="1">
      <alignment horizontal="center" vertical="top"/>
      <protection/>
    </xf>
    <xf numFmtId="221" fontId="8" fillId="0" borderId="29" xfId="73" applyNumberFormat="1" applyFont="1" applyFill="1" applyBorder="1" applyAlignment="1">
      <alignment horizontal="center" vertical="center"/>
      <protection/>
    </xf>
    <xf numFmtId="0" fontId="8" fillId="0" borderId="30" xfId="73" applyFont="1" applyFill="1" applyBorder="1" applyAlignment="1">
      <alignment horizontal="center" vertical="center"/>
      <protection/>
    </xf>
    <xf numFmtId="0" fontId="8" fillId="0" borderId="29" xfId="73" applyFont="1" applyFill="1" applyBorder="1" applyAlignment="1">
      <alignment horizontal="center" vertical="center"/>
      <protection/>
    </xf>
    <xf numFmtId="0" fontId="9" fillId="0" borderId="0" xfId="73" applyFont="1" applyFill="1" applyBorder="1">
      <alignment/>
      <protection/>
    </xf>
    <xf numFmtId="0" fontId="9" fillId="0" borderId="13" xfId="73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49" fontId="8" fillId="0" borderId="14" xfId="73" applyNumberFormat="1" applyFont="1" applyFill="1" applyBorder="1" applyAlignment="1">
      <alignment/>
      <protection/>
    </xf>
    <xf numFmtId="176" fontId="8" fillId="0" borderId="0" xfId="73" applyNumberFormat="1" applyFont="1" applyFill="1" applyBorder="1">
      <alignment/>
      <protection/>
    </xf>
    <xf numFmtId="176" fontId="8" fillId="0" borderId="0" xfId="73" applyNumberFormat="1" applyFont="1" applyFill="1" applyBorder="1" applyAlignment="1">
      <alignment horizontal="right"/>
      <protection/>
    </xf>
    <xf numFmtId="184" fontId="8" fillId="0" borderId="0" xfId="73" applyNumberFormat="1" applyFont="1" applyFill="1" applyBorder="1" applyAlignment="1">
      <alignment horizontal="right"/>
      <protection/>
    </xf>
    <xf numFmtId="176" fontId="8" fillId="0" borderId="13" xfId="73" applyNumberFormat="1" applyFont="1" applyFill="1" applyBorder="1">
      <alignment/>
      <protection/>
    </xf>
    <xf numFmtId="198" fontId="8" fillId="0" borderId="13" xfId="73" applyNumberFormat="1" applyFont="1" applyFill="1" applyBorder="1">
      <alignment/>
      <protection/>
    </xf>
    <xf numFmtId="198" fontId="8" fillId="0" borderId="0" xfId="73" applyNumberFormat="1" applyFont="1" applyFill="1" applyBorder="1">
      <alignment/>
      <protection/>
    </xf>
    <xf numFmtId="177" fontId="8" fillId="0" borderId="0" xfId="73" applyNumberFormat="1" applyFont="1" applyFill="1" applyBorder="1" applyAlignment="1">
      <alignment horizontal="right"/>
      <protection/>
    </xf>
    <xf numFmtId="49" fontId="8" fillId="0" borderId="0" xfId="73" applyNumberFormat="1" applyFont="1" applyFill="1" applyBorder="1" applyAlignment="1">
      <alignment/>
      <protection/>
    </xf>
    <xf numFmtId="176" fontId="10" fillId="0" borderId="13" xfId="73" applyNumberFormat="1" applyFont="1" applyFill="1" applyBorder="1">
      <alignment/>
      <protection/>
    </xf>
    <xf numFmtId="176" fontId="10" fillId="0" borderId="0" xfId="73" applyNumberFormat="1" applyFont="1" applyFill="1" applyBorder="1">
      <alignment/>
      <protection/>
    </xf>
    <xf numFmtId="177" fontId="10" fillId="0" borderId="0" xfId="73" applyNumberFormat="1" applyFont="1" applyFill="1" applyBorder="1">
      <alignment/>
      <protection/>
    </xf>
    <xf numFmtId="49" fontId="10" fillId="0" borderId="0" xfId="73" applyNumberFormat="1" applyFont="1" applyFill="1" applyBorder="1" applyAlignment="1">
      <alignment/>
      <protection/>
    </xf>
    <xf numFmtId="177" fontId="10" fillId="0" borderId="0" xfId="73" applyNumberFormat="1" applyFont="1" applyFill="1" applyBorder="1" applyAlignment="1">
      <alignment horizontal="right"/>
      <protection/>
    </xf>
    <xf numFmtId="0" fontId="11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176" fontId="8" fillId="0" borderId="0" xfId="73" applyNumberFormat="1" applyFont="1" applyFill="1" applyBorder="1" applyAlignment="1">
      <alignment/>
      <protection/>
    </xf>
    <xf numFmtId="177" fontId="8" fillId="0" borderId="0" xfId="73" applyNumberFormat="1" applyFont="1" applyFill="1" applyBorder="1">
      <alignment/>
      <protection/>
    </xf>
    <xf numFmtId="0" fontId="10" fillId="0" borderId="0" xfId="73" applyFont="1" applyFill="1" applyBorder="1">
      <alignment/>
      <protection/>
    </xf>
    <xf numFmtId="0" fontId="8" fillId="0" borderId="0" xfId="73" applyFont="1" applyFill="1" applyBorder="1" applyAlignment="1">
      <alignment horizontal="right"/>
      <protection/>
    </xf>
    <xf numFmtId="184" fontId="8" fillId="0" borderId="0" xfId="73" applyNumberFormat="1" applyFont="1" applyFill="1" applyBorder="1">
      <alignment/>
      <protection/>
    </xf>
    <xf numFmtId="176" fontId="10" fillId="0" borderId="0" xfId="73" applyNumberFormat="1" applyFont="1" applyFill="1" applyBorder="1" applyAlignment="1">
      <alignment/>
      <protection/>
    </xf>
    <xf numFmtId="176" fontId="10" fillId="0" borderId="0" xfId="73" applyNumberFormat="1" applyFont="1" applyFill="1" applyBorder="1" applyAlignment="1">
      <alignment horizontal="right"/>
      <protection/>
    </xf>
    <xf numFmtId="0" fontId="8" fillId="0" borderId="0" xfId="73" applyFont="1" applyFill="1" applyBorder="1" applyAlignment="1">
      <alignment horizontal="right" shrinkToFit="1"/>
      <protection/>
    </xf>
    <xf numFmtId="0" fontId="8" fillId="0" borderId="0" xfId="73" applyFont="1" applyFill="1" applyBorder="1" applyAlignment="1" quotePrefix="1">
      <alignment horizontal="right"/>
      <protection/>
    </xf>
    <xf numFmtId="0" fontId="8" fillId="0" borderId="10" xfId="73" applyFont="1" applyFill="1" applyBorder="1" applyAlignment="1">
      <alignment horizontal="right"/>
      <protection/>
    </xf>
    <xf numFmtId="176" fontId="8" fillId="0" borderId="18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/>
      <protection/>
    </xf>
    <xf numFmtId="176" fontId="8" fillId="0" borderId="10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vertical="center"/>
      <protection/>
    </xf>
    <xf numFmtId="0" fontId="2" fillId="0" borderId="0" xfId="73" applyFont="1" applyFill="1" applyBorder="1">
      <alignment/>
      <protection/>
    </xf>
    <xf numFmtId="0" fontId="6" fillId="0" borderId="0" xfId="73" applyFont="1" applyFill="1" applyAlignment="1">
      <alignment horizontal="left" vertical="center"/>
      <protection/>
    </xf>
    <xf numFmtId="0" fontId="2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"/>
      <protection/>
    </xf>
    <xf numFmtId="0" fontId="8" fillId="0" borderId="12" xfId="73" applyFont="1" applyFill="1" applyBorder="1" applyAlignment="1">
      <alignment horizontal="centerContinuous" vertical="center"/>
      <protection/>
    </xf>
    <xf numFmtId="0" fontId="8" fillId="0" borderId="11" xfId="73" applyFont="1" applyFill="1" applyBorder="1" applyAlignment="1">
      <alignment horizontal="centerContinuous" vertical="center"/>
      <protection/>
    </xf>
    <xf numFmtId="0" fontId="8" fillId="0" borderId="0" xfId="73" applyFont="1" applyFill="1" applyAlignment="1">
      <alignment vertical="center"/>
      <protection/>
    </xf>
    <xf numFmtId="0" fontId="8" fillId="0" borderId="0" xfId="73" applyFont="1" applyFill="1" applyAlignment="1">
      <alignment horizontal="centerContinuous" vertical="center"/>
      <protection/>
    </xf>
    <xf numFmtId="0" fontId="8" fillId="0" borderId="23" xfId="73" applyFont="1" applyFill="1" applyBorder="1" applyAlignment="1">
      <alignment horizontal="centerContinuous" vertical="center"/>
      <protection/>
    </xf>
    <xf numFmtId="0" fontId="9" fillId="0" borderId="31" xfId="73" applyFont="1" applyFill="1" applyBorder="1" applyAlignment="1">
      <alignment horizontal="right"/>
      <protection/>
    </xf>
    <xf numFmtId="0" fontId="9" fillId="0" borderId="23" xfId="73" applyFont="1" applyFill="1" applyBorder="1" applyAlignment="1">
      <alignment horizontal="right"/>
      <protection/>
    </xf>
    <xf numFmtId="177" fontId="8" fillId="0" borderId="10" xfId="73" applyNumberFormat="1" applyFont="1" applyFill="1" applyBorder="1">
      <alignment/>
      <protection/>
    </xf>
    <xf numFmtId="0" fontId="8" fillId="0" borderId="20" xfId="73" applyFont="1" applyFill="1" applyBorder="1" applyAlignment="1">
      <alignment/>
      <protection/>
    </xf>
    <xf numFmtId="0" fontId="2" fillId="0" borderId="20" xfId="73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2" fillId="0" borderId="0" xfId="73" applyFont="1" applyFill="1" applyAlignment="1">
      <alignment/>
      <protection/>
    </xf>
    <xf numFmtId="0" fontId="8" fillId="0" borderId="0" xfId="73" applyFont="1" applyFill="1" applyAlignment="1">
      <alignment horizontal="center" vertical="center"/>
      <protection/>
    </xf>
    <xf numFmtId="0" fontId="8" fillId="0" borderId="30" xfId="73" applyFont="1" applyFill="1" applyBorder="1" applyAlignment="1">
      <alignment horizontal="centerContinuous" vertical="center"/>
      <protection/>
    </xf>
    <xf numFmtId="0" fontId="2" fillId="0" borderId="32" xfId="73" applyFont="1" applyFill="1" applyBorder="1" applyAlignment="1">
      <alignment horizontal="centerContinuous" vertical="center"/>
      <protection/>
    </xf>
    <xf numFmtId="0" fontId="8" fillId="0" borderId="32" xfId="73" applyFont="1" applyFill="1" applyBorder="1" applyAlignment="1">
      <alignment horizontal="centerContinuous" vertical="center"/>
      <protection/>
    </xf>
    <xf numFmtId="0" fontId="8" fillId="0" borderId="11" xfId="73" applyFont="1" applyFill="1" applyBorder="1" applyAlignment="1">
      <alignment horizontal="center" vertical="center"/>
      <protection/>
    </xf>
    <xf numFmtId="0" fontId="8" fillId="0" borderId="33" xfId="73" applyFont="1" applyFill="1" applyBorder="1" applyAlignment="1">
      <alignment horizontal="center" vertical="center"/>
      <protection/>
    </xf>
    <xf numFmtId="0" fontId="2" fillId="0" borderId="33" xfId="73" applyFont="1" applyFill="1" applyBorder="1" applyAlignment="1">
      <alignment horizontal="centerContinuous" vertical="center"/>
      <protection/>
    </xf>
    <xf numFmtId="0" fontId="2" fillId="0" borderId="31" xfId="73" applyFont="1" applyFill="1" applyBorder="1">
      <alignment/>
      <protection/>
    </xf>
    <xf numFmtId="176" fontId="8" fillId="0" borderId="13" xfId="73" applyNumberFormat="1" applyFont="1" applyFill="1" applyBorder="1" applyAlignment="1">
      <alignment/>
      <protection/>
    </xf>
    <xf numFmtId="0" fontId="11" fillId="0" borderId="13" xfId="73" applyFont="1" applyFill="1" applyBorder="1">
      <alignment/>
      <protection/>
    </xf>
    <xf numFmtId="0" fontId="11" fillId="0" borderId="0" xfId="73" applyFont="1" applyFill="1" applyBorder="1">
      <alignment/>
      <protection/>
    </xf>
    <xf numFmtId="176" fontId="2" fillId="0" borderId="0" xfId="73" applyNumberFormat="1" applyFont="1" applyFill="1">
      <alignment/>
      <protection/>
    </xf>
    <xf numFmtId="176" fontId="8" fillId="0" borderId="18" xfId="73" applyNumberFormat="1" applyFont="1" applyFill="1" applyBorder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2" fillId="0" borderId="0" xfId="73" applyFont="1" applyFill="1" applyAlignment="1" quotePrefix="1">
      <alignment horizontal="left"/>
      <protection/>
    </xf>
    <xf numFmtId="49" fontId="10" fillId="0" borderId="14" xfId="73" applyNumberFormat="1" applyFont="1" applyFill="1" applyBorder="1" applyAlignment="1">
      <alignment/>
      <protection/>
    </xf>
    <xf numFmtId="0" fontId="8" fillId="0" borderId="14" xfId="73" applyFont="1" applyFill="1" applyBorder="1" applyAlignment="1">
      <alignment horizontal="right"/>
      <protection/>
    </xf>
    <xf numFmtId="0" fontId="8" fillId="0" borderId="15" xfId="73" applyFont="1" applyFill="1" applyBorder="1" applyAlignment="1">
      <alignment horizontal="right"/>
      <protection/>
    </xf>
    <xf numFmtId="0" fontId="2" fillId="0" borderId="18" xfId="73" applyFont="1" applyFill="1" applyBorder="1">
      <alignment/>
      <protection/>
    </xf>
    <xf numFmtId="0" fontId="8" fillId="0" borderId="0" xfId="73" applyFont="1" applyFill="1">
      <alignment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9" xfId="72" applyFont="1" applyFill="1" applyBorder="1">
      <alignment/>
      <protection/>
    </xf>
    <xf numFmtId="0" fontId="2" fillId="0" borderId="34" xfId="72" applyFont="1" applyFill="1" applyBorder="1" applyAlignment="1">
      <alignment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25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21" xfId="72" applyFont="1" applyFill="1" applyBorder="1">
      <alignment/>
      <protection/>
    </xf>
    <xf numFmtId="0" fontId="8" fillId="0" borderId="26" xfId="72" applyFont="1" applyFill="1" applyBorder="1" applyAlignment="1">
      <alignment vertical="center"/>
      <protection/>
    </xf>
    <xf numFmtId="0" fontId="8" fillId="0" borderId="29" xfId="72" applyFont="1" applyFill="1" applyBorder="1" applyAlignment="1">
      <alignment horizontal="center" vertical="center"/>
      <protection/>
    </xf>
    <xf numFmtId="0" fontId="8" fillId="0" borderId="30" xfId="72" applyFont="1" applyFill="1" applyBorder="1" applyAlignment="1">
      <alignment horizontal="center" vertical="center"/>
      <protection/>
    </xf>
    <xf numFmtId="49" fontId="8" fillId="0" borderId="14" xfId="72" applyNumberFormat="1" applyFont="1" applyFill="1" applyBorder="1" applyAlignment="1">
      <alignment/>
      <protection/>
    </xf>
    <xf numFmtId="176" fontId="8" fillId="0" borderId="13" xfId="72" applyNumberFormat="1" applyFont="1" applyFill="1" applyBorder="1" applyAlignment="1">
      <alignment horizontal="right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8" fillId="0" borderId="0" xfId="72" applyFont="1" applyFill="1" applyBorder="1" applyAlignment="1">
      <alignment horizontal="right"/>
      <protection/>
    </xf>
    <xf numFmtId="0" fontId="11" fillId="0" borderId="0" xfId="72" applyFont="1" applyFill="1">
      <alignment/>
      <protection/>
    </xf>
    <xf numFmtId="49" fontId="10" fillId="0" borderId="15" xfId="72" applyNumberFormat="1" applyFont="1" applyFill="1" applyBorder="1" applyAlignment="1">
      <alignment/>
      <protection/>
    </xf>
    <xf numFmtId="176" fontId="10" fillId="0" borderId="18" xfId="72" applyNumberFormat="1" applyFont="1" applyFill="1" applyBorder="1" applyAlignment="1">
      <alignment horizontal="right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95" fontId="10" fillId="0" borderId="10" xfId="72" applyNumberFormat="1" applyFont="1" applyFill="1" applyBorder="1" applyAlignment="1">
      <alignment horizontal="right" vertical="center"/>
      <protection/>
    </xf>
    <xf numFmtId="0" fontId="10" fillId="0" borderId="10" xfId="72" applyFont="1" applyFill="1" applyBorder="1" applyAlignment="1">
      <alignment horizontal="center"/>
      <protection/>
    </xf>
    <xf numFmtId="0" fontId="10" fillId="0" borderId="10" xfId="72" applyFont="1" applyFill="1" applyBorder="1">
      <alignment/>
      <protection/>
    </xf>
    <xf numFmtId="195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13" xfId="72" applyFont="1" applyFill="1" applyBorder="1" applyAlignment="1">
      <alignment horizontal="right" vertical="center"/>
      <protection/>
    </xf>
    <xf numFmtId="0" fontId="8" fillId="0" borderId="11" xfId="72" applyFont="1" applyFill="1" applyBorder="1" applyAlignment="1">
      <alignment horizontal="center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2" fillId="0" borderId="21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horizontal="center" vertical="center"/>
      <protection/>
    </xf>
    <xf numFmtId="0" fontId="8" fillId="0" borderId="16" xfId="72" applyFont="1" applyFill="1" applyBorder="1" applyAlignment="1">
      <alignment horizontal="center" vertical="center"/>
      <protection/>
    </xf>
    <xf numFmtId="0" fontId="2" fillId="0" borderId="20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195" fontId="2" fillId="0" borderId="0" xfId="64" applyNumberFormat="1" applyFont="1" applyFill="1">
      <alignment/>
      <protection/>
    </xf>
    <xf numFmtId="0" fontId="8" fillId="0" borderId="0" xfId="64" applyFont="1" applyFill="1">
      <alignment/>
      <protection/>
    </xf>
    <xf numFmtId="195" fontId="8" fillId="0" borderId="11" xfId="64" applyNumberFormat="1" applyFont="1" applyFill="1" applyBorder="1" applyAlignment="1">
      <alignment horizontal="right"/>
      <protection/>
    </xf>
    <xf numFmtId="195" fontId="8" fillId="0" borderId="12" xfId="64" applyNumberFormat="1" applyFont="1" applyFill="1" applyBorder="1" applyAlignment="1">
      <alignment horizontal="right"/>
      <protection/>
    </xf>
    <xf numFmtId="0" fontId="8" fillId="0" borderId="10" xfId="64" applyFont="1" applyFill="1" applyBorder="1" applyAlignment="1">
      <alignment horizontal="distributed"/>
      <protection/>
    </xf>
    <xf numFmtId="195" fontId="8" fillId="0" borderId="0" xfId="64" applyNumberFormat="1" applyFont="1" applyFill="1" applyBorder="1" applyAlignment="1">
      <alignment horizontal="right"/>
      <protection/>
    </xf>
    <xf numFmtId="195" fontId="8" fillId="0" borderId="13" xfId="64" applyNumberFormat="1" applyFont="1" applyFill="1" applyBorder="1" applyAlignment="1">
      <alignment horizontal="right"/>
      <protection/>
    </xf>
    <xf numFmtId="0" fontId="14" fillId="0" borderId="0" xfId="64" applyFont="1" applyFill="1" applyBorder="1" applyAlignment="1">
      <alignment horizontal="distributed"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195" fontId="10" fillId="0" borderId="0" xfId="64" applyNumberFormat="1" applyFont="1" applyFill="1" applyBorder="1">
      <alignment/>
      <protection/>
    </xf>
    <xf numFmtId="195" fontId="10" fillId="0" borderId="0" xfId="64" applyNumberFormat="1" applyFont="1" applyFill="1" applyBorder="1" applyAlignment="1">
      <alignment horizontal="right"/>
      <protection/>
    </xf>
    <xf numFmtId="195" fontId="10" fillId="0" borderId="13" xfId="64" applyNumberFormat="1" applyFont="1" applyFill="1" applyBorder="1" applyAlignment="1">
      <alignment horizontal="right"/>
      <protection/>
    </xf>
    <xf numFmtId="49" fontId="10" fillId="0" borderId="0" xfId="64" applyNumberFormat="1" applyFont="1" applyFill="1" applyBorder="1" applyAlignment="1">
      <alignment/>
      <protection/>
    </xf>
    <xf numFmtId="49" fontId="8" fillId="0" borderId="0" xfId="64" applyNumberFormat="1" applyFont="1" applyFill="1" applyBorder="1" applyAlignment="1">
      <alignment/>
      <protection/>
    </xf>
    <xf numFmtId="49" fontId="8" fillId="0" borderId="0" xfId="64" applyNumberFormat="1" applyFont="1" applyFill="1" applyAlignment="1">
      <alignment/>
      <protection/>
    </xf>
    <xf numFmtId="0" fontId="8" fillId="0" borderId="3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Continuous" vertic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8" fillId="0" borderId="10" xfId="64" applyFont="1" applyFill="1" applyBorder="1" applyAlignment="1">
      <alignment horizontal="right"/>
      <protection/>
    </xf>
    <xf numFmtId="0" fontId="8" fillId="0" borderId="10" xfId="64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9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left" indent="10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0" fontId="2" fillId="0" borderId="0" xfId="68" applyFont="1" applyFill="1" applyAlignment="1">
      <alignment horizontal="right"/>
      <protection/>
    </xf>
    <xf numFmtId="176" fontId="2" fillId="0" borderId="0" xfId="68" applyNumberFormat="1" applyFont="1" applyFill="1" applyAlignment="1">
      <alignment horizontal="right"/>
      <protection/>
    </xf>
    <xf numFmtId="177" fontId="2" fillId="0" borderId="0" xfId="68" applyNumberFormat="1" applyFont="1" applyFill="1">
      <alignment/>
      <protection/>
    </xf>
    <xf numFmtId="0" fontId="15" fillId="0" borderId="0" xfId="68" applyFont="1" applyFill="1">
      <alignment/>
      <protection/>
    </xf>
    <xf numFmtId="0" fontId="9" fillId="0" borderId="0" xfId="68" applyFont="1" applyFill="1">
      <alignment/>
      <protection/>
    </xf>
    <xf numFmtId="0" fontId="9" fillId="0" borderId="0" xfId="68" applyFont="1" applyFill="1" applyAlignment="1" quotePrefix="1">
      <alignment horizontal="left"/>
      <protection/>
    </xf>
    <xf numFmtId="0" fontId="9" fillId="0" borderId="0" xfId="68" applyFont="1" applyFill="1" applyAlignment="1">
      <alignment horizontal="left"/>
      <protection/>
    </xf>
    <xf numFmtId="0" fontId="8" fillId="0" borderId="0" xfId="68" applyFont="1" applyFill="1">
      <alignment/>
      <protection/>
    </xf>
    <xf numFmtId="0" fontId="14" fillId="0" borderId="10" xfId="68" applyFont="1" applyFill="1" applyBorder="1" applyAlignment="1">
      <alignment horizontal="center"/>
      <protection/>
    </xf>
    <xf numFmtId="225" fontId="14" fillId="0" borderId="10" xfId="68" applyNumberFormat="1" applyFont="1" applyFill="1" applyBorder="1" applyAlignment="1">
      <alignment horizontal="right"/>
      <protection/>
    </xf>
    <xf numFmtId="225" fontId="14" fillId="0" borderId="18" xfId="68" applyNumberFormat="1" applyFont="1" applyFill="1" applyBorder="1" applyAlignment="1">
      <alignment horizontal="right"/>
      <protection/>
    </xf>
    <xf numFmtId="0" fontId="9" fillId="0" borderId="10" xfId="68" applyFont="1" applyFill="1" applyBorder="1" applyAlignment="1">
      <alignment horizontal="distributed"/>
      <protection/>
    </xf>
    <xf numFmtId="0" fontId="14" fillId="0" borderId="10" xfId="68" applyFont="1" applyFill="1" applyBorder="1">
      <alignment/>
      <protection/>
    </xf>
    <xf numFmtId="0" fontId="11" fillId="0" borderId="0" xfId="68" applyFont="1" applyFill="1">
      <alignment/>
      <protection/>
    </xf>
    <xf numFmtId="0" fontId="16" fillId="0" borderId="0" xfId="68" applyFont="1" applyFill="1" applyAlignment="1">
      <alignment horizontal="center"/>
      <protection/>
    </xf>
    <xf numFmtId="186" fontId="16" fillId="0" borderId="0" xfId="68" applyNumberFormat="1" applyFont="1" applyFill="1" applyBorder="1" applyAlignment="1">
      <alignment horizontal="right"/>
      <protection/>
    </xf>
    <xf numFmtId="225" fontId="16" fillId="0" borderId="0" xfId="68" applyNumberFormat="1" applyFont="1" applyFill="1" applyBorder="1" applyAlignment="1">
      <alignment horizontal="right"/>
      <protection/>
    </xf>
    <xf numFmtId="225" fontId="14" fillId="0" borderId="0" xfId="68" applyNumberFormat="1" applyFont="1" applyFill="1" applyBorder="1" applyAlignment="1">
      <alignment horizontal="right"/>
      <protection/>
    </xf>
    <xf numFmtId="225" fontId="16" fillId="0" borderId="13" xfId="68" applyNumberFormat="1" applyFont="1" applyFill="1" applyBorder="1" applyAlignment="1">
      <alignment horizontal="right"/>
      <protection/>
    </xf>
    <xf numFmtId="0" fontId="17" fillId="0" borderId="0" xfId="68" applyFont="1" applyFill="1" applyBorder="1" applyAlignment="1">
      <alignment horizontal="distributed"/>
      <protection/>
    </xf>
    <xf numFmtId="0" fontId="16" fillId="0" borderId="0" xfId="68" applyFont="1" applyFill="1" applyBorder="1">
      <alignment/>
      <protection/>
    </xf>
    <xf numFmtId="0" fontId="2" fillId="0" borderId="13" xfId="68" applyFont="1" applyFill="1" applyBorder="1" applyAlignment="1">
      <alignment horizontal="center"/>
      <protection/>
    </xf>
    <xf numFmtId="225" fontId="14" fillId="0" borderId="13" xfId="68" applyNumberFormat="1" applyFont="1" applyFill="1" applyBorder="1" applyAlignment="1">
      <alignment horizontal="right"/>
      <protection/>
    </xf>
    <xf numFmtId="0" fontId="18" fillId="0" borderId="0" xfId="68" applyFont="1" applyFill="1" applyBorder="1" applyAlignment="1">
      <alignment/>
      <protection/>
    </xf>
    <xf numFmtId="0" fontId="18" fillId="0" borderId="0" xfId="68" applyFont="1" applyFill="1" applyBorder="1">
      <alignment/>
      <protection/>
    </xf>
    <xf numFmtId="0" fontId="17" fillId="0" borderId="13" xfId="68" applyFont="1" applyFill="1" applyBorder="1" applyAlignment="1">
      <alignment horizontal="center"/>
      <protection/>
    </xf>
    <xf numFmtId="0" fontId="9" fillId="0" borderId="0" xfId="68" applyFont="1" applyFill="1" applyBorder="1" applyAlignment="1">
      <alignment horizontal="distributed"/>
      <protection/>
    </xf>
    <xf numFmtId="0" fontId="14" fillId="0" borderId="0" xfId="68" applyFont="1" applyFill="1" applyBorder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9" fillId="0" borderId="0" xfId="68" applyFont="1" applyFill="1">
      <alignment/>
      <protection/>
    </xf>
    <xf numFmtId="0" fontId="19" fillId="0" borderId="13" xfId="68" applyFont="1" applyFill="1" applyBorder="1" applyAlignment="1">
      <alignment horizontal="center"/>
      <protection/>
    </xf>
    <xf numFmtId="225" fontId="16" fillId="0" borderId="0" xfId="68" applyNumberFormat="1" applyFont="1" applyFill="1" applyAlignment="1">
      <alignment horizontal="right"/>
      <protection/>
    </xf>
    <xf numFmtId="186" fontId="16" fillId="0" borderId="0" xfId="68" applyNumberFormat="1" applyFont="1" applyFill="1">
      <alignment/>
      <protection/>
    </xf>
    <xf numFmtId="0" fontId="9" fillId="0" borderId="13" xfId="68" applyFont="1" applyFill="1" applyBorder="1" applyAlignment="1">
      <alignment horizontal="center"/>
      <protection/>
    </xf>
    <xf numFmtId="0" fontId="18" fillId="0" borderId="13" xfId="68" applyFont="1" applyFill="1" applyBorder="1" applyAlignment="1">
      <alignment horizontal="center"/>
      <protection/>
    </xf>
    <xf numFmtId="186" fontId="14" fillId="0" borderId="0" xfId="68" applyNumberFormat="1" applyFont="1" applyFill="1" applyBorder="1" applyAlignment="1">
      <alignment horizontal="right"/>
      <protection/>
    </xf>
    <xf numFmtId="0" fontId="18" fillId="0" borderId="0" xfId="68" applyFont="1" applyFill="1">
      <alignment/>
      <protection/>
    </xf>
    <xf numFmtId="186" fontId="18" fillId="0" borderId="0" xfId="68" applyNumberFormat="1" applyFont="1" applyFill="1">
      <alignment/>
      <protection/>
    </xf>
    <xf numFmtId="176" fontId="16" fillId="0" borderId="0" xfId="68" applyNumberFormat="1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/>
      <protection/>
    </xf>
    <xf numFmtId="0" fontId="17" fillId="0" borderId="13" xfId="66" applyFont="1" applyFill="1" applyBorder="1" applyAlignment="1">
      <alignment horizontal="center"/>
      <protection/>
    </xf>
    <xf numFmtId="49" fontId="17" fillId="0" borderId="13" xfId="66" applyNumberFormat="1" applyFont="1" applyFill="1" applyBorder="1" applyAlignment="1">
      <alignment horizontal="left"/>
      <protection/>
    </xf>
    <xf numFmtId="0" fontId="10" fillId="0" borderId="0" xfId="68" applyFont="1" applyFill="1" applyBorder="1" applyAlignment="1">
      <alignment horizontal="left"/>
      <protection/>
    </xf>
    <xf numFmtId="49" fontId="9" fillId="0" borderId="13" xfId="66" applyNumberFormat="1" applyFont="1" applyFill="1" applyBorder="1" applyAlignment="1">
      <alignment horizontal="left"/>
      <protection/>
    </xf>
    <xf numFmtId="176" fontId="16" fillId="0" borderId="14" xfId="68" applyNumberFormat="1" applyFont="1" applyFill="1" applyBorder="1" applyAlignment="1">
      <alignment horizontal="right"/>
      <protection/>
    </xf>
    <xf numFmtId="0" fontId="14" fillId="0" borderId="0" xfId="68" applyFont="1" applyFill="1" applyBorder="1" applyAlignment="1">
      <alignment horizontal="centerContinuous"/>
      <protection/>
    </xf>
    <xf numFmtId="176" fontId="14" fillId="0" borderId="14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Alignment="1">
      <alignment horizontal="right"/>
      <protection/>
    </xf>
    <xf numFmtId="176" fontId="14" fillId="0" borderId="0" xfId="68" applyNumberFormat="1" applyFont="1" applyFill="1" applyBorder="1" applyAlignment="1">
      <alignment horizontal="right"/>
      <protection/>
    </xf>
    <xf numFmtId="176" fontId="14" fillId="0" borderId="13" xfId="68" applyNumberFormat="1" applyFont="1" applyFill="1" applyBorder="1" applyAlignment="1">
      <alignment horizontal="right"/>
      <protection/>
    </xf>
    <xf numFmtId="0" fontId="9" fillId="0" borderId="13" xfId="66" applyFont="1" applyFill="1" applyBorder="1" applyAlignment="1">
      <alignment/>
      <protection/>
    </xf>
    <xf numFmtId="0" fontId="9" fillId="0" borderId="23" xfId="68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8" fillId="0" borderId="0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right"/>
      <protection/>
    </xf>
    <xf numFmtId="0" fontId="2" fillId="0" borderId="31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 quotePrefix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8" fillId="0" borderId="29" xfId="68" applyFont="1" applyFill="1" applyBorder="1" applyAlignment="1">
      <alignment horizontal="center" vertical="center"/>
      <protection/>
    </xf>
    <xf numFmtId="0" fontId="8" fillId="0" borderId="30" xfId="68" applyFont="1" applyFill="1" applyBorder="1" applyAlignment="1">
      <alignment horizontal="center" vertical="center"/>
      <protection/>
    </xf>
    <xf numFmtId="0" fontId="8" fillId="0" borderId="11" xfId="68" applyFont="1" applyFill="1" applyBorder="1" applyAlignment="1">
      <alignment horizontal="centerContinuous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Continuous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8" fillId="0" borderId="28" xfId="68" applyFont="1" applyFill="1" applyBorder="1" applyAlignment="1">
      <alignment horizontal="centerContinuous" vertical="center"/>
      <protection/>
    </xf>
    <xf numFmtId="0" fontId="8" fillId="0" borderId="35" xfId="68" applyFont="1" applyFill="1" applyBorder="1" applyAlignment="1">
      <alignment horizontal="centerContinuous" vertical="center"/>
      <protection/>
    </xf>
    <xf numFmtId="0" fontId="8" fillId="0" borderId="17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20" xfId="68" applyFont="1" applyFill="1" applyBorder="1" applyAlignment="1">
      <alignment horizontal="centerContinuous"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8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176" fontId="10" fillId="0" borderId="10" xfId="64" applyNumberFormat="1" applyFont="1" applyFill="1" applyBorder="1">
      <alignment/>
      <protection/>
    </xf>
    <xf numFmtId="176" fontId="10" fillId="0" borderId="18" xfId="64" applyNumberFormat="1" applyFont="1" applyFill="1" applyBorder="1">
      <alignment/>
      <protection/>
    </xf>
    <xf numFmtId="0" fontId="10" fillId="0" borderId="15" xfId="64" applyFont="1" applyFill="1" applyBorder="1">
      <alignment/>
      <protection/>
    </xf>
    <xf numFmtId="0" fontId="10" fillId="0" borderId="10" xfId="64" applyFont="1" applyFill="1" applyBorder="1">
      <alignment/>
      <protection/>
    </xf>
    <xf numFmtId="0" fontId="10" fillId="0" borderId="10" xfId="64" applyFont="1" applyFill="1" applyBorder="1" applyAlignment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4" xfId="64" applyFont="1" applyFill="1" applyBorder="1">
      <alignment/>
      <protection/>
    </xf>
    <xf numFmtId="0" fontId="8" fillId="0" borderId="0" xfId="64" applyFont="1" applyFill="1" applyBorder="1">
      <alignment/>
      <protection/>
    </xf>
    <xf numFmtId="49" fontId="8" fillId="0" borderId="0" xfId="64" applyNumberFormat="1" applyFont="1" applyFill="1" applyBorder="1" applyAlignment="1">
      <alignment horizontal="left"/>
      <protection/>
    </xf>
    <xf numFmtId="176" fontId="8" fillId="0" borderId="13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49" fontId="8" fillId="0" borderId="0" xfId="64" applyNumberFormat="1" applyFont="1" applyFill="1" applyAlignment="1">
      <alignment horizontal="left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8" fillId="0" borderId="24" xfId="64" applyFont="1" applyFill="1" applyBorder="1" applyAlignment="1">
      <alignment horizontal="distributed" vertical="center"/>
      <protection/>
    </xf>
    <xf numFmtId="0" fontId="9" fillId="0" borderId="32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30" xfId="64" applyFont="1" applyFill="1" applyBorder="1" applyAlignment="1">
      <alignment horizontal="distributed" vertical="center"/>
      <protection/>
    </xf>
    <xf numFmtId="0" fontId="8" fillId="0" borderId="0" xfId="64" applyFont="1" applyFill="1" applyAlignment="1">
      <alignment horizontal="right"/>
      <protection/>
    </xf>
    <xf numFmtId="0" fontId="8" fillId="0" borderId="0" xfId="64" applyFont="1" applyFill="1" applyAlignment="1">
      <alignment horizontal="centerContinuous"/>
      <protection/>
    </xf>
    <xf numFmtId="0" fontId="17" fillId="0" borderId="0" xfId="64" applyFont="1" applyFill="1">
      <alignment/>
      <protection/>
    </xf>
    <xf numFmtId="176" fontId="10" fillId="0" borderId="10" xfId="64" applyNumberFormat="1" applyFont="1" applyFill="1" applyBorder="1" applyAlignment="1">
      <alignment horizontal="right"/>
      <protection/>
    </xf>
    <xf numFmtId="0" fontId="10" fillId="0" borderId="10" xfId="64" applyNumberFormat="1" applyFont="1" applyFill="1" applyBorder="1" applyAlignment="1">
      <alignment horizontal="right"/>
      <protection/>
    </xf>
    <xf numFmtId="176" fontId="10" fillId="0" borderId="18" xfId="64" applyNumberFormat="1" applyFont="1" applyFill="1" applyBorder="1" applyAlignment="1">
      <alignment horizontal="right"/>
      <protection/>
    </xf>
    <xf numFmtId="0" fontId="8" fillId="0" borderId="0" xfId="64" applyNumberFormat="1" applyFont="1" applyFill="1" applyBorder="1" applyAlignment="1">
      <alignment horizontal="right"/>
      <protection/>
    </xf>
    <xf numFmtId="176" fontId="8" fillId="0" borderId="13" xfId="64" applyNumberFormat="1" applyFont="1" applyFill="1" applyBorder="1" applyAlignment="1">
      <alignment horizontal="right"/>
      <protection/>
    </xf>
    <xf numFmtId="0" fontId="9" fillId="0" borderId="0" xfId="64" applyFont="1" applyFill="1" applyAlignment="1">
      <alignment horizontal="right"/>
      <protection/>
    </xf>
    <xf numFmtId="0" fontId="9" fillId="0" borderId="0" xfId="64" applyFont="1" applyFill="1" applyBorder="1" applyAlignment="1">
      <alignment horizontal="right" vertical="center"/>
      <protection/>
    </xf>
    <xf numFmtId="0" fontId="9" fillId="0" borderId="24" xfId="64" applyFont="1" applyFill="1" applyBorder="1" applyAlignment="1">
      <alignment horizontal="right" vertical="center"/>
      <protection/>
    </xf>
    <xf numFmtId="0" fontId="9" fillId="0" borderId="0" xfId="64" applyFont="1" applyFill="1">
      <alignment/>
      <protection/>
    </xf>
    <xf numFmtId="0" fontId="9" fillId="0" borderId="24" xfId="64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8" fillId="0" borderId="32" xfId="64" applyFont="1" applyFill="1" applyBorder="1" applyAlignment="1">
      <alignment horizontal="distributed" vertical="center"/>
      <protection/>
    </xf>
    <xf numFmtId="0" fontId="9" fillId="0" borderId="29" xfId="64" applyFont="1" applyFill="1" applyBorder="1" applyAlignment="1">
      <alignment horizontal="distributed" vertical="center"/>
      <protection/>
    </xf>
    <xf numFmtId="1" fontId="10" fillId="0" borderId="10" xfId="64" applyNumberFormat="1" applyFont="1" applyFill="1" applyBorder="1">
      <alignment/>
      <protection/>
    </xf>
    <xf numFmtId="0" fontId="10" fillId="0" borderId="10" xfId="64" applyNumberFormat="1" applyFont="1" applyFill="1" applyBorder="1">
      <alignment/>
      <protection/>
    </xf>
    <xf numFmtId="1" fontId="8" fillId="0" borderId="0" xfId="64" applyNumberFormat="1" applyFont="1" applyFill="1" applyBorder="1">
      <alignment/>
      <protection/>
    </xf>
    <xf numFmtId="0" fontId="8" fillId="0" borderId="0" xfId="64" applyNumberFormat="1" applyFont="1" applyFill="1" applyBorder="1">
      <alignment/>
      <protection/>
    </xf>
    <xf numFmtId="0" fontId="6" fillId="0" borderId="0" xfId="64" applyFont="1" applyFill="1">
      <alignment/>
      <protection/>
    </xf>
    <xf numFmtId="0" fontId="6" fillId="33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8" fillId="0" borderId="0" xfId="71" applyFont="1" applyFill="1" applyAlignment="1">
      <alignment horizontal="right"/>
      <protection/>
    </xf>
    <xf numFmtId="0" fontId="8" fillId="0" borderId="19" xfId="71" applyFont="1" applyFill="1" applyBorder="1" applyAlignment="1">
      <alignment vertical="center" wrapText="1"/>
      <protection/>
    </xf>
    <xf numFmtId="0" fontId="8" fillId="0" borderId="34" xfId="71" applyFont="1" applyFill="1" applyBorder="1" applyAlignment="1">
      <alignment horizontal="distributed" vertical="center" wrapText="1"/>
      <protection/>
    </xf>
    <xf numFmtId="0" fontId="8" fillId="0" borderId="17" xfId="71" applyFont="1" applyFill="1" applyBorder="1" applyAlignment="1">
      <alignment horizontal="centerContinuous" vertical="center"/>
      <protection/>
    </xf>
    <xf numFmtId="0" fontId="8" fillId="0" borderId="14" xfId="71" applyFont="1" applyFill="1" applyBorder="1" applyAlignment="1">
      <alignment horizontal="center" vertical="center" wrapText="1"/>
      <protection/>
    </xf>
    <xf numFmtId="0" fontId="8" fillId="0" borderId="25" xfId="71" applyFont="1" applyFill="1" applyBorder="1" applyAlignment="1">
      <alignment horizontal="distributed" vertical="center" wrapText="1"/>
      <protection/>
    </xf>
    <xf numFmtId="0" fontId="8" fillId="0" borderId="30" xfId="71" applyFont="1" applyFill="1" applyBorder="1" applyAlignment="1">
      <alignment horizontal="centerContinuous" vertical="center"/>
      <protection/>
    </xf>
    <xf numFmtId="0" fontId="8" fillId="0" borderId="0" xfId="71" applyFont="1" applyFill="1" applyAlignment="1">
      <alignment horizontal="centerContinuous" vertical="center"/>
      <protection/>
    </xf>
    <xf numFmtId="0" fontId="10" fillId="0" borderId="30" xfId="71" applyFont="1" applyFill="1" applyBorder="1" applyAlignment="1">
      <alignment horizontal="centerContinuous" vertical="center"/>
      <protection/>
    </xf>
    <xf numFmtId="0" fontId="10" fillId="0" borderId="23" xfId="71" applyFont="1" applyFill="1" applyBorder="1" applyAlignment="1">
      <alignment horizontal="centerContinuous" vertical="center"/>
      <protection/>
    </xf>
    <xf numFmtId="0" fontId="8" fillId="0" borderId="21" xfId="71" applyFont="1" applyFill="1" applyBorder="1" applyAlignment="1">
      <alignment vertical="center" wrapText="1"/>
      <protection/>
    </xf>
    <xf numFmtId="0" fontId="8" fillId="0" borderId="26" xfId="71" applyFont="1" applyFill="1" applyBorder="1" applyAlignment="1">
      <alignment horizontal="distributed" vertical="center" wrapText="1"/>
      <protection/>
    </xf>
    <xf numFmtId="0" fontId="8" fillId="0" borderId="29" xfId="71" applyFont="1" applyFill="1" applyBorder="1" applyAlignment="1">
      <alignment horizontal="center" vertical="center"/>
      <protection/>
    </xf>
    <xf numFmtId="0" fontId="8" fillId="0" borderId="30" xfId="7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>
      <alignment horizontal="distributed" vertical="center" wrapText="1"/>
      <protection/>
    </xf>
    <xf numFmtId="0" fontId="8" fillId="0" borderId="14" xfId="71" applyFont="1" applyFill="1" applyBorder="1" applyAlignment="1">
      <alignment horizontal="distributed" vertical="center" wrapText="1"/>
      <protection/>
    </xf>
    <xf numFmtId="0" fontId="8" fillId="0" borderId="0" xfId="71" applyFont="1" applyFill="1" applyBorder="1" applyAlignment="1">
      <alignment horizontal="right" vertical="center"/>
      <protection/>
    </xf>
    <xf numFmtId="0" fontId="8" fillId="0" borderId="0" xfId="7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 quotePrefix="1">
      <alignment horizontal="center" vertical="center"/>
      <protection/>
    </xf>
    <xf numFmtId="0" fontId="8" fillId="0" borderId="0" xfId="71" applyFont="1" applyFill="1" applyBorder="1">
      <alignment/>
      <protection/>
    </xf>
    <xf numFmtId="176" fontId="10" fillId="0" borderId="0" xfId="71" applyNumberFormat="1" applyFont="1" applyFill="1" applyBorder="1" applyAlignment="1">
      <alignment horizontal="right" vertical="center"/>
      <protection/>
    </xf>
    <xf numFmtId="0" fontId="10" fillId="0" borderId="0" xfId="71" applyFont="1" applyFill="1" applyBorder="1">
      <alignment/>
      <protection/>
    </xf>
    <xf numFmtId="0" fontId="21" fillId="0" borderId="14" xfId="0" applyFont="1" applyFill="1" applyBorder="1" applyAlignment="1">
      <alignment horizontal="distributed" vertical="center" wrapText="1"/>
    </xf>
    <xf numFmtId="176" fontId="8" fillId="0" borderId="0" xfId="71" applyNumberFormat="1" applyFont="1" applyFill="1" applyBorder="1" applyAlignment="1">
      <alignment shrinkToFit="1"/>
      <protection/>
    </xf>
    <xf numFmtId="176" fontId="8" fillId="0" borderId="14" xfId="71" applyNumberFormat="1" applyFont="1" applyFill="1" applyBorder="1" applyAlignment="1">
      <alignment shrinkToFit="1"/>
      <protection/>
    </xf>
    <xf numFmtId="176" fontId="8" fillId="0" borderId="0" xfId="71" applyNumberFormat="1" applyFont="1" applyFill="1" applyBorder="1" applyAlignment="1">
      <alignment horizontal="right" vertical="center"/>
      <protection/>
    </xf>
    <xf numFmtId="176" fontId="8" fillId="0" borderId="0" xfId="71" applyNumberFormat="1" applyFont="1" applyFill="1" applyBorder="1" applyAlignment="1">
      <alignment horizontal="right"/>
      <protection/>
    </xf>
    <xf numFmtId="0" fontId="8" fillId="0" borderId="14" xfId="71" applyFont="1" applyFill="1" applyBorder="1" applyAlignment="1">
      <alignment shrinkToFit="1"/>
      <protection/>
    </xf>
    <xf numFmtId="176" fontId="8" fillId="0" borderId="0" xfId="71" applyNumberFormat="1" applyFont="1" applyFill="1" applyAlignment="1">
      <alignment horizontal="right"/>
      <protection/>
    </xf>
    <xf numFmtId="0" fontId="8" fillId="0" borderId="0" xfId="71" applyFont="1" applyFill="1" applyAlignment="1">
      <alignment shrinkToFit="1"/>
      <protection/>
    </xf>
    <xf numFmtId="176" fontId="8" fillId="0" borderId="10" xfId="71" applyNumberFormat="1" applyFont="1" applyFill="1" applyBorder="1" applyAlignment="1">
      <alignment horizontal="distributed"/>
      <protection/>
    </xf>
    <xf numFmtId="176" fontId="8" fillId="0" borderId="15" xfId="71" applyNumberFormat="1" applyFont="1" applyFill="1" applyBorder="1" applyAlignment="1">
      <alignment horizontal="distributed"/>
      <protection/>
    </xf>
    <xf numFmtId="176" fontId="8" fillId="0" borderId="18" xfId="71" applyNumberFormat="1" applyFont="1" applyFill="1" applyBorder="1" applyAlignment="1">
      <alignment horizontal="right" vertical="center"/>
      <protection/>
    </xf>
    <xf numFmtId="176" fontId="8" fillId="0" borderId="10" xfId="71" applyNumberFormat="1" applyFont="1" applyFill="1" applyBorder="1" applyAlignment="1">
      <alignment horizontal="right" vertical="center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8" fillId="0" borderId="14" xfId="0" applyFont="1" applyFill="1" applyBorder="1" applyAlignment="1">
      <alignment horizontal="left" vertical="center" wrapText="1"/>
    </xf>
    <xf numFmtId="176" fontId="8" fillId="0" borderId="0" xfId="71" applyNumberFormat="1" applyFont="1" applyFill="1" applyBorder="1" applyAlignment="1">
      <alignment/>
      <protection/>
    </xf>
    <xf numFmtId="176" fontId="8" fillId="0" borderId="14" xfId="71" applyNumberFormat="1" applyFont="1" applyFill="1" applyBorder="1" applyAlignment="1">
      <alignment/>
      <protection/>
    </xf>
    <xf numFmtId="0" fontId="8" fillId="0" borderId="14" xfId="71" applyFont="1" applyFill="1" applyBorder="1">
      <alignment/>
      <protection/>
    </xf>
    <xf numFmtId="176" fontId="8" fillId="0" borderId="10" xfId="71" applyNumberFormat="1" applyFont="1" applyFill="1" applyBorder="1" applyAlignment="1">
      <alignment/>
      <protection/>
    </xf>
    <xf numFmtId="176" fontId="8" fillId="0" borderId="10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Alignment="1">
      <alignment/>
      <protection/>
    </xf>
    <xf numFmtId="0" fontId="8" fillId="0" borderId="0" xfId="71" applyFont="1" applyFill="1" applyBorder="1" applyAlignment="1">
      <alignment horizontal="right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14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13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176" fontId="10" fillId="0" borderId="13" xfId="61" applyNumberFormat="1" applyFont="1" applyFill="1" applyBorder="1" applyAlignment="1">
      <alignment horizontal="right"/>
      <protection/>
    </xf>
    <xf numFmtId="177" fontId="10" fillId="0" borderId="0" xfId="61" applyNumberFormat="1" applyFont="1" applyFill="1" applyAlignment="1">
      <alignment horizontal="right"/>
      <protection/>
    </xf>
    <xf numFmtId="176" fontId="10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4" xfId="61" applyNumberFormat="1" applyFont="1" applyFill="1" applyBorder="1" applyAlignment="1" quotePrefix="1">
      <alignment horizontal="left"/>
      <protection/>
    </xf>
    <xf numFmtId="49" fontId="8" fillId="0" borderId="15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0" fontId="10" fillId="0" borderId="14" xfId="69" applyFont="1" applyFill="1" applyBorder="1" applyAlignment="1" quotePrefix="1">
      <alignment horizontal="center"/>
      <protection/>
    </xf>
    <xf numFmtId="0" fontId="8" fillId="0" borderId="0" xfId="71" applyFont="1" applyFill="1" applyBorder="1" applyAlignment="1">
      <alignment vertical="center" wrapText="1"/>
      <protection/>
    </xf>
    <xf numFmtId="0" fontId="8" fillId="0" borderId="0" xfId="71" applyFont="1" applyFill="1" applyBorder="1" applyAlignment="1">
      <alignment horizontal="centerContinuous" vertical="center"/>
      <protection/>
    </xf>
    <xf numFmtId="0" fontId="10" fillId="0" borderId="0" xfId="71" applyFont="1" applyFill="1" applyBorder="1" applyAlignment="1">
      <alignment horizontal="centerContinuous" vertical="center"/>
      <protection/>
    </xf>
    <xf numFmtId="0" fontId="21" fillId="0" borderId="0" xfId="0" applyFont="1" applyFill="1" applyBorder="1" applyAlignment="1">
      <alignment horizontal="distributed" vertical="center" wrapText="1"/>
    </xf>
    <xf numFmtId="0" fontId="8" fillId="0" borderId="23" xfId="71" applyFont="1" applyFill="1" applyBorder="1" applyAlignment="1">
      <alignment horizontal="centerContinuous" vertical="center"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18" xfId="71" applyNumberFormat="1" applyFont="1" applyFill="1" applyBorder="1" applyAlignment="1">
      <alignment horizontal="right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13" fillId="0" borderId="0" xfId="63" applyFont="1" applyFill="1" applyAlignment="1">
      <alignment horizontal="centerContinuous"/>
      <protection/>
    </xf>
    <xf numFmtId="0" fontId="13" fillId="0" borderId="0" xfId="63" applyFont="1" applyFill="1">
      <alignment/>
      <protection/>
    </xf>
    <xf numFmtId="0" fontId="8" fillId="0" borderId="36" xfId="63" applyFont="1" applyFill="1" applyBorder="1" applyAlignment="1">
      <alignment horizontal="centerContinuous" vertical="center"/>
      <protection/>
    </xf>
    <xf numFmtId="0" fontId="8" fillId="0" borderId="36" xfId="63" applyFont="1" applyFill="1" applyBorder="1" applyAlignment="1">
      <alignment horizontal="centerContinuous"/>
      <protection/>
    </xf>
    <xf numFmtId="0" fontId="13" fillId="0" borderId="37" xfId="63" applyFont="1" applyFill="1" applyBorder="1" applyAlignment="1">
      <alignment horizontal="centerContinuous"/>
      <protection/>
    </xf>
    <xf numFmtId="0" fontId="8" fillId="0" borderId="36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Continuous" vertical="center"/>
      <protection/>
    </xf>
    <xf numFmtId="0" fontId="8" fillId="0" borderId="0" xfId="63" applyFont="1" applyFill="1" applyBorder="1" applyAlignment="1">
      <alignment horizontal="centerContinuous"/>
      <protection/>
    </xf>
    <xf numFmtId="0" fontId="13" fillId="0" borderId="14" xfId="63" applyFont="1" applyFill="1" applyBorder="1" applyAlignment="1">
      <alignment horizontal="centerContinuous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NumberFormat="1" applyFont="1" applyFill="1" applyAlignment="1">
      <alignment/>
      <protection/>
    </xf>
    <xf numFmtId="0" fontId="8" fillId="0" borderId="14" xfId="63" applyNumberFormat="1" applyFont="1" applyFill="1" applyBorder="1" applyAlignment="1">
      <alignment/>
      <protection/>
    </xf>
    <xf numFmtId="176" fontId="8" fillId="0" borderId="0" xfId="63" applyNumberFormat="1" applyFont="1" applyFill="1" applyAlignment="1">
      <alignment horizontal="right"/>
      <protection/>
    </xf>
    <xf numFmtId="0" fontId="8" fillId="0" borderId="0" xfId="63" applyNumberFormat="1" applyFont="1" applyFill="1" applyAlignment="1" quotePrefix="1">
      <alignment/>
      <protection/>
    </xf>
    <xf numFmtId="0" fontId="22" fillId="0" borderId="0" xfId="63" applyNumberFormat="1" applyFont="1" applyFill="1" applyAlignment="1">
      <alignment/>
      <protection/>
    </xf>
    <xf numFmtId="0" fontId="22" fillId="0" borderId="14" xfId="63" applyNumberFormat="1" applyFont="1" applyFill="1" applyBorder="1" applyAlignment="1">
      <alignment/>
      <protection/>
    </xf>
    <xf numFmtId="0" fontId="10" fillId="0" borderId="0" xfId="63" applyNumberFormat="1" applyFont="1" applyFill="1" applyAlignment="1" quotePrefix="1">
      <alignment/>
      <protection/>
    </xf>
    <xf numFmtId="0" fontId="12" fillId="0" borderId="0" xfId="63" applyFont="1" applyFill="1">
      <alignment/>
      <protection/>
    </xf>
    <xf numFmtId="0" fontId="10" fillId="0" borderId="0" xfId="63" applyNumberFormat="1" applyFont="1" applyFill="1" applyAlignment="1">
      <alignment/>
      <protection/>
    </xf>
    <xf numFmtId="0" fontId="10" fillId="0" borderId="14" xfId="63" applyNumberFormat="1" applyFont="1" applyFill="1" applyBorder="1" applyAlignment="1">
      <alignment/>
      <protection/>
    </xf>
    <xf numFmtId="176" fontId="10" fillId="0" borderId="0" xfId="63" applyNumberFormat="1" applyFont="1" applyFill="1" applyAlignment="1">
      <alignment horizontal="right"/>
      <protection/>
    </xf>
    <xf numFmtId="49" fontId="8" fillId="0" borderId="0" xfId="63" applyNumberFormat="1" applyFont="1" applyFill="1" applyBorder="1" applyAlignment="1">
      <alignment/>
      <protection/>
    </xf>
    <xf numFmtId="0" fontId="13" fillId="0" borderId="14" xfId="63" applyFont="1" applyFill="1" applyBorder="1">
      <alignment/>
      <protection/>
    </xf>
    <xf numFmtId="0" fontId="10" fillId="0" borderId="0" xfId="63" applyFont="1" applyFill="1" applyBorder="1" applyAlignment="1">
      <alignment horizontal="distributed"/>
      <protection/>
    </xf>
    <xf numFmtId="0" fontId="12" fillId="0" borderId="14" xfId="63" applyFont="1" applyFill="1" applyBorder="1">
      <alignment/>
      <protection/>
    </xf>
    <xf numFmtId="0" fontId="8" fillId="0" borderId="0" xfId="63" applyFont="1" applyFill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0" xfId="63" applyFont="1" applyFill="1" applyBorder="1" applyAlignment="1">
      <alignment horizontal="distributed"/>
      <protection/>
    </xf>
    <xf numFmtId="0" fontId="13" fillId="0" borderId="15" xfId="63" applyFont="1" applyFill="1" applyBorder="1">
      <alignment/>
      <protection/>
    </xf>
    <xf numFmtId="176" fontId="8" fillId="0" borderId="10" xfId="63" applyNumberFormat="1" applyFont="1" applyFill="1" applyBorder="1" applyAlignment="1">
      <alignment horizontal="right"/>
      <protection/>
    </xf>
    <xf numFmtId="176" fontId="13" fillId="0" borderId="0" xfId="63" applyNumberFormat="1" applyFont="1" applyFill="1" applyAlignment="1">
      <alignment horizontal="right"/>
      <protection/>
    </xf>
    <xf numFmtId="0" fontId="8" fillId="0" borderId="37" xfId="63" applyFont="1" applyFill="1" applyBorder="1" applyAlignment="1">
      <alignment horizontal="centerContinuous" vertical="center"/>
      <protection/>
    </xf>
    <xf numFmtId="0" fontId="8" fillId="0" borderId="14" xfId="63" applyFont="1" applyFill="1" applyBorder="1" applyAlignment="1">
      <alignment horizontal="centerContinuous" vertical="center"/>
      <protection/>
    </xf>
    <xf numFmtId="0" fontId="10" fillId="0" borderId="0" xfId="63" applyFont="1" applyFill="1">
      <alignment/>
      <protection/>
    </xf>
    <xf numFmtId="0" fontId="8" fillId="0" borderId="0" xfId="63" applyNumberFormat="1" applyFont="1" applyFill="1" applyBorder="1" applyAlignment="1">
      <alignment/>
      <protection/>
    </xf>
    <xf numFmtId="0" fontId="13" fillId="0" borderId="14" xfId="63" applyNumberFormat="1" applyFont="1" applyFill="1" applyBorder="1" applyAlignment="1">
      <alignment/>
      <protection/>
    </xf>
    <xf numFmtId="0" fontId="8" fillId="0" borderId="14" xfId="63" applyFont="1" applyFill="1" applyBorder="1">
      <alignment/>
      <protection/>
    </xf>
    <xf numFmtId="0" fontId="8" fillId="0" borderId="0" xfId="63" applyFont="1" applyFill="1" applyAlignment="1">
      <alignment horizontal="left"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left"/>
      <protection/>
    </xf>
    <xf numFmtId="0" fontId="8" fillId="0" borderId="15" xfId="63" applyFont="1" applyFill="1" applyBorder="1">
      <alignment/>
      <protection/>
    </xf>
    <xf numFmtId="176" fontId="13" fillId="0" borderId="0" xfId="63" applyNumberFormat="1" applyFont="1" applyFill="1">
      <alignment/>
      <protection/>
    </xf>
    <xf numFmtId="176" fontId="10" fillId="0" borderId="0" xfId="63" applyNumberFormat="1" applyFont="1" applyFill="1">
      <alignment/>
      <protection/>
    </xf>
    <xf numFmtId="176" fontId="8" fillId="0" borderId="0" xfId="63" applyNumberFormat="1" applyFont="1" applyFill="1" applyBorder="1" applyAlignment="1">
      <alignment horizontal="right"/>
      <protection/>
    </xf>
    <xf numFmtId="195" fontId="10" fillId="0" borderId="0" xfId="63" applyNumberFormat="1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13" xfId="64" applyFont="1" applyFill="1" applyBorder="1">
      <alignment/>
      <protection/>
    </xf>
    <xf numFmtId="0" fontId="8" fillId="0" borderId="39" xfId="64" applyFont="1" applyFill="1" applyBorder="1">
      <alignment/>
      <protection/>
    </xf>
    <xf numFmtId="0" fontId="8" fillId="0" borderId="16" xfId="64" applyFont="1" applyFill="1" applyBorder="1">
      <alignment/>
      <protection/>
    </xf>
    <xf numFmtId="0" fontId="2" fillId="0" borderId="20" xfId="64" applyFont="1" applyFill="1" applyBorder="1">
      <alignment/>
      <protection/>
    </xf>
    <xf numFmtId="0" fontId="8" fillId="0" borderId="13" xfId="64" applyFont="1" applyFill="1" applyBorder="1" applyAlignment="1">
      <alignment horizontal="center"/>
      <protection/>
    </xf>
    <xf numFmtId="0" fontId="8" fillId="0" borderId="13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40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" vertical="top"/>
      <protection/>
    </xf>
    <xf numFmtId="0" fontId="8" fillId="0" borderId="26" xfId="64" applyFont="1" applyFill="1" applyBorder="1">
      <alignment/>
      <protection/>
    </xf>
    <xf numFmtId="0" fontId="9" fillId="0" borderId="12" xfId="64" applyFont="1" applyFill="1" applyBorder="1" applyAlignment="1">
      <alignment horizontal="right" vertical="top"/>
      <protection/>
    </xf>
    <xf numFmtId="0" fontId="9" fillId="0" borderId="41" xfId="64" applyFont="1" applyFill="1" applyBorder="1" applyAlignment="1">
      <alignment horizontal="right" vertical="top"/>
      <protection/>
    </xf>
    <xf numFmtId="0" fontId="8" fillId="0" borderId="42" xfId="64" applyFont="1" applyFill="1" applyBorder="1">
      <alignment/>
      <protection/>
    </xf>
    <xf numFmtId="0" fontId="2" fillId="0" borderId="11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43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43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44" xfId="64" applyNumberFormat="1" applyFont="1" applyFill="1" applyBorder="1" applyAlignment="1">
      <alignment/>
      <protection/>
    </xf>
    <xf numFmtId="176" fontId="10" fillId="0" borderId="13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13" xfId="64" applyFont="1" applyFill="1" applyBorder="1">
      <alignment/>
      <protection/>
    </xf>
    <xf numFmtId="0" fontId="8" fillId="0" borderId="40" xfId="64" applyFont="1" applyFill="1" applyBorder="1" applyAlignment="1">
      <alignment horizontal="distributed"/>
      <protection/>
    </xf>
    <xf numFmtId="176" fontId="8" fillId="0" borderId="18" xfId="64" applyNumberFormat="1" applyFont="1" applyFill="1" applyBorder="1">
      <alignment/>
      <protection/>
    </xf>
    <xf numFmtId="177" fontId="8" fillId="0" borderId="10" xfId="64" applyNumberFormat="1" applyFont="1" applyFill="1" applyBorder="1" applyAlignment="1">
      <alignment/>
      <protection/>
    </xf>
    <xf numFmtId="0" fontId="8" fillId="0" borderId="45" xfId="64" applyFont="1" applyFill="1" applyBorder="1">
      <alignment/>
      <protection/>
    </xf>
    <xf numFmtId="0" fontId="8" fillId="0" borderId="18" xfId="64" applyFont="1" applyFill="1" applyBorder="1">
      <alignment/>
      <protection/>
    </xf>
    <xf numFmtId="0" fontId="8" fillId="0" borderId="10" xfId="64" applyFont="1" applyFill="1" applyBorder="1" applyAlignment="1">
      <alignment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distributed" vertical="center" indent="1"/>
      <protection/>
    </xf>
    <xf numFmtId="0" fontId="8" fillId="0" borderId="11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4" xfId="69" applyFont="1" applyFill="1" applyBorder="1" applyAlignment="1" quotePrefix="1">
      <alignment horizontal="center"/>
      <protection/>
    </xf>
    <xf numFmtId="0" fontId="10" fillId="0" borderId="15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46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226" fontId="8" fillId="0" borderId="0" xfId="0" applyNumberFormat="1" applyFont="1" applyFill="1" applyAlignment="1">
      <alignment horizontal="right"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227" fontId="8" fillId="0" borderId="0" xfId="0" applyNumberFormat="1" applyFont="1" applyFill="1" applyAlignment="1">
      <alignment horizontal="right"/>
    </xf>
    <xf numFmtId="226" fontId="8" fillId="0" borderId="0" xfId="0" applyNumberFormat="1" applyFont="1" applyFill="1" applyAlignment="1">
      <alignment/>
    </xf>
    <xf numFmtId="227" fontId="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left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right"/>
      <protection/>
    </xf>
    <xf numFmtId="0" fontId="8" fillId="0" borderId="10" xfId="65" applyFont="1" applyFill="1" applyBorder="1" applyAlignment="1">
      <alignment horizontal="right"/>
      <protection/>
    </xf>
    <xf numFmtId="0" fontId="8" fillId="0" borderId="0" xfId="65" applyNumberFormat="1" applyFont="1" applyFill="1">
      <alignment/>
      <protection/>
    </xf>
    <xf numFmtId="0" fontId="8" fillId="0" borderId="0" xfId="65" applyFont="1" applyFill="1">
      <alignment/>
      <protection/>
    </xf>
    <xf numFmtId="0" fontId="8" fillId="0" borderId="29" xfId="65" applyFont="1" applyFill="1" applyBorder="1" applyAlignment="1">
      <alignment horizontal="centerContinuous" vertical="center"/>
      <protection/>
    </xf>
    <xf numFmtId="0" fontId="8" fillId="0" borderId="29" xfId="65" applyFont="1" applyFill="1" applyBorder="1" applyAlignment="1">
      <alignment horizontal="center" vertical="center"/>
      <protection/>
    </xf>
    <xf numFmtId="0" fontId="9" fillId="0" borderId="0" xfId="65" applyFont="1" applyFill="1">
      <alignment/>
      <protection/>
    </xf>
    <xf numFmtId="0" fontId="9" fillId="0" borderId="13" xfId="65" applyFont="1" applyFill="1" applyBorder="1" applyAlignment="1">
      <alignment horizontal="right"/>
      <protection/>
    </xf>
    <xf numFmtId="0" fontId="9" fillId="0" borderId="0" xfId="65" applyFont="1" applyFill="1" applyAlignment="1">
      <alignment horizontal="right"/>
      <protection/>
    </xf>
    <xf numFmtId="49" fontId="8" fillId="0" borderId="14" xfId="65" applyNumberFormat="1" applyFont="1" applyFill="1" applyBorder="1" applyAlignment="1">
      <alignment/>
      <protection/>
    </xf>
    <xf numFmtId="176" fontId="8" fillId="0" borderId="13" xfId="65" applyNumberFormat="1" applyFont="1" applyFill="1" applyBorder="1">
      <alignment/>
      <protection/>
    </xf>
    <xf numFmtId="176" fontId="8" fillId="0" borderId="0" xfId="65" applyNumberFormat="1" applyFont="1" applyFill="1">
      <alignment/>
      <protection/>
    </xf>
    <xf numFmtId="209" fontId="8" fillId="0" borderId="0" xfId="65" applyNumberFormat="1" applyFont="1" applyFill="1" applyAlignment="1">
      <alignment/>
      <protection/>
    </xf>
    <xf numFmtId="222" fontId="8" fillId="0" borderId="0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>
      <alignment/>
      <protection/>
    </xf>
    <xf numFmtId="209" fontId="8" fillId="0" borderId="0" xfId="65" applyNumberFormat="1" applyFont="1" applyFill="1" applyBorder="1" applyAlignment="1">
      <alignment/>
      <protection/>
    </xf>
    <xf numFmtId="49" fontId="10" fillId="0" borderId="14" xfId="65" applyNumberFormat="1" applyFont="1" applyFill="1" applyBorder="1" applyAlignment="1">
      <alignment/>
      <protection/>
    </xf>
    <xf numFmtId="0" fontId="11" fillId="0" borderId="0" xfId="65" applyFont="1" applyFill="1">
      <alignment/>
      <protection/>
    </xf>
    <xf numFmtId="49" fontId="8" fillId="0" borderId="0" xfId="65" applyNumberFormat="1" applyFont="1" applyFill="1" applyBorder="1" applyAlignment="1">
      <alignment/>
      <protection/>
    </xf>
    <xf numFmtId="176" fontId="10" fillId="0" borderId="13" xfId="65" applyNumberFormat="1" applyFont="1" applyFill="1" applyBorder="1">
      <alignment/>
      <protection/>
    </xf>
    <xf numFmtId="176" fontId="10" fillId="0" borderId="0" xfId="65" applyNumberFormat="1" applyFont="1" applyFill="1" applyBorder="1">
      <alignment/>
      <protection/>
    </xf>
    <xf numFmtId="0" fontId="10" fillId="0" borderId="0" xfId="65" applyNumberFormat="1" applyFont="1" applyFill="1" applyBorder="1" applyAlignment="1">
      <alignment/>
      <protection/>
    </xf>
    <xf numFmtId="222" fontId="10" fillId="0" borderId="0" xfId="65" applyNumberFormat="1" applyFont="1" applyFill="1" applyBorder="1" applyAlignment="1">
      <alignment/>
      <protection/>
    </xf>
    <xf numFmtId="0" fontId="8" fillId="0" borderId="0" xfId="65" applyFont="1" applyFill="1" applyAlignment="1">
      <alignment horizontal="distributed"/>
      <protection/>
    </xf>
    <xf numFmtId="0" fontId="8" fillId="0" borderId="14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centerContinuous"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horizontal="centerContinuous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1" xfId="63" applyFont="1" applyFill="1" applyBorder="1">
      <alignment/>
      <protection/>
    </xf>
    <xf numFmtId="0" fontId="8" fillId="0" borderId="21" xfId="63" applyFont="1" applyFill="1" applyBorder="1">
      <alignment/>
      <protection/>
    </xf>
    <xf numFmtId="0" fontId="8" fillId="0" borderId="11" xfId="63" applyFont="1" applyFill="1" applyBorder="1" applyAlignment="1">
      <alignment vertical="center"/>
      <protection/>
    </xf>
    <xf numFmtId="0" fontId="8" fillId="0" borderId="29" xfId="63" applyFont="1" applyFill="1" applyBorder="1" applyAlignment="1">
      <alignment horizontal="center" vertical="center"/>
      <protection/>
    </xf>
    <xf numFmtId="0" fontId="9" fillId="0" borderId="23" xfId="63" applyFont="1" applyFill="1" applyBorder="1">
      <alignment/>
      <protection/>
    </xf>
    <xf numFmtId="0" fontId="9" fillId="0" borderId="23" xfId="65" applyFont="1" applyFill="1" applyBorder="1" applyAlignment="1">
      <alignment horizontal="right"/>
      <protection/>
    </xf>
    <xf numFmtId="0" fontId="9" fillId="0" borderId="0" xfId="65" applyFont="1" applyFill="1" applyBorder="1" applyAlignment="1">
      <alignment horizontal="right"/>
      <protection/>
    </xf>
    <xf numFmtId="0" fontId="9" fillId="0" borderId="0" xfId="63" applyFont="1" applyFill="1">
      <alignment/>
      <protection/>
    </xf>
    <xf numFmtId="176" fontId="8" fillId="0" borderId="0" xfId="63" applyNumberFormat="1" applyFont="1" applyFill="1" applyAlignment="1">
      <alignment horizontal="center"/>
      <protection/>
    </xf>
    <xf numFmtId="0" fontId="8" fillId="0" borderId="14" xfId="63" applyFont="1" applyFill="1" applyBorder="1" applyAlignment="1">
      <alignment horizontal="distributed"/>
      <protection/>
    </xf>
    <xf numFmtId="0" fontId="2" fillId="0" borderId="0" xfId="63" applyFont="1" applyFill="1" applyBorder="1" applyAlignment="1">
      <alignment/>
      <protection/>
    </xf>
    <xf numFmtId="0" fontId="2" fillId="0" borderId="0" xfId="66" applyFont="1" applyFill="1">
      <alignment/>
      <protection/>
    </xf>
    <xf numFmtId="0" fontId="6" fillId="0" borderId="0" xfId="66" applyFont="1" applyFill="1" applyAlignment="1">
      <alignment horizontal="center"/>
      <protection/>
    </xf>
    <xf numFmtId="0" fontId="2" fillId="0" borderId="0" xfId="66" applyFont="1" applyFill="1" applyAlignment="1">
      <alignment horizontal="centerContinuous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0" xfId="66" applyFont="1" applyFill="1" applyBorder="1" applyAlignment="1">
      <alignment horizontal="righ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 vertical="center"/>
      <protection/>
    </xf>
    <xf numFmtId="0" fontId="8" fillId="0" borderId="13" xfId="66" applyFont="1" applyFill="1" applyBorder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vertical="center"/>
      <protection/>
    </xf>
    <xf numFmtId="0" fontId="8" fillId="0" borderId="29" xfId="66" applyFont="1" applyFill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center" vertical="center"/>
      <protection/>
    </xf>
    <xf numFmtId="0" fontId="8" fillId="0" borderId="33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24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31" xfId="66" applyFont="1" applyFill="1" applyBorder="1" applyAlignment="1">
      <alignment horizontal="center" vertical="center"/>
      <protection/>
    </xf>
    <xf numFmtId="49" fontId="8" fillId="0" borderId="14" xfId="66" applyNumberFormat="1" applyFont="1" applyFill="1" applyBorder="1" applyAlignment="1">
      <alignment/>
      <protection/>
    </xf>
    <xf numFmtId="183" fontId="8" fillId="0" borderId="0" xfId="66" applyNumberFormat="1" applyFont="1" applyFill="1">
      <alignment/>
      <protection/>
    </xf>
    <xf numFmtId="178" fontId="8" fillId="0" borderId="0" xfId="66" applyNumberFormat="1" applyFont="1" applyFill="1">
      <alignment/>
      <protection/>
    </xf>
    <xf numFmtId="0" fontId="8" fillId="0" borderId="13" xfId="66" applyFont="1" applyFill="1" applyBorder="1" applyAlignment="1">
      <alignment/>
      <protection/>
    </xf>
    <xf numFmtId="49" fontId="8" fillId="0" borderId="13" xfId="66" applyNumberFormat="1" applyFont="1" applyFill="1" applyBorder="1" applyAlignment="1">
      <alignment horizontal="left"/>
      <protection/>
    </xf>
    <xf numFmtId="178" fontId="10" fillId="0" borderId="0" xfId="66" applyNumberFormat="1" applyFont="1" applyFill="1">
      <alignment/>
      <protection/>
    </xf>
    <xf numFmtId="49" fontId="10" fillId="0" borderId="14" xfId="66" applyNumberFormat="1" applyFont="1" applyFill="1" applyBorder="1" applyAlignment="1">
      <alignment/>
      <protection/>
    </xf>
    <xf numFmtId="49" fontId="10" fillId="0" borderId="13" xfId="66" applyNumberFormat="1" applyFont="1" applyFill="1" applyBorder="1" applyAlignment="1">
      <alignment horizontal="left"/>
      <protection/>
    </xf>
    <xf numFmtId="0" fontId="10" fillId="0" borderId="0" xfId="66" applyFont="1" applyFill="1">
      <alignment/>
      <protection/>
    </xf>
    <xf numFmtId="49" fontId="10" fillId="0" borderId="0" xfId="66" applyNumberFormat="1" applyFont="1" applyFill="1" applyBorder="1" applyAlignment="1">
      <alignment/>
      <protection/>
    </xf>
    <xf numFmtId="183" fontId="10" fillId="0" borderId="0" xfId="66" applyNumberFormat="1" applyFont="1" applyFill="1">
      <alignment/>
      <protection/>
    </xf>
    <xf numFmtId="0" fontId="10" fillId="0" borderId="13" xfId="66" applyFont="1" applyFill="1" applyBorder="1" applyAlignment="1">
      <alignment horizontal="center"/>
      <protection/>
    </xf>
    <xf numFmtId="0" fontId="10" fillId="0" borderId="14" xfId="66" applyFont="1" applyFill="1" applyBorder="1" applyAlignment="1">
      <alignment horizontal="distributed"/>
      <protection/>
    </xf>
    <xf numFmtId="0" fontId="8" fillId="0" borderId="14" xfId="66" applyFont="1" applyFill="1" applyBorder="1" applyAlignment="1">
      <alignment horizontal="distributed"/>
      <protection/>
    </xf>
    <xf numFmtId="0" fontId="8" fillId="0" borderId="13" xfId="66" applyFont="1" applyFill="1" applyBorder="1" applyAlignment="1">
      <alignment horizontal="center"/>
      <protection/>
    </xf>
    <xf numFmtId="0" fontId="8" fillId="0" borderId="15" xfId="66" applyFont="1" applyFill="1" applyBorder="1" applyAlignment="1">
      <alignment horizontal="distributed"/>
      <protection/>
    </xf>
    <xf numFmtId="0" fontId="8" fillId="0" borderId="18" xfId="66" applyFont="1" applyFill="1" applyBorder="1" applyAlignment="1">
      <alignment horizontal="center"/>
      <protection/>
    </xf>
    <xf numFmtId="178" fontId="8" fillId="0" borderId="0" xfId="66" applyNumberFormat="1" applyFont="1" applyFill="1" applyAlignment="1">
      <alignment horizontal="right"/>
      <protection/>
    </xf>
    <xf numFmtId="178" fontId="8" fillId="0" borderId="20" xfId="66" applyNumberFormat="1" applyFont="1" applyFill="1" applyBorder="1" applyAlignment="1">
      <alignment horizontal="right"/>
      <protection/>
    </xf>
    <xf numFmtId="0" fontId="8" fillId="0" borderId="0" xfId="66" applyFont="1" applyFill="1" applyBorder="1" applyAlignment="1">
      <alignment horizontal="center"/>
      <protection/>
    </xf>
    <xf numFmtId="177" fontId="8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 applyAlignment="1">
      <alignment horizontal="right"/>
      <protection/>
    </xf>
    <xf numFmtId="183" fontId="2" fillId="0" borderId="0" xfId="66" applyNumberFormat="1" applyFont="1" applyFill="1">
      <alignment/>
      <protection/>
    </xf>
    <xf numFmtId="179" fontId="2" fillId="0" borderId="0" xfId="66" applyNumberFormat="1" applyFont="1" applyFill="1">
      <alignment/>
      <protection/>
    </xf>
    <xf numFmtId="0" fontId="6" fillId="0" borderId="0" xfId="67" applyFont="1" applyFill="1" applyAlignment="1">
      <alignment horizontal="centerContinuous"/>
      <protection/>
    </xf>
    <xf numFmtId="177" fontId="2" fillId="0" borderId="0" xfId="67" applyNumberFormat="1" applyFont="1" applyFill="1" applyAlignment="1">
      <alignment horizontal="centerContinuous"/>
      <protection/>
    </xf>
    <xf numFmtId="0" fontId="2" fillId="0" borderId="0" xfId="67" applyFont="1" applyFill="1">
      <alignment/>
      <protection/>
    </xf>
    <xf numFmtId="0" fontId="8" fillId="0" borderId="10" xfId="67" applyFont="1" applyFill="1" applyBorder="1">
      <alignment/>
      <protection/>
    </xf>
    <xf numFmtId="177" fontId="8" fillId="0" borderId="10" xfId="67" applyNumberFormat="1" applyFont="1" applyFill="1" applyBorder="1">
      <alignment/>
      <protection/>
    </xf>
    <xf numFmtId="177" fontId="8" fillId="0" borderId="10" xfId="67" applyNumberFormat="1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8" fillId="0" borderId="14" xfId="67" applyFont="1" applyFill="1" applyBorder="1" applyAlignment="1">
      <alignment horizontal="distributed" vertical="center"/>
      <protection/>
    </xf>
    <xf numFmtId="177" fontId="8" fillId="0" borderId="13" xfId="67" applyNumberFormat="1" applyFont="1" applyFill="1" applyBorder="1" applyAlignment="1">
      <alignment horizontal="centerContinuous" vertical="center"/>
      <protection/>
    </xf>
    <xf numFmtId="177" fontId="8" fillId="0" borderId="0" xfId="67" applyNumberFormat="1" applyFont="1" applyFill="1" applyAlignment="1">
      <alignment horizontal="centerContinuous" vertical="center"/>
      <protection/>
    </xf>
    <xf numFmtId="177" fontId="8" fillId="0" borderId="13" xfId="67" applyNumberFormat="1" applyFont="1" applyFill="1" applyBorder="1" applyAlignment="1">
      <alignment horizontal="center" vertical="center"/>
      <protection/>
    </xf>
    <xf numFmtId="0" fontId="8" fillId="0" borderId="21" xfId="67" applyFont="1" applyFill="1" applyBorder="1" applyAlignment="1">
      <alignment horizontal="distributed" vertical="center"/>
      <protection/>
    </xf>
    <xf numFmtId="177" fontId="8" fillId="0" borderId="29" xfId="67" applyNumberFormat="1" applyFont="1" applyFill="1" applyBorder="1" applyAlignment="1">
      <alignment horizontal="center" vertical="center"/>
      <protection/>
    </xf>
    <xf numFmtId="177" fontId="8" fillId="0" borderId="11" xfId="67" applyNumberFormat="1" applyFont="1" applyFill="1" applyBorder="1" applyAlignment="1">
      <alignment horizontal="center" vertical="center"/>
      <protection/>
    </xf>
    <xf numFmtId="0" fontId="8" fillId="0" borderId="14" xfId="67" applyFont="1" applyFill="1" applyBorder="1" applyAlignment="1">
      <alignment horizontal="distributed" vertical="center"/>
      <protection/>
    </xf>
    <xf numFmtId="177" fontId="8" fillId="0" borderId="0" xfId="67" applyNumberFormat="1" applyFont="1" applyFill="1" applyBorder="1" applyAlignment="1">
      <alignment horizontal="center" vertical="center"/>
      <protection/>
    </xf>
    <xf numFmtId="178" fontId="8" fillId="0" borderId="0" xfId="67" applyNumberFormat="1" applyFont="1" applyFill="1">
      <alignment/>
      <protection/>
    </xf>
    <xf numFmtId="177" fontId="8" fillId="0" borderId="0" xfId="67" applyNumberFormat="1" applyFont="1" applyFill="1">
      <alignment/>
      <protection/>
    </xf>
    <xf numFmtId="178" fontId="10" fillId="0" borderId="0" xfId="67" applyNumberFormat="1" applyFont="1" applyFill="1">
      <alignment/>
      <protection/>
    </xf>
    <xf numFmtId="0" fontId="10" fillId="0" borderId="0" xfId="67" applyFont="1" applyFill="1">
      <alignment/>
      <protection/>
    </xf>
    <xf numFmtId="49" fontId="10" fillId="0" borderId="14" xfId="67" applyNumberFormat="1" applyFont="1" applyFill="1" applyBorder="1" applyAlignment="1">
      <alignment/>
      <protection/>
    </xf>
    <xf numFmtId="177" fontId="10" fillId="0" borderId="0" xfId="67" applyNumberFormat="1" applyFont="1" applyFill="1">
      <alignment/>
      <protection/>
    </xf>
    <xf numFmtId="0" fontId="10" fillId="0" borderId="14" xfId="67" applyFont="1" applyFill="1" applyBorder="1" applyAlignment="1">
      <alignment horizontal="distributed"/>
      <protection/>
    </xf>
    <xf numFmtId="0" fontId="8" fillId="0" borderId="14" xfId="67" applyFont="1" applyFill="1" applyBorder="1" applyAlignment="1">
      <alignment horizontal="distributed"/>
      <protection/>
    </xf>
    <xf numFmtId="0" fontId="8" fillId="0" borderId="15" xfId="67" applyFont="1" applyFill="1" applyBorder="1" applyAlignment="1">
      <alignment horizontal="distributed"/>
      <protection/>
    </xf>
    <xf numFmtId="177" fontId="8" fillId="0" borderId="0" xfId="67" applyNumberFormat="1" applyFont="1" applyFill="1" applyBorder="1">
      <alignment/>
      <protection/>
    </xf>
    <xf numFmtId="177" fontId="2" fillId="0" borderId="0" xfId="67" applyNumberFormat="1" applyFont="1" applyFill="1">
      <alignment/>
      <protection/>
    </xf>
    <xf numFmtId="0" fontId="6" fillId="0" borderId="0" xfId="63" applyFont="1" applyFill="1" applyAlignment="1">
      <alignment horizontal="left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61" fillId="0" borderId="17" xfId="63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top" textRotation="255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25" xfId="63" applyFont="1" applyFill="1" applyBorder="1" applyAlignment="1">
      <alignment vertical="center"/>
      <protection/>
    </xf>
    <xf numFmtId="180" fontId="8" fillId="0" borderId="0" xfId="63" applyNumberFormat="1" applyFont="1" applyFill="1" applyBorder="1" applyAlignment="1">
      <alignment vertical="center"/>
      <protection/>
    </xf>
    <xf numFmtId="0" fontId="8" fillId="0" borderId="20" xfId="63" applyFont="1" applyFill="1" applyBorder="1" applyAlignment="1">
      <alignment vertical="center"/>
      <protection/>
    </xf>
    <xf numFmtId="180" fontId="8" fillId="0" borderId="0" xfId="63" applyNumberFormat="1" applyFont="1" applyFill="1" applyAlignment="1">
      <alignment vertical="center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25" xfId="63" applyFont="1" applyFill="1" applyBorder="1" applyAlignment="1">
      <alignment horizontal="center" vertical="center"/>
      <protection/>
    </xf>
    <xf numFmtId="176" fontId="8" fillId="0" borderId="0" xfId="63" applyNumberFormat="1" applyFont="1" applyFill="1" applyAlignment="1">
      <alignment vertical="center"/>
      <protection/>
    </xf>
    <xf numFmtId="2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181" fontId="8" fillId="0" borderId="0" xfId="63" applyNumberFormat="1" applyFont="1" applyFill="1" applyAlignment="1">
      <alignment horizontal="center" vertical="center"/>
      <protection/>
    </xf>
    <xf numFmtId="181" fontId="8" fillId="0" borderId="0" xfId="63" applyNumberFormat="1" applyFont="1" applyFill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81" fontId="8" fillId="0" borderId="0" xfId="63" applyNumberFormat="1" applyFont="1" applyFill="1" applyBorder="1" applyAlignment="1">
      <alignment horizontal="center" vertical="center"/>
      <protection/>
    </xf>
    <xf numFmtId="176" fontId="61" fillId="0" borderId="0" xfId="63" applyNumberFormat="1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180" fontId="8" fillId="0" borderId="10" xfId="63" applyNumberFormat="1" applyFont="1" applyFill="1" applyBorder="1" applyAlignment="1">
      <alignment vertical="center"/>
      <protection/>
    </xf>
    <xf numFmtId="176" fontId="8" fillId="0" borderId="10" xfId="63" applyNumberFormat="1" applyFont="1" applyFill="1" applyBorder="1" applyAlignment="1">
      <alignment vertical="center"/>
      <protection/>
    </xf>
    <xf numFmtId="2" fontId="8" fillId="0" borderId="10" xfId="63" applyNumberFormat="1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181" fontId="8" fillId="0" borderId="10" xfId="63" applyNumberFormat="1" applyFont="1" applyFill="1" applyBorder="1" applyAlignment="1">
      <alignment horizontal="center" vertical="center"/>
      <protection/>
    </xf>
    <xf numFmtId="176" fontId="61" fillId="0" borderId="10" xfId="63" applyNumberFormat="1" applyFont="1" applyFill="1" applyBorder="1" applyAlignment="1">
      <alignment vertical="center"/>
      <protection/>
    </xf>
    <xf numFmtId="2" fontId="61" fillId="0" borderId="1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/>
      <protection/>
    </xf>
    <xf numFmtId="0" fontId="9" fillId="0" borderId="0" xfId="63" applyFont="1" applyFill="1" applyBorder="1" applyAlignment="1">
      <alignment vertical="center"/>
      <protection/>
    </xf>
    <xf numFmtId="2" fontId="61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top"/>
      <protection/>
    </xf>
    <xf numFmtId="0" fontId="9" fillId="0" borderId="0" xfId="63" applyFont="1" applyFill="1" applyBorder="1" applyAlignment="1">
      <alignment horizontal="center" vertical="top"/>
      <protection/>
    </xf>
    <xf numFmtId="0" fontId="8" fillId="0" borderId="0" xfId="63" applyFont="1" applyFill="1" applyAlignment="1">
      <alignment horizontal="center" vertical="center" wrapText="1"/>
      <protection/>
    </xf>
    <xf numFmtId="0" fontId="8" fillId="0" borderId="0" xfId="63" applyFont="1" applyFill="1" applyAlignment="1">
      <alignment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3" fontId="8" fillId="0" borderId="0" xfId="63" applyNumberFormat="1" applyFont="1" applyFill="1" applyAlignment="1">
      <alignment vertical="center"/>
      <protection/>
    </xf>
    <xf numFmtId="195" fontId="8" fillId="0" borderId="0" xfId="63" applyNumberFormat="1" applyFont="1" applyFill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182" fontId="8" fillId="0" borderId="0" xfId="63" applyNumberFormat="1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3" fontId="8" fillId="0" borderId="10" xfId="63" applyNumberFormat="1" applyFont="1" applyFill="1" applyBorder="1" applyAlignment="1">
      <alignment vertical="center"/>
      <protection/>
    </xf>
    <xf numFmtId="176" fontId="16" fillId="0" borderId="0" xfId="68" applyNumberFormat="1" applyFont="1" applyFill="1">
      <alignment/>
      <protection/>
    </xf>
    <xf numFmtId="176" fontId="8" fillId="0" borderId="18" xfId="63" applyNumberFormat="1" applyFont="1" applyFill="1" applyBorder="1">
      <alignment/>
      <protection/>
    </xf>
    <xf numFmtId="176" fontId="8" fillId="0" borderId="10" xfId="63" applyNumberFormat="1" applyFont="1" applyFill="1" applyBorder="1">
      <alignment/>
      <protection/>
    </xf>
    <xf numFmtId="0" fontId="5" fillId="0" borderId="0" xfId="63" applyFont="1" applyFill="1" applyAlignment="1">
      <alignment horizontal="centerContinuous"/>
      <protection/>
    </xf>
    <xf numFmtId="0" fontId="9" fillId="0" borderId="0" xfId="63" applyFont="1" applyFill="1" applyBorder="1">
      <alignment/>
      <protection/>
    </xf>
    <xf numFmtId="209" fontId="10" fillId="0" borderId="0" xfId="65" applyNumberFormat="1" applyFont="1" applyFill="1" applyBorder="1" applyAlignment="1">
      <alignment/>
      <protection/>
    </xf>
    <xf numFmtId="222" fontId="8" fillId="0" borderId="0" xfId="65" applyNumberFormat="1" applyFont="1" applyFill="1" applyBorder="1" applyAlignment="1">
      <alignment/>
      <protection/>
    </xf>
    <xf numFmtId="176" fontId="8" fillId="0" borderId="18" xfId="65" applyNumberFormat="1" applyFont="1" applyFill="1" applyBorder="1">
      <alignment/>
      <protection/>
    </xf>
    <xf numFmtId="176" fontId="8" fillId="0" borderId="10" xfId="65" applyNumberFormat="1" applyFont="1" applyFill="1" applyBorder="1">
      <alignment/>
      <protection/>
    </xf>
    <xf numFmtId="209" fontId="8" fillId="0" borderId="10" xfId="65" applyNumberFormat="1" applyFont="1" applyFill="1" applyBorder="1" applyAlignment="1">
      <alignment/>
      <protection/>
    </xf>
    <xf numFmtId="222" fontId="8" fillId="0" borderId="10" xfId="65" applyNumberFormat="1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178" fontId="8" fillId="0" borderId="18" xfId="67" applyNumberFormat="1" applyFont="1" applyFill="1" applyBorder="1">
      <alignment/>
      <protection/>
    </xf>
    <xf numFmtId="178" fontId="8" fillId="0" borderId="10" xfId="67" applyNumberFormat="1" applyFont="1" applyFill="1" applyBorder="1">
      <alignment/>
      <protection/>
    </xf>
    <xf numFmtId="0" fontId="8" fillId="0" borderId="17" xfId="63" applyFont="1" applyFill="1" applyBorder="1" applyAlignment="1">
      <alignment vertical="center"/>
      <protection/>
    </xf>
    <xf numFmtId="178" fontId="10" fillId="0" borderId="0" xfId="66" applyNumberFormat="1" applyFont="1" applyFill="1" applyAlignment="1">
      <alignment horizontal="right"/>
      <protection/>
    </xf>
    <xf numFmtId="177" fontId="10" fillId="0" borderId="0" xfId="66" applyNumberFormat="1" applyFont="1" applyFill="1" applyAlignment="1">
      <alignment horizontal="right"/>
      <protection/>
    </xf>
    <xf numFmtId="183" fontId="8" fillId="0" borderId="18" xfId="66" applyNumberFormat="1" applyFont="1" applyFill="1" applyBorder="1">
      <alignment/>
      <protection/>
    </xf>
    <xf numFmtId="183" fontId="8" fillId="0" borderId="10" xfId="66" applyNumberFormat="1" applyFont="1" applyFill="1" applyBorder="1">
      <alignment/>
      <protection/>
    </xf>
    <xf numFmtId="178" fontId="8" fillId="0" borderId="10" xfId="66" applyNumberFormat="1" applyFont="1" applyFill="1" applyBorder="1" applyAlignment="1">
      <alignment horizontal="right"/>
      <protection/>
    </xf>
    <xf numFmtId="0" fontId="9" fillId="0" borderId="0" xfId="66" applyFont="1" applyFill="1">
      <alignment/>
      <protection/>
    </xf>
    <xf numFmtId="178" fontId="10" fillId="0" borderId="0" xfId="66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 applyAlignment="1">
      <alignment horizontal="right"/>
      <protection/>
    </xf>
    <xf numFmtId="0" fontId="14" fillId="0" borderId="0" xfId="68" applyNumberFormat="1" applyFont="1" applyFill="1" applyBorder="1" applyAlignment="1">
      <alignment horizontal="right"/>
      <protection/>
    </xf>
    <xf numFmtId="0" fontId="16" fillId="0" borderId="0" xfId="68" applyNumberFormat="1" applyFont="1" applyFill="1" applyBorder="1" applyAlignment="1">
      <alignment horizontal="right"/>
      <protection/>
    </xf>
    <xf numFmtId="0" fontId="14" fillId="0" borderId="10" xfId="68" applyNumberFormat="1" applyFont="1" applyFill="1" applyBorder="1" applyAlignment="1">
      <alignment horizontal="right"/>
      <protection/>
    </xf>
    <xf numFmtId="0" fontId="14" fillId="0" borderId="0" xfId="68" applyNumberFormat="1" applyFont="1" applyFill="1">
      <alignment/>
      <protection/>
    </xf>
    <xf numFmtId="0" fontId="16" fillId="0" borderId="0" xfId="68" applyNumberFormat="1" applyFont="1" applyFill="1">
      <alignment/>
      <protection/>
    </xf>
    <xf numFmtId="0" fontId="14" fillId="0" borderId="10" xfId="68" applyNumberFormat="1" applyFont="1" applyFill="1" applyBorder="1">
      <alignment/>
      <protection/>
    </xf>
    <xf numFmtId="187" fontId="14" fillId="0" borderId="0" xfId="68" applyNumberFormat="1" applyFont="1" applyFill="1" applyBorder="1" applyAlignment="1">
      <alignment horizontal="right"/>
      <protection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226" fontId="10" fillId="0" borderId="10" xfId="0" applyNumberFormat="1" applyFont="1" applyFill="1" applyBorder="1" applyAlignment="1">
      <alignment/>
    </xf>
    <xf numFmtId="227" fontId="10" fillId="0" borderId="10" xfId="0" applyNumberFormat="1" applyFont="1" applyFill="1" applyBorder="1" applyAlignment="1">
      <alignment/>
    </xf>
    <xf numFmtId="226" fontId="10" fillId="0" borderId="10" xfId="0" applyNumberFormat="1" applyFont="1" applyFill="1" applyBorder="1" applyAlignment="1">
      <alignment horizontal="right"/>
    </xf>
    <xf numFmtId="176" fontId="16" fillId="0" borderId="0" xfId="68" applyNumberFormat="1" applyFont="1" applyFill="1" applyAlignment="1">
      <alignment horizontal="right"/>
      <protection/>
    </xf>
    <xf numFmtId="176" fontId="14" fillId="0" borderId="10" xfId="68" applyNumberFormat="1" applyFont="1" applyFill="1" applyBorder="1">
      <alignment/>
      <protection/>
    </xf>
    <xf numFmtId="176" fontId="18" fillId="0" borderId="0" xfId="68" applyNumberFormat="1" applyFont="1" applyFill="1">
      <alignment/>
      <protection/>
    </xf>
    <xf numFmtId="176" fontId="2" fillId="0" borderId="0" xfId="68" applyNumberFormat="1" applyFont="1" applyFill="1" applyBorder="1">
      <alignment/>
      <protection/>
    </xf>
    <xf numFmtId="176" fontId="16" fillId="0" borderId="14" xfId="68" applyNumberFormat="1" applyFont="1" applyFill="1" applyBorder="1">
      <alignment/>
      <protection/>
    </xf>
    <xf numFmtId="176" fontId="14" fillId="0" borderId="15" xfId="68" applyNumberFormat="1" applyFont="1" applyFill="1" applyBorder="1">
      <alignment/>
      <protection/>
    </xf>
    <xf numFmtId="195" fontId="8" fillId="0" borderId="0" xfId="63" applyNumberFormat="1" applyFont="1" applyFill="1" applyAlignment="1">
      <alignment horizontal="right"/>
      <protection/>
    </xf>
    <xf numFmtId="1" fontId="8" fillId="0" borderId="0" xfId="69" applyNumberFormat="1" applyFont="1" applyFill="1" applyBorder="1" applyAlignment="1">
      <alignment horizontal="right"/>
      <protection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distributed"/>
      <protection/>
    </xf>
    <xf numFmtId="0" fontId="8" fillId="0" borderId="14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/>
      <protection/>
    </xf>
    <xf numFmtId="0" fontId="8" fillId="0" borderId="10" xfId="65" applyFont="1" applyFill="1" applyBorder="1" applyAlignment="1">
      <alignment horizontal="distributed"/>
      <protection/>
    </xf>
    <xf numFmtId="0" fontId="8" fillId="0" borderId="15" xfId="65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4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4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distributed"/>
      <protection/>
    </xf>
    <xf numFmtId="0" fontId="8" fillId="0" borderId="15" xfId="63" applyFont="1" applyFill="1" applyBorder="1" applyAlignment="1">
      <alignment horizontal="distributed"/>
      <protection/>
    </xf>
    <xf numFmtId="0" fontId="8" fillId="0" borderId="13" xfId="63" applyFont="1" applyFill="1" applyBorder="1" applyAlignment="1">
      <alignment horizontal="right" vertical="center"/>
      <protection/>
    </xf>
    <xf numFmtId="0" fontId="8" fillId="0" borderId="12" xfId="63" applyFont="1" applyFill="1" applyBorder="1" applyAlignment="1">
      <alignment horizontal="right" vertical="center"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31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177" fontId="8" fillId="0" borderId="34" xfId="67" applyNumberFormat="1" applyFont="1" applyFill="1" applyBorder="1" applyAlignment="1">
      <alignment horizontal="center" vertical="center"/>
      <protection/>
    </xf>
    <xf numFmtId="177" fontId="8" fillId="0" borderId="26" xfId="67" applyNumberFormat="1" applyFont="1" applyFill="1" applyBorder="1" applyAlignment="1">
      <alignment horizontal="center" vertical="center"/>
      <protection/>
    </xf>
    <xf numFmtId="177" fontId="8" fillId="0" borderId="16" xfId="67" applyNumberFormat="1" applyFont="1" applyFill="1" applyBorder="1" applyAlignment="1">
      <alignment horizontal="center" vertical="center"/>
      <protection/>
    </xf>
    <xf numFmtId="177" fontId="8" fillId="0" borderId="12" xfId="67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distributed"/>
      <protection/>
    </xf>
    <xf numFmtId="0" fontId="10" fillId="0" borderId="0" xfId="63" applyFont="1" applyFill="1" applyAlignment="1">
      <alignment horizontal="distributed"/>
      <protection/>
    </xf>
    <xf numFmtId="181" fontId="8" fillId="0" borderId="0" xfId="63" applyNumberFormat="1" applyFont="1" applyFill="1" applyAlignment="1">
      <alignment horizontal="center" vertical="center"/>
      <protection/>
    </xf>
    <xf numFmtId="2" fontId="8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181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distributed" textRotation="255"/>
      <protection/>
    </xf>
    <xf numFmtId="0" fontId="8" fillId="0" borderId="27" xfId="63" applyFont="1" applyFill="1" applyBorder="1" applyAlignment="1">
      <alignment horizontal="center" vertical="distributed" textRotation="255"/>
      <protection/>
    </xf>
    <xf numFmtId="0" fontId="8" fillId="0" borderId="31" xfId="63" applyFont="1" applyFill="1" applyBorder="1" applyAlignment="1">
      <alignment horizontal="center" vertical="distributed" textRotation="255"/>
      <protection/>
    </xf>
    <xf numFmtId="0" fontId="8" fillId="0" borderId="18" xfId="63" applyFont="1" applyFill="1" applyBorder="1" applyAlignment="1">
      <alignment horizontal="center" vertical="distributed" textRotation="255"/>
      <protection/>
    </xf>
    <xf numFmtId="0" fontId="8" fillId="0" borderId="30" xfId="63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center" vertical="center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8" fillId="0" borderId="30" xfId="63" applyFont="1" applyFill="1" applyBorder="1" applyAlignment="1">
      <alignment horizontal="center" vertical="center" wrapText="1"/>
      <protection/>
    </xf>
    <xf numFmtId="0" fontId="8" fillId="0" borderId="47" xfId="63" applyFont="1" applyFill="1" applyBorder="1" applyAlignment="1">
      <alignment horizontal="center" vertical="center" wrapText="1"/>
      <protection/>
    </xf>
    <xf numFmtId="0" fontId="21" fillId="0" borderId="48" xfId="0" applyFont="1" applyBorder="1" applyAlignment="1">
      <alignment horizontal="center" vertical="center" wrapText="1"/>
    </xf>
    <xf numFmtId="0" fontId="8" fillId="0" borderId="25" xfId="63" applyFont="1" applyFill="1" applyBorder="1" applyAlignment="1">
      <alignment horizontal="center" vertical="distributed" textRotation="255"/>
      <protection/>
    </xf>
    <xf numFmtId="0" fontId="8" fillId="0" borderId="24" xfId="63" applyFont="1" applyFill="1" applyBorder="1" applyAlignment="1">
      <alignment horizontal="center" vertical="distributed" textRotation="255"/>
      <protection/>
    </xf>
    <xf numFmtId="0" fontId="8" fillId="0" borderId="14" xfId="63" applyFont="1" applyFill="1" applyBorder="1" applyAlignment="1">
      <alignment horizontal="center" vertical="distributed" textRotation="255"/>
      <protection/>
    </xf>
    <xf numFmtId="0" fontId="8" fillId="0" borderId="15" xfId="63" applyFont="1" applyFill="1" applyBorder="1" applyAlignment="1">
      <alignment horizontal="center" vertical="distributed" textRotation="255"/>
      <protection/>
    </xf>
    <xf numFmtId="0" fontId="8" fillId="0" borderId="19" xfId="63" applyFont="1" applyFill="1" applyBorder="1" applyAlignment="1">
      <alignment horizontal="center" vertical="center" textRotation="255"/>
      <protection/>
    </xf>
    <xf numFmtId="0" fontId="8" fillId="0" borderId="14" xfId="63" applyFont="1" applyFill="1" applyBorder="1" applyAlignment="1">
      <alignment horizontal="center" vertical="center" textRotation="255"/>
      <protection/>
    </xf>
    <xf numFmtId="0" fontId="8" fillId="0" borderId="15" xfId="63" applyFont="1" applyFill="1" applyBorder="1" applyAlignment="1">
      <alignment horizontal="center" vertical="center" textRotation="255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35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center" vertical="center" textRotation="255"/>
      <protection/>
    </xf>
    <xf numFmtId="0" fontId="8" fillId="0" borderId="25" xfId="63" applyFont="1" applyFill="1" applyBorder="1" applyAlignment="1">
      <alignment horizontal="center" vertical="center" textRotation="255"/>
      <protection/>
    </xf>
    <xf numFmtId="0" fontId="8" fillId="0" borderId="27" xfId="63" applyFont="1" applyFill="1" applyBorder="1" applyAlignment="1">
      <alignment horizontal="center" vertical="center" textRotation="255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vertical="center" wrapText="1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8" fillId="0" borderId="34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8" fillId="0" borderId="31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8" fillId="0" borderId="21" xfId="73" applyFont="1" applyFill="1" applyBorder="1" applyAlignment="1">
      <alignment horizontal="center" vertical="center"/>
      <protection/>
    </xf>
    <xf numFmtId="0" fontId="8" fillId="0" borderId="30" xfId="73" applyFont="1" applyFill="1" applyBorder="1" applyAlignment="1">
      <alignment horizontal="center" vertical="center"/>
      <protection/>
    </xf>
    <xf numFmtId="0" fontId="8" fillId="0" borderId="33" xfId="73" applyFont="1" applyFill="1" applyBorder="1" applyAlignment="1">
      <alignment horizontal="center" vertical="center"/>
      <protection/>
    </xf>
    <xf numFmtId="0" fontId="8" fillId="0" borderId="22" xfId="73" applyFont="1" applyFill="1" applyBorder="1" applyAlignment="1">
      <alignment horizontal="center" vertical="center"/>
      <protection/>
    </xf>
    <xf numFmtId="0" fontId="8" fillId="0" borderId="26" xfId="73" applyFont="1" applyFill="1" applyBorder="1" applyAlignment="1">
      <alignment horizontal="center" vertical="center"/>
      <protection/>
    </xf>
    <xf numFmtId="0" fontId="8" fillId="0" borderId="26" xfId="73" applyFont="1" applyFill="1" applyBorder="1" applyAlignment="1">
      <alignment vertical="center"/>
      <protection/>
    </xf>
    <xf numFmtId="0" fontId="8" fillId="0" borderId="34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" vertical="center"/>
      <protection/>
    </xf>
    <xf numFmtId="0" fontId="8" fillId="0" borderId="28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35" xfId="68" applyFont="1" applyFill="1" applyBorder="1" applyAlignment="1">
      <alignment horizontal="center" vertical="center"/>
      <protection/>
    </xf>
    <xf numFmtId="0" fontId="9" fillId="0" borderId="34" xfId="68" applyFont="1" applyFill="1" applyBorder="1" applyAlignment="1">
      <alignment horizontal="center" vertical="center" wrapText="1"/>
      <protection/>
    </xf>
    <xf numFmtId="0" fontId="9" fillId="0" borderId="26" xfId="68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34" xfId="64" applyFont="1" applyFill="1" applyBorder="1" applyAlignment="1">
      <alignment horizontal="distributed" vertical="center"/>
      <protection/>
    </xf>
    <xf numFmtId="0" fontId="8" fillId="0" borderId="21" xfId="64" applyFont="1" applyFill="1" applyBorder="1" applyAlignment="1">
      <alignment horizontal="distributed" vertical="center"/>
      <protection/>
    </xf>
    <xf numFmtId="0" fontId="8" fillId="0" borderId="26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35" xfId="64" applyFont="1" applyFill="1" applyBorder="1" applyAlignment="1">
      <alignment horizontal="center" vertical="center"/>
      <protection/>
    </xf>
    <xf numFmtId="0" fontId="8" fillId="0" borderId="17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distributed" vertical="center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distributed" vertical="center"/>
      <protection/>
    </xf>
    <xf numFmtId="0" fontId="8" fillId="0" borderId="17" xfId="64" applyFont="1" applyFill="1" applyBorder="1" applyAlignment="1">
      <alignment horizontal="distributed" vertical="center"/>
      <protection/>
    </xf>
    <xf numFmtId="0" fontId="9" fillId="0" borderId="34" xfId="64" applyFont="1" applyFill="1" applyBorder="1" applyAlignment="1">
      <alignment horizontal="distributed" vertical="center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8" fillId="0" borderId="12" xfId="64" applyFont="1" applyFill="1" applyBorder="1" applyAlignment="1">
      <alignment horizontal="distributed" vertical="center"/>
      <protection/>
    </xf>
    <xf numFmtId="0" fontId="8" fillId="0" borderId="14" xfId="70" applyFont="1" applyFill="1" applyBorder="1" applyAlignment="1">
      <alignment horizontal="distributed" vertical="center"/>
      <protection/>
    </xf>
    <xf numFmtId="0" fontId="8" fillId="0" borderId="19" xfId="70" applyFont="1" applyFill="1" applyBorder="1" applyAlignment="1">
      <alignment horizontal="left" vertical="center"/>
      <protection/>
    </xf>
    <xf numFmtId="0" fontId="8" fillId="0" borderId="21" xfId="70" applyFont="1" applyFill="1" applyBorder="1" applyAlignment="1">
      <alignment horizontal="left" vertical="center"/>
      <protection/>
    </xf>
    <xf numFmtId="49" fontId="8" fillId="0" borderId="14" xfId="70" applyNumberFormat="1" applyFont="1" applyFill="1" applyBorder="1" applyAlignment="1">
      <alignment vertical="center"/>
      <protection/>
    </xf>
    <xf numFmtId="49" fontId="10" fillId="0" borderId="14" xfId="70" applyNumberFormat="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distributed" vertical="center" wrapText="1"/>
      <protection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0" xfId="72" applyFont="1" applyFill="1" applyBorder="1" applyAlignment="1">
      <alignment horizontal="center" vertical="center"/>
      <protection/>
    </xf>
    <xf numFmtId="0" fontId="2" fillId="0" borderId="28" xfId="72" applyFont="1" applyFill="1" applyBorder="1" applyAlignment="1">
      <alignment horizontal="center" vertical="center"/>
      <protection/>
    </xf>
    <xf numFmtId="0" fontId="2" fillId="0" borderId="17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26" xfId="72" applyFont="1" applyFill="1" applyBorder="1" applyAlignment="1">
      <alignment horizontal="center" vertical="center"/>
      <protection/>
    </xf>
    <xf numFmtId="0" fontId="8" fillId="0" borderId="31" xfId="72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8" xfId="72" applyFont="1" applyFill="1" applyBorder="1" applyAlignment="1">
      <alignment horizontal="center" vertical="center"/>
      <protection/>
    </xf>
    <xf numFmtId="0" fontId="8" fillId="0" borderId="17" xfId="72" applyFont="1" applyFill="1" applyBorder="1" applyAlignment="1">
      <alignment horizontal="center" vertical="center"/>
      <protection/>
    </xf>
    <xf numFmtId="0" fontId="8" fillId="0" borderId="35" xfId="72" applyFont="1" applyFill="1" applyBorder="1" applyAlignment="1">
      <alignment horizontal="center" vertical="center"/>
      <protection/>
    </xf>
    <xf numFmtId="176" fontId="8" fillId="0" borderId="22" xfId="72" applyNumberFormat="1" applyFont="1" applyFill="1" applyBorder="1" applyAlignment="1">
      <alignment horizontal="center" vertical="center"/>
      <protection/>
    </xf>
    <xf numFmtId="176" fontId="8" fillId="0" borderId="26" xfId="72" applyNumberFormat="1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35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left" vertical="center" wrapText="1"/>
      <protection/>
    </xf>
    <xf numFmtId="0" fontId="8" fillId="0" borderId="13" xfId="64" applyFont="1" applyFill="1" applyBorder="1" applyAlignment="1">
      <alignment horizontal="left" vertical="center"/>
      <protection/>
    </xf>
    <xf numFmtId="0" fontId="8" fillId="0" borderId="12" xfId="64" applyFont="1" applyFill="1" applyBorder="1" applyAlignment="1">
      <alignment horizontal="left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7</xdr:row>
      <xdr:rowOff>104775</xdr:rowOff>
    </xdr:from>
    <xdr:to>
      <xdr:col>2</xdr:col>
      <xdr:colOff>9525</xdr:colOff>
      <xdr:row>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76350" y="160020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95250</xdr:rowOff>
    </xdr:from>
    <xdr:to>
      <xdr:col>2</xdr:col>
      <xdr:colOff>9525</xdr:colOff>
      <xdr:row>12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85875" y="25431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95250</xdr:rowOff>
    </xdr:from>
    <xdr:to>
      <xdr:col>2</xdr:col>
      <xdr:colOff>9525</xdr:colOff>
      <xdr:row>12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285875" y="25431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"/>
  <sheetViews>
    <sheetView showGridLines="0" zoomScaleSheetLayoutView="100" zoomScalePageLayoutView="0" workbookViewId="0" topLeftCell="A10">
      <selection activeCell="H20" sqref="H20"/>
    </sheetView>
  </sheetViews>
  <sheetFormatPr defaultColWidth="8.00390625" defaultRowHeight="13.5"/>
  <cols>
    <col min="1" max="1" width="3.75390625" style="600" customWidth="1"/>
    <col min="2" max="2" width="11.25390625" style="600" customWidth="1"/>
    <col min="3" max="3" width="14.875" style="600" customWidth="1"/>
    <col min="4" max="4" width="13.75390625" style="600" customWidth="1"/>
    <col min="5" max="5" width="12.50390625" style="600" customWidth="1"/>
    <col min="6" max="6" width="13.75390625" style="600" customWidth="1"/>
    <col min="7" max="7" width="12.50390625" style="600" customWidth="1"/>
    <col min="8" max="8" width="14.875" style="600" customWidth="1"/>
    <col min="9" max="16384" width="8.00390625" style="600" customWidth="1"/>
  </cols>
  <sheetData>
    <row r="1" spans="1:8" ht="18.75" customHeight="1">
      <c r="A1" s="598" t="s">
        <v>662</v>
      </c>
      <c r="B1" s="598"/>
      <c r="C1" s="599"/>
      <c r="D1" s="599"/>
      <c r="E1" s="599"/>
      <c r="F1" s="599"/>
      <c r="G1" s="599"/>
      <c r="H1" s="599"/>
    </row>
    <row r="2" spans="2:8" ht="7.5" customHeight="1">
      <c r="B2" s="601"/>
      <c r="C2" s="599"/>
      <c r="D2" s="599"/>
      <c r="E2" s="599"/>
      <c r="F2" s="599"/>
      <c r="G2" s="599"/>
      <c r="H2" s="599"/>
    </row>
    <row r="3" spans="1:8" ht="12.75" thickBot="1">
      <c r="A3" s="602" t="s">
        <v>663</v>
      </c>
      <c r="B3" s="602"/>
      <c r="C3" s="603"/>
      <c r="D3" s="603"/>
      <c r="E3" s="603"/>
      <c r="F3" s="603"/>
      <c r="G3" s="604"/>
      <c r="H3" s="605"/>
    </row>
    <row r="4" spans="1:8" ht="18.75" customHeight="1">
      <c r="A4" s="824" t="s">
        <v>664</v>
      </c>
      <c r="B4" s="825"/>
      <c r="C4" s="830" t="s">
        <v>665</v>
      </c>
      <c r="D4" s="606"/>
      <c r="E4" s="607"/>
      <c r="F4" s="607"/>
      <c r="G4" s="607"/>
      <c r="H4" s="833" t="s">
        <v>666</v>
      </c>
    </row>
    <row r="5" spans="1:8" ht="18.75" customHeight="1">
      <c r="A5" s="826"/>
      <c r="B5" s="827"/>
      <c r="C5" s="831"/>
      <c r="D5" s="608" t="s">
        <v>667</v>
      </c>
      <c r="E5" s="608"/>
      <c r="F5" s="608" t="s">
        <v>668</v>
      </c>
      <c r="G5" s="608"/>
      <c r="H5" s="834"/>
    </row>
    <row r="6" spans="1:8" ht="18.75" customHeight="1">
      <c r="A6" s="828"/>
      <c r="B6" s="829"/>
      <c r="C6" s="832"/>
      <c r="D6" s="609" t="s">
        <v>669</v>
      </c>
      <c r="E6" s="609" t="s">
        <v>670</v>
      </c>
      <c r="F6" s="609" t="s">
        <v>669</v>
      </c>
      <c r="G6" s="609" t="s">
        <v>670</v>
      </c>
      <c r="H6" s="835"/>
    </row>
    <row r="7" spans="3:8" s="610" customFormat="1" ht="12" customHeight="1">
      <c r="C7" s="611" t="s">
        <v>671</v>
      </c>
      <c r="D7" s="612" t="s">
        <v>671</v>
      </c>
      <c r="E7" s="612" t="s">
        <v>672</v>
      </c>
      <c r="F7" s="612" t="s">
        <v>671</v>
      </c>
      <c r="G7" s="612" t="s">
        <v>672</v>
      </c>
      <c r="H7" s="612" t="s">
        <v>671</v>
      </c>
    </row>
    <row r="8" spans="1:8" ht="22.5" customHeight="1">
      <c r="A8" s="613" t="s">
        <v>673</v>
      </c>
      <c r="B8" s="613"/>
      <c r="C8" s="614">
        <v>10551110</v>
      </c>
      <c r="D8" s="615">
        <v>7545603</v>
      </c>
      <c r="E8" s="616">
        <v>71.5</v>
      </c>
      <c r="F8" s="615">
        <v>10043134</v>
      </c>
      <c r="G8" s="617">
        <v>95.2</v>
      </c>
      <c r="H8" s="615">
        <v>1510771</v>
      </c>
    </row>
    <row r="9" spans="1:8" ht="22.5" customHeight="1">
      <c r="A9" s="613" t="s">
        <v>674</v>
      </c>
      <c r="B9" s="613"/>
      <c r="C9" s="614">
        <v>10624921</v>
      </c>
      <c r="D9" s="618">
        <v>7640944</v>
      </c>
      <c r="E9" s="619">
        <v>71.9</v>
      </c>
      <c r="F9" s="618">
        <v>10129149</v>
      </c>
      <c r="G9" s="617">
        <v>95.3</v>
      </c>
      <c r="H9" s="618">
        <v>1571001</v>
      </c>
    </row>
    <row r="10" spans="1:8" ht="22.5" customHeight="1">
      <c r="A10" s="613" t="s">
        <v>675</v>
      </c>
      <c r="B10" s="613"/>
      <c r="C10" s="614">
        <v>10667314</v>
      </c>
      <c r="D10" s="618">
        <v>7709872</v>
      </c>
      <c r="E10" s="619">
        <v>72.3</v>
      </c>
      <c r="F10" s="618">
        <v>10176308</v>
      </c>
      <c r="G10" s="617">
        <v>95.4</v>
      </c>
      <c r="H10" s="618">
        <v>1602063</v>
      </c>
    </row>
    <row r="11" spans="1:8" ht="22.5" customHeight="1">
      <c r="A11" s="613" t="s">
        <v>676</v>
      </c>
      <c r="B11" s="613"/>
      <c r="C11" s="614">
        <v>10662046</v>
      </c>
      <c r="D11" s="618">
        <v>7690698</v>
      </c>
      <c r="E11" s="619">
        <v>71.9</v>
      </c>
      <c r="F11" s="618">
        <v>10228193</v>
      </c>
      <c r="G11" s="617">
        <v>95.9</v>
      </c>
      <c r="H11" s="618">
        <v>1635255</v>
      </c>
    </row>
    <row r="12" spans="1:8" s="621" customFormat="1" ht="22.5" customHeight="1">
      <c r="A12" s="620" t="s">
        <v>677</v>
      </c>
      <c r="B12" s="620"/>
      <c r="C12" s="530">
        <v>10704494</v>
      </c>
      <c r="D12" s="530">
        <v>7761099</v>
      </c>
      <c r="E12" s="783">
        <v>72.5</v>
      </c>
      <c r="F12" s="530">
        <v>10276319</v>
      </c>
      <c r="G12" s="783">
        <v>96</v>
      </c>
      <c r="H12" s="530">
        <v>1671777</v>
      </c>
    </row>
    <row r="13" spans="1:8" ht="7.5" customHeight="1">
      <c r="A13" s="622"/>
      <c r="B13" s="613"/>
      <c r="C13" s="623"/>
      <c r="D13" s="624"/>
      <c r="E13" s="625"/>
      <c r="F13" s="624"/>
      <c r="G13" s="626"/>
      <c r="H13" s="624"/>
    </row>
    <row r="14" spans="1:8" ht="22.5" customHeight="1">
      <c r="A14" s="836" t="s">
        <v>678</v>
      </c>
      <c r="B14" s="837"/>
      <c r="C14" s="614">
        <v>608935</v>
      </c>
      <c r="D14" s="618">
        <v>595491</v>
      </c>
      <c r="E14" s="619">
        <v>97.8</v>
      </c>
      <c r="F14" s="618">
        <v>608935</v>
      </c>
      <c r="G14" s="784">
        <v>100</v>
      </c>
      <c r="H14" s="618">
        <v>426572</v>
      </c>
    </row>
    <row r="15" spans="1:8" ht="22.5" customHeight="1">
      <c r="A15" s="627"/>
      <c r="B15" s="627" t="s">
        <v>679</v>
      </c>
      <c r="C15" s="614">
        <v>221905</v>
      </c>
      <c r="D15" s="618">
        <v>221905</v>
      </c>
      <c r="E15" s="619">
        <v>100</v>
      </c>
      <c r="F15" s="618">
        <v>221905</v>
      </c>
      <c r="G15" s="784">
        <v>100</v>
      </c>
      <c r="H15" s="618">
        <v>174872</v>
      </c>
    </row>
    <row r="16" spans="1:8" ht="22.5" customHeight="1">
      <c r="A16" s="627"/>
      <c r="B16" s="627" t="s">
        <v>680</v>
      </c>
      <c r="C16" s="614">
        <v>387030</v>
      </c>
      <c r="D16" s="618">
        <v>373586</v>
      </c>
      <c r="E16" s="619">
        <v>96.5</v>
      </c>
      <c r="F16" s="618">
        <v>387030</v>
      </c>
      <c r="G16" s="784">
        <v>100</v>
      </c>
      <c r="H16" s="618">
        <v>251700</v>
      </c>
    </row>
    <row r="17" spans="1:8" ht="22.5" customHeight="1">
      <c r="A17" s="836" t="s">
        <v>681</v>
      </c>
      <c r="B17" s="838"/>
      <c r="C17" s="614">
        <v>1265191</v>
      </c>
      <c r="D17" s="618">
        <v>1085578</v>
      </c>
      <c r="E17" s="619">
        <v>85.8</v>
      </c>
      <c r="F17" s="618">
        <v>1264955</v>
      </c>
      <c r="G17" s="784">
        <v>100</v>
      </c>
      <c r="H17" s="618">
        <v>542421</v>
      </c>
    </row>
    <row r="18" spans="1:8" ht="22.5" customHeight="1">
      <c r="A18" s="627"/>
      <c r="B18" s="627" t="s">
        <v>682</v>
      </c>
      <c r="C18" s="614">
        <v>552326</v>
      </c>
      <c r="D18" s="618">
        <v>498900</v>
      </c>
      <c r="E18" s="619">
        <v>90.3</v>
      </c>
      <c r="F18" s="618">
        <v>552326</v>
      </c>
      <c r="G18" s="784">
        <v>100</v>
      </c>
      <c r="H18" s="618">
        <v>289166</v>
      </c>
    </row>
    <row r="19" spans="1:8" ht="22.5" customHeight="1">
      <c r="A19" s="627"/>
      <c r="B19" s="627" t="s">
        <v>683</v>
      </c>
      <c r="C19" s="614">
        <v>712865</v>
      </c>
      <c r="D19" s="618">
        <v>586678</v>
      </c>
      <c r="E19" s="619">
        <v>82.3</v>
      </c>
      <c r="F19" s="618">
        <v>712629</v>
      </c>
      <c r="G19" s="784">
        <v>100</v>
      </c>
      <c r="H19" s="618">
        <v>253255</v>
      </c>
    </row>
    <row r="20" spans="1:8" ht="22.5" customHeight="1" thickBot="1">
      <c r="A20" s="839" t="s">
        <v>684</v>
      </c>
      <c r="B20" s="840"/>
      <c r="C20" s="785">
        <v>8830368</v>
      </c>
      <c r="D20" s="786">
        <v>6080030</v>
      </c>
      <c r="E20" s="787">
        <v>68.9</v>
      </c>
      <c r="F20" s="786">
        <v>8402429</v>
      </c>
      <c r="G20" s="788">
        <v>95.2</v>
      </c>
      <c r="H20" s="786">
        <v>702784</v>
      </c>
    </row>
    <row r="21" spans="1:8" ht="12">
      <c r="A21" s="789" t="s">
        <v>685</v>
      </c>
      <c r="B21" s="789"/>
      <c r="C21" s="599"/>
      <c r="D21" s="599"/>
      <c r="E21" s="599"/>
      <c r="F21" s="599"/>
      <c r="G21" s="599"/>
      <c r="H21" s="599"/>
    </row>
    <row r="22" ht="15" customHeight="1"/>
    <row r="23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V186"/>
  <sheetViews>
    <sheetView showGridLines="0" workbookViewId="0" topLeftCell="A12">
      <selection activeCell="K39" sqref="K39"/>
    </sheetView>
  </sheetViews>
  <sheetFormatPr defaultColWidth="7.75390625" defaultRowHeight="13.5"/>
  <cols>
    <col min="1" max="1" width="2.50390625" style="276" customWidth="1"/>
    <col min="2" max="2" width="9.375" style="276" customWidth="1"/>
    <col min="3" max="3" width="10.00390625" style="276" customWidth="1"/>
    <col min="4" max="4" width="9.625" style="276" customWidth="1"/>
    <col min="5" max="8" width="9.375" style="276" customWidth="1"/>
    <col min="9" max="9" width="9.625" style="276" customWidth="1"/>
    <col min="10" max="11" width="9.375" style="276" customWidth="1"/>
    <col min="12" max="12" width="9.50390625" style="276" customWidth="1"/>
    <col min="13" max="15" width="8.625" style="276" customWidth="1"/>
    <col min="16" max="16" width="10.00390625" style="276" customWidth="1"/>
    <col min="17" max="18" width="9.375" style="276" customWidth="1"/>
    <col min="19" max="21" width="10.00390625" style="276" customWidth="1"/>
    <col min="22" max="22" width="5.00390625" style="277" customWidth="1"/>
    <col min="23" max="16384" width="7.75390625" style="276" customWidth="1"/>
  </cols>
  <sheetData>
    <row r="1" spans="2:22" s="359" customFormat="1" ht="18.75" customHeight="1">
      <c r="B1" s="364"/>
      <c r="C1" s="361"/>
      <c r="D1" s="361"/>
      <c r="E1" s="361"/>
      <c r="F1" s="361"/>
      <c r="G1" s="361"/>
      <c r="H1" s="361"/>
      <c r="I1" s="361"/>
      <c r="J1" s="361"/>
      <c r="K1" s="363" t="s">
        <v>447</v>
      </c>
      <c r="L1" s="362" t="s">
        <v>446</v>
      </c>
      <c r="M1" s="362"/>
      <c r="N1" s="362"/>
      <c r="O1" s="362"/>
      <c r="P1" s="362"/>
      <c r="Q1" s="361"/>
      <c r="R1" s="361"/>
      <c r="S1" s="361"/>
      <c r="T1" s="361"/>
      <c r="U1" s="361"/>
      <c r="V1" s="360"/>
    </row>
    <row r="2" spans="2:22" s="359" customFormat="1" ht="7.5" customHeight="1">
      <c r="B2" s="364"/>
      <c r="C2" s="361"/>
      <c r="D2" s="361"/>
      <c r="E2" s="361"/>
      <c r="F2" s="361"/>
      <c r="G2" s="361"/>
      <c r="H2" s="361"/>
      <c r="I2" s="361"/>
      <c r="J2" s="361"/>
      <c r="K2" s="363"/>
      <c r="L2" s="362"/>
      <c r="M2" s="362"/>
      <c r="N2" s="362"/>
      <c r="O2" s="362"/>
      <c r="P2" s="362"/>
      <c r="Q2" s="361"/>
      <c r="R2" s="361"/>
      <c r="S2" s="361"/>
      <c r="T2" s="361"/>
      <c r="U2" s="361"/>
      <c r="V2" s="360"/>
    </row>
    <row r="3" spans="1:22" ht="12.75" customHeight="1" thickBot="1">
      <c r="A3" s="357" t="s">
        <v>445</v>
      </c>
      <c r="B3" s="358"/>
      <c r="C3" s="357"/>
      <c r="D3" s="357"/>
      <c r="E3" s="356"/>
      <c r="F3" s="356"/>
      <c r="G3" s="357"/>
      <c r="H3" s="357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5" t="s">
        <v>444</v>
      </c>
    </row>
    <row r="4" spans="1:22" s="286" customFormat="1" ht="15.75" customHeight="1">
      <c r="A4" s="354" t="s">
        <v>313</v>
      </c>
      <c r="B4" s="354"/>
      <c r="C4" s="913" t="s">
        <v>443</v>
      </c>
      <c r="D4" s="915" t="s">
        <v>442</v>
      </c>
      <c r="E4" s="916"/>
      <c r="F4" s="916"/>
      <c r="G4" s="916"/>
      <c r="H4" s="917"/>
      <c r="I4" s="353"/>
      <c r="J4" s="352" t="s">
        <v>441</v>
      </c>
      <c r="K4" s="351"/>
      <c r="L4" s="350" t="s">
        <v>440</v>
      </c>
      <c r="M4" s="349"/>
      <c r="N4" s="344"/>
      <c r="O4" s="344"/>
      <c r="P4" s="348" t="s">
        <v>439</v>
      </c>
      <c r="Q4" s="347" t="s">
        <v>438</v>
      </c>
      <c r="R4" s="913" t="s">
        <v>437</v>
      </c>
      <c r="S4" s="918" t="s">
        <v>436</v>
      </c>
      <c r="T4" s="346" t="s">
        <v>435</v>
      </c>
      <c r="U4" s="344"/>
      <c r="V4" s="345" t="s">
        <v>434</v>
      </c>
    </row>
    <row r="5" spans="1:22" s="286" customFormat="1" ht="15.75" customHeight="1">
      <c r="A5" s="344" t="s">
        <v>433</v>
      </c>
      <c r="B5" s="344"/>
      <c r="C5" s="914"/>
      <c r="D5" s="339" t="s">
        <v>320</v>
      </c>
      <c r="E5" s="339" t="s">
        <v>430</v>
      </c>
      <c r="F5" s="339" t="s">
        <v>429</v>
      </c>
      <c r="G5" s="343" t="s">
        <v>432</v>
      </c>
      <c r="H5" s="343" t="s">
        <v>431</v>
      </c>
      <c r="I5" s="342" t="s">
        <v>320</v>
      </c>
      <c r="J5" s="342" t="s">
        <v>430</v>
      </c>
      <c r="K5" s="339" t="s">
        <v>429</v>
      </c>
      <c r="L5" s="342" t="s">
        <v>320</v>
      </c>
      <c r="M5" s="339" t="s">
        <v>430</v>
      </c>
      <c r="N5" s="339" t="s">
        <v>429</v>
      </c>
      <c r="O5" s="339" t="s">
        <v>428</v>
      </c>
      <c r="P5" s="341" t="s">
        <v>427</v>
      </c>
      <c r="Q5" s="339" t="s">
        <v>426</v>
      </c>
      <c r="R5" s="914"/>
      <c r="S5" s="919"/>
      <c r="T5" s="340" t="s">
        <v>425</v>
      </c>
      <c r="U5" s="340" t="s">
        <v>424</v>
      </c>
      <c r="V5" s="339" t="s">
        <v>423</v>
      </c>
    </row>
    <row r="6" spans="1:22" ht="9" customHeight="1">
      <c r="A6" s="338"/>
      <c r="B6" s="337"/>
      <c r="C6" s="336"/>
      <c r="D6" s="334"/>
      <c r="E6" s="334"/>
      <c r="F6" s="334"/>
      <c r="G6" s="335"/>
      <c r="H6" s="334"/>
      <c r="I6" s="334"/>
      <c r="J6" s="334"/>
      <c r="K6" s="334"/>
      <c r="L6" s="334"/>
      <c r="M6" s="334"/>
      <c r="N6" s="334"/>
      <c r="O6" s="334"/>
      <c r="P6" s="332"/>
      <c r="Q6" s="334"/>
      <c r="R6" s="334"/>
      <c r="S6" s="333" t="s">
        <v>199</v>
      </c>
      <c r="T6" s="332"/>
      <c r="U6" s="331"/>
      <c r="V6" s="300"/>
    </row>
    <row r="7" spans="1:22" s="307" customFormat="1" ht="12.75" customHeight="1">
      <c r="A7" s="128" t="s">
        <v>422</v>
      </c>
      <c r="B7" s="325"/>
      <c r="C7" s="329">
        <v>641826</v>
      </c>
      <c r="D7" s="328">
        <v>162227</v>
      </c>
      <c r="E7" s="328">
        <v>19026</v>
      </c>
      <c r="F7" s="328">
        <v>35454</v>
      </c>
      <c r="G7" s="328">
        <v>1138</v>
      </c>
      <c r="H7" s="328">
        <v>106609</v>
      </c>
      <c r="I7" s="328">
        <v>2161</v>
      </c>
      <c r="J7" s="328">
        <v>761</v>
      </c>
      <c r="K7" s="328">
        <v>1400</v>
      </c>
      <c r="L7" s="328">
        <v>446525</v>
      </c>
      <c r="M7" s="328">
        <v>96074</v>
      </c>
      <c r="N7" s="328">
        <v>176525</v>
      </c>
      <c r="O7" s="328">
        <v>173926</v>
      </c>
      <c r="P7" s="328">
        <v>11544</v>
      </c>
      <c r="Q7" s="328">
        <v>9838</v>
      </c>
      <c r="R7" s="328">
        <v>997</v>
      </c>
      <c r="S7" s="315">
        <v>1.38</v>
      </c>
      <c r="T7" s="328">
        <v>49600</v>
      </c>
      <c r="U7" s="328">
        <v>8033</v>
      </c>
      <c r="V7" s="330" t="s">
        <v>421</v>
      </c>
    </row>
    <row r="8" spans="1:22" s="307" customFormat="1" ht="12.75" customHeight="1">
      <c r="A8" s="128" t="s">
        <v>420</v>
      </c>
      <c r="B8" s="325"/>
      <c r="C8" s="329">
        <v>643683</v>
      </c>
      <c r="D8" s="328">
        <v>159465</v>
      </c>
      <c r="E8" s="328">
        <v>18906</v>
      </c>
      <c r="F8" s="328">
        <v>34353</v>
      </c>
      <c r="G8" s="328">
        <v>1209</v>
      </c>
      <c r="H8" s="328">
        <v>104997</v>
      </c>
      <c r="I8" s="328">
        <v>2154</v>
      </c>
      <c r="J8" s="328">
        <v>752</v>
      </c>
      <c r="K8" s="328">
        <v>1402</v>
      </c>
      <c r="L8" s="328">
        <v>450699</v>
      </c>
      <c r="M8" s="328">
        <v>96184</v>
      </c>
      <c r="N8" s="328">
        <v>172166</v>
      </c>
      <c r="O8" s="328">
        <v>182349</v>
      </c>
      <c r="P8" s="328">
        <v>11419</v>
      </c>
      <c r="Q8" s="328">
        <v>10174</v>
      </c>
      <c r="R8" s="328">
        <v>1120</v>
      </c>
      <c r="S8" s="315">
        <v>1.35</v>
      </c>
      <c r="T8" s="328">
        <v>47701</v>
      </c>
      <c r="U8" s="328">
        <v>8158</v>
      </c>
      <c r="V8" s="323" t="s">
        <v>419</v>
      </c>
    </row>
    <row r="9" spans="1:22" s="307" customFormat="1" ht="12.75" customHeight="1">
      <c r="A9" s="128" t="s">
        <v>418</v>
      </c>
      <c r="B9" s="325"/>
      <c r="C9" s="329">
        <v>645531</v>
      </c>
      <c r="D9" s="328">
        <v>156040</v>
      </c>
      <c r="E9" s="328">
        <v>18646</v>
      </c>
      <c r="F9" s="328">
        <v>32853</v>
      </c>
      <c r="G9" s="328">
        <v>1251</v>
      </c>
      <c r="H9" s="328">
        <v>103290</v>
      </c>
      <c r="I9" s="328">
        <v>2151</v>
      </c>
      <c r="J9" s="328">
        <v>749</v>
      </c>
      <c r="K9" s="328">
        <v>1402</v>
      </c>
      <c r="L9" s="328">
        <v>455292</v>
      </c>
      <c r="M9" s="328">
        <v>95856</v>
      </c>
      <c r="N9" s="328">
        <v>167941</v>
      </c>
      <c r="O9" s="328">
        <v>191495</v>
      </c>
      <c r="P9" s="328">
        <v>11295</v>
      </c>
      <c r="Q9" s="328">
        <v>10634</v>
      </c>
      <c r="R9" s="328">
        <v>1156</v>
      </c>
      <c r="S9" s="315">
        <v>1.339343165223511</v>
      </c>
      <c r="T9" s="327">
        <v>45966</v>
      </c>
      <c r="U9" s="326">
        <v>8399</v>
      </c>
      <c r="V9" s="323" t="s">
        <v>417</v>
      </c>
    </row>
    <row r="10" spans="1:22" s="307" customFormat="1" ht="13.5" customHeight="1">
      <c r="A10" s="136" t="s">
        <v>416</v>
      </c>
      <c r="B10" s="325"/>
      <c r="C10" s="329">
        <v>647722</v>
      </c>
      <c r="D10" s="328">
        <v>152778</v>
      </c>
      <c r="E10" s="328">
        <v>18268</v>
      </c>
      <c r="F10" s="328">
        <v>31748</v>
      </c>
      <c r="G10" s="328">
        <v>1237</v>
      </c>
      <c r="H10" s="328">
        <v>101525</v>
      </c>
      <c r="I10" s="328">
        <v>2136</v>
      </c>
      <c r="J10" s="328">
        <v>727</v>
      </c>
      <c r="K10" s="328">
        <v>1409</v>
      </c>
      <c r="L10" s="328">
        <v>460060</v>
      </c>
      <c r="M10" s="328">
        <v>96775</v>
      </c>
      <c r="N10" s="328">
        <v>165144</v>
      </c>
      <c r="O10" s="328">
        <v>198141</v>
      </c>
      <c r="P10" s="328">
        <v>11229</v>
      </c>
      <c r="Q10" s="328">
        <v>11164</v>
      </c>
      <c r="R10" s="328">
        <v>1200</v>
      </c>
      <c r="S10" s="807">
        <v>1.32</v>
      </c>
      <c r="T10" s="327">
        <v>44998</v>
      </c>
      <c r="U10" s="326">
        <v>8776</v>
      </c>
      <c r="V10" s="323" t="s">
        <v>415</v>
      </c>
    </row>
    <row r="11" spans="1:22" s="308" customFormat="1" ht="12.75" customHeight="1">
      <c r="A11" s="140" t="s">
        <v>414</v>
      </c>
      <c r="B11" s="322"/>
      <c r="C11" s="297" t="s">
        <v>877</v>
      </c>
      <c r="D11" s="311" t="s">
        <v>878</v>
      </c>
      <c r="E11" s="311" t="s">
        <v>879</v>
      </c>
      <c r="F11" s="311" t="s">
        <v>880</v>
      </c>
      <c r="G11" s="311" t="s">
        <v>881</v>
      </c>
      <c r="H11" s="311" t="s">
        <v>882</v>
      </c>
      <c r="I11" s="311" t="s">
        <v>883</v>
      </c>
      <c r="J11" s="318">
        <v>711</v>
      </c>
      <c r="K11" s="311" t="s">
        <v>884</v>
      </c>
      <c r="L11" s="311" t="s">
        <v>885</v>
      </c>
      <c r="M11" s="311" t="s">
        <v>886</v>
      </c>
      <c r="N11" s="311" t="s">
        <v>887</v>
      </c>
      <c r="O11" s="311" t="s">
        <v>888</v>
      </c>
      <c r="P11" s="311" t="s">
        <v>889</v>
      </c>
      <c r="Q11" s="311" t="s">
        <v>890</v>
      </c>
      <c r="R11" s="311" t="s">
        <v>891</v>
      </c>
      <c r="S11" s="312">
        <v>1.32</v>
      </c>
      <c r="T11" s="778">
        <v>43385</v>
      </c>
      <c r="U11" s="778">
        <v>8999</v>
      </c>
      <c r="V11" s="321" t="s">
        <v>413</v>
      </c>
    </row>
    <row r="12" spans="1:22" s="308" customFormat="1" ht="12.75" customHeight="1">
      <c r="A12" s="299"/>
      <c r="B12" s="298" t="s">
        <v>412</v>
      </c>
      <c r="C12" s="297" t="s">
        <v>892</v>
      </c>
      <c r="D12" s="295" t="s">
        <v>893</v>
      </c>
      <c r="E12" s="295" t="s">
        <v>894</v>
      </c>
      <c r="F12" s="295" t="s">
        <v>895</v>
      </c>
      <c r="G12" s="295" t="s">
        <v>896</v>
      </c>
      <c r="H12" s="295" t="s">
        <v>897</v>
      </c>
      <c r="I12" s="295" t="s">
        <v>898</v>
      </c>
      <c r="J12" s="318">
        <v>680</v>
      </c>
      <c r="K12" s="295" t="s">
        <v>899</v>
      </c>
      <c r="L12" s="295" t="s">
        <v>900</v>
      </c>
      <c r="M12" s="295" t="s">
        <v>901</v>
      </c>
      <c r="N12" s="295" t="s">
        <v>902</v>
      </c>
      <c r="O12" s="295" t="s">
        <v>903</v>
      </c>
      <c r="P12" s="295" t="s">
        <v>904</v>
      </c>
      <c r="Q12" s="295" t="s">
        <v>905</v>
      </c>
      <c r="R12" s="295" t="s">
        <v>906</v>
      </c>
      <c r="S12" s="294">
        <v>1.33</v>
      </c>
      <c r="T12" s="318">
        <v>35447</v>
      </c>
      <c r="U12" s="324">
        <v>7580</v>
      </c>
      <c r="V12" s="320" t="s">
        <v>411</v>
      </c>
    </row>
    <row r="13" spans="1:22" s="308" customFormat="1" ht="12.75" customHeight="1">
      <c r="A13" s="299"/>
      <c r="B13" s="298" t="s">
        <v>410</v>
      </c>
      <c r="C13" s="297" t="s">
        <v>907</v>
      </c>
      <c r="D13" s="295" t="s">
        <v>908</v>
      </c>
      <c r="E13" s="295" t="s">
        <v>909</v>
      </c>
      <c r="F13" s="295" t="s">
        <v>910</v>
      </c>
      <c r="G13" s="318">
        <v>204</v>
      </c>
      <c r="H13" s="295" t="s">
        <v>911</v>
      </c>
      <c r="I13" s="318">
        <v>264</v>
      </c>
      <c r="J13" s="318">
        <v>31</v>
      </c>
      <c r="K13" s="318">
        <v>233</v>
      </c>
      <c r="L13" s="295" t="s">
        <v>912</v>
      </c>
      <c r="M13" s="295" t="s">
        <v>913</v>
      </c>
      <c r="N13" s="295" t="s">
        <v>914</v>
      </c>
      <c r="O13" s="295" t="s">
        <v>915</v>
      </c>
      <c r="P13" s="295" t="s">
        <v>916</v>
      </c>
      <c r="Q13" s="295" t="s">
        <v>917</v>
      </c>
      <c r="R13" s="318">
        <v>243</v>
      </c>
      <c r="S13" s="294">
        <v>1.28</v>
      </c>
      <c r="T13" s="318">
        <v>7938</v>
      </c>
      <c r="U13" s="324">
        <v>1419</v>
      </c>
      <c r="V13" s="320" t="s">
        <v>409</v>
      </c>
    </row>
    <row r="14" spans="1:22" s="316" customFormat="1" ht="12.75" customHeight="1">
      <c r="A14" s="303"/>
      <c r="B14" s="319" t="s">
        <v>408</v>
      </c>
      <c r="C14" s="329">
        <v>29</v>
      </c>
      <c r="D14" s="328">
        <v>10</v>
      </c>
      <c r="E14" s="328" t="s">
        <v>53</v>
      </c>
      <c r="F14" s="328" t="s">
        <v>53</v>
      </c>
      <c r="G14" s="328" t="s">
        <v>53</v>
      </c>
      <c r="H14" s="328">
        <v>10</v>
      </c>
      <c r="I14" s="328" t="s">
        <v>53</v>
      </c>
      <c r="J14" s="328" t="s">
        <v>53</v>
      </c>
      <c r="K14" s="328" t="s">
        <v>53</v>
      </c>
      <c r="L14" s="328">
        <v>9</v>
      </c>
      <c r="M14" s="328">
        <v>2</v>
      </c>
      <c r="N14" s="328">
        <v>1</v>
      </c>
      <c r="O14" s="328">
        <v>6</v>
      </c>
      <c r="P14" s="328">
        <v>10</v>
      </c>
      <c r="Q14" s="328" t="s">
        <v>53</v>
      </c>
      <c r="R14" s="328" t="s">
        <v>53</v>
      </c>
      <c r="S14" s="328" t="s">
        <v>53</v>
      </c>
      <c r="T14" s="328" t="s">
        <v>53</v>
      </c>
      <c r="U14" s="328" t="s">
        <v>53</v>
      </c>
      <c r="V14" s="313" t="s">
        <v>407</v>
      </c>
    </row>
    <row r="15" spans="1:22" s="316" customFormat="1" ht="12.75" customHeight="1">
      <c r="A15" s="303"/>
      <c r="B15" s="302"/>
      <c r="C15" s="301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317"/>
      <c r="U15" s="816"/>
      <c r="V15" s="314"/>
    </row>
    <row r="16" spans="1:22" s="307" customFormat="1" ht="12.75" customHeight="1">
      <c r="A16" s="306">
        <v>1</v>
      </c>
      <c r="B16" s="305" t="s">
        <v>406</v>
      </c>
      <c r="C16" s="301" t="s">
        <v>918</v>
      </c>
      <c r="D16" s="296" t="s">
        <v>919</v>
      </c>
      <c r="E16" s="296" t="s">
        <v>920</v>
      </c>
      <c r="F16" s="296" t="s">
        <v>921</v>
      </c>
      <c r="G16" s="801">
        <v>240</v>
      </c>
      <c r="H16" s="801" t="s">
        <v>922</v>
      </c>
      <c r="I16" s="801">
        <v>629</v>
      </c>
      <c r="J16" s="801">
        <v>274</v>
      </c>
      <c r="K16" s="801">
        <v>355</v>
      </c>
      <c r="L16" s="296" t="s">
        <v>923</v>
      </c>
      <c r="M16" s="801" t="s">
        <v>924</v>
      </c>
      <c r="N16" s="801" t="s">
        <v>925</v>
      </c>
      <c r="O16" s="801" t="s">
        <v>926</v>
      </c>
      <c r="P16" s="328">
        <v>2912</v>
      </c>
      <c r="Q16" s="801" t="s">
        <v>927</v>
      </c>
      <c r="R16" s="801">
        <v>323</v>
      </c>
      <c r="S16" s="804">
        <v>1.38</v>
      </c>
      <c r="T16" s="327">
        <v>11641</v>
      </c>
      <c r="U16" s="326">
        <v>2438</v>
      </c>
      <c r="V16" s="313">
        <v>1</v>
      </c>
    </row>
    <row r="17" spans="1:22" s="307" customFormat="1" ht="12.75" customHeight="1">
      <c r="A17" s="306">
        <v>2</v>
      </c>
      <c r="B17" s="305" t="s">
        <v>405</v>
      </c>
      <c r="C17" s="301" t="s">
        <v>928</v>
      </c>
      <c r="D17" s="296" t="s">
        <v>929</v>
      </c>
      <c r="E17" s="296" t="s">
        <v>930</v>
      </c>
      <c r="F17" s="296" t="s">
        <v>931</v>
      </c>
      <c r="G17" s="801">
        <v>70</v>
      </c>
      <c r="H17" s="801" t="s">
        <v>932</v>
      </c>
      <c r="I17" s="801">
        <v>397</v>
      </c>
      <c r="J17" s="801">
        <v>145</v>
      </c>
      <c r="K17" s="801">
        <v>252</v>
      </c>
      <c r="L17" s="296" t="s">
        <v>933</v>
      </c>
      <c r="M17" s="801" t="s">
        <v>934</v>
      </c>
      <c r="N17" s="801" t="s">
        <v>935</v>
      </c>
      <c r="O17" s="801" t="s">
        <v>936</v>
      </c>
      <c r="P17" s="328">
        <v>1633</v>
      </c>
      <c r="Q17" s="801" t="s">
        <v>937</v>
      </c>
      <c r="R17" s="801">
        <v>144</v>
      </c>
      <c r="S17" s="804">
        <v>1.37</v>
      </c>
      <c r="T17" s="327">
        <v>8133</v>
      </c>
      <c r="U17" s="326">
        <v>1837</v>
      </c>
      <c r="V17" s="313">
        <v>2</v>
      </c>
    </row>
    <row r="18" spans="1:22" s="307" customFormat="1" ht="12.75" customHeight="1">
      <c r="A18" s="306">
        <v>3</v>
      </c>
      <c r="B18" s="305" t="s">
        <v>404</v>
      </c>
      <c r="C18" s="301" t="s">
        <v>938</v>
      </c>
      <c r="D18" s="296" t="s">
        <v>939</v>
      </c>
      <c r="E18" s="296" t="s">
        <v>940</v>
      </c>
      <c r="F18" s="296" t="s">
        <v>941</v>
      </c>
      <c r="G18" s="801">
        <v>335</v>
      </c>
      <c r="H18" s="801" t="s">
        <v>942</v>
      </c>
      <c r="I18" s="801">
        <v>109</v>
      </c>
      <c r="J18" s="801">
        <v>37</v>
      </c>
      <c r="K18" s="801">
        <v>72</v>
      </c>
      <c r="L18" s="296" t="s">
        <v>943</v>
      </c>
      <c r="M18" s="801" t="s">
        <v>944</v>
      </c>
      <c r="N18" s="801" t="s">
        <v>945</v>
      </c>
      <c r="O18" s="801" t="s">
        <v>946</v>
      </c>
      <c r="P18" s="328">
        <v>1341</v>
      </c>
      <c r="Q18" s="801">
        <v>880</v>
      </c>
      <c r="R18" s="801">
        <v>98</v>
      </c>
      <c r="S18" s="804">
        <v>1.45</v>
      </c>
      <c r="T18" s="327">
        <v>3447</v>
      </c>
      <c r="U18" s="326">
        <v>615</v>
      </c>
      <c r="V18" s="313">
        <v>3</v>
      </c>
    </row>
    <row r="19" spans="1:22" s="307" customFormat="1" ht="12.75" customHeight="1">
      <c r="A19" s="306">
        <v>4</v>
      </c>
      <c r="B19" s="305" t="s">
        <v>403</v>
      </c>
      <c r="C19" s="301" t="s">
        <v>947</v>
      </c>
      <c r="D19" s="296" t="s">
        <v>948</v>
      </c>
      <c r="E19" s="801">
        <v>621</v>
      </c>
      <c r="F19" s="801">
        <v>655</v>
      </c>
      <c r="G19" s="801">
        <v>58</v>
      </c>
      <c r="H19" s="801" t="s">
        <v>949</v>
      </c>
      <c r="I19" s="801">
        <v>37</v>
      </c>
      <c r="J19" s="801">
        <v>9</v>
      </c>
      <c r="K19" s="801">
        <v>28</v>
      </c>
      <c r="L19" s="296" t="s">
        <v>950</v>
      </c>
      <c r="M19" s="801" t="s">
        <v>951</v>
      </c>
      <c r="N19" s="801" t="s">
        <v>952</v>
      </c>
      <c r="O19" s="801" t="s">
        <v>953</v>
      </c>
      <c r="P19" s="801">
        <v>279</v>
      </c>
      <c r="Q19" s="801">
        <v>325</v>
      </c>
      <c r="R19" s="801">
        <v>33</v>
      </c>
      <c r="S19" s="804">
        <v>1.21</v>
      </c>
      <c r="T19" s="327">
        <v>945</v>
      </c>
      <c r="U19" s="326">
        <v>192</v>
      </c>
      <c r="V19" s="313">
        <v>4</v>
      </c>
    </row>
    <row r="20" spans="1:22" s="307" customFormat="1" ht="12.75" customHeight="1">
      <c r="A20" s="306">
        <v>5</v>
      </c>
      <c r="B20" s="305" t="s">
        <v>402</v>
      </c>
      <c r="C20" s="301" t="s">
        <v>954</v>
      </c>
      <c r="D20" s="296" t="s">
        <v>955</v>
      </c>
      <c r="E20" s="296" t="s">
        <v>956</v>
      </c>
      <c r="F20" s="801" t="s">
        <v>957</v>
      </c>
      <c r="G20" s="801">
        <v>172</v>
      </c>
      <c r="H20" s="801" t="s">
        <v>958</v>
      </c>
      <c r="I20" s="801">
        <v>202</v>
      </c>
      <c r="J20" s="801">
        <v>73</v>
      </c>
      <c r="K20" s="801">
        <v>129</v>
      </c>
      <c r="L20" s="296" t="s">
        <v>959</v>
      </c>
      <c r="M20" s="801" t="s">
        <v>960</v>
      </c>
      <c r="N20" s="801" t="s">
        <v>961</v>
      </c>
      <c r="O20" s="801" t="s">
        <v>962</v>
      </c>
      <c r="P20" s="801">
        <v>781</v>
      </c>
      <c r="Q20" s="801">
        <v>753</v>
      </c>
      <c r="R20" s="801">
        <v>85</v>
      </c>
      <c r="S20" s="804">
        <v>1.25</v>
      </c>
      <c r="T20" s="327">
        <v>2295</v>
      </c>
      <c r="U20" s="326">
        <v>594</v>
      </c>
      <c r="V20" s="313">
        <v>5</v>
      </c>
    </row>
    <row r="21" spans="1:22" s="307" customFormat="1" ht="12.75" customHeight="1">
      <c r="A21" s="306">
        <v>6</v>
      </c>
      <c r="B21" s="305" t="s">
        <v>401</v>
      </c>
      <c r="C21" s="301" t="s">
        <v>963</v>
      </c>
      <c r="D21" s="296" t="s">
        <v>964</v>
      </c>
      <c r="E21" s="801">
        <v>978</v>
      </c>
      <c r="F21" s="801" t="s">
        <v>965</v>
      </c>
      <c r="G21" s="801">
        <v>56</v>
      </c>
      <c r="H21" s="801" t="s">
        <v>966</v>
      </c>
      <c r="I21" s="801">
        <v>96</v>
      </c>
      <c r="J21" s="801">
        <v>18</v>
      </c>
      <c r="K21" s="801">
        <v>78</v>
      </c>
      <c r="L21" s="296" t="s">
        <v>967</v>
      </c>
      <c r="M21" s="801" t="s">
        <v>968</v>
      </c>
      <c r="N21" s="801" t="s">
        <v>969</v>
      </c>
      <c r="O21" s="801" t="s">
        <v>970</v>
      </c>
      <c r="P21" s="801">
        <v>568</v>
      </c>
      <c r="Q21" s="801">
        <v>809</v>
      </c>
      <c r="R21" s="801">
        <v>115</v>
      </c>
      <c r="S21" s="804">
        <v>1.25</v>
      </c>
      <c r="T21" s="327">
        <v>2357</v>
      </c>
      <c r="U21" s="326">
        <v>553</v>
      </c>
      <c r="V21" s="313">
        <v>6</v>
      </c>
    </row>
    <row r="22" spans="1:22" s="307" customFormat="1" ht="12.75" customHeight="1">
      <c r="A22" s="306">
        <v>7</v>
      </c>
      <c r="B22" s="305" t="s">
        <v>400</v>
      </c>
      <c r="C22" s="301" t="s">
        <v>971</v>
      </c>
      <c r="D22" s="296" t="s">
        <v>972</v>
      </c>
      <c r="E22" s="801">
        <v>528</v>
      </c>
      <c r="F22" s="801" t="s">
        <v>973</v>
      </c>
      <c r="G22" s="801">
        <v>11</v>
      </c>
      <c r="H22" s="801" t="s">
        <v>974</v>
      </c>
      <c r="I22" s="801">
        <v>158</v>
      </c>
      <c r="J22" s="801">
        <v>82</v>
      </c>
      <c r="K22" s="801">
        <v>76</v>
      </c>
      <c r="L22" s="296" t="s">
        <v>975</v>
      </c>
      <c r="M22" s="801" t="s">
        <v>976</v>
      </c>
      <c r="N22" s="801" t="s">
        <v>977</v>
      </c>
      <c r="O22" s="801" t="s">
        <v>978</v>
      </c>
      <c r="P22" s="801">
        <v>347</v>
      </c>
      <c r="Q22" s="801">
        <v>434</v>
      </c>
      <c r="R22" s="801">
        <v>54</v>
      </c>
      <c r="S22" s="804">
        <v>1.25</v>
      </c>
      <c r="T22" s="327">
        <v>1595</v>
      </c>
      <c r="U22" s="326">
        <v>294</v>
      </c>
      <c r="V22" s="313">
        <v>7</v>
      </c>
    </row>
    <row r="23" spans="1:22" s="307" customFormat="1" ht="12.75" customHeight="1">
      <c r="A23" s="306">
        <v>8</v>
      </c>
      <c r="B23" s="305" t="s">
        <v>399</v>
      </c>
      <c r="C23" s="301" t="s">
        <v>979</v>
      </c>
      <c r="D23" s="296" t="s">
        <v>980</v>
      </c>
      <c r="E23" s="801" t="s">
        <v>981</v>
      </c>
      <c r="F23" s="801" t="s">
        <v>982</v>
      </c>
      <c r="G23" s="801">
        <v>29</v>
      </c>
      <c r="H23" s="801" t="s">
        <v>983</v>
      </c>
      <c r="I23" s="801">
        <v>66</v>
      </c>
      <c r="J23" s="801">
        <v>8</v>
      </c>
      <c r="K23" s="801">
        <v>58</v>
      </c>
      <c r="L23" s="296" t="s">
        <v>984</v>
      </c>
      <c r="M23" s="801" t="s">
        <v>985</v>
      </c>
      <c r="N23" s="801" t="s">
        <v>986</v>
      </c>
      <c r="O23" s="801" t="s">
        <v>987</v>
      </c>
      <c r="P23" s="801">
        <v>567</v>
      </c>
      <c r="Q23" s="801">
        <v>662</v>
      </c>
      <c r="R23" s="801">
        <v>66</v>
      </c>
      <c r="S23" s="804">
        <v>1.24</v>
      </c>
      <c r="T23" s="327">
        <v>1910</v>
      </c>
      <c r="U23" s="326">
        <v>420</v>
      </c>
      <c r="V23" s="313">
        <v>8</v>
      </c>
    </row>
    <row r="24" spans="1:22" s="307" customFormat="1" ht="12.75" customHeight="1">
      <c r="A24" s="306">
        <v>9</v>
      </c>
      <c r="B24" s="305" t="s">
        <v>398</v>
      </c>
      <c r="C24" s="301" t="s">
        <v>988</v>
      </c>
      <c r="D24" s="296" t="s">
        <v>989</v>
      </c>
      <c r="E24" s="801">
        <v>452</v>
      </c>
      <c r="F24" s="801" t="s">
        <v>990</v>
      </c>
      <c r="G24" s="801">
        <v>2</v>
      </c>
      <c r="H24" s="801" t="s">
        <v>991</v>
      </c>
      <c r="I24" s="801">
        <v>99</v>
      </c>
      <c r="J24" s="801">
        <v>28</v>
      </c>
      <c r="K24" s="801">
        <v>71</v>
      </c>
      <c r="L24" s="296" t="s">
        <v>992</v>
      </c>
      <c r="M24" s="801" t="s">
        <v>993</v>
      </c>
      <c r="N24" s="801" t="s">
        <v>994</v>
      </c>
      <c r="O24" s="801" t="s">
        <v>995</v>
      </c>
      <c r="P24" s="801">
        <v>269</v>
      </c>
      <c r="Q24" s="801">
        <v>391</v>
      </c>
      <c r="R24" s="801">
        <v>41</v>
      </c>
      <c r="S24" s="804">
        <v>1.29</v>
      </c>
      <c r="T24" s="327">
        <v>1474</v>
      </c>
      <c r="U24" s="326">
        <v>265</v>
      </c>
      <c r="V24" s="313">
        <v>9</v>
      </c>
    </row>
    <row r="25" spans="1:22" s="307" customFormat="1" ht="12.75" customHeight="1">
      <c r="A25" s="306">
        <v>10</v>
      </c>
      <c r="B25" s="305" t="s">
        <v>397</v>
      </c>
      <c r="C25" s="301" t="s">
        <v>996</v>
      </c>
      <c r="D25" s="296" t="s">
        <v>997</v>
      </c>
      <c r="E25" s="801">
        <v>785</v>
      </c>
      <c r="F25" s="801" t="s">
        <v>998</v>
      </c>
      <c r="G25" s="801">
        <v>58</v>
      </c>
      <c r="H25" s="801" t="s">
        <v>999</v>
      </c>
      <c r="I25" s="801">
        <v>47</v>
      </c>
      <c r="J25" s="801">
        <v>6</v>
      </c>
      <c r="K25" s="801">
        <v>41</v>
      </c>
      <c r="L25" s="296" t="s">
        <v>1000</v>
      </c>
      <c r="M25" s="801" t="s">
        <v>1001</v>
      </c>
      <c r="N25" s="801" t="s">
        <v>1002</v>
      </c>
      <c r="O25" s="801" t="s">
        <v>1003</v>
      </c>
      <c r="P25" s="801">
        <v>605</v>
      </c>
      <c r="Q25" s="801">
        <v>490</v>
      </c>
      <c r="R25" s="801">
        <v>42</v>
      </c>
      <c r="S25" s="804">
        <v>1.22</v>
      </c>
      <c r="T25" s="327">
        <v>1650</v>
      </c>
      <c r="U25" s="326">
        <v>372</v>
      </c>
      <c r="V25" s="313">
        <v>10</v>
      </c>
    </row>
    <row r="26" spans="1:22" s="307" customFormat="1" ht="12.75" customHeight="1">
      <c r="A26" s="306"/>
      <c r="B26" s="302"/>
      <c r="C26" s="301"/>
      <c r="D26" s="296"/>
      <c r="E26" s="801"/>
      <c r="F26" s="801"/>
      <c r="G26" s="801"/>
      <c r="H26" s="801"/>
      <c r="I26" s="801"/>
      <c r="J26" s="801"/>
      <c r="K26" s="801"/>
      <c r="L26" s="296"/>
      <c r="M26" s="801"/>
      <c r="N26" s="801"/>
      <c r="O26" s="801"/>
      <c r="P26" s="801"/>
      <c r="Q26" s="801"/>
      <c r="R26" s="801"/>
      <c r="S26" s="801"/>
      <c r="T26" s="327"/>
      <c r="U26" s="326"/>
      <c r="V26" s="314"/>
    </row>
    <row r="27" spans="1:22" s="308" customFormat="1" ht="12.75" customHeight="1">
      <c r="A27" s="299"/>
      <c r="B27" s="298" t="s">
        <v>396</v>
      </c>
      <c r="C27" s="297" t="s">
        <v>1004</v>
      </c>
      <c r="D27" s="295" t="s">
        <v>1005</v>
      </c>
      <c r="E27" s="802">
        <v>293</v>
      </c>
      <c r="F27" s="802">
        <v>409</v>
      </c>
      <c r="G27" s="802">
        <v>21</v>
      </c>
      <c r="H27" s="802" t="s">
        <v>1006</v>
      </c>
      <c r="I27" s="802">
        <v>24</v>
      </c>
      <c r="J27" s="802">
        <v>4</v>
      </c>
      <c r="K27" s="802">
        <v>20</v>
      </c>
      <c r="L27" s="295" t="s">
        <v>1007</v>
      </c>
      <c r="M27" s="802" t="s">
        <v>1008</v>
      </c>
      <c r="N27" s="802" t="s">
        <v>1009</v>
      </c>
      <c r="O27" s="802" t="s">
        <v>1010</v>
      </c>
      <c r="P27" s="802">
        <v>210</v>
      </c>
      <c r="Q27" s="802">
        <v>247</v>
      </c>
      <c r="R27" s="802">
        <v>26</v>
      </c>
      <c r="S27" s="802">
        <v>1.37</v>
      </c>
      <c r="T27" s="814">
        <v>725</v>
      </c>
      <c r="U27" s="324">
        <v>172</v>
      </c>
      <c r="V27" s="304" t="s">
        <v>395</v>
      </c>
    </row>
    <row r="28" spans="1:22" s="307" customFormat="1" ht="12.75" customHeight="1">
      <c r="A28" s="306">
        <v>11</v>
      </c>
      <c r="B28" s="305" t="s">
        <v>394</v>
      </c>
      <c r="C28" s="301" t="s">
        <v>1004</v>
      </c>
      <c r="D28" s="296" t="s">
        <v>1005</v>
      </c>
      <c r="E28" s="801">
        <v>293</v>
      </c>
      <c r="F28" s="801">
        <v>409</v>
      </c>
      <c r="G28" s="801">
        <v>21</v>
      </c>
      <c r="H28" s="801" t="s">
        <v>1006</v>
      </c>
      <c r="I28" s="801">
        <v>24</v>
      </c>
      <c r="J28" s="801">
        <v>4</v>
      </c>
      <c r="K28" s="801">
        <v>20</v>
      </c>
      <c r="L28" s="296" t="s">
        <v>1007</v>
      </c>
      <c r="M28" s="801" t="s">
        <v>1008</v>
      </c>
      <c r="N28" s="801" t="s">
        <v>1009</v>
      </c>
      <c r="O28" s="801" t="s">
        <v>1010</v>
      </c>
      <c r="P28" s="801">
        <v>210</v>
      </c>
      <c r="Q28" s="801">
        <v>247</v>
      </c>
      <c r="R28" s="801">
        <v>26</v>
      </c>
      <c r="S28" s="804">
        <v>1.37</v>
      </c>
      <c r="T28" s="327">
        <v>725</v>
      </c>
      <c r="U28" s="326">
        <v>172</v>
      </c>
      <c r="V28" s="313">
        <v>11</v>
      </c>
    </row>
    <row r="29" spans="1:22" s="307" customFormat="1" ht="12.75" customHeight="1">
      <c r="A29" s="306"/>
      <c r="B29" s="302"/>
      <c r="C29" s="301"/>
      <c r="D29" s="296"/>
      <c r="E29" s="801"/>
      <c r="F29" s="801"/>
      <c r="G29" s="801"/>
      <c r="H29" s="801"/>
      <c r="I29" s="801"/>
      <c r="J29" s="801"/>
      <c r="K29" s="801"/>
      <c r="L29" s="296"/>
      <c r="M29" s="801"/>
      <c r="N29" s="801"/>
      <c r="O29" s="801"/>
      <c r="P29" s="801"/>
      <c r="Q29" s="801"/>
      <c r="R29" s="801"/>
      <c r="S29" s="804"/>
      <c r="T29" s="327"/>
      <c r="U29" s="326"/>
      <c r="V29" s="313"/>
    </row>
    <row r="30" spans="1:22" s="309" customFormat="1" ht="12.75" customHeight="1">
      <c r="A30" s="299"/>
      <c r="B30" s="298" t="s">
        <v>393</v>
      </c>
      <c r="C30" s="297" t="s">
        <v>1011</v>
      </c>
      <c r="D30" s="295" t="s">
        <v>1012</v>
      </c>
      <c r="E30" s="802" t="s">
        <v>1013</v>
      </c>
      <c r="F30" s="802" t="s">
        <v>1014</v>
      </c>
      <c r="G30" s="802">
        <v>123</v>
      </c>
      <c r="H30" s="802" t="s">
        <v>1015</v>
      </c>
      <c r="I30" s="802">
        <v>78</v>
      </c>
      <c r="J30" s="802">
        <v>12</v>
      </c>
      <c r="K30" s="802">
        <v>66</v>
      </c>
      <c r="L30" s="295" t="s">
        <v>1016</v>
      </c>
      <c r="M30" s="802" t="s">
        <v>1017</v>
      </c>
      <c r="N30" s="802" t="s">
        <v>1018</v>
      </c>
      <c r="O30" s="802" t="s">
        <v>1019</v>
      </c>
      <c r="P30" s="802">
        <v>773</v>
      </c>
      <c r="Q30" s="802">
        <v>729</v>
      </c>
      <c r="R30" s="802">
        <v>61</v>
      </c>
      <c r="S30" s="802">
        <v>1.32</v>
      </c>
      <c r="T30" s="814">
        <v>2975</v>
      </c>
      <c r="U30" s="324">
        <v>524</v>
      </c>
      <c r="V30" s="310" t="s">
        <v>392</v>
      </c>
    </row>
    <row r="31" spans="1:22" s="307" customFormat="1" ht="12.75" customHeight="1">
      <c r="A31" s="306">
        <v>12</v>
      </c>
      <c r="B31" s="305" t="s">
        <v>391</v>
      </c>
      <c r="C31" s="301" t="s">
        <v>1020</v>
      </c>
      <c r="D31" s="296" t="s">
        <v>1021</v>
      </c>
      <c r="E31" s="801">
        <v>473</v>
      </c>
      <c r="F31" s="801">
        <v>372</v>
      </c>
      <c r="G31" s="801">
        <v>97</v>
      </c>
      <c r="H31" s="801" t="s">
        <v>1022</v>
      </c>
      <c r="I31" s="801">
        <v>32</v>
      </c>
      <c r="J31" s="801">
        <v>4</v>
      </c>
      <c r="K31" s="801">
        <v>28</v>
      </c>
      <c r="L31" s="296" t="s">
        <v>1023</v>
      </c>
      <c r="M31" s="801" t="s">
        <v>1024</v>
      </c>
      <c r="N31" s="801" t="s">
        <v>1025</v>
      </c>
      <c r="O31" s="801" t="s">
        <v>1026</v>
      </c>
      <c r="P31" s="801">
        <v>227</v>
      </c>
      <c r="Q31" s="801">
        <v>182</v>
      </c>
      <c r="R31" s="801">
        <v>15</v>
      </c>
      <c r="S31" s="804">
        <v>1.44</v>
      </c>
      <c r="T31" s="327">
        <v>885</v>
      </c>
      <c r="U31" s="326">
        <v>141</v>
      </c>
      <c r="V31" s="313">
        <v>12</v>
      </c>
    </row>
    <row r="32" spans="1:22" s="307" customFormat="1" ht="12.75" customHeight="1">
      <c r="A32" s="306">
        <v>13</v>
      </c>
      <c r="B32" s="305" t="s">
        <v>390</v>
      </c>
      <c r="C32" s="301" t="s">
        <v>1027</v>
      </c>
      <c r="D32" s="296" t="s">
        <v>1028</v>
      </c>
      <c r="E32" s="801">
        <v>328</v>
      </c>
      <c r="F32" s="801">
        <v>235</v>
      </c>
      <c r="G32" s="801">
        <v>14</v>
      </c>
      <c r="H32" s="801">
        <v>790</v>
      </c>
      <c r="I32" s="801">
        <v>25</v>
      </c>
      <c r="J32" s="801">
        <v>3</v>
      </c>
      <c r="K32" s="801">
        <v>22</v>
      </c>
      <c r="L32" s="296" t="s">
        <v>1015</v>
      </c>
      <c r="M32" s="801" t="s">
        <v>1029</v>
      </c>
      <c r="N32" s="801" t="s">
        <v>1030</v>
      </c>
      <c r="O32" s="801" t="s">
        <v>1031</v>
      </c>
      <c r="P32" s="801">
        <v>168</v>
      </c>
      <c r="Q32" s="801">
        <v>152</v>
      </c>
      <c r="R32" s="801">
        <v>8</v>
      </c>
      <c r="S32" s="804">
        <v>1.29</v>
      </c>
      <c r="T32" s="327">
        <v>460</v>
      </c>
      <c r="U32" s="326">
        <v>93</v>
      </c>
      <c r="V32" s="313">
        <v>13</v>
      </c>
    </row>
    <row r="33" spans="1:22" s="307" customFormat="1" ht="12.75" customHeight="1">
      <c r="A33" s="306">
        <v>14</v>
      </c>
      <c r="B33" s="305" t="s">
        <v>389</v>
      </c>
      <c r="C33" s="301" t="s">
        <v>1032</v>
      </c>
      <c r="D33" s="296" t="s">
        <v>1033</v>
      </c>
      <c r="E33" s="801">
        <v>633</v>
      </c>
      <c r="F33" s="801">
        <v>893</v>
      </c>
      <c r="G33" s="801">
        <v>12</v>
      </c>
      <c r="H33" s="801" t="s">
        <v>1034</v>
      </c>
      <c r="I33" s="801">
        <v>21</v>
      </c>
      <c r="J33" s="801">
        <v>5</v>
      </c>
      <c r="K33" s="801">
        <v>16</v>
      </c>
      <c r="L33" s="296" t="s">
        <v>1035</v>
      </c>
      <c r="M33" s="801" t="s">
        <v>1036</v>
      </c>
      <c r="N33" s="801" t="s">
        <v>1037</v>
      </c>
      <c r="O33" s="801" t="s">
        <v>1038</v>
      </c>
      <c r="P33" s="801">
        <v>378</v>
      </c>
      <c r="Q33" s="801">
        <v>395</v>
      </c>
      <c r="R33" s="801">
        <v>38</v>
      </c>
      <c r="S33" s="804">
        <v>1.26</v>
      </c>
      <c r="T33" s="327">
        <v>1630</v>
      </c>
      <c r="U33" s="326">
        <v>290</v>
      </c>
      <c r="V33" s="313">
        <v>14</v>
      </c>
    </row>
    <row r="34" spans="1:22" s="307" customFormat="1" ht="12.75" customHeight="1">
      <c r="A34" s="303"/>
      <c r="B34" s="302"/>
      <c r="C34" s="301"/>
      <c r="D34" s="296"/>
      <c r="E34" s="801"/>
      <c r="F34" s="801"/>
      <c r="G34" s="801"/>
      <c r="H34" s="801"/>
      <c r="I34" s="801"/>
      <c r="J34" s="801"/>
      <c r="K34" s="801"/>
      <c r="L34" s="296"/>
      <c r="M34" s="801"/>
      <c r="N34" s="801"/>
      <c r="O34" s="801"/>
      <c r="P34" s="801"/>
      <c r="Q34" s="801"/>
      <c r="R34" s="801"/>
      <c r="S34" s="804"/>
      <c r="T34" s="328"/>
      <c r="U34" s="328"/>
      <c r="V34" s="313"/>
    </row>
    <row r="35" spans="1:22" s="308" customFormat="1" ht="12.75" customHeight="1">
      <c r="A35" s="299"/>
      <c r="B35" s="298" t="s">
        <v>388</v>
      </c>
      <c r="C35" s="297" t="s">
        <v>1039</v>
      </c>
      <c r="D35" s="295" t="s">
        <v>1040</v>
      </c>
      <c r="E35" s="802">
        <v>191</v>
      </c>
      <c r="F35" s="802">
        <v>335</v>
      </c>
      <c r="G35" s="802" t="s">
        <v>53</v>
      </c>
      <c r="H35" s="802" t="s">
        <v>1041</v>
      </c>
      <c r="I35" s="802">
        <v>38</v>
      </c>
      <c r="J35" s="802">
        <v>10</v>
      </c>
      <c r="K35" s="802">
        <v>28</v>
      </c>
      <c r="L35" s="295" t="s">
        <v>1042</v>
      </c>
      <c r="M35" s="802">
        <v>722</v>
      </c>
      <c r="N35" s="802" t="s">
        <v>1043</v>
      </c>
      <c r="O35" s="802" t="s">
        <v>1044</v>
      </c>
      <c r="P35" s="802">
        <v>95</v>
      </c>
      <c r="Q35" s="802">
        <v>85</v>
      </c>
      <c r="R35" s="802">
        <v>32</v>
      </c>
      <c r="S35" s="802">
        <v>1.14</v>
      </c>
      <c r="T35" s="814">
        <v>542</v>
      </c>
      <c r="U35" s="324">
        <v>94</v>
      </c>
      <c r="V35" s="304" t="s">
        <v>110</v>
      </c>
    </row>
    <row r="36" spans="1:22" s="307" customFormat="1" ht="12.75" customHeight="1">
      <c r="A36" s="306">
        <v>15</v>
      </c>
      <c r="B36" s="305" t="s">
        <v>387</v>
      </c>
      <c r="C36" s="301" t="s">
        <v>1039</v>
      </c>
      <c r="D36" s="296" t="s">
        <v>1040</v>
      </c>
      <c r="E36" s="801">
        <v>191</v>
      </c>
      <c r="F36" s="801">
        <v>335</v>
      </c>
      <c r="G36" s="801" t="s">
        <v>53</v>
      </c>
      <c r="H36" s="801" t="s">
        <v>1041</v>
      </c>
      <c r="I36" s="801">
        <v>38</v>
      </c>
      <c r="J36" s="801">
        <v>10</v>
      </c>
      <c r="K36" s="801">
        <v>28</v>
      </c>
      <c r="L36" s="296" t="s">
        <v>1042</v>
      </c>
      <c r="M36" s="801">
        <v>722</v>
      </c>
      <c r="N36" s="801" t="s">
        <v>1043</v>
      </c>
      <c r="O36" s="801" t="s">
        <v>1044</v>
      </c>
      <c r="P36" s="801">
        <v>95</v>
      </c>
      <c r="Q36" s="801">
        <v>85</v>
      </c>
      <c r="R36" s="801">
        <v>32</v>
      </c>
      <c r="S36" s="804">
        <v>1.14</v>
      </c>
      <c r="T36" s="327">
        <v>542</v>
      </c>
      <c r="U36" s="326">
        <v>94</v>
      </c>
      <c r="V36" s="314">
        <v>15</v>
      </c>
    </row>
    <row r="37" spans="1:22" s="308" customFormat="1" ht="12.75" customHeight="1">
      <c r="A37" s="306"/>
      <c r="B37" s="302"/>
      <c r="C37" s="301"/>
      <c r="D37" s="296"/>
      <c r="E37" s="801"/>
      <c r="F37" s="801"/>
      <c r="G37" s="801"/>
      <c r="H37" s="801"/>
      <c r="I37" s="801"/>
      <c r="J37" s="801"/>
      <c r="K37" s="801"/>
      <c r="L37" s="296"/>
      <c r="M37" s="801"/>
      <c r="N37" s="801"/>
      <c r="O37" s="801"/>
      <c r="P37" s="801"/>
      <c r="Q37" s="801"/>
      <c r="R37" s="801"/>
      <c r="S37" s="804"/>
      <c r="T37" s="814"/>
      <c r="U37" s="318"/>
      <c r="V37" s="304"/>
    </row>
    <row r="38" spans="1:22" s="308" customFormat="1" ht="12.75" customHeight="1">
      <c r="A38" s="299"/>
      <c r="B38" s="298" t="s">
        <v>386</v>
      </c>
      <c r="C38" s="297" t="s">
        <v>1045</v>
      </c>
      <c r="D38" s="295" t="s">
        <v>1046</v>
      </c>
      <c r="E38" s="802">
        <v>324</v>
      </c>
      <c r="F38" s="802">
        <v>594</v>
      </c>
      <c r="G38" s="802">
        <v>39</v>
      </c>
      <c r="H38" s="802" t="s">
        <v>1047</v>
      </c>
      <c r="I38" s="802">
        <v>30</v>
      </c>
      <c r="J38" s="802">
        <v>2</v>
      </c>
      <c r="K38" s="802">
        <v>28</v>
      </c>
      <c r="L38" s="295" t="s">
        <v>1048</v>
      </c>
      <c r="M38" s="802" t="s">
        <v>1049</v>
      </c>
      <c r="N38" s="802" t="s">
        <v>1050</v>
      </c>
      <c r="O38" s="802" t="s">
        <v>1051</v>
      </c>
      <c r="P38" s="802">
        <v>196</v>
      </c>
      <c r="Q38" s="802">
        <v>300</v>
      </c>
      <c r="R38" s="802">
        <v>21</v>
      </c>
      <c r="S38" s="802">
        <v>1.31</v>
      </c>
      <c r="T38" s="814">
        <v>870</v>
      </c>
      <c r="U38" s="318">
        <v>212</v>
      </c>
      <c r="V38" s="304" t="s">
        <v>385</v>
      </c>
    </row>
    <row r="39" spans="1:22" s="307" customFormat="1" ht="12.75" customHeight="1">
      <c r="A39" s="306">
        <v>16</v>
      </c>
      <c r="B39" s="305" t="s">
        <v>384</v>
      </c>
      <c r="C39" s="301" t="s">
        <v>1045</v>
      </c>
      <c r="D39" s="296" t="s">
        <v>1046</v>
      </c>
      <c r="E39" s="801">
        <v>324</v>
      </c>
      <c r="F39" s="801">
        <v>594</v>
      </c>
      <c r="G39" s="801">
        <v>39</v>
      </c>
      <c r="H39" s="801" t="s">
        <v>1047</v>
      </c>
      <c r="I39" s="801">
        <v>30</v>
      </c>
      <c r="J39" s="801">
        <v>2</v>
      </c>
      <c r="K39" s="801">
        <v>28</v>
      </c>
      <c r="L39" s="296" t="s">
        <v>1048</v>
      </c>
      <c r="M39" s="801" t="s">
        <v>1049</v>
      </c>
      <c r="N39" s="801" t="s">
        <v>1050</v>
      </c>
      <c r="O39" s="801" t="s">
        <v>1051</v>
      </c>
      <c r="P39" s="801">
        <v>196</v>
      </c>
      <c r="Q39" s="801">
        <v>300</v>
      </c>
      <c r="R39" s="801">
        <v>21</v>
      </c>
      <c r="S39" s="804">
        <v>1.31</v>
      </c>
      <c r="T39" s="327">
        <v>870</v>
      </c>
      <c r="U39" s="328">
        <v>212</v>
      </c>
      <c r="V39" s="313">
        <v>16</v>
      </c>
    </row>
    <row r="40" spans="1:22" s="308" customFormat="1" ht="12.75" customHeight="1">
      <c r="A40" s="306"/>
      <c r="B40" s="302"/>
      <c r="C40" s="301"/>
      <c r="D40" s="296"/>
      <c r="E40" s="801"/>
      <c r="F40" s="801"/>
      <c r="G40" s="801"/>
      <c r="H40" s="801"/>
      <c r="I40" s="801"/>
      <c r="J40" s="801"/>
      <c r="K40" s="801"/>
      <c r="L40" s="296"/>
      <c r="M40" s="801"/>
      <c r="N40" s="801"/>
      <c r="O40" s="801"/>
      <c r="P40" s="801"/>
      <c r="Q40" s="801"/>
      <c r="R40" s="801"/>
      <c r="S40" s="804"/>
      <c r="T40" s="814"/>
      <c r="U40" s="318"/>
      <c r="V40" s="304"/>
    </row>
    <row r="41" spans="1:22" s="309" customFormat="1" ht="12.75" customHeight="1">
      <c r="A41" s="299"/>
      <c r="B41" s="298" t="s">
        <v>383</v>
      </c>
      <c r="C41" s="297" t="s">
        <v>1052</v>
      </c>
      <c r="D41" s="295" t="s">
        <v>1053</v>
      </c>
      <c r="E41" s="802">
        <v>810</v>
      </c>
      <c r="F41" s="802" t="s">
        <v>1054</v>
      </c>
      <c r="G41" s="802">
        <v>21</v>
      </c>
      <c r="H41" s="802" t="s">
        <v>1055</v>
      </c>
      <c r="I41" s="802">
        <v>60</v>
      </c>
      <c r="J41" s="802">
        <v>2</v>
      </c>
      <c r="K41" s="802">
        <v>58</v>
      </c>
      <c r="L41" s="295" t="s">
        <v>1056</v>
      </c>
      <c r="M41" s="802" t="s">
        <v>1057</v>
      </c>
      <c r="N41" s="802" t="s">
        <v>1058</v>
      </c>
      <c r="O41" s="802" t="s">
        <v>1059</v>
      </c>
      <c r="P41" s="802">
        <v>472</v>
      </c>
      <c r="Q41" s="802">
        <v>632</v>
      </c>
      <c r="R41" s="802">
        <v>88</v>
      </c>
      <c r="S41" s="805">
        <v>1.22</v>
      </c>
      <c r="T41" s="814">
        <v>2093</v>
      </c>
      <c r="U41" s="318">
        <v>351</v>
      </c>
      <c r="V41" s="310" t="s">
        <v>382</v>
      </c>
    </row>
    <row r="42" spans="1:22" s="308" customFormat="1" ht="12.75" customHeight="1">
      <c r="A42" s="306">
        <v>17</v>
      </c>
      <c r="B42" s="305" t="s">
        <v>381</v>
      </c>
      <c r="C42" s="301" t="s">
        <v>1060</v>
      </c>
      <c r="D42" s="801">
        <v>909</v>
      </c>
      <c r="E42" s="801">
        <v>64</v>
      </c>
      <c r="F42" s="801">
        <v>135</v>
      </c>
      <c r="G42" s="801">
        <v>3</v>
      </c>
      <c r="H42" s="801">
        <v>707</v>
      </c>
      <c r="I42" s="801">
        <v>14</v>
      </c>
      <c r="J42" s="328" t="s">
        <v>53</v>
      </c>
      <c r="K42" s="801">
        <v>14</v>
      </c>
      <c r="L42" s="296" t="s">
        <v>1061</v>
      </c>
      <c r="M42" s="801">
        <v>776</v>
      </c>
      <c r="N42" s="801" t="s">
        <v>1062</v>
      </c>
      <c r="O42" s="801" t="s">
        <v>1063</v>
      </c>
      <c r="P42" s="801">
        <v>90</v>
      </c>
      <c r="Q42" s="801">
        <v>77</v>
      </c>
      <c r="R42" s="801">
        <v>12</v>
      </c>
      <c r="S42" s="804">
        <v>1.41</v>
      </c>
      <c r="T42" s="328">
        <v>358</v>
      </c>
      <c r="U42" s="328">
        <v>51</v>
      </c>
      <c r="V42" s="313">
        <v>17</v>
      </c>
    </row>
    <row r="43" spans="1:22" s="307" customFormat="1" ht="12.75" customHeight="1">
      <c r="A43" s="306">
        <v>18</v>
      </c>
      <c r="B43" s="305" t="s">
        <v>380</v>
      </c>
      <c r="C43" s="301" t="s">
        <v>1064</v>
      </c>
      <c r="D43" s="296" t="s">
        <v>1065</v>
      </c>
      <c r="E43" s="801">
        <v>172</v>
      </c>
      <c r="F43" s="801">
        <v>287</v>
      </c>
      <c r="G43" s="801">
        <v>6</v>
      </c>
      <c r="H43" s="801" t="s">
        <v>1066</v>
      </c>
      <c r="I43" s="801">
        <v>8</v>
      </c>
      <c r="J43" s="328" t="s">
        <v>53</v>
      </c>
      <c r="K43" s="801">
        <v>8</v>
      </c>
      <c r="L43" s="296" t="s">
        <v>1067</v>
      </c>
      <c r="M43" s="801" t="s">
        <v>1068</v>
      </c>
      <c r="N43" s="801" t="s">
        <v>1069</v>
      </c>
      <c r="O43" s="801" t="s">
        <v>1070</v>
      </c>
      <c r="P43" s="801">
        <v>82</v>
      </c>
      <c r="Q43" s="801">
        <v>142</v>
      </c>
      <c r="R43" s="801">
        <v>13</v>
      </c>
      <c r="S43" s="804">
        <v>1.26</v>
      </c>
      <c r="T43" s="328">
        <v>447</v>
      </c>
      <c r="U43" s="328">
        <v>79</v>
      </c>
      <c r="V43" s="313">
        <v>18</v>
      </c>
    </row>
    <row r="44" spans="1:22" ht="11.25" customHeight="1">
      <c r="A44" s="306">
        <v>19</v>
      </c>
      <c r="B44" s="305" t="s">
        <v>379</v>
      </c>
      <c r="C44" s="301" t="s">
        <v>1071</v>
      </c>
      <c r="D44" s="296" t="s">
        <v>1072</v>
      </c>
      <c r="E44" s="801">
        <v>574</v>
      </c>
      <c r="F44" s="801" t="s">
        <v>1073</v>
      </c>
      <c r="G44" s="801">
        <v>12</v>
      </c>
      <c r="H44" s="801" t="s">
        <v>1074</v>
      </c>
      <c r="I44" s="801">
        <v>38</v>
      </c>
      <c r="J44" s="801">
        <v>2</v>
      </c>
      <c r="K44" s="801">
        <v>36</v>
      </c>
      <c r="L44" s="296" t="s">
        <v>1075</v>
      </c>
      <c r="M44" s="801" t="s">
        <v>1076</v>
      </c>
      <c r="N44" s="801" t="s">
        <v>1077</v>
      </c>
      <c r="O44" s="801" t="s">
        <v>1078</v>
      </c>
      <c r="P44" s="801">
        <v>300</v>
      </c>
      <c r="Q44" s="801">
        <v>413</v>
      </c>
      <c r="R44" s="801">
        <v>63</v>
      </c>
      <c r="S44" s="804">
        <v>1.15</v>
      </c>
      <c r="T44" s="328">
        <v>1288</v>
      </c>
      <c r="U44" s="328">
        <v>221</v>
      </c>
      <c r="V44" s="313">
        <v>19</v>
      </c>
    </row>
    <row r="45" spans="1:22" ht="11.25" customHeight="1">
      <c r="A45" s="303"/>
      <c r="B45" s="302"/>
      <c r="C45" s="301"/>
      <c r="D45" s="296"/>
      <c r="E45" s="801"/>
      <c r="F45" s="801"/>
      <c r="G45" s="801"/>
      <c r="H45" s="801"/>
      <c r="I45" s="801"/>
      <c r="J45" s="801"/>
      <c r="K45" s="801"/>
      <c r="L45" s="296"/>
      <c r="M45" s="801"/>
      <c r="N45" s="801"/>
      <c r="O45" s="801"/>
      <c r="P45" s="801"/>
      <c r="Q45" s="801"/>
      <c r="R45" s="801"/>
      <c r="S45" s="804"/>
      <c r="T45" s="278"/>
      <c r="U45" s="817"/>
      <c r="V45" s="300"/>
    </row>
    <row r="46" spans="1:22" s="292" customFormat="1" ht="12.75" customHeight="1">
      <c r="A46" s="299"/>
      <c r="B46" s="298" t="s">
        <v>378</v>
      </c>
      <c r="C46" s="297" t="s">
        <v>1079</v>
      </c>
      <c r="D46" s="295" t="s">
        <v>1080</v>
      </c>
      <c r="E46" s="802">
        <v>162</v>
      </c>
      <c r="F46" s="802">
        <v>749</v>
      </c>
      <c r="G46" s="802" t="s">
        <v>53</v>
      </c>
      <c r="H46" s="802" t="s">
        <v>1040</v>
      </c>
      <c r="I46" s="802">
        <v>34</v>
      </c>
      <c r="J46" s="802">
        <v>1</v>
      </c>
      <c r="K46" s="802">
        <v>33</v>
      </c>
      <c r="L46" s="295" t="s">
        <v>1081</v>
      </c>
      <c r="M46" s="802">
        <v>990</v>
      </c>
      <c r="N46" s="802" t="s">
        <v>1082</v>
      </c>
      <c r="O46" s="802" t="s">
        <v>1083</v>
      </c>
      <c r="P46" s="802">
        <v>112</v>
      </c>
      <c r="Q46" s="802">
        <v>88</v>
      </c>
      <c r="R46" s="802">
        <v>15</v>
      </c>
      <c r="S46" s="802">
        <v>1.2</v>
      </c>
      <c r="T46" s="778">
        <v>733</v>
      </c>
      <c r="U46" s="818">
        <v>66</v>
      </c>
      <c r="V46" s="293" t="s">
        <v>377</v>
      </c>
    </row>
    <row r="47" spans="1:22" ht="12.75" thickBot="1">
      <c r="A47" s="291">
        <v>20</v>
      </c>
      <c r="B47" s="290" t="s">
        <v>376</v>
      </c>
      <c r="C47" s="289" t="s">
        <v>1079</v>
      </c>
      <c r="D47" s="288" t="s">
        <v>1080</v>
      </c>
      <c r="E47" s="803">
        <v>162</v>
      </c>
      <c r="F47" s="803">
        <v>749</v>
      </c>
      <c r="G47" s="803" t="s">
        <v>53</v>
      </c>
      <c r="H47" s="803" t="s">
        <v>1040</v>
      </c>
      <c r="I47" s="803">
        <v>34</v>
      </c>
      <c r="J47" s="803">
        <v>1</v>
      </c>
      <c r="K47" s="803">
        <v>33</v>
      </c>
      <c r="L47" s="288" t="s">
        <v>1081</v>
      </c>
      <c r="M47" s="803">
        <v>990</v>
      </c>
      <c r="N47" s="803" t="s">
        <v>1082</v>
      </c>
      <c r="O47" s="803" t="s">
        <v>1083</v>
      </c>
      <c r="P47" s="803">
        <v>112</v>
      </c>
      <c r="Q47" s="803">
        <v>88</v>
      </c>
      <c r="R47" s="803">
        <v>15</v>
      </c>
      <c r="S47" s="806">
        <v>1.2</v>
      </c>
      <c r="T47" s="815">
        <v>733</v>
      </c>
      <c r="U47" s="819">
        <v>66</v>
      </c>
      <c r="V47" s="287">
        <v>20</v>
      </c>
    </row>
    <row r="48" spans="1:12" ht="12">
      <c r="A48" s="286" t="s">
        <v>375</v>
      </c>
      <c r="B48" s="284"/>
      <c r="L48" s="283" t="s">
        <v>374</v>
      </c>
    </row>
    <row r="49" spans="1:12" ht="12">
      <c r="A49" s="285" t="s">
        <v>373</v>
      </c>
      <c r="B49" s="284"/>
      <c r="L49" s="283" t="s">
        <v>372</v>
      </c>
    </row>
    <row r="50" spans="12:17" ht="12">
      <c r="L50" s="283" t="s">
        <v>371</v>
      </c>
      <c r="Q50" s="282"/>
    </row>
    <row r="51" ht="12">
      <c r="L51" s="283" t="s">
        <v>370</v>
      </c>
    </row>
    <row r="52" spans="4:12" ht="12">
      <c r="D52" s="278"/>
      <c r="E52" s="280"/>
      <c r="F52" s="279"/>
      <c r="L52" s="282"/>
    </row>
    <row r="53" spans="4:6" ht="12">
      <c r="D53" s="278"/>
      <c r="E53" s="278"/>
      <c r="F53" s="281"/>
    </row>
    <row r="54" spans="4:6" ht="12">
      <c r="D54" s="278"/>
      <c r="E54" s="278"/>
      <c r="F54" s="281"/>
    </row>
    <row r="55" spans="4:6" ht="12">
      <c r="D55" s="278"/>
      <c r="E55" s="278"/>
      <c r="F55" s="281"/>
    </row>
    <row r="56" spans="4:6" ht="12">
      <c r="D56" s="278"/>
      <c r="E56" s="278"/>
      <c r="F56" s="281"/>
    </row>
    <row r="57" spans="4:6" ht="12">
      <c r="D57" s="278"/>
      <c r="E57" s="278"/>
      <c r="F57" s="281"/>
    </row>
    <row r="58" spans="4:6" ht="12">
      <c r="D58" s="278"/>
      <c r="E58" s="278"/>
      <c r="F58" s="281"/>
    </row>
    <row r="59" spans="4:6" ht="12">
      <c r="D59" s="278"/>
      <c r="E59" s="278"/>
      <c r="F59" s="281"/>
    </row>
    <row r="60" spans="4:6" ht="12">
      <c r="D60" s="278"/>
      <c r="E60" s="278"/>
      <c r="F60" s="281"/>
    </row>
    <row r="61" spans="4:6" ht="12">
      <c r="D61" s="278"/>
      <c r="E61" s="280"/>
      <c r="F61" s="279"/>
    </row>
    <row r="62" spans="4:6" ht="12">
      <c r="D62" s="278"/>
      <c r="E62" s="278"/>
      <c r="F62" s="281"/>
    </row>
    <row r="63" spans="4:6" ht="12">
      <c r="D63" s="278"/>
      <c r="E63" s="278"/>
      <c r="F63" s="281"/>
    </row>
    <row r="64" spans="4:6" ht="12">
      <c r="D64" s="278"/>
      <c r="E64" s="278"/>
      <c r="F64" s="281"/>
    </row>
    <row r="65" spans="4:6" ht="12">
      <c r="D65" s="278"/>
      <c r="E65" s="278"/>
      <c r="F65" s="281"/>
    </row>
    <row r="66" spans="4:6" ht="12">
      <c r="D66" s="278"/>
      <c r="E66" s="280"/>
      <c r="F66" s="279"/>
    </row>
    <row r="67" ht="12">
      <c r="E67" s="278"/>
    </row>
    <row r="68" ht="12">
      <c r="E68" s="278"/>
    </row>
    <row r="69" ht="12">
      <c r="E69" s="278"/>
    </row>
    <row r="70" ht="12">
      <c r="E70" s="278"/>
    </row>
    <row r="71" ht="12">
      <c r="E71" s="278"/>
    </row>
    <row r="72" ht="12">
      <c r="E72" s="278"/>
    </row>
    <row r="73" ht="12">
      <c r="E73" s="278"/>
    </row>
    <row r="74" ht="12">
      <c r="E74" s="278"/>
    </row>
    <row r="75" ht="12">
      <c r="E75" s="278"/>
    </row>
    <row r="76" ht="12">
      <c r="E76" s="278"/>
    </row>
    <row r="77" ht="12">
      <c r="E77" s="278"/>
    </row>
    <row r="78" ht="12">
      <c r="E78" s="278"/>
    </row>
    <row r="79" ht="12">
      <c r="E79" s="278"/>
    </row>
    <row r="80" ht="12">
      <c r="E80" s="278"/>
    </row>
    <row r="81" ht="12">
      <c r="E81" s="278"/>
    </row>
    <row r="82" ht="12">
      <c r="E82" s="278"/>
    </row>
    <row r="83" ht="12">
      <c r="E83" s="278"/>
    </row>
    <row r="84" ht="12">
      <c r="E84" s="278"/>
    </row>
    <row r="85" ht="12">
      <c r="E85" s="278"/>
    </row>
    <row r="86" ht="12">
      <c r="E86" s="278"/>
    </row>
    <row r="87" ht="12">
      <c r="E87" s="278"/>
    </row>
    <row r="88" ht="12">
      <c r="E88" s="278"/>
    </row>
    <row r="89" ht="12">
      <c r="E89" s="278"/>
    </row>
    <row r="90" ht="12">
      <c r="E90" s="278"/>
    </row>
    <row r="91" ht="12">
      <c r="E91" s="278"/>
    </row>
    <row r="92" ht="12">
      <c r="E92" s="278"/>
    </row>
    <row r="93" ht="12">
      <c r="E93" s="278"/>
    </row>
    <row r="94" ht="12">
      <c r="E94" s="278"/>
    </row>
    <row r="95" ht="12">
      <c r="E95" s="278"/>
    </row>
    <row r="96" ht="12">
      <c r="E96" s="278"/>
    </row>
    <row r="97" ht="12">
      <c r="E97" s="278"/>
    </row>
    <row r="98" ht="12">
      <c r="E98" s="278"/>
    </row>
    <row r="99" ht="12">
      <c r="E99" s="278"/>
    </row>
    <row r="100" ht="12">
      <c r="E100" s="278"/>
    </row>
    <row r="101" ht="12">
      <c r="E101" s="278"/>
    </row>
    <row r="102" ht="12">
      <c r="E102" s="278"/>
    </row>
    <row r="103" ht="12">
      <c r="E103" s="278"/>
    </row>
    <row r="104" ht="12">
      <c r="E104" s="278"/>
    </row>
    <row r="105" ht="12">
      <c r="E105" s="278"/>
    </row>
    <row r="106" ht="12">
      <c r="E106" s="278"/>
    </row>
    <row r="107" ht="12">
      <c r="E107" s="278"/>
    </row>
    <row r="108" ht="12">
      <c r="E108" s="278"/>
    </row>
    <row r="109" ht="12">
      <c r="E109" s="278"/>
    </row>
    <row r="110" ht="12">
      <c r="E110" s="278"/>
    </row>
    <row r="111" ht="12">
      <c r="E111" s="278"/>
    </row>
    <row r="112" ht="12">
      <c r="E112" s="278"/>
    </row>
    <row r="113" ht="12">
      <c r="E113" s="278"/>
    </row>
    <row r="114" ht="12">
      <c r="E114" s="278"/>
    </row>
    <row r="115" ht="12">
      <c r="E115" s="278"/>
    </row>
    <row r="116" ht="12">
      <c r="E116" s="278"/>
    </row>
    <row r="117" ht="12">
      <c r="E117" s="278"/>
    </row>
    <row r="118" ht="12">
      <c r="E118" s="278"/>
    </row>
    <row r="119" ht="12">
      <c r="E119" s="278"/>
    </row>
    <row r="120" ht="12">
      <c r="E120" s="278"/>
    </row>
    <row r="121" ht="12">
      <c r="E121" s="278"/>
    </row>
    <row r="122" ht="12">
      <c r="E122" s="278"/>
    </row>
    <row r="123" ht="12">
      <c r="E123" s="278"/>
    </row>
    <row r="124" ht="12">
      <c r="E124" s="278"/>
    </row>
    <row r="125" ht="12">
      <c r="E125" s="278"/>
    </row>
    <row r="126" ht="12">
      <c r="E126" s="278"/>
    </row>
    <row r="127" ht="12">
      <c r="E127" s="278"/>
    </row>
    <row r="128" ht="12">
      <c r="E128" s="278"/>
    </row>
    <row r="129" ht="12">
      <c r="E129" s="278"/>
    </row>
    <row r="130" ht="12">
      <c r="E130" s="278"/>
    </row>
    <row r="131" ht="12">
      <c r="E131" s="278"/>
    </row>
    <row r="132" ht="12">
      <c r="E132" s="278"/>
    </row>
    <row r="133" ht="12">
      <c r="E133" s="278"/>
    </row>
    <row r="134" ht="12">
      <c r="E134" s="278"/>
    </row>
    <row r="135" ht="12">
      <c r="E135" s="278"/>
    </row>
    <row r="136" ht="12">
      <c r="E136" s="278"/>
    </row>
    <row r="137" ht="12">
      <c r="E137" s="278"/>
    </row>
    <row r="138" ht="12">
      <c r="E138" s="278"/>
    </row>
    <row r="139" ht="12">
      <c r="E139" s="278"/>
    </row>
    <row r="140" ht="12">
      <c r="E140" s="278"/>
    </row>
    <row r="141" ht="12">
      <c r="E141" s="278"/>
    </row>
    <row r="142" ht="12">
      <c r="E142" s="278"/>
    </row>
    <row r="143" ht="12">
      <c r="E143" s="278"/>
    </row>
    <row r="144" ht="12">
      <c r="E144" s="278"/>
    </row>
    <row r="145" ht="12">
      <c r="E145" s="278"/>
    </row>
    <row r="146" ht="12">
      <c r="E146" s="278"/>
    </row>
    <row r="147" ht="12">
      <c r="E147" s="278"/>
    </row>
    <row r="148" ht="12">
      <c r="E148" s="278"/>
    </row>
    <row r="149" ht="12">
      <c r="E149" s="278"/>
    </row>
    <row r="150" ht="12">
      <c r="E150" s="278"/>
    </row>
    <row r="151" ht="12">
      <c r="E151" s="278"/>
    </row>
    <row r="152" ht="12">
      <c r="E152" s="278"/>
    </row>
    <row r="153" ht="12">
      <c r="E153" s="278"/>
    </row>
    <row r="154" ht="12">
      <c r="E154" s="278"/>
    </row>
    <row r="155" ht="12">
      <c r="E155" s="278"/>
    </row>
    <row r="156" ht="12">
      <c r="E156" s="278"/>
    </row>
    <row r="157" ht="12">
      <c r="E157" s="278"/>
    </row>
    <row r="158" ht="12">
      <c r="E158" s="278"/>
    </row>
    <row r="159" ht="12">
      <c r="E159" s="278"/>
    </row>
    <row r="160" ht="12">
      <c r="E160" s="278"/>
    </row>
    <row r="161" ht="12">
      <c r="E161" s="278"/>
    </row>
    <row r="162" ht="12">
      <c r="E162" s="278"/>
    </row>
    <row r="163" ht="12">
      <c r="E163" s="278"/>
    </row>
    <row r="164" ht="12">
      <c r="E164" s="278"/>
    </row>
    <row r="165" ht="12">
      <c r="E165" s="278"/>
    </row>
    <row r="166" ht="12">
      <c r="E166" s="278"/>
    </row>
    <row r="167" ht="12">
      <c r="E167" s="278"/>
    </row>
    <row r="168" ht="12">
      <c r="E168" s="278"/>
    </row>
    <row r="169" ht="12">
      <c r="E169" s="278"/>
    </row>
    <row r="170" ht="12">
      <c r="E170" s="278"/>
    </row>
    <row r="171" ht="12">
      <c r="E171" s="278"/>
    </row>
    <row r="172" ht="12">
      <c r="E172" s="278"/>
    </row>
    <row r="173" ht="12">
      <c r="E173" s="278"/>
    </row>
    <row r="174" ht="12">
      <c r="E174" s="278"/>
    </row>
    <row r="175" ht="12">
      <c r="E175" s="278"/>
    </row>
    <row r="176" ht="12">
      <c r="E176" s="278"/>
    </row>
    <row r="177" ht="12">
      <c r="E177" s="278"/>
    </row>
    <row r="178" ht="12">
      <c r="E178" s="278"/>
    </row>
    <row r="179" ht="12">
      <c r="E179" s="278"/>
    </row>
    <row r="180" ht="12">
      <c r="E180" s="278"/>
    </row>
    <row r="181" ht="12">
      <c r="E181" s="278"/>
    </row>
    <row r="182" ht="12">
      <c r="E182" s="278"/>
    </row>
    <row r="183" ht="12">
      <c r="E183" s="278"/>
    </row>
    <row r="184" ht="12">
      <c r="E184" s="278"/>
    </row>
    <row r="185" ht="12">
      <c r="E185" s="278"/>
    </row>
    <row r="186" ht="12">
      <c r="E186" s="278"/>
    </row>
  </sheetData>
  <sheetProtection/>
  <mergeCells count="4">
    <mergeCell ref="C4:C5"/>
    <mergeCell ref="D4:H4"/>
    <mergeCell ref="R4:R5"/>
    <mergeCell ref="S4:S5"/>
  </mergeCells>
  <printOptions/>
  <pageMargins left="0.3937007874015748" right="0.3937007874015748" top="0.5905511811023623" bottom="0.15748031496062992" header="0.3937007874015748" footer="0.31496062992125984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7"/>
  <sheetViews>
    <sheetView showGridLines="0" zoomScaleSheetLayoutView="100" zoomScalePageLayoutView="0" workbookViewId="0" topLeftCell="A4">
      <selection activeCell="N47" sqref="N47"/>
    </sheetView>
  </sheetViews>
  <sheetFormatPr defaultColWidth="8.00390625" defaultRowHeight="13.5"/>
  <cols>
    <col min="1" max="1" width="4.00390625" style="246" customWidth="1"/>
    <col min="2" max="2" width="2.50390625" style="246" customWidth="1"/>
    <col min="3" max="3" width="4.125" style="246" customWidth="1"/>
    <col min="4" max="12" width="9.625" style="246" customWidth="1"/>
    <col min="13" max="16384" width="8.00390625" style="246" customWidth="1"/>
  </cols>
  <sheetData>
    <row r="1" spans="1:12" ht="18.75" customHeight="1">
      <c r="A1" s="274" t="s">
        <v>483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ht="18.75" customHeight="1" thickBot="1">
      <c r="A2" s="402"/>
    </row>
    <row r="3" spans="1:12" s="249" customFormat="1" ht="18.75" customHeight="1">
      <c r="A3" s="920" t="s">
        <v>451</v>
      </c>
      <c r="B3" s="921"/>
      <c r="C3" s="921"/>
      <c r="D3" s="921" t="s">
        <v>481</v>
      </c>
      <c r="E3" s="921" t="s">
        <v>471</v>
      </c>
      <c r="F3" s="939" t="s">
        <v>470</v>
      </c>
      <c r="G3" s="921" t="s">
        <v>469</v>
      </c>
      <c r="H3" s="935" t="s">
        <v>468</v>
      </c>
      <c r="I3" s="935" t="s">
        <v>480</v>
      </c>
      <c r="J3" s="936"/>
      <c r="K3" s="937" t="s">
        <v>479</v>
      </c>
      <c r="L3" s="938"/>
    </row>
    <row r="4" spans="1:12" s="249" customFormat="1" ht="18.75" customHeight="1">
      <c r="A4" s="922"/>
      <c r="B4" s="923"/>
      <c r="C4" s="923"/>
      <c r="D4" s="923"/>
      <c r="E4" s="923"/>
      <c r="F4" s="940"/>
      <c r="G4" s="923"/>
      <c r="H4" s="941"/>
      <c r="I4" s="380" t="s">
        <v>478</v>
      </c>
      <c r="J4" s="381" t="s">
        <v>469</v>
      </c>
      <c r="K4" s="397" t="s">
        <v>477</v>
      </c>
      <c r="L4" s="396" t="s">
        <v>476</v>
      </c>
    </row>
    <row r="5" spans="1:12" s="393" customFormat="1" ht="15" customHeight="1">
      <c r="A5" s="395"/>
      <c r="B5" s="395"/>
      <c r="C5" s="394"/>
      <c r="D5" s="391" t="s">
        <v>467</v>
      </c>
      <c r="E5" s="391" t="s">
        <v>467</v>
      </c>
      <c r="F5" s="391" t="s">
        <v>466</v>
      </c>
      <c r="G5" s="391" t="s">
        <v>465</v>
      </c>
      <c r="H5" s="391" t="s">
        <v>464</v>
      </c>
      <c r="I5" s="391" t="s">
        <v>475</v>
      </c>
      <c r="J5" s="391" t="s">
        <v>199</v>
      </c>
      <c r="K5" s="391" t="s">
        <v>474</v>
      </c>
      <c r="L5" s="391" t="s">
        <v>474</v>
      </c>
    </row>
    <row r="6" spans="1:12" s="249" customFormat="1" ht="18.75" customHeight="1">
      <c r="A6" s="376" t="s">
        <v>452</v>
      </c>
      <c r="B6" s="249">
        <v>18</v>
      </c>
      <c r="C6" s="371" t="s">
        <v>451</v>
      </c>
      <c r="D6" s="374">
        <v>333</v>
      </c>
      <c r="E6" s="370">
        <v>107342</v>
      </c>
      <c r="F6" s="370">
        <v>19713</v>
      </c>
      <c r="G6" s="370">
        <v>10576</v>
      </c>
      <c r="H6" s="370">
        <v>3510951</v>
      </c>
      <c r="I6" s="401">
        <v>183.6</v>
      </c>
      <c r="J6" s="370">
        <v>99</v>
      </c>
      <c r="K6" s="370">
        <v>32708</v>
      </c>
      <c r="L6" s="370">
        <v>195</v>
      </c>
    </row>
    <row r="7" spans="1:12" s="249" customFormat="1" ht="18.75" customHeight="1">
      <c r="A7" s="373"/>
      <c r="B7" s="372">
        <v>19</v>
      </c>
      <c r="C7" s="371"/>
      <c r="D7" s="374">
        <v>326</v>
      </c>
      <c r="E7" s="370">
        <v>112938</v>
      </c>
      <c r="F7" s="370">
        <v>20756</v>
      </c>
      <c r="G7" s="370">
        <v>10006</v>
      </c>
      <c r="H7" s="370">
        <v>3669586</v>
      </c>
      <c r="I7" s="401">
        <v>183.8</v>
      </c>
      <c r="J7" s="370">
        <v>89</v>
      </c>
      <c r="K7" s="370">
        <v>32492</v>
      </c>
      <c r="L7" s="370">
        <v>194</v>
      </c>
    </row>
    <row r="8" spans="1:12" s="249" customFormat="1" ht="18.75" customHeight="1">
      <c r="A8" s="373"/>
      <c r="B8" s="372">
        <v>20</v>
      </c>
      <c r="C8" s="371"/>
      <c r="D8" s="374">
        <v>363</v>
      </c>
      <c r="E8" s="370">
        <v>111401</v>
      </c>
      <c r="F8" s="370">
        <v>20603</v>
      </c>
      <c r="G8" s="370">
        <v>9689</v>
      </c>
      <c r="H8" s="370">
        <v>3626357</v>
      </c>
      <c r="I8" s="401">
        <v>184.9</v>
      </c>
      <c r="J8" s="400">
        <v>87</v>
      </c>
      <c r="K8" s="370">
        <v>32552</v>
      </c>
      <c r="L8" s="370">
        <v>191</v>
      </c>
    </row>
    <row r="9" spans="1:12" s="249" customFormat="1" ht="18.75" customHeight="1">
      <c r="A9" s="373"/>
      <c r="B9" s="372">
        <v>21</v>
      </c>
      <c r="C9" s="371"/>
      <c r="D9" s="370">
        <v>379</v>
      </c>
      <c r="E9" s="370">
        <v>111739</v>
      </c>
      <c r="F9" s="370">
        <v>21182</v>
      </c>
      <c r="G9" s="370">
        <v>9257</v>
      </c>
      <c r="H9" s="370">
        <v>3388008</v>
      </c>
      <c r="I9" s="401">
        <v>189.6</v>
      </c>
      <c r="J9" s="400">
        <v>83</v>
      </c>
      <c r="K9" s="370">
        <v>30321</v>
      </c>
      <c r="L9" s="370">
        <v>176</v>
      </c>
    </row>
    <row r="10" spans="1:12" s="257" customFormat="1" ht="18.75" customHeight="1" thickBot="1">
      <c r="A10" s="369"/>
      <c r="B10" s="368">
        <v>22</v>
      </c>
      <c r="C10" s="367"/>
      <c r="D10" s="366">
        <v>426</v>
      </c>
      <c r="E10" s="365">
        <v>116522</v>
      </c>
      <c r="F10" s="365">
        <v>21214</v>
      </c>
      <c r="G10" s="365">
        <v>9771</v>
      </c>
      <c r="H10" s="365">
        <v>3403067</v>
      </c>
      <c r="I10" s="399">
        <v>182.1</v>
      </c>
      <c r="J10" s="398">
        <v>84</v>
      </c>
      <c r="K10" s="365">
        <v>29205</v>
      </c>
      <c r="L10" s="365">
        <v>174</v>
      </c>
    </row>
    <row r="11" s="249" customFormat="1" ht="12.75" customHeight="1">
      <c r="A11" s="249" t="s">
        <v>448</v>
      </c>
    </row>
    <row r="12" s="249" customFormat="1" ht="22.5" customHeight="1"/>
    <row r="13" spans="1:12" ht="18.75" customHeight="1">
      <c r="A13" s="274" t="s">
        <v>482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</row>
    <row r="14" spans="1:12" ht="18.75" customHeight="1" thickBot="1">
      <c r="A14" s="274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</row>
    <row r="15" spans="1:12" s="249" customFormat="1" ht="18.75" customHeight="1">
      <c r="A15" s="920" t="s">
        <v>451</v>
      </c>
      <c r="B15" s="921"/>
      <c r="C15" s="921"/>
      <c r="D15" s="921" t="s">
        <v>481</v>
      </c>
      <c r="E15" s="921" t="s">
        <v>471</v>
      </c>
      <c r="F15" s="939" t="s">
        <v>470</v>
      </c>
      <c r="G15" s="921" t="s">
        <v>469</v>
      </c>
      <c r="H15" s="935" t="s">
        <v>468</v>
      </c>
      <c r="I15" s="935" t="s">
        <v>480</v>
      </c>
      <c r="J15" s="936"/>
      <c r="K15" s="937" t="s">
        <v>479</v>
      </c>
      <c r="L15" s="938"/>
    </row>
    <row r="16" spans="1:12" s="249" customFormat="1" ht="18.75" customHeight="1">
      <c r="A16" s="922"/>
      <c r="B16" s="923"/>
      <c r="C16" s="923"/>
      <c r="D16" s="923"/>
      <c r="E16" s="923"/>
      <c r="F16" s="940"/>
      <c r="G16" s="923"/>
      <c r="H16" s="941"/>
      <c r="I16" s="380" t="s">
        <v>478</v>
      </c>
      <c r="J16" s="381" t="s">
        <v>469</v>
      </c>
      <c r="K16" s="397" t="s">
        <v>477</v>
      </c>
      <c r="L16" s="396" t="s">
        <v>476</v>
      </c>
    </row>
    <row r="17" spans="1:12" s="393" customFormat="1" ht="15" customHeight="1">
      <c r="A17" s="395"/>
      <c r="B17" s="395"/>
      <c r="C17" s="394"/>
      <c r="D17" s="391" t="s">
        <v>467</v>
      </c>
      <c r="E17" s="391" t="s">
        <v>467</v>
      </c>
      <c r="F17" s="391" t="s">
        <v>466</v>
      </c>
      <c r="G17" s="391" t="s">
        <v>465</v>
      </c>
      <c r="H17" s="391" t="s">
        <v>464</v>
      </c>
      <c r="I17" s="391" t="s">
        <v>475</v>
      </c>
      <c r="J17" s="391" t="s">
        <v>199</v>
      </c>
      <c r="K17" s="391" t="s">
        <v>474</v>
      </c>
      <c r="L17" s="391" t="s">
        <v>474</v>
      </c>
    </row>
    <row r="18" spans="1:12" s="249" customFormat="1" ht="18.75" customHeight="1">
      <c r="A18" s="376" t="s">
        <v>452</v>
      </c>
      <c r="B18" s="249">
        <v>18</v>
      </c>
      <c r="C18" s="371" t="s">
        <v>451</v>
      </c>
      <c r="D18" s="389">
        <v>310</v>
      </c>
      <c r="E18" s="375">
        <v>65134</v>
      </c>
      <c r="F18" s="375">
        <v>14122</v>
      </c>
      <c r="G18" s="375">
        <v>1760</v>
      </c>
      <c r="H18" s="375">
        <v>3482480</v>
      </c>
      <c r="I18" s="388">
        <v>217</v>
      </c>
      <c r="J18" s="375">
        <v>27</v>
      </c>
      <c r="K18" s="375">
        <v>53466</v>
      </c>
      <c r="L18" s="375">
        <v>303</v>
      </c>
    </row>
    <row r="19" spans="1:12" s="249" customFormat="1" ht="18.75" customHeight="1">
      <c r="A19" s="373"/>
      <c r="B19" s="372">
        <v>19</v>
      </c>
      <c r="C19" s="371"/>
      <c r="D19" s="389">
        <v>332</v>
      </c>
      <c r="E19" s="375">
        <v>63760</v>
      </c>
      <c r="F19" s="375">
        <v>13674</v>
      </c>
      <c r="G19" s="375">
        <v>1688</v>
      </c>
      <c r="H19" s="375">
        <v>3480203</v>
      </c>
      <c r="I19" s="388">
        <v>214</v>
      </c>
      <c r="J19" s="375">
        <v>26</v>
      </c>
      <c r="K19" s="375">
        <v>54583</v>
      </c>
      <c r="L19" s="375">
        <v>309</v>
      </c>
    </row>
    <row r="20" spans="1:12" s="249" customFormat="1" ht="18.75" customHeight="1">
      <c r="A20" s="373"/>
      <c r="B20" s="372">
        <v>20</v>
      </c>
      <c r="C20" s="371"/>
      <c r="D20" s="389">
        <v>343</v>
      </c>
      <c r="E20" s="375">
        <v>60012</v>
      </c>
      <c r="F20" s="375">
        <v>12670</v>
      </c>
      <c r="G20" s="375">
        <v>1604</v>
      </c>
      <c r="H20" s="375">
        <v>3314707</v>
      </c>
      <c r="I20" s="388">
        <v>211</v>
      </c>
      <c r="J20" s="375">
        <v>27</v>
      </c>
      <c r="K20" s="375">
        <v>55234</v>
      </c>
      <c r="L20" s="375">
        <v>319</v>
      </c>
    </row>
    <row r="21" spans="1:12" s="249" customFormat="1" ht="18.75" customHeight="1">
      <c r="A21" s="373"/>
      <c r="B21" s="372">
        <v>21</v>
      </c>
      <c r="C21" s="371"/>
      <c r="D21" s="375">
        <v>339</v>
      </c>
      <c r="E21" s="375">
        <v>55951</v>
      </c>
      <c r="F21" s="375">
        <v>11738</v>
      </c>
      <c r="G21" s="375">
        <v>1722</v>
      </c>
      <c r="H21" s="375">
        <v>3011708</v>
      </c>
      <c r="I21" s="388">
        <v>210</v>
      </c>
      <c r="J21" s="375">
        <v>31</v>
      </c>
      <c r="K21" s="375">
        <v>53828</v>
      </c>
      <c r="L21" s="375">
        <v>311</v>
      </c>
    </row>
    <row r="22" spans="1:12" s="257" customFormat="1" ht="18.75" customHeight="1" thickBot="1">
      <c r="A22" s="369"/>
      <c r="B22" s="368">
        <v>22</v>
      </c>
      <c r="C22" s="367"/>
      <c r="D22" s="387">
        <v>314</v>
      </c>
      <c r="E22" s="385">
        <v>55216</v>
      </c>
      <c r="F22" s="385">
        <v>11565</v>
      </c>
      <c r="G22" s="385">
        <v>1628</v>
      </c>
      <c r="H22" s="385">
        <v>2841822</v>
      </c>
      <c r="I22" s="386">
        <v>209</v>
      </c>
      <c r="J22" s="385">
        <v>29</v>
      </c>
      <c r="K22" s="385">
        <v>51467</v>
      </c>
      <c r="L22" s="385">
        <v>303</v>
      </c>
    </row>
    <row r="23" spans="1:6" s="249" customFormat="1" ht="12.75" customHeight="1">
      <c r="A23" s="249" t="s">
        <v>448</v>
      </c>
      <c r="F23" s="393"/>
    </row>
    <row r="24" s="249" customFormat="1" ht="22.5" customHeight="1"/>
    <row r="25" spans="1:12" ht="18.75" customHeight="1">
      <c r="A25" s="274" t="s">
        <v>473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</row>
    <row r="26" spans="1:12" ht="18.75" customHeight="1" thickBot="1">
      <c r="A26" s="274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</row>
    <row r="27" spans="1:12" s="249" customFormat="1" ht="18.75" customHeight="1">
      <c r="A27" s="920" t="s">
        <v>451</v>
      </c>
      <c r="B27" s="921"/>
      <c r="C27" s="921"/>
      <c r="D27" s="928" t="s">
        <v>472</v>
      </c>
      <c r="E27" s="928" t="s">
        <v>471</v>
      </c>
      <c r="F27" s="930"/>
      <c r="G27" s="928" t="s">
        <v>470</v>
      </c>
      <c r="H27" s="930"/>
      <c r="I27" s="928" t="s">
        <v>469</v>
      </c>
      <c r="J27" s="930"/>
      <c r="K27" s="928" t="s">
        <v>468</v>
      </c>
      <c r="L27" s="933"/>
    </row>
    <row r="28" spans="1:12" s="249" customFormat="1" ht="18.75" customHeight="1">
      <c r="A28" s="922"/>
      <c r="B28" s="923"/>
      <c r="C28" s="923"/>
      <c r="D28" s="929"/>
      <c r="E28" s="931"/>
      <c r="F28" s="932"/>
      <c r="G28" s="931"/>
      <c r="H28" s="932"/>
      <c r="I28" s="931"/>
      <c r="J28" s="932"/>
      <c r="K28" s="931"/>
      <c r="L28" s="934"/>
    </row>
    <row r="29" spans="1:12" s="390" customFormat="1" ht="15" customHeight="1">
      <c r="A29" s="391"/>
      <c r="B29" s="391"/>
      <c r="C29" s="392"/>
      <c r="D29" s="391" t="s">
        <v>467</v>
      </c>
      <c r="E29" s="391"/>
      <c r="F29" s="391" t="s">
        <v>467</v>
      </c>
      <c r="G29" s="391"/>
      <c r="H29" s="391" t="s">
        <v>466</v>
      </c>
      <c r="I29" s="391"/>
      <c r="J29" s="391" t="s">
        <v>465</v>
      </c>
      <c r="K29" s="391"/>
      <c r="L29" s="391" t="s">
        <v>464</v>
      </c>
    </row>
    <row r="30" spans="1:12" s="249" customFormat="1" ht="18.75" customHeight="1">
      <c r="A30" s="376" t="s">
        <v>452</v>
      </c>
      <c r="B30" s="249">
        <v>18</v>
      </c>
      <c r="C30" s="371" t="s">
        <v>451</v>
      </c>
      <c r="D30" s="389">
        <v>1372</v>
      </c>
      <c r="E30" s="375"/>
      <c r="F30" s="375">
        <v>408508</v>
      </c>
      <c r="G30" s="375"/>
      <c r="H30" s="375">
        <v>62118</v>
      </c>
      <c r="I30" s="388"/>
      <c r="J30" s="375">
        <v>9742</v>
      </c>
      <c r="K30" s="375"/>
      <c r="L30" s="375">
        <v>7988773</v>
      </c>
    </row>
    <row r="31" spans="1:12" s="249" customFormat="1" ht="18.75" customHeight="1">
      <c r="A31" s="373"/>
      <c r="B31" s="372">
        <v>19</v>
      </c>
      <c r="C31" s="371"/>
      <c r="D31" s="389">
        <v>1368</v>
      </c>
      <c r="E31" s="375"/>
      <c r="F31" s="375">
        <v>423294</v>
      </c>
      <c r="G31" s="375"/>
      <c r="H31" s="375">
        <v>60387</v>
      </c>
      <c r="I31" s="388"/>
      <c r="J31" s="375">
        <v>9455</v>
      </c>
      <c r="K31" s="375"/>
      <c r="L31" s="375">
        <v>7940644</v>
      </c>
    </row>
    <row r="32" spans="1:12" s="249" customFormat="1" ht="18.75" customHeight="1">
      <c r="A32" s="373"/>
      <c r="B32" s="372">
        <v>20</v>
      </c>
      <c r="C32" s="371"/>
      <c r="D32" s="389">
        <v>1387</v>
      </c>
      <c r="E32" s="375"/>
      <c r="F32" s="375">
        <v>400584</v>
      </c>
      <c r="G32" s="375"/>
      <c r="H32" s="375">
        <v>54714</v>
      </c>
      <c r="I32" s="388"/>
      <c r="J32" s="375">
        <v>8543</v>
      </c>
      <c r="K32" s="375"/>
      <c r="L32" s="375">
        <v>7445447</v>
      </c>
    </row>
    <row r="33" spans="1:12" s="249" customFormat="1" ht="18.75" customHeight="1">
      <c r="A33" s="373"/>
      <c r="B33" s="372">
        <v>21</v>
      </c>
      <c r="C33" s="371"/>
      <c r="D33" s="375">
        <v>1304</v>
      </c>
      <c r="E33" s="375"/>
      <c r="F33" s="375">
        <v>384372</v>
      </c>
      <c r="G33" s="375"/>
      <c r="H33" s="375">
        <v>50173</v>
      </c>
      <c r="I33" s="388"/>
      <c r="J33" s="375">
        <v>7763</v>
      </c>
      <c r="K33" s="375"/>
      <c r="L33" s="375">
        <v>6746774</v>
      </c>
    </row>
    <row r="34" spans="1:12" s="257" customFormat="1" ht="18.75" customHeight="1" thickBot="1">
      <c r="A34" s="369"/>
      <c r="B34" s="368">
        <v>22</v>
      </c>
      <c r="C34" s="367"/>
      <c r="D34" s="387">
        <v>1267</v>
      </c>
      <c r="E34" s="385"/>
      <c r="F34" s="385">
        <v>309371</v>
      </c>
      <c r="G34" s="385"/>
      <c r="H34" s="385">
        <v>40397</v>
      </c>
      <c r="I34" s="386"/>
      <c r="J34" s="385">
        <v>6171</v>
      </c>
      <c r="K34" s="385"/>
      <c r="L34" s="385">
        <v>5394910</v>
      </c>
    </row>
    <row r="35" spans="1:13" s="249" customFormat="1" ht="12.75" customHeight="1">
      <c r="A35" s="249" t="s">
        <v>448</v>
      </c>
      <c r="F35" s="384"/>
      <c r="G35" s="257"/>
      <c r="H35" s="257"/>
      <c r="I35" s="257"/>
      <c r="J35" s="257"/>
      <c r="K35" s="257"/>
      <c r="L35" s="257"/>
      <c r="M35" s="257"/>
    </row>
    <row r="36" spans="1:13" s="249" customFormat="1" ht="22.5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</row>
    <row r="37" spans="1:12" ht="18.75" customHeight="1">
      <c r="A37" s="274" t="s">
        <v>463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</row>
    <row r="38" spans="1:12" ht="18.75" customHeight="1" thickBot="1">
      <c r="A38" s="274"/>
      <c r="B38" s="273"/>
      <c r="C38" s="273"/>
      <c r="D38" s="273"/>
      <c r="E38" s="273"/>
      <c r="F38" s="273"/>
      <c r="G38" s="273"/>
      <c r="H38" s="273"/>
      <c r="I38" s="273"/>
      <c r="J38" s="383"/>
      <c r="K38" s="383"/>
      <c r="L38" s="382" t="s">
        <v>462</v>
      </c>
    </row>
    <row r="39" spans="1:12" s="249" customFormat="1" ht="15" customHeight="1">
      <c r="A39" s="920" t="s">
        <v>451</v>
      </c>
      <c r="B39" s="921"/>
      <c r="C39" s="921"/>
      <c r="D39" s="924" t="s">
        <v>461</v>
      </c>
      <c r="E39" s="925"/>
      <c r="F39" s="925"/>
      <c r="G39" s="925"/>
      <c r="H39" s="926"/>
      <c r="I39" s="924" t="s">
        <v>460</v>
      </c>
      <c r="J39" s="927"/>
      <c r="K39" s="927"/>
      <c r="L39" s="927"/>
    </row>
    <row r="40" spans="1:12" s="249" customFormat="1" ht="22.5" customHeight="1">
      <c r="A40" s="922"/>
      <c r="B40" s="923"/>
      <c r="C40" s="923"/>
      <c r="D40" s="380" t="s">
        <v>346</v>
      </c>
      <c r="E40" s="380" t="s">
        <v>459</v>
      </c>
      <c r="F40" s="380" t="s">
        <v>458</v>
      </c>
      <c r="G40" s="380" t="s">
        <v>457</v>
      </c>
      <c r="H40" s="380" t="s">
        <v>456</v>
      </c>
      <c r="I40" s="380" t="s">
        <v>346</v>
      </c>
      <c r="J40" s="381" t="s">
        <v>455</v>
      </c>
      <c r="K40" s="380" t="s">
        <v>454</v>
      </c>
      <c r="L40" s="379" t="s">
        <v>453</v>
      </c>
    </row>
    <row r="41" spans="1:12" s="249" customFormat="1" ht="15" customHeight="1">
      <c r="A41" s="377"/>
      <c r="B41" s="377"/>
      <c r="C41" s="378"/>
      <c r="D41" s="377"/>
      <c r="E41" s="377"/>
      <c r="F41" s="377"/>
      <c r="G41" s="377"/>
      <c r="H41" s="377"/>
      <c r="I41" s="377"/>
      <c r="J41" s="377"/>
      <c r="K41" s="377"/>
      <c r="L41" s="377"/>
    </row>
    <row r="42" spans="1:12" s="249" customFormat="1" ht="18.75" customHeight="1">
      <c r="A42" s="376" t="s">
        <v>452</v>
      </c>
      <c r="B42" s="249">
        <v>18</v>
      </c>
      <c r="C42" s="371" t="s">
        <v>451</v>
      </c>
      <c r="D42" s="374">
        <v>625</v>
      </c>
      <c r="E42" s="370">
        <v>22</v>
      </c>
      <c r="F42" s="370">
        <v>560</v>
      </c>
      <c r="G42" s="370">
        <v>37</v>
      </c>
      <c r="H42" s="370">
        <v>6</v>
      </c>
      <c r="I42" s="370">
        <v>10700</v>
      </c>
      <c r="J42" s="370">
        <v>8197</v>
      </c>
      <c r="K42" s="370">
        <v>349</v>
      </c>
      <c r="L42" s="370">
        <v>2154</v>
      </c>
    </row>
    <row r="43" spans="1:12" s="249" customFormat="1" ht="18.75" customHeight="1">
      <c r="A43" s="373"/>
      <c r="B43" s="372">
        <v>19</v>
      </c>
      <c r="C43" s="371"/>
      <c r="D43" s="374">
        <v>631</v>
      </c>
      <c r="E43" s="370">
        <v>22</v>
      </c>
      <c r="F43" s="370">
        <v>569</v>
      </c>
      <c r="G43" s="370">
        <v>37</v>
      </c>
      <c r="H43" s="370">
        <v>3</v>
      </c>
      <c r="I43" s="375" t="s">
        <v>450</v>
      </c>
      <c r="J43" s="375" t="s">
        <v>449</v>
      </c>
      <c r="K43" s="370">
        <v>346</v>
      </c>
      <c r="L43" s="370">
        <v>2134</v>
      </c>
    </row>
    <row r="44" spans="1:12" s="249" customFormat="1" ht="18.75" customHeight="1">
      <c r="A44" s="373"/>
      <c r="B44" s="372">
        <v>20</v>
      </c>
      <c r="C44" s="371"/>
      <c r="D44" s="374">
        <v>635</v>
      </c>
      <c r="E44" s="370">
        <v>22</v>
      </c>
      <c r="F44" s="370">
        <v>571</v>
      </c>
      <c r="G44" s="370">
        <v>39</v>
      </c>
      <c r="H44" s="370">
        <v>3</v>
      </c>
      <c r="I44" s="370">
        <v>10777</v>
      </c>
      <c r="J44" s="370">
        <v>8247</v>
      </c>
      <c r="K44" s="370">
        <v>347</v>
      </c>
      <c r="L44" s="370">
        <v>2183</v>
      </c>
    </row>
    <row r="45" spans="1:12" s="249" customFormat="1" ht="18.75" customHeight="1">
      <c r="A45" s="373"/>
      <c r="B45" s="372">
        <v>21</v>
      </c>
      <c r="C45" s="371"/>
      <c r="D45" s="370">
        <v>624</v>
      </c>
      <c r="E45" s="370">
        <v>20</v>
      </c>
      <c r="F45" s="370">
        <v>561</v>
      </c>
      <c r="G45" s="370">
        <v>40</v>
      </c>
      <c r="H45" s="370">
        <v>3</v>
      </c>
      <c r="I45" s="370">
        <v>10708</v>
      </c>
      <c r="J45" s="370">
        <v>8244</v>
      </c>
      <c r="K45" s="370">
        <v>391</v>
      </c>
      <c r="L45" s="370">
        <v>2073</v>
      </c>
    </row>
    <row r="46" spans="1:12" s="257" customFormat="1" ht="18.75" customHeight="1" thickBot="1">
      <c r="A46" s="369"/>
      <c r="B46" s="368">
        <v>22</v>
      </c>
      <c r="C46" s="367"/>
      <c r="D46" s="366">
        <v>620</v>
      </c>
      <c r="E46" s="365">
        <v>20</v>
      </c>
      <c r="F46" s="365">
        <v>556</v>
      </c>
      <c r="G46" s="365">
        <v>41</v>
      </c>
      <c r="H46" s="365">
        <v>3</v>
      </c>
      <c r="I46" s="365">
        <v>10629</v>
      </c>
      <c r="J46" s="365">
        <v>7932</v>
      </c>
      <c r="K46" s="365">
        <v>365</v>
      </c>
      <c r="L46" s="365">
        <v>2332</v>
      </c>
    </row>
    <row r="47" s="249" customFormat="1" ht="12.75" customHeight="1">
      <c r="A47" s="249" t="s">
        <v>448</v>
      </c>
    </row>
    <row r="48" s="249" customFormat="1" ht="11.25"/>
    <row r="49" s="249" customFormat="1" ht="11.25"/>
    <row r="50" s="249" customFormat="1" ht="11.25"/>
    <row r="51" s="249" customFormat="1" ht="11.25"/>
  </sheetData>
  <sheetProtection/>
  <mergeCells count="25">
    <mergeCell ref="A3:C4"/>
    <mergeCell ref="D3:D4"/>
    <mergeCell ref="E3:E4"/>
    <mergeCell ref="F3:F4"/>
    <mergeCell ref="G3:G4"/>
    <mergeCell ref="H3:H4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7"/>
  <sheetViews>
    <sheetView showGridLines="0" zoomScalePageLayoutView="0" workbookViewId="0" topLeftCell="A1">
      <selection activeCell="L23" sqref="L23"/>
    </sheetView>
  </sheetViews>
  <sheetFormatPr defaultColWidth="8.00390625" defaultRowHeight="13.5"/>
  <cols>
    <col min="1" max="1" width="13.375" style="3" customWidth="1"/>
    <col min="2" max="2" width="10.50390625" style="3" customWidth="1"/>
    <col min="3" max="9" width="10.25390625" style="3" customWidth="1"/>
    <col min="10" max="16384" width="8.00390625" style="3" customWidth="1"/>
  </cols>
  <sheetData>
    <row r="1" spans="1:9" ht="18.75" customHeight="1">
      <c r="A1" s="1" t="s">
        <v>48</v>
      </c>
      <c r="B1" s="2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2"/>
      <c r="C2" s="2"/>
      <c r="D2" s="2"/>
      <c r="E2" s="2"/>
      <c r="F2" s="2"/>
      <c r="G2" s="2"/>
      <c r="H2" s="2"/>
      <c r="I2" s="2"/>
    </row>
    <row r="3" spans="1:9" ht="12.75" customHeight="1" thickBot="1">
      <c r="A3" s="5"/>
      <c r="B3" s="6"/>
      <c r="C3" s="6"/>
      <c r="D3" s="6"/>
      <c r="E3" s="6"/>
      <c r="F3" s="6"/>
      <c r="G3" s="6"/>
      <c r="H3" s="6"/>
      <c r="I3" s="7" t="s">
        <v>2</v>
      </c>
    </row>
    <row r="4" spans="1:9" ht="22.5" customHeight="1">
      <c r="A4" s="8" t="s">
        <v>3</v>
      </c>
      <c r="B4" s="9" t="s">
        <v>4</v>
      </c>
      <c r="C4" s="9" t="s">
        <v>31</v>
      </c>
      <c r="D4" s="9" t="s">
        <v>32</v>
      </c>
      <c r="E4" s="9" t="s">
        <v>5</v>
      </c>
      <c r="F4" s="9" t="s">
        <v>33</v>
      </c>
      <c r="G4" s="9" t="s">
        <v>6</v>
      </c>
      <c r="H4" s="9" t="s">
        <v>7</v>
      </c>
      <c r="I4" s="9" t="s">
        <v>8</v>
      </c>
    </row>
    <row r="5" spans="1:9" ht="18" customHeight="1">
      <c r="A5" s="10" t="s">
        <v>49</v>
      </c>
      <c r="B5" s="11">
        <v>4978353</v>
      </c>
      <c r="C5" s="12">
        <v>2448609</v>
      </c>
      <c r="D5" s="12">
        <v>1564740</v>
      </c>
      <c r="E5" s="12">
        <v>516539</v>
      </c>
      <c r="F5" s="12" t="s">
        <v>39</v>
      </c>
      <c r="G5" s="12">
        <v>409138</v>
      </c>
      <c r="H5" s="12">
        <v>30505</v>
      </c>
      <c r="I5" s="12">
        <v>8822</v>
      </c>
    </row>
    <row r="6" spans="1:9" ht="18" customHeight="1">
      <c r="A6" s="10" t="s">
        <v>36</v>
      </c>
      <c r="B6" s="11">
        <v>4424075</v>
      </c>
      <c r="C6" s="63">
        <v>2693715</v>
      </c>
      <c r="D6" s="13">
        <v>1534457</v>
      </c>
      <c r="E6" s="13">
        <v>144996</v>
      </c>
      <c r="F6" s="13" t="s">
        <v>39</v>
      </c>
      <c r="G6" s="13">
        <v>384972</v>
      </c>
      <c r="H6" s="13">
        <v>56395</v>
      </c>
      <c r="I6" s="13">
        <v>3755</v>
      </c>
    </row>
    <row r="7" spans="1:9" ht="18" customHeight="1">
      <c r="A7" s="10" t="s">
        <v>37</v>
      </c>
      <c r="B7" s="11">
        <v>3926512</v>
      </c>
      <c r="C7" s="13">
        <v>2112299</v>
      </c>
      <c r="D7" s="13">
        <v>1434206</v>
      </c>
      <c r="E7" s="13">
        <v>4251</v>
      </c>
      <c r="F7" s="13" t="s">
        <v>39</v>
      </c>
      <c r="G7" s="13">
        <v>363201</v>
      </c>
      <c r="H7" s="13">
        <v>9584</v>
      </c>
      <c r="I7" s="13">
        <v>2971</v>
      </c>
    </row>
    <row r="8" spans="1:9" s="14" customFormat="1" ht="18" customHeight="1">
      <c r="A8" s="10" t="s">
        <v>38</v>
      </c>
      <c r="B8" s="11">
        <v>3540472</v>
      </c>
      <c r="C8" s="13">
        <v>1970623</v>
      </c>
      <c r="D8" s="13">
        <v>1401017</v>
      </c>
      <c r="E8" s="13">
        <v>4172</v>
      </c>
      <c r="F8" s="13" t="s">
        <v>53</v>
      </c>
      <c r="G8" s="13">
        <v>135805</v>
      </c>
      <c r="H8" s="13">
        <v>25288</v>
      </c>
      <c r="I8" s="13">
        <v>3567</v>
      </c>
    </row>
    <row r="9" spans="1:9" s="14" customFormat="1" ht="18" customHeight="1">
      <c r="A9" s="57" t="s">
        <v>50</v>
      </c>
      <c r="B9" s="58">
        <v>3378025</v>
      </c>
      <c r="C9" s="59">
        <v>2071041</v>
      </c>
      <c r="D9" s="59">
        <v>1287259</v>
      </c>
      <c r="E9" s="59">
        <v>7867</v>
      </c>
      <c r="F9" s="59" t="s">
        <v>53</v>
      </c>
      <c r="G9" s="59">
        <v>2247</v>
      </c>
      <c r="H9" s="59">
        <v>5659</v>
      </c>
      <c r="I9" s="59">
        <v>3952</v>
      </c>
    </row>
    <row r="10" spans="1:9" ht="7.5" customHeight="1">
      <c r="A10" s="64" t="s">
        <v>9</v>
      </c>
      <c r="B10" s="65"/>
      <c r="C10" s="66"/>
      <c r="D10" s="66"/>
      <c r="E10" s="66"/>
      <c r="F10" s="66"/>
      <c r="G10" s="66"/>
      <c r="H10" s="66"/>
      <c r="I10" s="66"/>
    </row>
    <row r="11" spans="1:9" ht="22.5" customHeight="1">
      <c r="A11" s="18" t="s">
        <v>10</v>
      </c>
      <c r="B11" s="11">
        <v>56617</v>
      </c>
      <c r="C11" s="12">
        <v>26951</v>
      </c>
      <c r="D11" s="12">
        <v>22307</v>
      </c>
      <c r="E11" s="12">
        <v>541</v>
      </c>
      <c r="F11" s="13" t="s">
        <v>39</v>
      </c>
      <c r="G11" s="12">
        <v>7</v>
      </c>
      <c r="H11" s="13">
        <v>5659</v>
      </c>
      <c r="I11" s="13">
        <v>1152</v>
      </c>
    </row>
    <row r="12" spans="1:9" ht="22.5" customHeight="1">
      <c r="A12" s="18" t="s">
        <v>11</v>
      </c>
      <c r="B12" s="11">
        <v>75711</v>
      </c>
      <c r="C12" s="12">
        <v>650</v>
      </c>
      <c r="D12" s="12">
        <v>75061</v>
      </c>
      <c r="E12" s="13" t="s">
        <v>39</v>
      </c>
      <c r="F12" s="13" t="s">
        <v>39</v>
      </c>
      <c r="G12" s="13" t="s">
        <v>39</v>
      </c>
      <c r="H12" s="13" t="s">
        <v>39</v>
      </c>
      <c r="I12" s="13" t="s">
        <v>39</v>
      </c>
    </row>
    <row r="13" spans="1:9" ht="22.5" customHeight="1">
      <c r="A13" s="18" t="s">
        <v>12</v>
      </c>
      <c r="B13" s="11">
        <v>1063470</v>
      </c>
      <c r="C13" s="12">
        <v>839111</v>
      </c>
      <c r="D13" s="12">
        <v>221585</v>
      </c>
      <c r="E13" s="12">
        <v>6</v>
      </c>
      <c r="F13" s="13" t="s">
        <v>39</v>
      </c>
      <c r="G13" s="13" t="s">
        <v>39</v>
      </c>
      <c r="H13" s="13" t="s">
        <v>39</v>
      </c>
      <c r="I13" s="12">
        <v>2768</v>
      </c>
    </row>
    <row r="14" spans="1:9" ht="22.5" customHeight="1">
      <c r="A14" s="18" t="s">
        <v>13</v>
      </c>
      <c r="B14" s="11">
        <v>356309</v>
      </c>
      <c r="C14" s="12">
        <v>18219</v>
      </c>
      <c r="D14" s="12">
        <v>335802</v>
      </c>
      <c r="E14" s="12">
        <v>47</v>
      </c>
      <c r="F14" s="13" t="s">
        <v>39</v>
      </c>
      <c r="G14" s="12">
        <v>2240</v>
      </c>
      <c r="H14" s="13" t="s">
        <v>39</v>
      </c>
      <c r="I14" s="12">
        <v>1</v>
      </c>
    </row>
    <row r="15" spans="1:9" ht="22.5" customHeight="1">
      <c r="A15" s="18" t="s">
        <v>14</v>
      </c>
      <c r="B15" s="11">
        <v>1072984</v>
      </c>
      <c r="C15" s="12">
        <v>710772</v>
      </c>
      <c r="D15" s="12">
        <v>361759</v>
      </c>
      <c r="E15" s="12">
        <v>422</v>
      </c>
      <c r="F15" s="13" t="s">
        <v>39</v>
      </c>
      <c r="G15" s="13" t="s">
        <v>39</v>
      </c>
      <c r="H15" s="13" t="s">
        <v>39</v>
      </c>
      <c r="I15" s="12">
        <v>31</v>
      </c>
    </row>
    <row r="16" spans="1:9" ht="22.5" customHeight="1">
      <c r="A16" s="18" t="s">
        <v>15</v>
      </c>
      <c r="B16" s="11">
        <v>7925</v>
      </c>
      <c r="C16" s="821">
        <v>0</v>
      </c>
      <c r="D16" s="12">
        <v>7910</v>
      </c>
      <c r="E16" s="12">
        <v>15</v>
      </c>
      <c r="F16" s="13" t="s">
        <v>39</v>
      </c>
      <c r="G16" s="13" t="s">
        <v>39</v>
      </c>
      <c r="H16" s="13" t="s">
        <v>39</v>
      </c>
      <c r="I16" s="13" t="s">
        <v>39</v>
      </c>
    </row>
    <row r="17" spans="1:9" ht="22.5" customHeight="1">
      <c r="A17" s="18" t="s">
        <v>16</v>
      </c>
      <c r="B17" s="11">
        <v>189338</v>
      </c>
      <c r="C17" s="13">
        <v>93</v>
      </c>
      <c r="D17" s="12">
        <v>189245</v>
      </c>
      <c r="E17" s="13" t="s">
        <v>39</v>
      </c>
      <c r="F17" s="13" t="s">
        <v>39</v>
      </c>
      <c r="G17" s="13" t="s">
        <v>39</v>
      </c>
      <c r="H17" s="13" t="s">
        <v>39</v>
      </c>
      <c r="I17" s="13" t="s">
        <v>39</v>
      </c>
    </row>
    <row r="18" spans="1:9" ht="22.5" customHeight="1">
      <c r="A18" s="18" t="s">
        <v>34</v>
      </c>
      <c r="B18" s="11">
        <v>66306</v>
      </c>
      <c r="C18" s="12">
        <v>1340</v>
      </c>
      <c r="D18" s="12">
        <v>64955</v>
      </c>
      <c r="E18" s="12">
        <v>11</v>
      </c>
      <c r="F18" s="13" t="s">
        <v>39</v>
      </c>
      <c r="G18" s="13" t="s">
        <v>39</v>
      </c>
      <c r="H18" s="13" t="s">
        <v>39</v>
      </c>
      <c r="I18" s="13" t="s">
        <v>39</v>
      </c>
    </row>
    <row r="19" spans="1:9" ht="22.5" customHeight="1">
      <c r="A19" s="19" t="s">
        <v>17</v>
      </c>
      <c r="B19" s="11">
        <v>8635</v>
      </c>
      <c r="C19" s="13" t="s">
        <v>39</v>
      </c>
      <c r="D19" s="12">
        <v>8635</v>
      </c>
      <c r="E19" s="13" t="s">
        <v>39</v>
      </c>
      <c r="F19" s="13" t="s">
        <v>39</v>
      </c>
      <c r="G19" s="13" t="s">
        <v>39</v>
      </c>
      <c r="H19" s="13" t="s">
        <v>39</v>
      </c>
      <c r="I19" s="13" t="s">
        <v>39</v>
      </c>
    </row>
    <row r="20" spans="1:9" ht="26.25" customHeight="1">
      <c r="A20" s="20" t="s">
        <v>18</v>
      </c>
      <c r="B20" s="11">
        <v>480730</v>
      </c>
      <c r="C20" s="13">
        <v>473905</v>
      </c>
      <c r="D20" s="13" t="s">
        <v>39</v>
      </c>
      <c r="E20" s="13">
        <v>6825</v>
      </c>
      <c r="F20" s="13" t="s">
        <v>39</v>
      </c>
      <c r="G20" s="13" t="s">
        <v>39</v>
      </c>
      <c r="H20" s="13" t="s">
        <v>39</v>
      </c>
      <c r="I20" s="13" t="s">
        <v>39</v>
      </c>
    </row>
    <row r="21" spans="1:9" ht="3.75" customHeight="1" thickBot="1">
      <c r="A21" s="21"/>
      <c r="B21" s="22"/>
      <c r="C21" s="22"/>
      <c r="D21" s="22"/>
      <c r="E21" s="22"/>
      <c r="F21" s="22"/>
      <c r="G21" s="22"/>
      <c r="H21" s="22"/>
      <c r="I21" s="22"/>
    </row>
    <row r="22" spans="1:9" ht="12" customHeight="1">
      <c r="A22" s="23" t="s">
        <v>19</v>
      </c>
      <c r="B22" s="15"/>
      <c r="C22" s="15"/>
      <c r="D22" s="15"/>
      <c r="E22" s="15"/>
      <c r="F22" s="15"/>
      <c r="G22" s="15"/>
      <c r="H22" s="15"/>
      <c r="I22" s="15"/>
    </row>
    <row r="23" ht="10.5" customHeight="1">
      <c r="A23" s="60" t="s">
        <v>35</v>
      </c>
    </row>
    <row r="24" ht="13.5" customHeight="1"/>
    <row r="25" spans="1:9" ht="18.75" customHeight="1">
      <c r="A25" s="1" t="s">
        <v>51</v>
      </c>
      <c r="B25" s="2"/>
      <c r="C25" s="2"/>
      <c r="D25" s="2"/>
      <c r="E25" s="2"/>
      <c r="F25" s="2"/>
      <c r="G25" s="2"/>
      <c r="H25" s="2"/>
      <c r="I25" s="2"/>
    </row>
    <row r="26" spans="1:9" ht="11.25" customHeight="1">
      <c r="A26" s="1"/>
      <c r="B26" s="2"/>
      <c r="C26" s="2"/>
      <c r="D26" s="2"/>
      <c r="E26" s="2"/>
      <c r="F26" s="2"/>
      <c r="G26" s="2"/>
      <c r="H26" s="2"/>
      <c r="I26" s="2"/>
    </row>
    <row r="27" spans="1:9" ht="12.75" customHeight="1" thickBot="1">
      <c r="A27" s="5"/>
      <c r="B27" s="6"/>
      <c r="C27" s="6"/>
      <c r="D27" s="6"/>
      <c r="E27" s="6"/>
      <c r="F27" s="6"/>
      <c r="G27" s="6"/>
      <c r="H27" s="6"/>
      <c r="I27" s="7" t="s">
        <v>2</v>
      </c>
    </row>
    <row r="28" spans="1:9" ht="22.5" customHeight="1">
      <c r="A28" s="8" t="s">
        <v>3</v>
      </c>
      <c r="B28" s="9" t="s">
        <v>4</v>
      </c>
      <c r="C28" s="9" t="s">
        <v>20</v>
      </c>
      <c r="D28" s="9" t="s">
        <v>21</v>
      </c>
      <c r="E28" s="9" t="s">
        <v>5</v>
      </c>
      <c r="F28" s="9" t="s">
        <v>22</v>
      </c>
      <c r="G28" s="9" t="s">
        <v>6</v>
      </c>
      <c r="H28" s="9" t="s">
        <v>7</v>
      </c>
      <c r="I28" s="9" t="s">
        <v>8</v>
      </c>
    </row>
    <row r="29" spans="1:9" ht="18" customHeight="1">
      <c r="A29" s="10" t="s">
        <v>49</v>
      </c>
      <c r="B29" s="11">
        <v>1563079</v>
      </c>
      <c r="C29" s="13">
        <v>333860</v>
      </c>
      <c r="D29" s="13">
        <v>223556</v>
      </c>
      <c r="E29" s="13">
        <v>595281</v>
      </c>
      <c r="F29" s="13" t="s">
        <v>39</v>
      </c>
      <c r="G29" s="13">
        <v>410113</v>
      </c>
      <c r="H29" s="13" t="s">
        <v>39</v>
      </c>
      <c r="I29" s="13">
        <v>269</v>
      </c>
    </row>
    <row r="30" spans="1:9" ht="18" customHeight="1">
      <c r="A30" s="10" t="s">
        <v>36</v>
      </c>
      <c r="B30" s="11">
        <v>1140150</v>
      </c>
      <c r="C30" s="62">
        <v>640947</v>
      </c>
      <c r="D30" s="13">
        <v>238704</v>
      </c>
      <c r="E30" s="13">
        <v>251275</v>
      </c>
      <c r="F30" s="13" t="s">
        <v>39</v>
      </c>
      <c r="G30" s="13">
        <v>385909</v>
      </c>
      <c r="H30" s="13" t="s">
        <v>39</v>
      </c>
      <c r="I30" s="13">
        <v>265</v>
      </c>
    </row>
    <row r="31" spans="1:9" ht="18" customHeight="1">
      <c r="A31" s="10" t="s">
        <v>37</v>
      </c>
      <c r="B31" s="11">
        <v>1517328</v>
      </c>
      <c r="C31" s="13">
        <v>740648</v>
      </c>
      <c r="D31" s="13">
        <v>280329</v>
      </c>
      <c r="E31" s="13">
        <v>132071</v>
      </c>
      <c r="F31" s="13" t="s">
        <v>39</v>
      </c>
      <c r="G31" s="13">
        <v>364019</v>
      </c>
      <c r="H31" s="13" t="s">
        <v>39</v>
      </c>
      <c r="I31" s="13">
        <v>261</v>
      </c>
    </row>
    <row r="32" spans="1:9" ht="18" customHeight="1">
      <c r="A32" s="10" t="s">
        <v>38</v>
      </c>
      <c r="B32" s="11">
        <v>1217884</v>
      </c>
      <c r="C32" s="13">
        <v>713166</v>
      </c>
      <c r="D32" s="13">
        <v>239200</v>
      </c>
      <c r="E32" s="13">
        <v>120861</v>
      </c>
      <c r="F32" s="13">
        <v>8384</v>
      </c>
      <c r="G32" s="13">
        <v>136018</v>
      </c>
      <c r="H32" s="13" t="s">
        <v>53</v>
      </c>
      <c r="I32" s="13">
        <v>255</v>
      </c>
    </row>
    <row r="33" spans="1:9" s="14" customFormat="1" ht="18" customHeight="1">
      <c r="A33" s="57" t="s">
        <v>50</v>
      </c>
      <c r="B33" s="58">
        <v>995879</v>
      </c>
      <c r="C33" s="59">
        <v>684814</v>
      </c>
      <c r="D33" s="59">
        <v>194437</v>
      </c>
      <c r="E33" s="59">
        <v>114025</v>
      </c>
      <c r="F33" s="59">
        <v>102</v>
      </c>
      <c r="G33" s="59">
        <v>2251</v>
      </c>
      <c r="H33" s="59" t="s">
        <v>53</v>
      </c>
      <c r="I33" s="59">
        <v>250</v>
      </c>
    </row>
    <row r="34" spans="1:9" ht="7.5" customHeight="1">
      <c r="A34" s="15" t="s">
        <v>9</v>
      </c>
      <c r="B34" s="16"/>
      <c r="C34" s="17"/>
      <c r="D34" s="17"/>
      <c r="E34" s="17"/>
      <c r="F34" s="17"/>
      <c r="G34" s="17"/>
      <c r="H34" s="17"/>
      <c r="I34" s="17"/>
    </row>
    <row r="35" spans="1:9" ht="22.5" customHeight="1">
      <c r="A35" s="18" t="s">
        <v>10</v>
      </c>
      <c r="B35" s="11">
        <v>4977</v>
      </c>
      <c r="C35" s="12">
        <v>2781</v>
      </c>
      <c r="D35" s="12">
        <v>1800</v>
      </c>
      <c r="E35" s="12">
        <v>145</v>
      </c>
      <c r="F35" s="13" t="s">
        <v>39</v>
      </c>
      <c r="G35" s="12">
        <v>1</v>
      </c>
      <c r="H35" s="13" t="s">
        <v>39</v>
      </c>
      <c r="I35" s="12">
        <v>250</v>
      </c>
    </row>
    <row r="36" spans="1:9" ht="22.5" customHeight="1">
      <c r="A36" s="18" t="s">
        <v>11</v>
      </c>
      <c r="B36" s="11">
        <v>103875</v>
      </c>
      <c r="C36" s="12">
        <v>14897</v>
      </c>
      <c r="D36" s="12">
        <v>88954</v>
      </c>
      <c r="E36" s="13">
        <v>20</v>
      </c>
      <c r="F36" s="13" t="s">
        <v>39</v>
      </c>
      <c r="G36" s="13">
        <v>4</v>
      </c>
      <c r="H36" s="13" t="s">
        <v>39</v>
      </c>
      <c r="I36" s="13" t="s">
        <v>39</v>
      </c>
    </row>
    <row r="37" spans="1:9" ht="22.5" customHeight="1">
      <c r="A37" s="18" t="s">
        <v>12</v>
      </c>
      <c r="B37" s="11">
        <v>202840</v>
      </c>
      <c r="C37" s="12">
        <v>81297</v>
      </c>
      <c r="D37" s="12">
        <v>15725</v>
      </c>
      <c r="E37" s="12">
        <v>105818</v>
      </c>
      <c r="F37" s="13" t="s">
        <v>39</v>
      </c>
      <c r="G37" s="13" t="s">
        <v>39</v>
      </c>
      <c r="H37" s="13" t="s">
        <v>39</v>
      </c>
      <c r="I37" s="13" t="s">
        <v>39</v>
      </c>
    </row>
    <row r="38" spans="1:9" ht="22.5" customHeight="1">
      <c r="A38" s="18" t="s">
        <v>13</v>
      </c>
      <c r="B38" s="11">
        <v>31572</v>
      </c>
      <c r="C38" s="12">
        <v>21971</v>
      </c>
      <c r="D38" s="12">
        <v>7114</v>
      </c>
      <c r="E38" s="12">
        <v>240</v>
      </c>
      <c r="F38" s="13">
        <v>7</v>
      </c>
      <c r="G38" s="12">
        <v>2240</v>
      </c>
      <c r="H38" s="13" t="s">
        <v>39</v>
      </c>
      <c r="I38" s="13" t="s">
        <v>39</v>
      </c>
    </row>
    <row r="39" spans="1:9" ht="22.5" customHeight="1">
      <c r="A39" s="18" t="s">
        <v>14</v>
      </c>
      <c r="B39" s="11">
        <v>71686</v>
      </c>
      <c r="C39" s="12">
        <v>58589</v>
      </c>
      <c r="D39" s="12">
        <v>12480</v>
      </c>
      <c r="E39" s="12">
        <v>516</v>
      </c>
      <c r="F39" s="13">
        <v>95</v>
      </c>
      <c r="G39" s="13">
        <v>6</v>
      </c>
      <c r="H39" s="13" t="s">
        <v>39</v>
      </c>
      <c r="I39" s="13" t="s">
        <v>39</v>
      </c>
    </row>
    <row r="40" spans="1:9" ht="22.5" customHeight="1">
      <c r="A40" s="18" t="s">
        <v>15</v>
      </c>
      <c r="B40" s="11">
        <v>57168</v>
      </c>
      <c r="C40" s="13">
        <v>45253</v>
      </c>
      <c r="D40" s="12">
        <v>11628</v>
      </c>
      <c r="E40" s="12">
        <v>287</v>
      </c>
      <c r="F40" s="13" t="s">
        <v>39</v>
      </c>
      <c r="G40" s="13" t="s">
        <v>39</v>
      </c>
      <c r="H40" s="13" t="s">
        <v>39</v>
      </c>
      <c r="I40" s="13" t="s">
        <v>39</v>
      </c>
    </row>
    <row r="41" spans="1:9" ht="22.5" customHeight="1">
      <c r="A41" s="18" t="s">
        <v>16</v>
      </c>
      <c r="B41" s="11">
        <v>1170</v>
      </c>
      <c r="C41" s="13">
        <v>222</v>
      </c>
      <c r="D41" s="12">
        <v>775</v>
      </c>
      <c r="E41" s="13">
        <v>173</v>
      </c>
      <c r="F41" s="13" t="s">
        <v>39</v>
      </c>
      <c r="G41" s="13" t="s">
        <v>39</v>
      </c>
      <c r="H41" s="13" t="s">
        <v>39</v>
      </c>
      <c r="I41" s="13" t="s">
        <v>39</v>
      </c>
    </row>
    <row r="42" spans="1:9" ht="22.5" customHeight="1">
      <c r="A42" s="18" t="s">
        <v>34</v>
      </c>
      <c r="B42" s="11">
        <v>80341</v>
      </c>
      <c r="C42" s="12">
        <v>24619</v>
      </c>
      <c r="D42" s="12">
        <v>55721</v>
      </c>
      <c r="E42" s="12">
        <v>1</v>
      </c>
      <c r="F42" s="13" t="s">
        <v>39</v>
      </c>
      <c r="G42" s="13" t="s">
        <v>39</v>
      </c>
      <c r="H42" s="13" t="s">
        <v>39</v>
      </c>
      <c r="I42" s="13" t="s">
        <v>39</v>
      </c>
    </row>
    <row r="43" spans="1:9" ht="22.5" customHeight="1">
      <c r="A43" s="19" t="s">
        <v>17</v>
      </c>
      <c r="B43" s="11">
        <v>240</v>
      </c>
      <c r="C43" s="13" t="s">
        <v>39</v>
      </c>
      <c r="D43" s="12">
        <v>240</v>
      </c>
      <c r="E43" s="13" t="s">
        <v>39</v>
      </c>
      <c r="F43" s="13" t="s">
        <v>39</v>
      </c>
      <c r="G43" s="13" t="s">
        <v>39</v>
      </c>
      <c r="H43" s="13" t="s">
        <v>39</v>
      </c>
      <c r="I43" s="13" t="s">
        <v>39</v>
      </c>
    </row>
    <row r="44" spans="1:10" ht="26.25" customHeight="1">
      <c r="A44" s="20" t="s">
        <v>18</v>
      </c>
      <c r="B44" s="11">
        <v>442010</v>
      </c>
      <c r="C44" s="13">
        <v>435185</v>
      </c>
      <c r="D44" s="13" t="s">
        <v>39</v>
      </c>
      <c r="E44" s="13">
        <v>6825</v>
      </c>
      <c r="F44" s="13" t="s">
        <v>39</v>
      </c>
      <c r="G44" s="13" t="s">
        <v>39</v>
      </c>
      <c r="H44" s="13" t="s">
        <v>39</v>
      </c>
      <c r="I44" s="13" t="s">
        <v>39</v>
      </c>
      <c r="J44" s="24"/>
    </row>
    <row r="45" spans="1:9" s="25" customFormat="1" ht="3.75" customHeight="1" thickBot="1">
      <c r="A45" s="21"/>
      <c r="B45" s="22"/>
      <c r="C45" s="22"/>
      <c r="D45" s="22"/>
      <c r="E45" s="22"/>
      <c r="F45" s="22"/>
      <c r="G45" s="22"/>
      <c r="H45" s="22" t="s">
        <v>1</v>
      </c>
      <c r="I45" s="22"/>
    </row>
    <row r="46" spans="1:8" ht="12">
      <c r="A46" s="23" t="s">
        <v>19</v>
      </c>
      <c r="H46" s="12"/>
    </row>
    <row r="47" ht="10.5" customHeight="1">
      <c r="A47" s="60" t="s">
        <v>35</v>
      </c>
    </row>
  </sheetData>
  <sheetProtection/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zoomScalePageLayoutView="0" workbookViewId="0" topLeftCell="A1">
      <selection activeCell="A10" sqref="A10"/>
    </sheetView>
  </sheetViews>
  <sheetFormatPr defaultColWidth="8.00390625" defaultRowHeight="13.5"/>
  <cols>
    <col min="1" max="1" width="15.00390625" style="246" customWidth="1"/>
    <col min="2" max="2" width="5.625" style="246" customWidth="1"/>
    <col min="3" max="3" width="8.25390625" style="246" customWidth="1"/>
    <col min="4" max="4" width="5.625" style="246" customWidth="1"/>
    <col min="5" max="5" width="8.00390625" style="246" customWidth="1"/>
    <col min="6" max="6" width="5.625" style="246" customWidth="1"/>
    <col min="7" max="7" width="8.00390625" style="246" customWidth="1"/>
    <col min="8" max="8" width="5.625" style="246" customWidth="1"/>
    <col min="9" max="9" width="8.00390625" style="246" customWidth="1"/>
    <col min="10" max="10" width="5.625" style="246" customWidth="1"/>
    <col min="11" max="11" width="8.125" style="246" customWidth="1"/>
    <col min="12" max="12" width="5.625" style="246" customWidth="1"/>
    <col min="13" max="13" width="8.125" style="246" customWidth="1"/>
    <col min="14" max="16384" width="8.00390625" style="246" customWidth="1"/>
  </cols>
  <sheetData>
    <row r="1" spans="1:13" ht="18.75" customHeight="1">
      <c r="A1" s="275" t="s">
        <v>369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1.25" customHeight="1">
      <c r="A2" s="274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 customHeight="1" thickBot="1">
      <c r="A3" s="272" t="s">
        <v>368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0"/>
      <c r="M3" s="269" t="s">
        <v>367</v>
      </c>
    </row>
    <row r="4" spans="1:13" s="249" customFormat="1" ht="18.75" customHeight="1">
      <c r="A4" s="268" t="s">
        <v>366</v>
      </c>
      <c r="B4" s="267" t="s">
        <v>314</v>
      </c>
      <c r="C4" s="266"/>
      <c r="D4" s="267" t="s">
        <v>365</v>
      </c>
      <c r="E4" s="266"/>
      <c r="F4" s="267" t="s">
        <v>364</v>
      </c>
      <c r="G4" s="266"/>
      <c r="H4" s="267" t="s">
        <v>363</v>
      </c>
      <c r="I4" s="267"/>
      <c r="J4" s="267" t="s">
        <v>362</v>
      </c>
      <c r="K4" s="266"/>
      <c r="L4" s="267" t="s">
        <v>361</v>
      </c>
      <c r="M4" s="266"/>
    </row>
    <row r="5" spans="1:13" s="249" customFormat="1" ht="18.75" customHeight="1">
      <c r="A5" s="265" t="s">
        <v>360</v>
      </c>
      <c r="B5" s="264" t="s">
        <v>359</v>
      </c>
      <c r="C5" s="264" t="s">
        <v>358</v>
      </c>
      <c r="D5" s="264" t="s">
        <v>359</v>
      </c>
      <c r="E5" s="264" t="s">
        <v>358</v>
      </c>
      <c r="F5" s="264" t="s">
        <v>359</v>
      </c>
      <c r="G5" s="264" t="s">
        <v>358</v>
      </c>
      <c r="H5" s="264" t="s">
        <v>359</v>
      </c>
      <c r="I5" s="264" t="s">
        <v>358</v>
      </c>
      <c r="J5" s="264" t="s">
        <v>359</v>
      </c>
      <c r="K5" s="264" t="s">
        <v>358</v>
      </c>
      <c r="L5" s="264" t="s">
        <v>359</v>
      </c>
      <c r="M5" s="264" t="s">
        <v>358</v>
      </c>
    </row>
    <row r="6" spans="1:13" s="249" customFormat="1" ht="18.75" customHeight="1">
      <c r="A6" s="263" t="s">
        <v>357</v>
      </c>
      <c r="B6" s="254">
        <v>63</v>
      </c>
      <c r="C6" s="253">
        <v>18385</v>
      </c>
      <c r="D6" s="253" t="s">
        <v>1</v>
      </c>
      <c r="E6" s="253" t="s">
        <v>1</v>
      </c>
      <c r="F6" s="253">
        <v>3</v>
      </c>
      <c r="G6" s="253">
        <v>130</v>
      </c>
      <c r="H6" s="253">
        <v>10</v>
      </c>
      <c r="I6" s="253">
        <v>747</v>
      </c>
      <c r="J6" s="253">
        <v>2</v>
      </c>
      <c r="K6" s="253">
        <v>264</v>
      </c>
      <c r="L6" s="253">
        <v>48</v>
      </c>
      <c r="M6" s="253">
        <v>17244</v>
      </c>
    </row>
    <row r="7" spans="1:13" s="249" customFormat="1" ht="18.75" customHeight="1">
      <c r="A7" s="262" t="s">
        <v>1088</v>
      </c>
      <c r="B7" s="254">
        <v>61</v>
      </c>
      <c r="C7" s="253">
        <v>17932</v>
      </c>
      <c r="D7" s="253" t="s">
        <v>1</v>
      </c>
      <c r="E7" s="253" t="s">
        <v>1</v>
      </c>
      <c r="F7" s="253">
        <v>3</v>
      </c>
      <c r="G7" s="253">
        <v>130</v>
      </c>
      <c r="H7" s="253">
        <v>9</v>
      </c>
      <c r="I7" s="253">
        <v>689</v>
      </c>
      <c r="J7" s="253">
        <v>1</v>
      </c>
      <c r="K7" s="253">
        <v>135</v>
      </c>
      <c r="L7" s="253">
        <v>48</v>
      </c>
      <c r="M7" s="253">
        <v>16978</v>
      </c>
    </row>
    <row r="8" spans="1:13" s="249" customFormat="1" ht="18.75" customHeight="1">
      <c r="A8" s="262" t="s">
        <v>1089</v>
      </c>
      <c r="B8" s="254">
        <v>59</v>
      </c>
      <c r="C8" s="253">
        <v>18562</v>
      </c>
      <c r="D8" s="253" t="s">
        <v>1</v>
      </c>
      <c r="E8" s="253" t="s">
        <v>1</v>
      </c>
      <c r="F8" s="253">
        <v>3</v>
      </c>
      <c r="G8" s="253">
        <v>130</v>
      </c>
      <c r="H8" s="253">
        <v>7</v>
      </c>
      <c r="I8" s="253">
        <v>539</v>
      </c>
      <c r="J8" s="253">
        <v>2</v>
      </c>
      <c r="K8" s="253">
        <v>264</v>
      </c>
      <c r="L8" s="253">
        <v>47</v>
      </c>
      <c r="M8" s="253">
        <v>17629</v>
      </c>
    </row>
    <row r="9" spans="1:13" s="249" customFormat="1" ht="18.75" customHeight="1">
      <c r="A9" s="262" t="s">
        <v>1090</v>
      </c>
      <c r="B9" s="254">
        <v>60</v>
      </c>
      <c r="C9" s="253">
        <v>19212</v>
      </c>
      <c r="D9" s="253" t="s">
        <v>1</v>
      </c>
      <c r="E9" s="253" t="s">
        <v>1</v>
      </c>
      <c r="F9" s="253">
        <v>3</v>
      </c>
      <c r="G9" s="253">
        <v>130</v>
      </c>
      <c r="H9" s="253">
        <v>7</v>
      </c>
      <c r="I9" s="253">
        <v>539</v>
      </c>
      <c r="J9" s="253">
        <v>2</v>
      </c>
      <c r="K9" s="253">
        <v>264</v>
      </c>
      <c r="L9" s="253">
        <v>48</v>
      </c>
      <c r="M9" s="253">
        <v>18279</v>
      </c>
    </row>
    <row r="10" spans="1:13" s="257" customFormat="1" ht="18.75" customHeight="1">
      <c r="A10" s="261" t="s">
        <v>1091</v>
      </c>
      <c r="B10" s="260">
        <v>61</v>
      </c>
      <c r="C10" s="259">
        <v>19646.44</v>
      </c>
      <c r="D10" s="259" t="s">
        <v>1</v>
      </c>
      <c r="E10" s="259" t="s">
        <v>1</v>
      </c>
      <c r="F10" s="258">
        <v>3</v>
      </c>
      <c r="G10" s="258">
        <v>130</v>
      </c>
      <c r="H10" s="258">
        <v>8</v>
      </c>
      <c r="I10" s="258">
        <v>614.44</v>
      </c>
      <c r="J10" s="258">
        <v>2</v>
      </c>
      <c r="K10" s="258">
        <v>264</v>
      </c>
      <c r="L10" s="258">
        <v>48</v>
      </c>
      <c r="M10" s="258">
        <v>18638</v>
      </c>
    </row>
    <row r="11" spans="2:13" s="249" customFormat="1" ht="18.75" customHeight="1">
      <c r="B11" s="254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</row>
    <row r="12" spans="1:13" s="249" customFormat="1" ht="18.75" customHeight="1">
      <c r="A12" s="256" t="s">
        <v>356</v>
      </c>
      <c r="B12" s="254">
        <v>56</v>
      </c>
      <c r="C12" s="253">
        <v>19370</v>
      </c>
      <c r="D12" s="253" t="s">
        <v>1</v>
      </c>
      <c r="E12" s="253" t="s">
        <v>1</v>
      </c>
      <c r="F12" s="253">
        <v>1</v>
      </c>
      <c r="G12" s="253">
        <v>44</v>
      </c>
      <c r="H12" s="253">
        <v>5</v>
      </c>
      <c r="I12" s="253">
        <v>424</v>
      </c>
      <c r="J12" s="253">
        <v>2</v>
      </c>
      <c r="K12" s="253">
        <v>264</v>
      </c>
      <c r="L12" s="253">
        <v>48</v>
      </c>
      <c r="M12" s="253">
        <v>18638</v>
      </c>
    </row>
    <row r="13" spans="1:13" s="249" customFormat="1" ht="18.75" customHeight="1">
      <c r="A13" s="256" t="s">
        <v>355</v>
      </c>
      <c r="B13" s="254" t="s">
        <v>1</v>
      </c>
      <c r="C13" s="253" t="s">
        <v>1</v>
      </c>
      <c r="D13" s="253" t="s">
        <v>1</v>
      </c>
      <c r="E13" s="253" t="s">
        <v>1</v>
      </c>
      <c r="F13" s="253" t="s">
        <v>1</v>
      </c>
      <c r="G13" s="253" t="s">
        <v>1</v>
      </c>
      <c r="H13" s="253" t="s">
        <v>1</v>
      </c>
      <c r="I13" s="253" t="s">
        <v>1</v>
      </c>
      <c r="J13" s="253" t="s">
        <v>1</v>
      </c>
      <c r="K13" s="253" t="s">
        <v>1</v>
      </c>
      <c r="L13" s="253" t="s">
        <v>1</v>
      </c>
      <c r="M13" s="253" t="s">
        <v>1</v>
      </c>
    </row>
    <row r="14" spans="1:13" s="249" customFormat="1" ht="18.75" customHeight="1">
      <c r="A14" s="256" t="s">
        <v>354</v>
      </c>
      <c r="B14" s="254" t="s">
        <v>1</v>
      </c>
      <c r="C14" s="253" t="s">
        <v>1</v>
      </c>
      <c r="D14" s="253" t="s">
        <v>1</v>
      </c>
      <c r="E14" s="253" t="s">
        <v>1</v>
      </c>
      <c r="F14" s="253" t="s">
        <v>1</v>
      </c>
      <c r="G14" s="253" t="s">
        <v>1</v>
      </c>
      <c r="H14" s="253" t="s">
        <v>1</v>
      </c>
      <c r="I14" s="253" t="s">
        <v>1</v>
      </c>
      <c r="J14" s="253" t="s">
        <v>1</v>
      </c>
      <c r="K14" s="253" t="s">
        <v>1</v>
      </c>
      <c r="L14" s="253" t="s">
        <v>1</v>
      </c>
      <c r="M14" s="253" t="s">
        <v>1</v>
      </c>
    </row>
    <row r="15" spans="1:13" s="249" customFormat="1" ht="18.75" customHeight="1">
      <c r="A15" s="256" t="s">
        <v>353</v>
      </c>
      <c r="B15" s="254" t="s">
        <v>1</v>
      </c>
      <c r="C15" s="253" t="s">
        <v>1</v>
      </c>
      <c r="D15" s="253" t="s">
        <v>1</v>
      </c>
      <c r="E15" s="253" t="s">
        <v>1</v>
      </c>
      <c r="F15" s="253" t="s">
        <v>1</v>
      </c>
      <c r="G15" s="253" t="s">
        <v>1</v>
      </c>
      <c r="H15" s="253" t="s">
        <v>1</v>
      </c>
      <c r="I15" s="253" t="s">
        <v>1</v>
      </c>
      <c r="J15" s="253" t="s">
        <v>1</v>
      </c>
      <c r="K15" s="253" t="s">
        <v>1</v>
      </c>
      <c r="L15" s="253" t="s">
        <v>1</v>
      </c>
      <c r="M15" s="253" t="s">
        <v>1</v>
      </c>
    </row>
    <row r="16" spans="1:13" s="249" customFormat="1" ht="18.75" customHeight="1">
      <c r="A16" s="255" t="s">
        <v>352</v>
      </c>
      <c r="B16" s="254">
        <v>3</v>
      </c>
      <c r="C16" s="253">
        <v>178</v>
      </c>
      <c r="D16" s="253" t="s">
        <v>1</v>
      </c>
      <c r="E16" s="253" t="s">
        <v>1</v>
      </c>
      <c r="F16" s="253">
        <v>1</v>
      </c>
      <c r="G16" s="253">
        <v>45</v>
      </c>
      <c r="H16" s="253">
        <v>2</v>
      </c>
      <c r="I16" s="253">
        <v>133.44</v>
      </c>
      <c r="J16" s="253" t="s">
        <v>1</v>
      </c>
      <c r="K16" s="253" t="s">
        <v>1</v>
      </c>
      <c r="L16" s="253" t="s">
        <v>1</v>
      </c>
      <c r="M16" s="253" t="s">
        <v>1</v>
      </c>
    </row>
    <row r="17" spans="1:13" s="249" customFormat="1" ht="18.75" customHeight="1" thickBot="1">
      <c r="A17" s="252" t="s">
        <v>351</v>
      </c>
      <c r="B17" s="251">
        <v>2</v>
      </c>
      <c r="C17" s="250">
        <v>98</v>
      </c>
      <c r="D17" s="250" t="s">
        <v>1</v>
      </c>
      <c r="E17" s="250" t="s">
        <v>1</v>
      </c>
      <c r="F17" s="250">
        <v>1</v>
      </c>
      <c r="G17" s="250">
        <v>41</v>
      </c>
      <c r="H17" s="250">
        <v>1</v>
      </c>
      <c r="I17" s="250">
        <v>57</v>
      </c>
      <c r="J17" s="250" t="s">
        <v>1</v>
      </c>
      <c r="K17" s="250" t="s">
        <v>1</v>
      </c>
      <c r="L17" s="250" t="s">
        <v>1</v>
      </c>
      <c r="M17" s="250" t="s">
        <v>1</v>
      </c>
    </row>
    <row r="18" s="249" customFormat="1" ht="12.75" customHeight="1">
      <c r="A18" s="249" t="s">
        <v>350</v>
      </c>
    </row>
    <row r="19" spans="2:13" ht="12"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2:13" ht="12"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2:13" ht="12"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2:13" ht="12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ht="11.25" customHeight="1"/>
    <row r="27" spans="3:10" ht="13.5">
      <c r="C27" s="247"/>
      <c r="D27" s="247"/>
      <c r="E27" s="247"/>
      <c r="F27" s="247"/>
      <c r="G27" s="247"/>
      <c r="H27" s="247"/>
      <c r="I27" s="247"/>
      <c r="J27" s="247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showGridLines="0" zoomScalePageLayoutView="0" workbookViewId="0" topLeftCell="A1">
      <selection activeCell="K13" sqref="K13"/>
    </sheetView>
  </sheetViews>
  <sheetFormatPr defaultColWidth="8.00390625" defaultRowHeight="13.5"/>
  <cols>
    <col min="1" max="1" width="15.00390625" style="28" customWidth="1"/>
    <col min="2" max="2" width="3.125" style="28" customWidth="1"/>
    <col min="3" max="3" width="9.25390625" style="28" customWidth="1"/>
    <col min="4" max="7" width="17.50390625" style="28" customWidth="1"/>
    <col min="8" max="16384" width="8.00390625" style="28" customWidth="1"/>
  </cols>
  <sheetData>
    <row r="1" spans="1:7" ht="18.75" customHeight="1">
      <c r="A1" s="26" t="s">
        <v>52</v>
      </c>
      <c r="B1" s="27"/>
      <c r="C1" s="27"/>
      <c r="D1" s="27"/>
      <c r="E1" s="27"/>
      <c r="F1" s="27"/>
      <c r="G1" s="27"/>
    </row>
    <row r="2" spans="1:6" ht="11.25" customHeight="1">
      <c r="A2" s="26"/>
      <c r="B2" s="27"/>
      <c r="C2" s="27"/>
      <c r="D2" s="27"/>
      <c r="E2" s="27"/>
      <c r="F2" s="27"/>
    </row>
    <row r="3" spans="1:7" ht="12.75" customHeight="1" thickBot="1">
      <c r="A3" s="29"/>
      <c r="B3" s="29"/>
      <c r="C3" s="29"/>
      <c r="D3" s="29"/>
      <c r="E3" s="29"/>
      <c r="F3" s="30"/>
      <c r="G3" s="31" t="s">
        <v>23</v>
      </c>
    </row>
    <row r="4" spans="1:7" s="37" customFormat="1" ht="18.75" customHeight="1">
      <c r="A4" s="32" t="s">
        <v>0</v>
      </c>
      <c r="B4" s="33"/>
      <c r="C4" s="943" t="s">
        <v>40</v>
      </c>
      <c r="D4" s="34" t="s">
        <v>41</v>
      </c>
      <c r="E4" s="35"/>
      <c r="F4" s="34" t="s">
        <v>42</v>
      </c>
      <c r="G4" s="36"/>
    </row>
    <row r="5" spans="1:7" s="37" customFormat="1" ht="18.75" customHeight="1">
      <c r="A5" s="38" t="s">
        <v>24</v>
      </c>
      <c r="B5" s="39"/>
      <c r="C5" s="944"/>
      <c r="D5" s="39" t="s">
        <v>43</v>
      </c>
      <c r="E5" s="39" t="s">
        <v>44</v>
      </c>
      <c r="F5" s="39" t="s">
        <v>25</v>
      </c>
      <c r="G5" s="39" t="s">
        <v>26</v>
      </c>
    </row>
    <row r="6" spans="1:7" ht="18.75" customHeight="1">
      <c r="A6" s="945" t="s">
        <v>45</v>
      </c>
      <c r="B6" s="40"/>
      <c r="C6" s="41" t="s">
        <v>27</v>
      </c>
      <c r="D6" s="42">
        <v>502</v>
      </c>
      <c r="E6" s="42">
        <v>2337763</v>
      </c>
      <c r="F6" s="42" t="s">
        <v>1</v>
      </c>
      <c r="G6" s="42" t="s">
        <v>1</v>
      </c>
    </row>
    <row r="7" spans="1:7" ht="18.75" customHeight="1">
      <c r="A7" s="945"/>
      <c r="B7" s="40"/>
      <c r="C7" s="43" t="s">
        <v>28</v>
      </c>
      <c r="D7" s="44">
        <v>40279</v>
      </c>
      <c r="E7" s="44">
        <v>5615880</v>
      </c>
      <c r="F7" s="44">
        <v>352193</v>
      </c>
      <c r="G7" s="44">
        <v>283037</v>
      </c>
    </row>
    <row r="8" spans="1:7" ht="18.75" customHeight="1">
      <c r="A8" s="945" t="s">
        <v>46</v>
      </c>
      <c r="B8" s="40"/>
      <c r="C8" s="41" t="s">
        <v>27</v>
      </c>
      <c r="D8" s="42">
        <v>450</v>
      </c>
      <c r="E8" s="42">
        <v>2245921</v>
      </c>
      <c r="F8" s="42">
        <v>782</v>
      </c>
      <c r="G8" s="42" t="s">
        <v>1</v>
      </c>
    </row>
    <row r="9" spans="1:7" ht="18.75" customHeight="1">
      <c r="A9" s="945"/>
      <c r="B9" s="40"/>
      <c r="C9" s="43" t="s">
        <v>28</v>
      </c>
      <c r="D9" s="44">
        <v>40987</v>
      </c>
      <c r="E9" s="44">
        <v>6698041</v>
      </c>
      <c r="F9" s="44">
        <v>353306</v>
      </c>
      <c r="G9" s="44">
        <v>278091</v>
      </c>
    </row>
    <row r="10" spans="1:7" ht="18.75" customHeight="1">
      <c r="A10" s="945" t="s">
        <v>47</v>
      </c>
      <c r="B10" s="40"/>
      <c r="C10" s="41" t="s">
        <v>27</v>
      </c>
      <c r="D10" s="42">
        <v>404</v>
      </c>
      <c r="E10" s="42">
        <v>2160314</v>
      </c>
      <c r="F10" s="42" t="s">
        <v>1</v>
      </c>
      <c r="G10" s="42" t="s">
        <v>1</v>
      </c>
    </row>
    <row r="11" spans="1:7" ht="18.75" customHeight="1">
      <c r="A11" s="945"/>
      <c r="B11" s="40"/>
      <c r="C11" s="43" t="s">
        <v>28</v>
      </c>
      <c r="D11" s="44">
        <v>39506</v>
      </c>
      <c r="E11" s="44">
        <v>6088428</v>
      </c>
      <c r="F11" s="44">
        <v>289838</v>
      </c>
      <c r="G11" s="44">
        <v>241338</v>
      </c>
    </row>
    <row r="12" spans="1:7" ht="18.75" customHeight="1">
      <c r="A12" s="945" t="s">
        <v>1092</v>
      </c>
      <c r="B12" s="40"/>
      <c r="C12" s="41" t="s">
        <v>27</v>
      </c>
      <c r="D12" s="42">
        <v>378</v>
      </c>
      <c r="E12" s="42">
        <v>2199296</v>
      </c>
      <c r="F12" s="42">
        <v>180</v>
      </c>
      <c r="G12" s="42">
        <v>180</v>
      </c>
    </row>
    <row r="13" spans="1:7" ht="18.75" customHeight="1">
      <c r="A13" s="945"/>
      <c r="B13" s="40"/>
      <c r="C13" s="43" t="s">
        <v>28</v>
      </c>
      <c r="D13" s="44">
        <v>31684</v>
      </c>
      <c r="E13" s="44">
        <v>5002025</v>
      </c>
      <c r="F13" s="44">
        <v>249506</v>
      </c>
      <c r="G13" s="44">
        <v>195771</v>
      </c>
    </row>
    <row r="14" spans="1:7" s="46" customFormat="1" ht="18.75" customHeight="1">
      <c r="A14" s="946" t="s">
        <v>1093</v>
      </c>
      <c r="B14" s="48"/>
      <c r="C14" s="49" t="s">
        <v>27</v>
      </c>
      <c r="D14" s="45">
        <v>376</v>
      </c>
      <c r="E14" s="45">
        <v>2546604</v>
      </c>
      <c r="F14" s="45" t="s">
        <v>1</v>
      </c>
      <c r="G14" s="45" t="s">
        <v>1</v>
      </c>
    </row>
    <row r="15" spans="1:7" s="46" customFormat="1" ht="18.75" customHeight="1">
      <c r="A15" s="946"/>
      <c r="B15" s="48"/>
      <c r="C15" s="50" t="s">
        <v>28</v>
      </c>
      <c r="D15" s="47">
        <v>29594</v>
      </c>
      <c r="E15" s="47">
        <v>4883573</v>
      </c>
      <c r="F15" s="47">
        <v>229373</v>
      </c>
      <c r="G15" s="47">
        <v>167262</v>
      </c>
    </row>
    <row r="16" spans="1:7" ht="18.75" customHeight="1">
      <c r="A16" s="942" t="s">
        <v>20</v>
      </c>
      <c r="B16" s="40"/>
      <c r="C16" s="41" t="s">
        <v>27</v>
      </c>
      <c r="D16" s="42">
        <v>48</v>
      </c>
      <c r="E16" s="42">
        <v>814589</v>
      </c>
      <c r="F16" s="42" t="s">
        <v>1</v>
      </c>
      <c r="G16" s="42" t="s">
        <v>1</v>
      </c>
    </row>
    <row r="17" spans="1:7" ht="18.75" customHeight="1">
      <c r="A17" s="942"/>
      <c r="B17" s="40"/>
      <c r="C17" s="43" t="s">
        <v>28</v>
      </c>
      <c r="D17" s="44">
        <v>4606</v>
      </c>
      <c r="E17" s="44">
        <v>3296568</v>
      </c>
      <c r="F17" s="44">
        <v>78367</v>
      </c>
      <c r="G17" s="44">
        <v>80018</v>
      </c>
    </row>
    <row r="18" spans="1:7" ht="18.75" customHeight="1">
      <c r="A18" s="942" t="s">
        <v>21</v>
      </c>
      <c r="B18" s="40"/>
      <c r="C18" s="41" t="s">
        <v>27</v>
      </c>
      <c r="D18" s="42">
        <v>328</v>
      </c>
      <c r="E18" s="42">
        <v>1732015</v>
      </c>
      <c r="F18" s="42" t="s">
        <v>39</v>
      </c>
      <c r="G18" s="42" t="s">
        <v>39</v>
      </c>
    </row>
    <row r="19" spans="1:7" ht="18.75" customHeight="1">
      <c r="A19" s="942"/>
      <c r="B19" s="40"/>
      <c r="C19" s="43" t="s">
        <v>28</v>
      </c>
      <c r="D19" s="44">
        <v>4050</v>
      </c>
      <c r="E19" s="44">
        <v>616831</v>
      </c>
      <c r="F19" s="44">
        <v>6367</v>
      </c>
      <c r="G19" s="44">
        <v>6608</v>
      </c>
    </row>
    <row r="20" spans="1:7" ht="18.75" customHeight="1">
      <c r="A20" s="51" t="s">
        <v>5</v>
      </c>
      <c r="B20" s="52"/>
      <c r="C20" s="41" t="s">
        <v>28</v>
      </c>
      <c r="D20" s="42">
        <v>14018</v>
      </c>
      <c r="E20" s="42">
        <v>718508</v>
      </c>
      <c r="F20" s="42">
        <v>138217</v>
      </c>
      <c r="G20" s="42">
        <v>74189</v>
      </c>
    </row>
    <row r="21" spans="1:7" ht="18.75" customHeight="1">
      <c r="A21" s="51" t="s">
        <v>29</v>
      </c>
      <c r="B21" s="52"/>
      <c r="C21" s="41" t="s">
        <v>28</v>
      </c>
      <c r="D21" s="42">
        <v>104</v>
      </c>
      <c r="E21" s="42">
        <v>13969</v>
      </c>
      <c r="F21" s="42" t="s">
        <v>39</v>
      </c>
      <c r="G21" s="42" t="s">
        <v>39</v>
      </c>
    </row>
    <row r="22" spans="1:7" ht="18.75" customHeight="1">
      <c r="A22" s="51" t="s">
        <v>6</v>
      </c>
      <c r="B22" s="52"/>
      <c r="C22" s="41" t="s">
        <v>28</v>
      </c>
      <c r="D22" s="42">
        <v>6753</v>
      </c>
      <c r="E22" s="42">
        <v>210984</v>
      </c>
      <c r="F22" s="42">
        <v>5719</v>
      </c>
      <c r="G22" s="42">
        <v>5744</v>
      </c>
    </row>
    <row r="23" spans="1:7" ht="18.75" customHeight="1">
      <c r="A23" s="51" t="s">
        <v>22</v>
      </c>
      <c r="B23" s="52"/>
      <c r="C23" s="41" t="s">
        <v>28</v>
      </c>
      <c r="D23" s="42">
        <v>46</v>
      </c>
      <c r="E23" s="42">
        <v>24455</v>
      </c>
      <c r="F23" s="42" t="s">
        <v>39</v>
      </c>
      <c r="G23" s="42" t="s">
        <v>39</v>
      </c>
    </row>
    <row r="24" spans="1:7" ht="18.75" customHeight="1">
      <c r="A24" s="51" t="s">
        <v>30</v>
      </c>
      <c r="B24" s="52"/>
      <c r="C24" s="41" t="s">
        <v>28</v>
      </c>
      <c r="D24" s="42">
        <v>1</v>
      </c>
      <c r="E24" s="42">
        <v>178</v>
      </c>
      <c r="F24" s="42" t="s">
        <v>39</v>
      </c>
      <c r="G24" s="42" t="s">
        <v>39</v>
      </c>
    </row>
    <row r="25" spans="1:7" ht="18.75" customHeight="1" thickBot="1">
      <c r="A25" s="53" t="s">
        <v>7</v>
      </c>
      <c r="B25" s="54"/>
      <c r="C25" s="55" t="s">
        <v>28</v>
      </c>
      <c r="D25" s="61">
        <v>16</v>
      </c>
      <c r="E25" s="61">
        <v>2080</v>
      </c>
      <c r="F25" s="61">
        <v>703</v>
      </c>
      <c r="G25" s="61">
        <v>703</v>
      </c>
    </row>
    <row r="26" spans="1:7" ht="12">
      <c r="A26" s="56" t="s">
        <v>19</v>
      </c>
      <c r="B26" s="56"/>
      <c r="C26" s="56"/>
      <c r="D26" s="56"/>
      <c r="E26" s="56"/>
      <c r="F26" s="56"/>
      <c r="G26" s="56"/>
    </row>
    <row r="27" ht="12.75" customHeight="1">
      <c r="A27" s="56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showGridLines="0" zoomScaleSheetLayoutView="100" zoomScalePageLayoutView="0" workbookViewId="0" topLeftCell="A4">
      <selection activeCell="A29" sqref="A29"/>
    </sheetView>
  </sheetViews>
  <sheetFormatPr defaultColWidth="8.00390625" defaultRowHeight="13.5"/>
  <cols>
    <col min="1" max="1" width="10.50390625" style="452" customWidth="1"/>
    <col min="2" max="7" width="14.125" style="452" customWidth="1"/>
    <col min="8" max="16384" width="8.00390625" style="452" customWidth="1"/>
  </cols>
  <sheetData>
    <row r="1" spans="1:7" ht="18.75" customHeight="1">
      <c r="A1" s="450" t="s">
        <v>558</v>
      </c>
      <c r="B1" s="451"/>
      <c r="C1" s="450"/>
      <c r="D1" s="450"/>
      <c r="E1" s="451"/>
      <c r="F1" s="451"/>
      <c r="G1" s="451"/>
    </row>
    <row r="2" spans="1:7" ht="25.5" customHeight="1" thickBot="1">
      <c r="A2" s="453"/>
      <c r="B2" s="454"/>
      <c r="C2" s="454"/>
      <c r="D2" s="454"/>
      <c r="E2" s="454"/>
      <c r="F2" s="454"/>
      <c r="G2" s="454"/>
    </row>
    <row r="3" spans="1:7" s="455" customFormat="1" ht="15" customHeight="1">
      <c r="A3" s="947" t="s">
        <v>534</v>
      </c>
      <c r="B3" s="949" t="s">
        <v>535</v>
      </c>
      <c r="C3" s="947"/>
      <c r="D3" s="949" t="s">
        <v>536</v>
      </c>
      <c r="E3" s="947"/>
      <c r="F3" s="949" t="s">
        <v>537</v>
      </c>
      <c r="G3" s="950"/>
    </row>
    <row r="4" spans="1:7" s="455" customFormat="1" ht="15" customHeight="1">
      <c r="A4" s="948"/>
      <c r="B4" s="456" t="s">
        <v>538</v>
      </c>
      <c r="C4" s="456" t="s">
        <v>539</v>
      </c>
      <c r="D4" s="456" t="s">
        <v>538</v>
      </c>
      <c r="E4" s="456" t="s">
        <v>539</v>
      </c>
      <c r="F4" s="456" t="s">
        <v>538</v>
      </c>
      <c r="G4" s="457" t="s">
        <v>539</v>
      </c>
    </row>
    <row r="5" spans="1:7" s="460" customFormat="1" ht="15" customHeight="1">
      <c r="A5" s="458"/>
      <c r="B5" s="459" t="s">
        <v>200</v>
      </c>
      <c r="C5" s="459" t="s">
        <v>540</v>
      </c>
      <c r="D5" s="459" t="s">
        <v>200</v>
      </c>
      <c r="E5" s="459" t="s">
        <v>540</v>
      </c>
      <c r="F5" s="459" t="s">
        <v>200</v>
      </c>
      <c r="G5" s="459" t="s">
        <v>540</v>
      </c>
    </row>
    <row r="6" spans="1:7" s="460" customFormat="1" ht="17.25" customHeight="1">
      <c r="A6" s="10" t="s">
        <v>49</v>
      </c>
      <c r="B6" s="461">
        <v>288008</v>
      </c>
      <c r="C6" s="462">
        <v>61</v>
      </c>
      <c r="D6" s="463">
        <v>227612</v>
      </c>
      <c r="E6" s="462">
        <v>62.3</v>
      </c>
      <c r="F6" s="463">
        <v>60396</v>
      </c>
      <c r="G6" s="462">
        <v>56.6</v>
      </c>
    </row>
    <row r="7" spans="1:7" s="460" customFormat="1" ht="17.25" customHeight="1">
      <c r="A7" s="10" t="s">
        <v>549</v>
      </c>
      <c r="B7" s="461">
        <v>278155</v>
      </c>
      <c r="C7" s="462">
        <v>59.2</v>
      </c>
      <c r="D7" s="463">
        <v>226874</v>
      </c>
      <c r="E7" s="462">
        <v>62.5</v>
      </c>
      <c r="F7" s="463">
        <v>51281</v>
      </c>
      <c r="G7" s="462">
        <v>48.2</v>
      </c>
    </row>
    <row r="8" spans="1:7" s="460" customFormat="1" ht="17.25" customHeight="1">
      <c r="A8" s="10" t="s">
        <v>550</v>
      </c>
      <c r="B8" s="461">
        <v>294227</v>
      </c>
      <c r="C8" s="462">
        <v>56.6</v>
      </c>
      <c r="D8" s="463">
        <v>243618</v>
      </c>
      <c r="E8" s="462">
        <v>59</v>
      </c>
      <c r="F8" s="463">
        <v>50609</v>
      </c>
      <c r="G8" s="462">
        <v>47.3</v>
      </c>
    </row>
    <row r="9" spans="1:7" s="460" customFormat="1" ht="17.25" customHeight="1">
      <c r="A9" s="10" t="s">
        <v>551</v>
      </c>
      <c r="B9" s="461">
        <v>317872</v>
      </c>
      <c r="C9" s="462">
        <v>53.9</v>
      </c>
      <c r="D9" s="463">
        <v>271046</v>
      </c>
      <c r="E9" s="462">
        <v>56</v>
      </c>
      <c r="F9" s="463">
        <v>46826</v>
      </c>
      <c r="G9" s="462">
        <v>44</v>
      </c>
    </row>
    <row r="10" spans="1:7" s="467" customFormat="1" ht="17.25" customHeight="1">
      <c r="A10" s="475" t="s">
        <v>50</v>
      </c>
      <c r="B10" s="464">
        <v>332954</v>
      </c>
      <c r="C10" s="465">
        <v>58.9</v>
      </c>
      <c r="D10" s="466">
        <v>293213</v>
      </c>
      <c r="E10" s="465">
        <v>60.8</v>
      </c>
      <c r="F10" s="466">
        <v>39741</v>
      </c>
      <c r="G10" s="465">
        <v>48.2</v>
      </c>
    </row>
    <row r="11" spans="1:7" s="460" customFormat="1" ht="14.25" customHeight="1">
      <c r="A11" s="468"/>
      <c r="B11" s="461"/>
      <c r="C11" s="462"/>
      <c r="D11" s="462"/>
      <c r="E11" s="462"/>
      <c r="F11" s="463"/>
      <c r="G11" s="469"/>
    </row>
    <row r="12" spans="1:7" s="460" customFormat="1" ht="19.5" customHeight="1">
      <c r="A12" s="470" t="s">
        <v>545</v>
      </c>
      <c r="B12" s="463">
        <v>25791</v>
      </c>
      <c r="C12" s="462">
        <v>53.5</v>
      </c>
      <c r="D12" s="463">
        <v>21817</v>
      </c>
      <c r="E12" s="462">
        <v>55.5</v>
      </c>
      <c r="F12" s="463">
        <v>3974</v>
      </c>
      <c r="G12" s="462">
        <v>44</v>
      </c>
    </row>
    <row r="13" spans="1:7" s="460" customFormat="1" ht="19.5" customHeight="1">
      <c r="A13" s="470" t="s">
        <v>552</v>
      </c>
      <c r="B13" s="463">
        <v>28810</v>
      </c>
      <c r="C13" s="462">
        <v>57</v>
      </c>
      <c r="D13" s="463">
        <v>24294</v>
      </c>
      <c r="E13" s="462">
        <v>58.7</v>
      </c>
      <c r="F13" s="463">
        <v>4516</v>
      </c>
      <c r="G13" s="462">
        <v>49.2</v>
      </c>
    </row>
    <row r="14" spans="1:7" s="460" customFormat="1" ht="19.5" customHeight="1">
      <c r="A14" s="470" t="s">
        <v>541</v>
      </c>
      <c r="B14" s="463">
        <v>25362</v>
      </c>
      <c r="C14" s="462">
        <v>52.1</v>
      </c>
      <c r="D14" s="463">
        <v>21547</v>
      </c>
      <c r="E14" s="462">
        <v>54.1</v>
      </c>
      <c r="F14" s="463">
        <v>3815</v>
      </c>
      <c r="G14" s="462">
        <v>43</v>
      </c>
    </row>
    <row r="15" spans="1:7" s="460" customFormat="1" ht="19.5" customHeight="1">
      <c r="A15" s="470" t="s">
        <v>542</v>
      </c>
      <c r="B15" s="463">
        <v>28574</v>
      </c>
      <c r="C15" s="462">
        <v>56.7</v>
      </c>
      <c r="D15" s="463">
        <v>24595</v>
      </c>
      <c r="E15" s="462">
        <v>59.6</v>
      </c>
      <c r="F15" s="463">
        <v>3979</v>
      </c>
      <c r="G15" s="462">
        <v>43.4</v>
      </c>
    </row>
    <row r="16" spans="1:7" s="460" customFormat="1" ht="19.5" customHeight="1">
      <c r="A16" s="470" t="s">
        <v>543</v>
      </c>
      <c r="B16" s="463">
        <v>34290</v>
      </c>
      <c r="C16" s="462">
        <v>68.1</v>
      </c>
      <c r="D16" s="463">
        <v>28563</v>
      </c>
      <c r="E16" s="462">
        <v>69.4</v>
      </c>
      <c r="F16" s="463">
        <v>5727</v>
      </c>
      <c r="G16" s="462">
        <v>62.4</v>
      </c>
    </row>
    <row r="17" spans="1:7" s="460" customFormat="1" ht="19.5" customHeight="1">
      <c r="A17" s="470" t="s">
        <v>544</v>
      </c>
      <c r="B17" s="463">
        <v>29411</v>
      </c>
      <c r="C17" s="462">
        <v>60.3</v>
      </c>
      <c r="D17" s="463">
        <v>25261</v>
      </c>
      <c r="E17" s="462">
        <v>63.3</v>
      </c>
      <c r="F17" s="463">
        <v>4150</v>
      </c>
      <c r="G17" s="462">
        <v>46.7</v>
      </c>
    </row>
    <row r="18" spans="1:7" s="460" customFormat="1" ht="19.5" customHeight="1">
      <c r="A18" s="470" t="s">
        <v>553</v>
      </c>
      <c r="B18" s="463">
        <v>30306</v>
      </c>
      <c r="C18" s="462">
        <v>60.2</v>
      </c>
      <c r="D18" s="463">
        <v>26412</v>
      </c>
      <c r="E18" s="462">
        <v>64.2</v>
      </c>
      <c r="F18" s="463">
        <v>3894</v>
      </c>
      <c r="G18" s="469">
        <v>42.4</v>
      </c>
    </row>
    <row r="19" spans="1:7" s="460" customFormat="1" ht="19.5" customHeight="1">
      <c r="A19" s="470" t="s">
        <v>554</v>
      </c>
      <c r="B19" s="463">
        <v>32285</v>
      </c>
      <c r="C19" s="462">
        <v>66.3</v>
      </c>
      <c r="D19" s="463">
        <v>27725</v>
      </c>
      <c r="E19" s="462">
        <v>69.6</v>
      </c>
      <c r="F19" s="463">
        <v>4560</v>
      </c>
      <c r="G19" s="462">
        <v>51.4</v>
      </c>
    </row>
    <row r="20" spans="1:7" s="460" customFormat="1" ht="19.5" customHeight="1">
      <c r="A20" s="470" t="s">
        <v>555</v>
      </c>
      <c r="B20" s="463">
        <v>26190</v>
      </c>
      <c r="C20" s="462">
        <v>52.6</v>
      </c>
      <c r="D20" s="463">
        <v>21863</v>
      </c>
      <c r="E20" s="462">
        <v>53.8</v>
      </c>
      <c r="F20" s="463">
        <v>4327</v>
      </c>
      <c r="G20" s="462">
        <v>47.5</v>
      </c>
    </row>
    <row r="21" spans="1:7" s="460" customFormat="1" ht="19.5" customHeight="1">
      <c r="A21" s="470" t="s">
        <v>546</v>
      </c>
      <c r="B21" s="463">
        <v>24468</v>
      </c>
      <c r="C21" s="462">
        <v>58.2</v>
      </c>
      <c r="D21" s="463">
        <v>23669</v>
      </c>
      <c r="E21" s="462">
        <v>58</v>
      </c>
      <c r="F21" s="432">
        <v>799</v>
      </c>
      <c r="G21" s="462">
        <v>67.5</v>
      </c>
    </row>
    <row r="22" spans="1:7" s="460" customFormat="1" ht="19.5" customHeight="1">
      <c r="A22" s="470" t="s">
        <v>556</v>
      </c>
      <c r="B22" s="461">
        <v>24537</v>
      </c>
      <c r="C22" s="481">
        <v>65.9</v>
      </c>
      <c r="D22" s="482">
        <v>24537</v>
      </c>
      <c r="E22" s="462">
        <v>65.9</v>
      </c>
      <c r="F22" s="432" t="s">
        <v>1</v>
      </c>
      <c r="G22" s="432" t="s">
        <v>1</v>
      </c>
    </row>
    <row r="23" spans="1:7" s="460" customFormat="1" ht="19.5" customHeight="1" thickBot="1">
      <c r="A23" s="471" t="s">
        <v>557</v>
      </c>
      <c r="B23" s="483" t="s">
        <v>1</v>
      </c>
      <c r="C23" s="440" t="s">
        <v>1</v>
      </c>
      <c r="D23" s="473">
        <v>22930</v>
      </c>
      <c r="E23" s="472">
        <v>57.2</v>
      </c>
      <c r="F23" s="440" t="s">
        <v>1</v>
      </c>
      <c r="G23" s="440" t="s">
        <v>1</v>
      </c>
    </row>
    <row r="24" spans="1:7" ht="12">
      <c r="A24" s="460" t="s">
        <v>533</v>
      </c>
      <c r="B24" s="822"/>
      <c r="C24" s="474"/>
      <c r="D24" s="474"/>
      <c r="E24" s="474"/>
      <c r="F24" s="474"/>
      <c r="G24" s="474"/>
    </row>
    <row r="25" spans="1:3" s="460" customFormat="1" ht="11.25">
      <c r="A25" s="460" t="s">
        <v>859</v>
      </c>
      <c r="B25" s="822"/>
      <c r="C25" s="822"/>
    </row>
    <row r="26" spans="4:7" ht="12">
      <c r="D26" s="474"/>
      <c r="E26" s="474"/>
      <c r="F26" s="474"/>
      <c r="G26" s="474"/>
    </row>
  </sheetData>
  <sheetProtection/>
  <mergeCells count="4">
    <mergeCell ref="A3:A4"/>
    <mergeCell ref="B3:C3"/>
    <mergeCell ref="D3:E3"/>
    <mergeCell ref="F3:G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62"/>
  <sheetViews>
    <sheetView showGridLines="0" zoomScalePageLayoutView="0" workbookViewId="0" topLeftCell="A22">
      <selection activeCell="B48" sqref="B48"/>
    </sheetView>
  </sheetViews>
  <sheetFormatPr defaultColWidth="8.875" defaultRowHeight="13.5"/>
  <cols>
    <col min="1" max="2" width="9.625" style="405" customWidth="1"/>
    <col min="3" max="3" width="6.125" style="406" customWidth="1"/>
    <col min="4" max="4" width="8.625" style="405" customWidth="1"/>
    <col min="5" max="5" width="6.125" style="405" customWidth="1"/>
    <col min="6" max="6" width="8.625" style="405" customWidth="1"/>
    <col min="7" max="7" width="6.125" style="405" customWidth="1"/>
    <col min="8" max="8" width="8.625" style="405" customWidth="1"/>
    <col min="9" max="9" width="6.125" style="405" customWidth="1"/>
    <col min="10" max="10" width="8.625" style="405" customWidth="1"/>
    <col min="11" max="11" width="6.125" style="405" customWidth="1"/>
    <col min="12" max="12" width="8.625" style="405" customWidth="1"/>
    <col min="13" max="16384" width="8.875" style="405" customWidth="1"/>
  </cols>
  <sheetData>
    <row r="1" spans="1:12" ht="18.75" customHeight="1">
      <c r="A1" s="403" t="s">
        <v>547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2" ht="25.5" customHeight="1" thickBot="1">
      <c r="A2" s="404"/>
      <c r="B2" s="404"/>
      <c r="D2" s="404"/>
      <c r="E2" s="404"/>
      <c r="F2" s="404"/>
      <c r="G2" s="404"/>
      <c r="H2" s="404"/>
      <c r="I2" s="404"/>
      <c r="J2" s="404"/>
      <c r="K2" s="404"/>
      <c r="L2" s="202" t="s">
        <v>484</v>
      </c>
    </row>
    <row r="3" spans="1:12" ht="12" customHeight="1">
      <c r="A3" s="407"/>
      <c r="B3" s="408"/>
      <c r="C3" s="409" t="s">
        <v>485</v>
      </c>
      <c r="D3" s="409"/>
      <c r="E3" s="409"/>
      <c r="F3" s="409"/>
      <c r="G3" s="409"/>
      <c r="H3" s="409"/>
      <c r="I3" s="409"/>
      <c r="J3" s="409"/>
      <c r="K3" s="409"/>
      <c r="L3" s="409"/>
    </row>
    <row r="4" spans="1:12" ht="12" customHeight="1">
      <c r="A4" s="410" t="s">
        <v>486</v>
      </c>
      <c r="B4" s="411" t="s">
        <v>487</v>
      </c>
      <c r="C4" s="412" t="s">
        <v>488</v>
      </c>
      <c r="D4" s="413"/>
      <c r="E4" s="412" t="s">
        <v>489</v>
      </c>
      <c r="F4" s="413"/>
      <c r="G4" s="412" t="s">
        <v>490</v>
      </c>
      <c r="H4" s="413"/>
      <c r="I4" s="412" t="s">
        <v>491</v>
      </c>
      <c r="J4" s="480"/>
      <c r="K4" s="414" t="s">
        <v>548</v>
      </c>
      <c r="L4" s="415"/>
    </row>
    <row r="5" spans="1:12" ht="12" customHeight="1">
      <c r="A5" s="416"/>
      <c r="B5" s="417"/>
      <c r="C5" s="418" t="s">
        <v>492</v>
      </c>
      <c r="D5" s="418" t="s">
        <v>493</v>
      </c>
      <c r="E5" s="418" t="s">
        <v>492</v>
      </c>
      <c r="F5" s="418" t="s">
        <v>493</v>
      </c>
      <c r="G5" s="418" t="s">
        <v>492</v>
      </c>
      <c r="H5" s="418" t="s">
        <v>493</v>
      </c>
      <c r="I5" s="418" t="s">
        <v>492</v>
      </c>
      <c r="J5" s="419" t="s">
        <v>493</v>
      </c>
      <c r="K5" s="418" t="s">
        <v>492</v>
      </c>
      <c r="L5" s="419" t="s">
        <v>493</v>
      </c>
    </row>
    <row r="6" spans="1:12" s="425" customFormat="1" ht="3.75" customHeight="1">
      <c r="A6" s="420"/>
      <c r="B6" s="421"/>
      <c r="C6" s="423"/>
      <c r="D6" s="423"/>
      <c r="E6" s="424"/>
      <c r="F6" s="423"/>
      <c r="G6" s="424"/>
      <c r="H6" s="423"/>
      <c r="I6" s="424"/>
      <c r="J6" s="423"/>
      <c r="K6" s="424"/>
      <c r="L6" s="423"/>
    </row>
    <row r="7" spans="1:12" s="427" customFormat="1" ht="15" customHeight="1">
      <c r="A7" s="951" t="s">
        <v>494</v>
      </c>
      <c r="B7" s="952"/>
      <c r="C7" s="426">
        <f aca="true" t="shared" si="0" ref="C7:H7">SUM(C9,C10,C11,C12,C23:C24,C27:C29)</f>
        <v>10</v>
      </c>
      <c r="D7" s="426">
        <f t="shared" si="0"/>
        <v>1236</v>
      </c>
      <c r="E7" s="426">
        <f t="shared" si="0"/>
        <v>4</v>
      </c>
      <c r="F7" s="426">
        <f t="shared" si="0"/>
        <v>494</v>
      </c>
      <c r="G7" s="426">
        <f t="shared" si="0"/>
        <v>4</v>
      </c>
      <c r="H7" s="426">
        <f t="shared" si="0"/>
        <v>239</v>
      </c>
      <c r="I7" s="426">
        <v>6</v>
      </c>
      <c r="J7" s="426">
        <v>634</v>
      </c>
      <c r="K7" s="823" t="s">
        <v>1</v>
      </c>
      <c r="L7" s="823" t="s">
        <v>1</v>
      </c>
    </row>
    <row r="8" spans="1:12" s="425" customFormat="1" ht="10.5" customHeight="1">
      <c r="A8" s="420"/>
      <c r="B8" s="428"/>
      <c r="C8" s="426"/>
      <c r="D8" s="426"/>
      <c r="E8" s="426"/>
      <c r="F8" s="426"/>
      <c r="G8" s="426"/>
      <c r="H8" s="426"/>
      <c r="I8" s="431"/>
      <c r="J8" s="431"/>
      <c r="K8" s="426"/>
      <c r="L8" s="426"/>
    </row>
    <row r="9" spans="1:12" ht="15.75" customHeight="1">
      <c r="A9" s="429" t="s">
        <v>495</v>
      </c>
      <c r="B9" s="430" t="s">
        <v>496</v>
      </c>
      <c r="C9" s="432" t="s">
        <v>1</v>
      </c>
      <c r="D9" s="432" t="s">
        <v>1</v>
      </c>
      <c r="E9" s="432" t="s">
        <v>1</v>
      </c>
      <c r="F9" s="432" t="s">
        <v>1</v>
      </c>
      <c r="G9" s="432" t="s">
        <v>1</v>
      </c>
      <c r="H9" s="432" t="s">
        <v>1</v>
      </c>
      <c r="I9" s="432" t="s">
        <v>1</v>
      </c>
      <c r="J9" s="432" t="s">
        <v>1</v>
      </c>
      <c r="K9" s="432" t="s">
        <v>1</v>
      </c>
      <c r="L9" s="432" t="s">
        <v>1</v>
      </c>
    </row>
    <row r="10" spans="1:12" ht="15.75" customHeight="1">
      <c r="A10" s="429" t="s">
        <v>497</v>
      </c>
      <c r="B10" s="430" t="s">
        <v>498</v>
      </c>
      <c r="C10" s="432" t="s">
        <v>1</v>
      </c>
      <c r="D10" s="432" t="s">
        <v>1</v>
      </c>
      <c r="E10" s="432">
        <v>2</v>
      </c>
      <c r="F10" s="432">
        <v>272</v>
      </c>
      <c r="G10" s="432">
        <v>2</v>
      </c>
      <c r="H10" s="432">
        <v>118</v>
      </c>
      <c r="I10" s="432">
        <v>2</v>
      </c>
      <c r="J10" s="432">
        <v>238</v>
      </c>
      <c r="K10" s="432" t="s">
        <v>1</v>
      </c>
      <c r="L10" s="432" t="s">
        <v>1</v>
      </c>
    </row>
    <row r="11" spans="1:12" ht="15.75" customHeight="1">
      <c r="A11" s="429" t="s">
        <v>499</v>
      </c>
      <c r="B11" s="430" t="s">
        <v>500</v>
      </c>
      <c r="C11" s="432" t="s">
        <v>1</v>
      </c>
      <c r="D11" s="432" t="s">
        <v>1</v>
      </c>
      <c r="E11" s="432" t="s">
        <v>1</v>
      </c>
      <c r="F11" s="432" t="s">
        <v>1</v>
      </c>
      <c r="G11" s="432" t="s">
        <v>1</v>
      </c>
      <c r="H11" s="432" t="s">
        <v>1</v>
      </c>
      <c r="I11" s="432">
        <v>2</v>
      </c>
      <c r="J11" s="432">
        <v>210</v>
      </c>
      <c r="K11" s="432" t="s">
        <v>1</v>
      </c>
      <c r="L11" s="432" t="s">
        <v>1</v>
      </c>
    </row>
    <row r="12" spans="1:12" ht="15.75" customHeight="1">
      <c r="A12" s="429" t="s">
        <v>501</v>
      </c>
      <c r="B12" s="433" t="s">
        <v>502</v>
      </c>
      <c r="C12" s="434">
        <v>8</v>
      </c>
      <c r="D12" s="434">
        <v>996</v>
      </c>
      <c r="E12" s="434">
        <v>2</v>
      </c>
      <c r="F12" s="434">
        <v>222</v>
      </c>
      <c r="G12" s="432" t="s">
        <v>1</v>
      </c>
      <c r="H12" s="432" t="s">
        <v>1</v>
      </c>
      <c r="I12" s="432">
        <v>2</v>
      </c>
      <c r="J12" s="432">
        <v>186</v>
      </c>
      <c r="K12" s="432" t="s">
        <v>1</v>
      </c>
      <c r="L12" s="432" t="s">
        <v>1</v>
      </c>
    </row>
    <row r="13" spans="1:12" ht="15.75" customHeight="1">
      <c r="A13" s="429"/>
      <c r="B13" s="430" t="s">
        <v>503</v>
      </c>
      <c r="C13" s="434">
        <v>4</v>
      </c>
      <c r="D13" s="434">
        <v>493</v>
      </c>
      <c r="E13" s="434" t="s">
        <v>1</v>
      </c>
      <c r="F13" s="434" t="s">
        <v>1</v>
      </c>
      <c r="G13" s="432" t="s">
        <v>1</v>
      </c>
      <c r="H13" s="432" t="s">
        <v>1</v>
      </c>
      <c r="I13" s="432" t="s">
        <v>1</v>
      </c>
      <c r="J13" s="432" t="s">
        <v>1</v>
      </c>
      <c r="K13" s="432" t="s">
        <v>1</v>
      </c>
      <c r="L13" s="432" t="s">
        <v>1</v>
      </c>
    </row>
    <row r="14" spans="1:12" ht="15.75" customHeight="1">
      <c r="A14" s="429"/>
      <c r="B14" s="430" t="s">
        <v>504</v>
      </c>
      <c r="C14" s="434" t="s">
        <v>1</v>
      </c>
      <c r="D14" s="434" t="s">
        <v>1</v>
      </c>
      <c r="E14" s="434">
        <v>2</v>
      </c>
      <c r="F14" s="434">
        <v>222</v>
      </c>
      <c r="G14" s="432" t="s">
        <v>1</v>
      </c>
      <c r="H14" s="432" t="s">
        <v>1</v>
      </c>
      <c r="I14" s="432" t="s">
        <v>1</v>
      </c>
      <c r="J14" s="432" t="s">
        <v>1</v>
      </c>
      <c r="K14" s="432" t="s">
        <v>1</v>
      </c>
      <c r="L14" s="432" t="s">
        <v>1</v>
      </c>
    </row>
    <row r="15" spans="1:12" ht="15.75" customHeight="1">
      <c r="A15" s="429"/>
      <c r="B15" s="430" t="s">
        <v>505</v>
      </c>
      <c r="C15" s="434">
        <v>2</v>
      </c>
      <c r="D15" s="434">
        <v>213</v>
      </c>
      <c r="E15" s="434" t="s">
        <v>1</v>
      </c>
      <c r="F15" s="434" t="s">
        <v>1</v>
      </c>
      <c r="G15" s="432" t="s">
        <v>1</v>
      </c>
      <c r="H15" s="432" t="s">
        <v>1</v>
      </c>
      <c r="I15" s="432" t="s">
        <v>1</v>
      </c>
      <c r="J15" s="432" t="s">
        <v>1</v>
      </c>
      <c r="K15" s="432" t="s">
        <v>1</v>
      </c>
      <c r="L15" s="432" t="s">
        <v>1</v>
      </c>
    </row>
    <row r="16" spans="1:12" ht="15.75" customHeight="1">
      <c r="A16" s="429"/>
      <c r="B16" s="430" t="s">
        <v>506</v>
      </c>
      <c r="C16" s="434" t="s">
        <v>1</v>
      </c>
      <c r="D16" s="434" t="s">
        <v>1</v>
      </c>
      <c r="E16" s="434" t="s">
        <v>1</v>
      </c>
      <c r="F16" s="434" t="s">
        <v>1</v>
      </c>
      <c r="G16" s="432" t="s">
        <v>1</v>
      </c>
      <c r="H16" s="432" t="s">
        <v>1</v>
      </c>
      <c r="I16" s="432" t="s">
        <v>1</v>
      </c>
      <c r="J16" s="432" t="s">
        <v>1</v>
      </c>
      <c r="K16" s="432" t="s">
        <v>1</v>
      </c>
      <c r="L16" s="432" t="s">
        <v>1</v>
      </c>
    </row>
    <row r="17" spans="1:12" ht="15.75" customHeight="1">
      <c r="A17" s="429"/>
      <c r="B17" s="430" t="s">
        <v>507</v>
      </c>
      <c r="C17" s="434" t="s">
        <v>1</v>
      </c>
      <c r="D17" s="434" t="s">
        <v>1</v>
      </c>
      <c r="E17" s="434" t="s">
        <v>1</v>
      </c>
      <c r="F17" s="434" t="s">
        <v>1</v>
      </c>
      <c r="G17" s="432" t="s">
        <v>1</v>
      </c>
      <c r="H17" s="432" t="s">
        <v>1</v>
      </c>
      <c r="I17" s="432" t="s">
        <v>1</v>
      </c>
      <c r="J17" s="432" t="s">
        <v>1</v>
      </c>
      <c r="K17" s="432" t="s">
        <v>1</v>
      </c>
      <c r="L17" s="432" t="s">
        <v>1</v>
      </c>
    </row>
    <row r="18" spans="1:12" ht="15.75" customHeight="1">
      <c r="A18" s="429"/>
      <c r="B18" s="430" t="s">
        <v>508</v>
      </c>
      <c r="C18" s="434">
        <v>2</v>
      </c>
      <c r="D18" s="434">
        <v>290</v>
      </c>
      <c r="E18" s="434" t="s">
        <v>1</v>
      </c>
      <c r="F18" s="434" t="s">
        <v>1</v>
      </c>
      <c r="G18" s="432" t="s">
        <v>1</v>
      </c>
      <c r="H18" s="432" t="s">
        <v>1</v>
      </c>
      <c r="I18" s="432" t="s">
        <v>1</v>
      </c>
      <c r="J18" s="432" t="s">
        <v>1</v>
      </c>
      <c r="K18" s="432" t="s">
        <v>1</v>
      </c>
      <c r="L18" s="432" t="s">
        <v>1</v>
      </c>
    </row>
    <row r="19" spans="1:12" ht="15.75" customHeight="1">
      <c r="A19" s="429"/>
      <c r="B19" s="430" t="s">
        <v>509</v>
      </c>
      <c r="C19" s="432" t="s">
        <v>1</v>
      </c>
      <c r="D19" s="432" t="s">
        <v>1</v>
      </c>
      <c r="E19" s="432" t="s">
        <v>1</v>
      </c>
      <c r="F19" s="432" t="s">
        <v>1</v>
      </c>
      <c r="G19" s="432" t="s">
        <v>1</v>
      </c>
      <c r="H19" s="432" t="s">
        <v>1</v>
      </c>
      <c r="I19" s="432" t="s">
        <v>1</v>
      </c>
      <c r="J19" s="432" t="s">
        <v>1</v>
      </c>
      <c r="K19" s="432" t="s">
        <v>1</v>
      </c>
      <c r="L19" s="432" t="s">
        <v>1</v>
      </c>
    </row>
    <row r="20" spans="1:12" ht="15.75" customHeight="1">
      <c r="A20" s="429"/>
      <c r="B20" s="430" t="s">
        <v>510</v>
      </c>
      <c r="C20" s="434" t="s">
        <v>1</v>
      </c>
      <c r="D20" s="434" t="s">
        <v>1</v>
      </c>
      <c r="E20" s="434" t="s">
        <v>1</v>
      </c>
      <c r="F20" s="434" t="s">
        <v>1</v>
      </c>
      <c r="G20" s="432" t="s">
        <v>1</v>
      </c>
      <c r="H20" s="432" t="s">
        <v>1</v>
      </c>
      <c r="I20" s="432" t="s">
        <v>1</v>
      </c>
      <c r="J20" s="432" t="s">
        <v>1</v>
      </c>
      <c r="K20" s="432" t="s">
        <v>1</v>
      </c>
      <c r="L20" s="432" t="s">
        <v>1</v>
      </c>
    </row>
    <row r="21" spans="1:12" ht="15.75" customHeight="1">
      <c r="A21" s="429"/>
      <c r="B21" s="433" t="s">
        <v>511</v>
      </c>
      <c r="C21" s="434" t="s">
        <v>1</v>
      </c>
      <c r="D21" s="434" t="s">
        <v>1</v>
      </c>
      <c r="E21" s="434" t="s">
        <v>1</v>
      </c>
      <c r="F21" s="434" t="s">
        <v>1</v>
      </c>
      <c r="G21" s="432" t="s">
        <v>1</v>
      </c>
      <c r="H21" s="432" t="s">
        <v>1</v>
      </c>
      <c r="I21" s="432">
        <v>2</v>
      </c>
      <c r="J21" s="432">
        <v>186</v>
      </c>
      <c r="K21" s="432" t="s">
        <v>1</v>
      </c>
      <c r="L21" s="432" t="s">
        <v>1</v>
      </c>
    </row>
    <row r="22" spans="1:12" ht="15.75" customHeight="1">
      <c r="A22" s="429"/>
      <c r="B22" s="430" t="s">
        <v>510</v>
      </c>
      <c r="C22" s="434" t="s">
        <v>1</v>
      </c>
      <c r="D22" s="434" t="s">
        <v>1</v>
      </c>
      <c r="E22" s="434" t="s">
        <v>1</v>
      </c>
      <c r="F22" s="434" t="s">
        <v>1</v>
      </c>
      <c r="G22" s="432" t="s">
        <v>1</v>
      </c>
      <c r="H22" s="432" t="s">
        <v>1</v>
      </c>
      <c r="I22" s="432" t="s">
        <v>1</v>
      </c>
      <c r="J22" s="432" t="s">
        <v>1</v>
      </c>
      <c r="K22" s="432" t="s">
        <v>1</v>
      </c>
      <c r="L22" s="432" t="s">
        <v>1</v>
      </c>
    </row>
    <row r="23" spans="1:12" ht="15.75" customHeight="1">
      <c r="A23" s="429" t="s">
        <v>512</v>
      </c>
      <c r="B23" s="430" t="s">
        <v>513</v>
      </c>
      <c r="C23" s="434" t="s">
        <v>1</v>
      </c>
      <c r="D23" s="434" t="s">
        <v>1</v>
      </c>
      <c r="E23" s="434" t="s">
        <v>1</v>
      </c>
      <c r="F23" s="434" t="s">
        <v>1</v>
      </c>
      <c r="G23" s="432" t="s">
        <v>1</v>
      </c>
      <c r="H23" s="432" t="s">
        <v>1</v>
      </c>
      <c r="I23" s="432" t="s">
        <v>1</v>
      </c>
      <c r="J23" s="432" t="s">
        <v>1</v>
      </c>
      <c r="K23" s="432" t="s">
        <v>1</v>
      </c>
      <c r="L23" s="432" t="s">
        <v>1</v>
      </c>
    </row>
    <row r="24" spans="1:12" ht="15.75" customHeight="1">
      <c r="A24" s="429" t="s">
        <v>514</v>
      </c>
      <c r="B24" s="430" t="s">
        <v>502</v>
      </c>
      <c r="C24" s="434">
        <v>2</v>
      </c>
      <c r="D24" s="434">
        <v>240</v>
      </c>
      <c r="E24" s="406" t="s">
        <v>1</v>
      </c>
      <c r="F24" s="434" t="s">
        <v>1</v>
      </c>
      <c r="G24" s="432" t="s">
        <v>1</v>
      </c>
      <c r="H24" s="432" t="s">
        <v>1</v>
      </c>
      <c r="I24" s="432" t="s">
        <v>1</v>
      </c>
      <c r="J24" s="432" t="s">
        <v>1</v>
      </c>
      <c r="K24" s="432" t="s">
        <v>1</v>
      </c>
      <c r="L24" s="432" t="s">
        <v>1</v>
      </c>
    </row>
    <row r="25" spans="1:12" ht="15.75" customHeight="1">
      <c r="A25" s="429"/>
      <c r="B25" s="430" t="s">
        <v>515</v>
      </c>
      <c r="C25" s="434">
        <v>1</v>
      </c>
      <c r="D25" s="434">
        <v>120</v>
      </c>
      <c r="E25" s="434" t="s">
        <v>1</v>
      </c>
      <c r="F25" s="434" t="s">
        <v>1</v>
      </c>
      <c r="G25" s="432" t="s">
        <v>1</v>
      </c>
      <c r="H25" s="432" t="s">
        <v>1</v>
      </c>
      <c r="I25" s="432" t="s">
        <v>1</v>
      </c>
      <c r="J25" s="432" t="s">
        <v>1</v>
      </c>
      <c r="K25" s="432" t="s">
        <v>1</v>
      </c>
      <c r="L25" s="432" t="s">
        <v>1</v>
      </c>
    </row>
    <row r="26" spans="1:12" ht="15.75" customHeight="1">
      <c r="A26" s="435"/>
      <c r="B26" s="430" t="s">
        <v>516</v>
      </c>
      <c r="C26" s="434">
        <v>1</v>
      </c>
      <c r="D26" s="434">
        <v>120</v>
      </c>
      <c r="E26" s="434" t="s">
        <v>1</v>
      </c>
      <c r="F26" s="434" t="s">
        <v>1</v>
      </c>
      <c r="G26" s="432" t="s">
        <v>1</v>
      </c>
      <c r="H26" s="432" t="s">
        <v>1</v>
      </c>
      <c r="I26" s="432" t="s">
        <v>1</v>
      </c>
      <c r="J26" s="432" t="s">
        <v>1</v>
      </c>
      <c r="K26" s="432" t="s">
        <v>1</v>
      </c>
      <c r="L26" s="432" t="s">
        <v>1</v>
      </c>
    </row>
    <row r="27" spans="1:12" ht="15.75" customHeight="1">
      <c r="A27" s="429" t="s">
        <v>517</v>
      </c>
      <c r="B27" s="430" t="s">
        <v>518</v>
      </c>
      <c r="C27" s="434" t="s">
        <v>1</v>
      </c>
      <c r="D27" s="434" t="s">
        <v>1</v>
      </c>
      <c r="E27" s="434" t="s">
        <v>1</v>
      </c>
      <c r="F27" s="434" t="s">
        <v>1</v>
      </c>
      <c r="G27" s="434" t="s">
        <v>1</v>
      </c>
      <c r="H27" s="434" t="s">
        <v>1</v>
      </c>
      <c r="I27" s="432" t="s">
        <v>1</v>
      </c>
      <c r="J27" s="432" t="s">
        <v>1</v>
      </c>
      <c r="K27" s="432" t="s">
        <v>1</v>
      </c>
      <c r="L27" s="432" t="s">
        <v>1</v>
      </c>
    </row>
    <row r="28" spans="1:12" ht="15.75" customHeight="1">
      <c r="A28" s="429" t="s">
        <v>519</v>
      </c>
      <c r="B28" s="430" t="s">
        <v>520</v>
      </c>
      <c r="C28" s="434" t="s">
        <v>1</v>
      </c>
      <c r="D28" s="434" t="s">
        <v>1</v>
      </c>
      <c r="E28" s="434" t="s">
        <v>1</v>
      </c>
      <c r="F28" s="434" t="s">
        <v>1</v>
      </c>
      <c r="G28" s="434">
        <v>2</v>
      </c>
      <c r="H28" s="434">
        <v>121</v>
      </c>
      <c r="I28" s="432" t="s">
        <v>1</v>
      </c>
      <c r="J28" s="432" t="s">
        <v>1</v>
      </c>
      <c r="K28" s="432" t="s">
        <v>1</v>
      </c>
      <c r="L28" s="432" t="s">
        <v>1</v>
      </c>
    </row>
    <row r="29" spans="1:12" ht="15.75" customHeight="1">
      <c r="A29" s="429" t="s">
        <v>521</v>
      </c>
      <c r="B29" s="430" t="s">
        <v>502</v>
      </c>
      <c r="C29" s="434" t="s">
        <v>1</v>
      </c>
      <c r="D29" s="434" t="s">
        <v>1</v>
      </c>
      <c r="E29" s="434" t="s">
        <v>1</v>
      </c>
      <c r="F29" s="434" t="s">
        <v>1</v>
      </c>
      <c r="G29" s="432" t="s">
        <v>1</v>
      </c>
      <c r="H29" s="432" t="s">
        <v>1</v>
      </c>
      <c r="I29" s="432" t="s">
        <v>1</v>
      </c>
      <c r="J29" s="432" t="s">
        <v>1</v>
      </c>
      <c r="K29" s="432" t="s">
        <v>1</v>
      </c>
      <c r="L29" s="432" t="s">
        <v>1</v>
      </c>
    </row>
    <row r="30" spans="1:12" ht="15.75" customHeight="1">
      <c r="A30" s="435"/>
      <c r="B30" s="430" t="s">
        <v>522</v>
      </c>
      <c r="C30" s="406" t="s">
        <v>1</v>
      </c>
      <c r="D30" s="406" t="s">
        <v>1</v>
      </c>
      <c r="E30" s="434" t="s">
        <v>1</v>
      </c>
      <c r="F30" s="434" t="s">
        <v>1</v>
      </c>
      <c r="G30" s="432" t="s">
        <v>1</v>
      </c>
      <c r="H30" s="432" t="s">
        <v>1</v>
      </c>
      <c r="I30" s="432" t="s">
        <v>1</v>
      </c>
      <c r="J30" s="432" t="s">
        <v>1</v>
      </c>
      <c r="K30" s="432" t="s">
        <v>1</v>
      </c>
      <c r="L30" s="432" t="s">
        <v>1</v>
      </c>
    </row>
    <row r="31" spans="1:12" ht="15.75" customHeight="1">
      <c r="A31" s="435"/>
      <c r="B31" s="430" t="s">
        <v>523</v>
      </c>
      <c r="C31" s="434" t="s">
        <v>1</v>
      </c>
      <c r="D31" s="434" t="s">
        <v>1</v>
      </c>
      <c r="E31" s="434" t="s">
        <v>1</v>
      </c>
      <c r="F31" s="434" t="s">
        <v>1</v>
      </c>
      <c r="G31" s="432" t="s">
        <v>1</v>
      </c>
      <c r="H31" s="432" t="s">
        <v>1</v>
      </c>
      <c r="I31" s="432" t="s">
        <v>1</v>
      </c>
      <c r="J31" s="432" t="s">
        <v>1</v>
      </c>
      <c r="K31" s="432" t="s">
        <v>1</v>
      </c>
      <c r="L31" s="432" t="s">
        <v>1</v>
      </c>
    </row>
    <row r="32" spans="1:12" ht="3.75" customHeight="1" thickBot="1">
      <c r="A32" s="436"/>
      <c r="B32" s="437"/>
      <c r="C32" s="438"/>
      <c r="D32" s="439"/>
      <c r="E32" s="439"/>
      <c r="F32" s="439"/>
      <c r="G32" s="440"/>
      <c r="H32" s="440"/>
      <c r="I32" s="440"/>
      <c r="J32" s="440"/>
      <c r="K32" s="440"/>
      <c r="L32" s="440"/>
    </row>
    <row r="33" ht="5.25" customHeight="1" thickBot="1"/>
    <row r="34" spans="1:12" ht="12" customHeight="1">
      <c r="A34" s="407"/>
      <c r="B34" s="408"/>
      <c r="C34" s="409" t="s">
        <v>524</v>
      </c>
      <c r="D34" s="409"/>
      <c r="E34" s="409"/>
      <c r="F34" s="409"/>
      <c r="G34" s="409"/>
      <c r="H34" s="409"/>
      <c r="I34" s="409"/>
      <c r="J34" s="409"/>
      <c r="K34" s="409"/>
      <c r="L34" s="409"/>
    </row>
    <row r="35" spans="1:12" ht="12" customHeight="1">
      <c r="A35" s="410" t="s">
        <v>486</v>
      </c>
      <c r="B35" s="411" t="s">
        <v>487</v>
      </c>
      <c r="C35" s="412" t="s">
        <v>488</v>
      </c>
      <c r="D35" s="413"/>
      <c r="E35" s="412" t="s">
        <v>489</v>
      </c>
      <c r="F35" s="413"/>
      <c r="G35" s="412" t="s">
        <v>490</v>
      </c>
      <c r="H35" s="413"/>
      <c r="I35" s="412" t="s">
        <v>491</v>
      </c>
      <c r="J35" s="480"/>
      <c r="K35" s="414" t="s">
        <v>548</v>
      </c>
      <c r="L35" s="415"/>
    </row>
    <row r="36" spans="1:12" ht="12" customHeight="1">
      <c r="A36" s="416"/>
      <c r="B36" s="417"/>
      <c r="C36" s="418" t="s">
        <v>492</v>
      </c>
      <c r="D36" s="418" t="s">
        <v>493</v>
      </c>
      <c r="E36" s="418" t="s">
        <v>492</v>
      </c>
      <c r="F36" s="418" t="s">
        <v>493</v>
      </c>
      <c r="G36" s="418" t="s">
        <v>492</v>
      </c>
      <c r="H36" s="418" t="s">
        <v>493</v>
      </c>
      <c r="I36" s="418" t="s">
        <v>492</v>
      </c>
      <c r="J36" s="419" t="s">
        <v>493</v>
      </c>
      <c r="K36" s="418" t="s">
        <v>492</v>
      </c>
      <c r="L36" s="419" t="s">
        <v>493</v>
      </c>
    </row>
    <row r="37" spans="1:12" s="425" customFormat="1" ht="3.75" customHeight="1">
      <c r="A37" s="420"/>
      <c r="B37" s="421"/>
      <c r="C37" s="423"/>
      <c r="D37" s="423"/>
      <c r="E37" s="424"/>
      <c r="F37" s="423"/>
      <c r="G37" s="424"/>
      <c r="H37" s="423"/>
      <c r="I37" s="424"/>
      <c r="J37" s="423"/>
      <c r="K37" s="424"/>
      <c r="L37" s="423"/>
    </row>
    <row r="38" spans="1:12" s="427" customFormat="1" ht="15" customHeight="1">
      <c r="A38" s="951" t="s">
        <v>494</v>
      </c>
      <c r="B38" s="952"/>
      <c r="C38" s="426">
        <v>67</v>
      </c>
      <c r="D38" s="426">
        <v>8984</v>
      </c>
      <c r="E38" s="426">
        <v>64</v>
      </c>
      <c r="F38" s="426">
        <v>7413</v>
      </c>
      <c r="G38" s="426">
        <v>10</v>
      </c>
      <c r="H38" s="426">
        <v>1123</v>
      </c>
      <c r="I38" s="426">
        <v>4</v>
      </c>
      <c r="J38" s="426">
        <v>629</v>
      </c>
      <c r="K38" s="426">
        <v>36</v>
      </c>
      <c r="L38" s="426">
        <v>6485</v>
      </c>
    </row>
    <row r="39" spans="1:12" s="425" customFormat="1" ht="10.5" customHeight="1">
      <c r="A39" s="420"/>
      <c r="B39" s="428"/>
      <c r="C39" s="426"/>
      <c r="D39" s="426"/>
      <c r="E39" s="426"/>
      <c r="F39" s="426"/>
      <c r="G39" s="426"/>
      <c r="H39" s="426"/>
      <c r="I39" s="431"/>
      <c r="J39" s="431"/>
      <c r="K39" s="426"/>
      <c r="L39" s="426"/>
    </row>
    <row r="40" spans="1:12" s="425" customFormat="1" ht="15.75" customHeight="1">
      <c r="A40" s="429" t="s">
        <v>499</v>
      </c>
      <c r="B40" s="441" t="s">
        <v>525</v>
      </c>
      <c r="C40" s="434" t="s">
        <v>1</v>
      </c>
      <c r="D40" s="434" t="s">
        <v>1</v>
      </c>
      <c r="E40" s="434" t="s">
        <v>1</v>
      </c>
      <c r="F40" s="432" t="s">
        <v>526</v>
      </c>
      <c r="G40" s="432" t="s">
        <v>1</v>
      </c>
      <c r="H40" s="432" t="s">
        <v>1</v>
      </c>
      <c r="I40" s="431">
        <v>2</v>
      </c>
      <c r="J40" s="431">
        <v>289</v>
      </c>
      <c r="K40" s="431">
        <v>36</v>
      </c>
      <c r="L40" s="432">
        <v>6485</v>
      </c>
    </row>
    <row r="41" spans="1:12" ht="15.75" customHeight="1">
      <c r="A41" s="442" t="s">
        <v>497</v>
      </c>
      <c r="B41" s="443" t="s">
        <v>498</v>
      </c>
      <c r="C41" s="432">
        <v>65</v>
      </c>
      <c r="D41" s="432">
        <v>8672</v>
      </c>
      <c r="E41" s="432">
        <v>64</v>
      </c>
      <c r="F41" s="432">
        <v>7413</v>
      </c>
      <c r="G41" s="432">
        <v>10</v>
      </c>
      <c r="H41" s="432">
        <v>1123</v>
      </c>
      <c r="I41" s="432">
        <v>2</v>
      </c>
      <c r="J41" s="432">
        <v>340</v>
      </c>
      <c r="K41" s="432" t="s">
        <v>1</v>
      </c>
      <c r="L41" s="432" t="s">
        <v>1</v>
      </c>
    </row>
    <row r="42" spans="1:12" ht="15.75" customHeight="1">
      <c r="A42" s="442" t="s">
        <v>501</v>
      </c>
      <c r="B42" s="444" t="s">
        <v>502</v>
      </c>
      <c r="C42" s="432">
        <v>2</v>
      </c>
      <c r="D42" s="432">
        <v>312</v>
      </c>
      <c r="E42" s="432" t="s">
        <v>527</v>
      </c>
      <c r="F42" s="432" t="s">
        <v>527</v>
      </c>
      <c r="G42" s="432" t="s">
        <v>1</v>
      </c>
      <c r="H42" s="432" t="s">
        <v>1</v>
      </c>
      <c r="I42" s="432" t="s">
        <v>1</v>
      </c>
      <c r="J42" s="432" t="s">
        <v>1</v>
      </c>
      <c r="K42" s="432" t="s">
        <v>1</v>
      </c>
      <c r="L42" s="432" t="s">
        <v>1</v>
      </c>
    </row>
    <row r="43" spans="1:12" ht="15.75" customHeight="1">
      <c r="A43" s="442"/>
      <c r="B43" s="443" t="s">
        <v>528</v>
      </c>
      <c r="C43" s="432" t="s">
        <v>529</v>
      </c>
      <c r="D43" s="432" t="s">
        <v>530</v>
      </c>
      <c r="E43" s="432" t="s">
        <v>527</v>
      </c>
      <c r="F43" s="432" t="s">
        <v>527</v>
      </c>
      <c r="G43" s="432" t="s">
        <v>1</v>
      </c>
      <c r="H43" s="432" t="s">
        <v>1</v>
      </c>
      <c r="I43" s="432" t="s">
        <v>1</v>
      </c>
      <c r="J43" s="432" t="s">
        <v>1</v>
      </c>
      <c r="K43" s="432" t="s">
        <v>1</v>
      </c>
      <c r="L43" s="432" t="s">
        <v>1</v>
      </c>
    </row>
    <row r="44" spans="1:12" ht="15.75" customHeight="1">
      <c r="A44" s="442"/>
      <c r="B44" s="443" t="s">
        <v>504</v>
      </c>
      <c r="C44" s="434" t="s">
        <v>1</v>
      </c>
      <c r="D44" s="434" t="s">
        <v>1</v>
      </c>
      <c r="E44" s="434" t="s">
        <v>1</v>
      </c>
      <c r="F44" s="432" t="s">
        <v>527</v>
      </c>
      <c r="G44" s="432" t="s">
        <v>1</v>
      </c>
      <c r="H44" s="432" t="s">
        <v>1</v>
      </c>
      <c r="I44" s="432" t="s">
        <v>1</v>
      </c>
      <c r="J44" s="432" t="s">
        <v>1</v>
      </c>
      <c r="K44" s="432" t="s">
        <v>1</v>
      </c>
      <c r="L44" s="432" t="s">
        <v>1</v>
      </c>
    </row>
    <row r="45" spans="1:12" ht="15.75" customHeight="1">
      <c r="A45" s="442"/>
      <c r="B45" s="443" t="s">
        <v>531</v>
      </c>
      <c r="C45" s="432" t="s">
        <v>1</v>
      </c>
      <c r="D45" s="432" t="s">
        <v>1</v>
      </c>
      <c r="E45" s="432" t="s">
        <v>1</v>
      </c>
      <c r="F45" s="432" t="s">
        <v>1</v>
      </c>
      <c r="G45" s="432" t="s">
        <v>1</v>
      </c>
      <c r="H45" s="432" t="s">
        <v>1</v>
      </c>
      <c r="I45" s="432" t="s">
        <v>1</v>
      </c>
      <c r="J45" s="432" t="s">
        <v>1</v>
      </c>
      <c r="K45" s="432" t="s">
        <v>1</v>
      </c>
      <c r="L45" s="432" t="s">
        <v>1</v>
      </c>
    </row>
    <row r="46" spans="1:12" ht="15.75" customHeight="1">
      <c r="A46" s="442"/>
      <c r="B46" s="443" t="s">
        <v>532</v>
      </c>
      <c r="C46" s="432" t="s">
        <v>1</v>
      </c>
      <c r="D46" s="432" t="s">
        <v>1</v>
      </c>
      <c r="E46" s="432" t="s">
        <v>1</v>
      </c>
      <c r="F46" s="432" t="s">
        <v>1</v>
      </c>
      <c r="G46" s="432" t="s">
        <v>1</v>
      </c>
      <c r="H46" s="432" t="s">
        <v>1</v>
      </c>
      <c r="I46" s="432" t="s">
        <v>1</v>
      </c>
      <c r="J46" s="432" t="s">
        <v>1</v>
      </c>
      <c r="K46" s="432" t="s">
        <v>1</v>
      </c>
      <c r="L46" s="432" t="s">
        <v>1</v>
      </c>
    </row>
    <row r="47" spans="1:12" ht="3.75" customHeight="1" thickBot="1">
      <c r="A47" s="445"/>
      <c r="B47" s="445"/>
      <c r="C47" s="446"/>
      <c r="D47" s="446"/>
      <c r="E47" s="445"/>
      <c r="F47" s="445"/>
      <c r="G47" s="445"/>
      <c r="H47" s="445"/>
      <c r="I47" s="445"/>
      <c r="J47" s="445"/>
      <c r="K47" s="445"/>
      <c r="L47" s="445"/>
    </row>
    <row r="48" spans="1:12" ht="12" customHeight="1">
      <c r="A48" s="442" t="s">
        <v>533</v>
      </c>
      <c r="B48" s="442"/>
      <c r="C48" s="431"/>
      <c r="D48" s="447"/>
      <c r="E48" s="447"/>
      <c r="F48" s="447"/>
      <c r="G48" s="448"/>
      <c r="H48" s="448"/>
      <c r="I48" s="448"/>
      <c r="J48" s="448"/>
      <c r="K48" s="448"/>
      <c r="L48" s="442"/>
    </row>
    <row r="49" spans="3:13" ht="12" customHeight="1"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25"/>
    </row>
    <row r="50" spans="3:13" ht="12" customHeight="1">
      <c r="C50" s="477"/>
      <c r="D50" s="477"/>
      <c r="E50" s="477"/>
      <c r="F50" s="477"/>
      <c r="G50" s="477"/>
      <c r="H50" s="477"/>
      <c r="I50" s="477"/>
      <c r="J50" s="477"/>
      <c r="K50" s="478"/>
      <c r="L50" s="478"/>
      <c r="M50" s="425"/>
    </row>
    <row r="51" spans="1:13" ht="12" customHeight="1">
      <c r="A51" s="476"/>
      <c r="B51" s="420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5"/>
    </row>
    <row r="52" spans="1:12" s="425" customFormat="1" ht="3.75" customHeight="1">
      <c r="A52" s="420"/>
      <c r="B52" s="420"/>
      <c r="C52" s="422"/>
      <c r="D52" s="423"/>
      <c r="E52" s="423"/>
      <c r="F52" s="423"/>
      <c r="G52" s="424"/>
      <c r="H52" s="423"/>
      <c r="I52" s="424"/>
      <c r="J52" s="423"/>
      <c r="K52" s="424"/>
      <c r="L52" s="423"/>
    </row>
    <row r="53" spans="1:12" s="427" customFormat="1" ht="15" customHeight="1">
      <c r="A53" s="951"/>
      <c r="B53" s="953"/>
      <c r="C53" s="426"/>
      <c r="D53" s="426"/>
      <c r="E53" s="426"/>
      <c r="F53" s="426"/>
      <c r="G53" s="426"/>
      <c r="H53" s="426"/>
      <c r="I53" s="431"/>
      <c r="J53" s="431"/>
      <c r="K53" s="426"/>
      <c r="L53" s="426"/>
    </row>
    <row r="54" spans="1:12" s="425" customFormat="1" ht="10.5" customHeight="1">
      <c r="A54" s="420"/>
      <c r="B54" s="479"/>
      <c r="C54" s="449"/>
      <c r="D54" s="426"/>
      <c r="E54" s="426"/>
      <c r="F54" s="426"/>
      <c r="G54" s="426"/>
      <c r="H54" s="426"/>
      <c r="I54" s="431"/>
      <c r="J54" s="431"/>
      <c r="K54" s="426"/>
      <c r="L54" s="426"/>
    </row>
    <row r="55" spans="1:13" ht="15.75" customHeight="1">
      <c r="A55" s="442"/>
      <c r="B55" s="425"/>
      <c r="C55" s="431"/>
      <c r="D55" s="431"/>
      <c r="E55" s="432"/>
      <c r="F55" s="432"/>
      <c r="G55" s="432"/>
      <c r="H55" s="432"/>
      <c r="I55" s="432"/>
      <c r="J55" s="432"/>
      <c r="K55" s="432"/>
      <c r="L55" s="432"/>
      <c r="M55" s="425"/>
    </row>
    <row r="56" spans="1:13" ht="15.75" customHeight="1">
      <c r="A56" s="442"/>
      <c r="B56" s="442"/>
      <c r="C56" s="431"/>
      <c r="D56" s="431"/>
      <c r="E56" s="432"/>
      <c r="F56" s="432"/>
      <c r="G56" s="432"/>
      <c r="H56" s="432"/>
      <c r="I56" s="432"/>
      <c r="J56" s="432"/>
      <c r="K56" s="432"/>
      <c r="L56" s="432"/>
      <c r="M56" s="425"/>
    </row>
    <row r="57" spans="1:13" ht="15.75" customHeight="1">
      <c r="A57" s="442"/>
      <c r="B57" s="442"/>
      <c r="C57" s="431"/>
      <c r="D57" s="431"/>
      <c r="E57" s="432"/>
      <c r="F57" s="432"/>
      <c r="G57" s="432"/>
      <c r="H57" s="432"/>
      <c r="I57" s="432"/>
      <c r="J57" s="432"/>
      <c r="K57" s="432"/>
      <c r="L57" s="432"/>
      <c r="M57" s="425"/>
    </row>
    <row r="58" spans="1:13" ht="15.75" customHeight="1">
      <c r="A58" s="442"/>
      <c r="B58" s="425"/>
      <c r="C58" s="431"/>
      <c r="D58" s="431"/>
      <c r="E58" s="432"/>
      <c r="F58" s="432"/>
      <c r="G58" s="432"/>
      <c r="H58" s="432"/>
      <c r="I58" s="432"/>
      <c r="J58" s="432"/>
      <c r="K58" s="432"/>
      <c r="L58" s="432"/>
      <c r="M58" s="425"/>
    </row>
    <row r="59" spans="1:13" ht="15.75" customHeight="1">
      <c r="A59" s="442"/>
      <c r="B59" s="442"/>
      <c r="C59" s="431"/>
      <c r="D59" s="431"/>
      <c r="E59" s="432"/>
      <c r="F59" s="432"/>
      <c r="G59" s="432"/>
      <c r="H59" s="432"/>
      <c r="I59" s="432"/>
      <c r="J59" s="432"/>
      <c r="K59" s="432"/>
      <c r="L59" s="432"/>
      <c r="M59" s="425"/>
    </row>
    <row r="60" spans="1:12" ht="3.75" customHeight="1">
      <c r="A60" s="442"/>
      <c r="B60" s="442"/>
      <c r="C60" s="431"/>
      <c r="D60" s="447"/>
      <c r="E60" s="447"/>
      <c r="F60" s="447"/>
      <c r="G60" s="442"/>
      <c r="H60" s="442"/>
      <c r="I60" s="442"/>
      <c r="J60" s="442"/>
      <c r="K60" s="442"/>
      <c r="L60" s="442"/>
    </row>
    <row r="61" spans="3:12" ht="13.5" customHeight="1">
      <c r="C61" s="431"/>
      <c r="D61" s="447"/>
      <c r="E61" s="447"/>
      <c r="F61" s="447"/>
      <c r="G61" s="442"/>
      <c r="H61" s="442"/>
      <c r="I61" s="442"/>
      <c r="J61" s="442"/>
      <c r="K61" s="442"/>
      <c r="L61" s="442"/>
    </row>
    <row r="62" spans="1:12" ht="13.5" customHeight="1">
      <c r="A62" s="442"/>
      <c r="B62" s="442"/>
      <c r="C62" s="431"/>
      <c r="D62" s="447"/>
      <c r="E62" s="447"/>
      <c r="F62" s="447"/>
      <c r="G62" s="447"/>
      <c r="H62" s="447"/>
      <c r="I62" s="447"/>
      <c r="J62" s="447"/>
      <c r="K62" s="447"/>
      <c r="L62" s="447"/>
    </row>
  </sheetData>
  <sheetProtection/>
  <mergeCells count="3">
    <mergeCell ref="A7:B7"/>
    <mergeCell ref="A38:B38"/>
    <mergeCell ref="A53:B5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21"/>
  <sheetViews>
    <sheetView showGridLines="0" zoomScalePageLayoutView="0" workbookViewId="0" topLeftCell="A1">
      <selection activeCell="O13" sqref="O13"/>
    </sheetView>
  </sheetViews>
  <sheetFormatPr defaultColWidth="8.00390625" defaultRowHeight="13.5"/>
  <cols>
    <col min="1" max="1" width="10.75390625" style="199" customWidth="1"/>
    <col min="2" max="12" width="7.875" style="199" customWidth="1"/>
    <col min="13" max="16384" width="8.00390625" style="199" customWidth="1"/>
  </cols>
  <sheetData>
    <row r="1" spans="1:12" ht="18.75" customHeight="1">
      <c r="A1" s="196" t="s">
        <v>309</v>
      </c>
      <c r="B1" s="197"/>
      <c r="C1" s="197"/>
      <c r="D1" s="197"/>
      <c r="E1" s="197"/>
      <c r="F1" s="197"/>
      <c r="G1" s="198"/>
      <c r="H1" s="198"/>
      <c r="I1" s="198"/>
      <c r="J1" s="198"/>
      <c r="K1" s="198"/>
      <c r="L1" s="198"/>
    </row>
    <row r="2" spans="1:12" ht="11.25" customHeight="1">
      <c r="A2" s="196"/>
      <c r="B2" s="197"/>
      <c r="C2" s="197"/>
      <c r="D2" s="197"/>
      <c r="E2" s="197"/>
      <c r="F2" s="197"/>
      <c r="G2" s="198"/>
      <c r="H2" s="198"/>
      <c r="I2" s="198"/>
      <c r="J2" s="198"/>
      <c r="K2" s="198"/>
      <c r="L2" s="198"/>
    </row>
    <row r="3" spans="1:12" ht="12.75" customHeight="1" thickBot="1">
      <c r="A3" s="200"/>
      <c r="B3" s="200"/>
      <c r="C3" s="200"/>
      <c r="D3" s="200"/>
      <c r="E3" s="200"/>
      <c r="F3" s="201"/>
      <c r="L3" s="202" t="s">
        <v>310</v>
      </c>
    </row>
    <row r="4" spans="1:12" ht="33.75" customHeight="1">
      <c r="A4" s="203"/>
      <c r="B4" s="204"/>
      <c r="C4" s="955" t="s">
        <v>311</v>
      </c>
      <c r="D4" s="955"/>
      <c r="E4" s="955"/>
      <c r="F4" s="955"/>
      <c r="G4" s="955"/>
      <c r="H4" s="955"/>
      <c r="I4" s="956" t="s">
        <v>312</v>
      </c>
      <c r="J4" s="957"/>
      <c r="K4" s="957"/>
      <c r="L4" s="957"/>
    </row>
    <row r="5" spans="1:12" s="207" customFormat="1" ht="33.75" customHeight="1">
      <c r="A5" s="205" t="s">
        <v>313</v>
      </c>
      <c r="B5" s="206" t="s">
        <v>314</v>
      </c>
      <c r="C5" s="958" t="s">
        <v>315</v>
      </c>
      <c r="D5" s="958" t="s">
        <v>316</v>
      </c>
      <c r="E5" s="958" t="s">
        <v>317</v>
      </c>
      <c r="F5" s="958"/>
      <c r="G5" s="958" t="s">
        <v>318</v>
      </c>
      <c r="H5" s="958" t="s">
        <v>319</v>
      </c>
      <c r="I5" s="958" t="s">
        <v>320</v>
      </c>
      <c r="J5" s="958" t="s">
        <v>321</v>
      </c>
      <c r="K5" s="958" t="s">
        <v>317</v>
      </c>
      <c r="L5" s="960"/>
    </row>
    <row r="6" spans="1:12" s="207" customFormat="1" ht="33.75" customHeight="1">
      <c r="A6" s="208"/>
      <c r="B6" s="209"/>
      <c r="C6" s="959"/>
      <c r="D6" s="959"/>
      <c r="E6" s="210" t="s">
        <v>322</v>
      </c>
      <c r="F6" s="210" t="s">
        <v>323</v>
      </c>
      <c r="G6" s="959"/>
      <c r="H6" s="959"/>
      <c r="I6" s="959"/>
      <c r="J6" s="959"/>
      <c r="K6" s="210" t="s">
        <v>322</v>
      </c>
      <c r="L6" s="211" t="s">
        <v>324</v>
      </c>
    </row>
    <row r="7" spans="1:12" ht="41.25" customHeight="1">
      <c r="A7" s="212" t="s">
        <v>325</v>
      </c>
      <c r="B7" s="213">
        <v>86007</v>
      </c>
      <c r="C7" s="214">
        <v>81716</v>
      </c>
      <c r="D7" s="214">
        <v>60073</v>
      </c>
      <c r="E7" s="214">
        <v>482</v>
      </c>
      <c r="F7" s="214">
        <v>1467</v>
      </c>
      <c r="G7" s="214">
        <v>19428</v>
      </c>
      <c r="H7" s="214">
        <v>266</v>
      </c>
      <c r="I7" s="214">
        <v>4291</v>
      </c>
      <c r="J7" s="214">
        <v>3987</v>
      </c>
      <c r="K7" s="215">
        <v>281</v>
      </c>
      <c r="L7" s="216">
        <v>23</v>
      </c>
    </row>
    <row r="8" spans="1:12" ht="41.25" customHeight="1">
      <c r="A8" s="212" t="s">
        <v>326</v>
      </c>
      <c r="B8" s="213" t="s">
        <v>327</v>
      </c>
      <c r="C8" s="214">
        <v>78071</v>
      </c>
      <c r="D8" s="214">
        <v>56921</v>
      </c>
      <c r="E8" s="214">
        <v>416</v>
      </c>
      <c r="F8" s="214">
        <v>1618</v>
      </c>
      <c r="G8" s="214">
        <v>18382</v>
      </c>
      <c r="H8" s="214">
        <v>734</v>
      </c>
      <c r="I8" s="214" t="s">
        <v>327</v>
      </c>
      <c r="J8" s="214" t="s">
        <v>327</v>
      </c>
      <c r="K8" s="216" t="s">
        <v>327</v>
      </c>
      <c r="L8" s="216" t="s">
        <v>327</v>
      </c>
    </row>
    <row r="9" spans="1:12" ht="41.25" customHeight="1">
      <c r="A9" s="212" t="s">
        <v>328</v>
      </c>
      <c r="B9" s="213" t="s">
        <v>327</v>
      </c>
      <c r="C9" s="214">
        <v>75724</v>
      </c>
      <c r="D9" s="214">
        <v>55611</v>
      </c>
      <c r="E9" s="214">
        <v>383</v>
      </c>
      <c r="F9" s="214">
        <v>1506</v>
      </c>
      <c r="G9" s="214">
        <v>18085</v>
      </c>
      <c r="H9" s="214">
        <v>139</v>
      </c>
      <c r="I9" s="214" t="s">
        <v>327</v>
      </c>
      <c r="J9" s="214" t="s">
        <v>327</v>
      </c>
      <c r="K9" s="214" t="s">
        <v>327</v>
      </c>
      <c r="L9" s="214" t="s">
        <v>327</v>
      </c>
    </row>
    <row r="10" spans="1:12" s="217" customFormat="1" ht="41.25" customHeight="1">
      <c r="A10" s="212" t="s">
        <v>329</v>
      </c>
      <c r="B10" s="213" t="s">
        <v>327</v>
      </c>
      <c r="C10" s="214">
        <v>75355</v>
      </c>
      <c r="D10" s="214">
        <v>54615</v>
      </c>
      <c r="E10" s="214">
        <v>337</v>
      </c>
      <c r="F10" s="214">
        <v>1483</v>
      </c>
      <c r="G10" s="214">
        <v>18276</v>
      </c>
      <c r="H10" s="214">
        <v>644</v>
      </c>
      <c r="I10" s="214" t="s">
        <v>327</v>
      </c>
      <c r="J10" s="214" t="s">
        <v>327</v>
      </c>
      <c r="K10" s="214" t="s">
        <v>327</v>
      </c>
      <c r="L10" s="214" t="s">
        <v>327</v>
      </c>
    </row>
    <row r="11" spans="1:12" ht="41.25" customHeight="1" thickBot="1">
      <c r="A11" s="218" t="s">
        <v>330</v>
      </c>
      <c r="B11" s="219" t="s">
        <v>327</v>
      </c>
      <c r="C11" s="220">
        <v>73573</v>
      </c>
      <c r="D11" s="220">
        <v>53625</v>
      </c>
      <c r="E11" s="220">
        <v>427</v>
      </c>
      <c r="F11" s="220">
        <v>1414</v>
      </c>
      <c r="G11" s="220">
        <v>17745</v>
      </c>
      <c r="H11" s="220">
        <v>362</v>
      </c>
      <c r="I11" s="220" t="s">
        <v>327</v>
      </c>
      <c r="J11" s="220" t="s">
        <v>327</v>
      </c>
      <c r="K11" s="220" t="s">
        <v>327</v>
      </c>
      <c r="L11" s="220" t="s">
        <v>327</v>
      </c>
    </row>
    <row r="12" spans="1:12" ht="13.5" customHeight="1">
      <c r="A12" s="221" t="s">
        <v>331</v>
      </c>
      <c r="B12" s="222"/>
      <c r="C12" s="223"/>
      <c r="D12" s="214"/>
      <c r="E12" s="214"/>
      <c r="F12" s="214"/>
      <c r="G12" s="954"/>
      <c r="H12" s="954"/>
      <c r="I12" s="215"/>
      <c r="J12" s="215"/>
      <c r="K12" s="954"/>
      <c r="L12" s="954"/>
    </row>
    <row r="13" spans="1:6" ht="12.75" customHeight="1">
      <c r="A13" s="224" t="s">
        <v>332</v>
      </c>
      <c r="B13" s="222"/>
      <c r="C13" s="223"/>
      <c r="D13" s="223"/>
      <c r="E13" s="223"/>
      <c r="F13" s="223"/>
    </row>
    <row r="14" spans="1:6" ht="12.75" customHeight="1">
      <c r="A14" s="225" t="s">
        <v>333</v>
      </c>
      <c r="B14" s="222"/>
      <c r="C14" s="223"/>
      <c r="D14" s="223"/>
      <c r="E14" s="223"/>
      <c r="F14" s="226"/>
    </row>
    <row r="15" spans="1:6" ht="12.75" customHeight="1">
      <c r="A15" s="225" t="s">
        <v>334</v>
      </c>
      <c r="B15" s="222"/>
      <c r="C15" s="223"/>
      <c r="D15" s="223"/>
      <c r="E15" s="223"/>
      <c r="F15" s="226"/>
    </row>
    <row r="16" spans="1:6" ht="12.75" customHeight="1">
      <c r="A16" s="225" t="s">
        <v>335</v>
      </c>
      <c r="B16" s="222"/>
      <c r="C16" s="223"/>
      <c r="D16" s="223"/>
      <c r="E16" s="223"/>
      <c r="F16" s="226"/>
    </row>
    <row r="17" spans="1:6" ht="12.75" customHeight="1">
      <c r="A17" s="225" t="s">
        <v>336</v>
      </c>
      <c r="B17" s="222"/>
      <c r="C17" s="227"/>
      <c r="D17" s="223"/>
      <c r="E17" s="223"/>
      <c r="F17" s="226"/>
    </row>
    <row r="18" ht="12">
      <c r="A18" s="228" t="s">
        <v>337</v>
      </c>
    </row>
    <row r="19" ht="12">
      <c r="A19" s="228" t="s">
        <v>338</v>
      </c>
    </row>
    <row r="20" ht="12">
      <c r="A20" s="228" t="s">
        <v>873</v>
      </c>
    </row>
    <row r="21" ht="12">
      <c r="A21" s="228" t="s">
        <v>874</v>
      </c>
    </row>
  </sheetData>
  <sheetProtection/>
  <mergeCells count="12">
    <mergeCell ref="J5:J6"/>
    <mergeCell ref="K5:L5"/>
    <mergeCell ref="G12:H12"/>
    <mergeCell ref="K12:L12"/>
    <mergeCell ref="C4:H4"/>
    <mergeCell ref="I4:L4"/>
    <mergeCell ref="C5:C6"/>
    <mergeCell ref="D5:D6"/>
    <mergeCell ref="E5:F5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"/>
  <sheetViews>
    <sheetView showGridLines="0" zoomScalePageLayoutView="0" workbookViewId="0" topLeftCell="A1">
      <selection activeCell="L22" sqref="L22"/>
    </sheetView>
  </sheetViews>
  <sheetFormatPr defaultColWidth="8.00390625" defaultRowHeight="13.5"/>
  <cols>
    <col min="1" max="1" width="12.50390625" style="199" customWidth="1"/>
    <col min="2" max="4" width="19.75390625" style="199" customWidth="1"/>
    <col min="5" max="6" width="8.75390625" style="199" customWidth="1"/>
    <col min="7" max="16384" width="8.00390625" style="199" customWidth="1"/>
  </cols>
  <sheetData>
    <row r="1" spans="1:6" ht="18.75" customHeight="1">
      <c r="A1" s="196" t="s">
        <v>349</v>
      </c>
      <c r="B1" s="197"/>
      <c r="C1" s="245"/>
      <c r="D1" s="245"/>
      <c r="E1" s="198"/>
      <c r="F1" s="198"/>
    </row>
    <row r="2" spans="1:6" ht="11.25" customHeight="1">
      <c r="A2" s="196"/>
      <c r="B2" s="197"/>
      <c r="C2" s="245"/>
      <c r="D2" s="245"/>
      <c r="E2" s="198"/>
      <c r="F2" s="198"/>
    </row>
    <row r="3" spans="1:6" ht="12.75" customHeight="1" thickBot="1">
      <c r="A3" s="200"/>
      <c r="B3" s="222"/>
      <c r="C3" s="222"/>
      <c r="D3" s="222"/>
      <c r="F3" s="202" t="s">
        <v>348</v>
      </c>
    </row>
    <row r="4" spans="1:6" ht="33.75" customHeight="1">
      <c r="A4" s="244"/>
      <c r="B4" s="963" t="s">
        <v>347</v>
      </c>
      <c r="C4" s="964"/>
      <c r="D4" s="965"/>
      <c r="E4" s="243"/>
      <c r="F4" s="242"/>
    </row>
    <row r="5" spans="1:6" ht="33.75" customHeight="1">
      <c r="A5" s="241" t="s">
        <v>313</v>
      </c>
      <c r="B5" s="958" t="s">
        <v>346</v>
      </c>
      <c r="C5" s="966" t="s">
        <v>345</v>
      </c>
      <c r="D5" s="966" t="s">
        <v>344</v>
      </c>
      <c r="E5" s="961" t="s">
        <v>343</v>
      </c>
      <c r="F5" s="962"/>
    </row>
    <row r="6" spans="1:6" ht="33.75" customHeight="1">
      <c r="A6" s="240"/>
      <c r="B6" s="959"/>
      <c r="C6" s="967"/>
      <c r="D6" s="967"/>
      <c r="E6" s="239"/>
      <c r="F6" s="238"/>
    </row>
    <row r="7" spans="1:6" ht="20.25" customHeight="1">
      <c r="A7" s="212" t="s">
        <v>342</v>
      </c>
      <c r="B7" s="237">
        <v>206</v>
      </c>
      <c r="C7" s="236">
        <v>166</v>
      </c>
      <c r="D7" s="236">
        <v>40</v>
      </c>
      <c r="E7" s="235"/>
      <c r="F7" s="234">
        <v>1628</v>
      </c>
    </row>
    <row r="8" spans="1:6" ht="20.25" customHeight="1" thickBot="1">
      <c r="A8" s="218" t="s">
        <v>341</v>
      </c>
      <c r="B8" s="233">
        <v>207</v>
      </c>
      <c r="C8" s="233">
        <v>166</v>
      </c>
      <c r="D8" s="233">
        <v>41</v>
      </c>
      <c r="E8" s="232"/>
      <c r="F8" s="231">
        <v>1654</v>
      </c>
    </row>
    <row r="9" ht="12.75" customHeight="1">
      <c r="A9" s="207" t="s">
        <v>340</v>
      </c>
    </row>
    <row r="10" spans="1:6" ht="12.75" customHeight="1">
      <c r="A10" s="225" t="s">
        <v>339</v>
      </c>
      <c r="B10" s="230"/>
      <c r="C10" s="230"/>
      <c r="D10" s="230"/>
      <c r="E10" s="230"/>
      <c r="F10" s="229"/>
    </row>
  </sheetData>
  <sheetProtection/>
  <mergeCells count="5">
    <mergeCell ref="E5:F5"/>
    <mergeCell ref="B4:D4"/>
    <mergeCell ref="B5:B6"/>
    <mergeCell ref="C5:C6"/>
    <mergeCell ref="D5:D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showGridLines="0" zoomScalePageLayoutView="0" workbookViewId="0" topLeftCell="A1">
      <selection activeCell="I30" sqref="I30"/>
    </sheetView>
  </sheetViews>
  <sheetFormatPr defaultColWidth="8.00390625" defaultRowHeight="13.5"/>
  <cols>
    <col min="1" max="1" width="12.50390625" style="246" customWidth="1"/>
    <col min="2" max="3" width="17.125" style="246" customWidth="1"/>
    <col min="4" max="4" width="1.875" style="246" customWidth="1"/>
    <col min="5" max="5" width="12.50390625" style="246" customWidth="1"/>
    <col min="6" max="7" width="17.125" style="246" customWidth="1"/>
    <col min="8" max="8" width="2.00390625" style="246" customWidth="1"/>
    <col min="9" max="16384" width="8.00390625" style="246" customWidth="1"/>
  </cols>
  <sheetData>
    <row r="1" spans="1:7" ht="18.75" customHeight="1">
      <c r="A1" s="274" t="s">
        <v>590</v>
      </c>
      <c r="B1" s="273"/>
      <c r="C1" s="273"/>
      <c r="D1" s="273"/>
      <c r="E1" s="273"/>
      <c r="F1" s="273"/>
      <c r="G1" s="273"/>
    </row>
    <row r="2" spans="1:7" ht="11.25" customHeight="1">
      <c r="A2" s="274"/>
      <c r="B2" s="273"/>
      <c r="C2" s="273"/>
      <c r="D2" s="273"/>
      <c r="E2" s="273"/>
      <c r="F2" s="273"/>
      <c r="G2" s="273"/>
    </row>
    <row r="3" spans="1:7" ht="12.75" thickBot="1">
      <c r="A3" s="270" t="s">
        <v>591</v>
      </c>
      <c r="B3" s="270"/>
      <c r="C3" s="270"/>
      <c r="D3" s="270"/>
      <c r="E3" s="270"/>
      <c r="F3" s="270"/>
      <c r="G3" s="533" t="s">
        <v>592</v>
      </c>
    </row>
    <row r="4" spans="1:8" ht="13.5" customHeight="1">
      <c r="A4" s="534" t="s">
        <v>313</v>
      </c>
      <c r="B4" s="535"/>
      <c r="C4" s="535" t="s">
        <v>593</v>
      </c>
      <c r="D4" s="372"/>
      <c r="E4" s="536"/>
      <c r="F4" s="535"/>
      <c r="G4" s="537" t="s">
        <v>593</v>
      </c>
      <c r="H4" s="538"/>
    </row>
    <row r="5" spans="1:8" ht="13.5" customHeight="1">
      <c r="A5" s="534"/>
      <c r="B5" s="539" t="s">
        <v>594</v>
      </c>
      <c r="C5" s="540" t="s">
        <v>595</v>
      </c>
      <c r="D5" s="541"/>
      <c r="E5" s="542" t="s">
        <v>596</v>
      </c>
      <c r="F5" s="539" t="s">
        <v>594</v>
      </c>
      <c r="G5" s="540" t="s">
        <v>597</v>
      </c>
      <c r="H5" s="543"/>
    </row>
    <row r="6" spans="1:9" ht="13.5" customHeight="1">
      <c r="A6" s="544" t="s">
        <v>596</v>
      </c>
      <c r="B6" s="545"/>
      <c r="C6" s="546"/>
      <c r="D6" s="547"/>
      <c r="E6" s="548"/>
      <c r="F6" s="545"/>
      <c r="G6" s="546"/>
      <c r="H6" s="549"/>
      <c r="I6" s="550"/>
    </row>
    <row r="7" spans="1:9" s="554" customFormat="1" ht="15" customHeight="1">
      <c r="A7" s="10" t="s">
        <v>598</v>
      </c>
      <c r="B7" s="374">
        <v>269600</v>
      </c>
      <c r="C7" s="551">
        <v>31</v>
      </c>
      <c r="D7" s="551"/>
      <c r="E7" s="552" t="s">
        <v>599</v>
      </c>
      <c r="F7" s="558">
        <v>2295</v>
      </c>
      <c r="G7" s="559">
        <v>14.2</v>
      </c>
      <c r="H7" s="551"/>
      <c r="I7" s="553"/>
    </row>
    <row r="8" spans="1:9" s="554" customFormat="1" ht="15" customHeight="1">
      <c r="A8" s="10" t="s">
        <v>36</v>
      </c>
      <c r="B8" s="374">
        <v>256193</v>
      </c>
      <c r="C8" s="551">
        <v>29.626661485906713</v>
      </c>
      <c r="D8" s="551"/>
      <c r="E8" s="555" t="s">
        <v>394</v>
      </c>
      <c r="F8" s="374">
        <v>2295</v>
      </c>
      <c r="G8" s="551">
        <v>14.2</v>
      </c>
      <c r="H8" s="551"/>
      <c r="I8" s="550"/>
    </row>
    <row r="9" spans="1:9" s="554" customFormat="1" ht="15" customHeight="1">
      <c r="A9" s="10" t="s">
        <v>37</v>
      </c>
      <c r="B9" s="374">
        <v>243419</v>
      </c>
      <c r="C9" s="551">
        <v>28.233753520244598</v>
      </c>
      <c r="D9" s="551"/>
      <c r="E9" s="552" t="s">
        <v>393</v>
      </c>
      <c r="F9" s="558">
        <v>12767</v>
      </c>
      <c r="G9" s="559">
        <v>23.7</v>
      </c>
      <c r="H9" s="551"/>
      <c r="I9" s="556"/>
    </row>
    <row r="10" spans="1:9" s="554" customFormat="1" ht="15" customHeight="1">
      <c r="A10" s="10" t="s">
        <v>38</v>
      </c>
      <c r="B10" s="374">
        <v>233573</v>
      </c>
      <c r="C10" s="551">
        <v>27.2</v>
      </c>
      <c r="D10" s="557"/>
      <c r="E10" s="555" t="s">
        <v>600</v>
      </c>
      <c r="F10" s="374">
        <v>3310</v>
      </c>
      <c r="G10" s="551">
        <v>18.4</v>
      </c>
      <c r="H10" s="551"/>
      <c r="I10" s="550"/>
    </row>
    <row r="11" spans="1:9" s="554" customFormat="1" ht="15" customHeight="1">
      <c r="A11" s="57" t="s">
        <v>601</v>
      </c>
      <c r="B11" s="558">
        <v>220288</v>
      </c>
      <c r="C11" s="585">
        <v>25.6</v>
      </c>
      <c r="D11" s="559"/>
      <c r="E11" s="555" t="s">
        <v>602</v>
      </c>
      <c r="F11" s="374">
        <v>1252</v>
      </c>
      <c r="G11" s="551">
        <v>13.4</v>
      </c>
      <c r="H11" s="551"/>
      <c r="I11" s="550"/>
    </row>
    <row r="12" spans="1:9" s="554" customFormat="1" ht="15" customHeight="1">
      <c r="A12" s="560" t="s">
        <v>411</v>
      </c>
      <c r="B12" s="558">
        <v>182047</v>
      </c>
      <c r="C12" s="559">
        <v>25.7</v>
      </c>
      <c r="D12" s="551"/>
      <c r="E12" s="555" t="s">
        <v>389</v>
      </c>
      <c r="F12" s="374">
        <v>8205</v>
      </c>
      <c r="G12" s="551">
        <v>31</v>
      </c>
      <c r="H12" s="551"/>
      <c r="I12" s="550"/>
    </row>
    <row r="13" spans="1:9" s="554" customFormat="1" ht="15" customHeight="1">
      <c r="A13" s="560" t="s">
        <v>409</v>
      </c>
      <c r="B13" s="558">
        <v>38241</v>
      </c>
      <c r="C13" s="559">
        <v>25.1</v>
      </c>
      <c r="D13" s="551"/>
      <c r="E13" s="552" t="s">
        <v>603</v>
      </c>
      <c r="F13" s="558">
        <v>1723</v>
      </c>
      <c r="G13" s="559">
        <v>26.3</v>
      </c>
      <c r="I13" s="550"/>
    </row>
    <row r="14" spans="2:9" s="554" customFormat="1" ht="15" customHeight="1">
      <c r="B14" s="561"/>
      <c r="D14" s="551"/>
      <c r="E14" s="555" t="s">
        <v>604</v>
      </c>
      <c r="F14" s="374">
        <v>1723</v>
      </c>
      <c r="G14" s="551">
        <v>26.3</v>
      </c>
      <c r="I14" s="550"/>
    </row>
    <row r="15" spans="1:9" s="554" customFormat="1" ht="15" customHeight="1">
      <c r="A15" s="256" t="s">
        <v>605</v>
      </c>
      <c r="B15" s="374">
        <v>57596</v>
      </c>
      <c r="C15" s="551">
        <v>24.4</v>
      </c>
      <c r="D15" s="551"/>
      <c r="E15" s="552" t="s">
        <v>386</v>
      </c>
      <c r="F15" s="558">
        <v>5749</v>
      </c>
      <c r="G15" s="559">
        <v>26.5</v>
      </c>
      <c r="I15" s="550"/>
    </row>
    <row r="16" spans="1:9" s="554" customFormat="1" ht="15" customHeight="1">
      <c r="A16" s="256" t="s">
        <v>606</v>
      </c>
      <c r="B16" s="374">
        <v>37326</v>
      </c>
      <c r="C16" s="551">
        <v>28.5</v>
      </c>
      <c r="D16" s="551"/>
      <c r="E16" s="555" t="s">
        <v>607</v>
      </c>
      <c r="F16" s="374">
        <v>5749</v>
      </c>
      <c r="G16" s="551">
        <v>26.5</v>
      </c>
      <c r="I16" s="550"/>
    </row>
    <row r="17" spans="1:9" s="554" customFormat="1" ht="15" customHeight="1">
      <c r="A17" s="256" t="s">
        <v>608</v>
      </c>
      <c r="B17" s="374">
        <v>13919</v>
      </c>
      <c r="C17" s="551">
        <v>20.5</v>
      </c>
      <c r="D17" s="551"/>
      <c r="E17" s="552" t="s">
        <v>609</v>
      </c>
      <c r="F17" s="558">
        <v>12658</v>
      </c>
      <c r="G17" s="559">
        <v>29.1</v>
      </c>
      <c r="I17" s="550"/>
    </row>
    <row r="18" spans="1:9" s="554" customFormat="1" ht="15" customHeight="1">
      <c r="A18" s="256" t="s">
        <v>610</v>
      </c>
      <c r="B18" s="374">
        <v>6867</v>
      </c>
      <c r="C18" s="551">
        <v>31.1</v>
      </c>
      <c r="D18" s="551"/>
      <c r="E18" s="555" t="s">
        <v>611</v>
      </c>
      <c r="F18" s="374">
        <v>2530</v>
      </c>
      <c r="G18" s="551">
        <v>33.3</v>
      </c>
      <c r="I18" s="550"/>
    </row>
    <row r="19" spans="1:9" s="554" customFormat="1" ht="15" customHeight="1">
      <c r="A19" s="256" t="s">
        <v>402</v>
      </c>
      <c r="B19" s="374">
        <v>16029</v>
      </c>
      <c r="C19" s="551">
        <v>27.6</v>
      </c>
      <c r="D19" s="551"/>
      <c r="E19" s="555" t="s">
        <v>612</v>
      </c>
      <c r="F19" s="374">
        <v>2856</v>
      </c>
      <c r="G19" s="551">
        <v>29.6</v>
      </c>
      <c r="I19" s="550"/>
    </row>
    <row r="20" spans="1:9" s="554" customFormat="1" ht="15" customHeight="1">
      <c r="A20" s="256" t="s">
        <v>613</v>
      </c>
      <c r="B20" s="374">
        <v>13652</v>
      </c>
      <c r="C20" s="551">
        <v>26.5</v>
      </c>
      <c r="D20" s="551"/>
      <c r="E20" s="555" t="s">
        <v>614</v>
      </c>
      <c r="F20" s="374">
        <v>7272</v>
      </c>
      <c r="G20" s="551">
        <v>27.7</v>
      </c>
      <c r="I20" s="550"/>
    </row>
    <row r="21" spans="1:9" s="554" customFormat="1" ht="15" customHeight="1">
      <c r="A21" s="256" t="s">
        <v>615</v>
      </c>
      <c r="B21" s="374">
        <v>7807</v>
      </c>
      <c r="C21" s="551">
        <v>24.7</v>
      </c>
      <c r="D21" s="551"/>
      <c r="E21" s="552" t="s">
        <v>616</v>
      </c>
      <c r="F21" s="558">
        <v>3049</v>
      </c>
      <c r="G21" s="559">
        <v>29.5</v>
      </c>
      <c r="I21" s="550"/>
    </row>
    <row r="22" spans="1:9" s="554" customFormat="1" ht="15" customHeight="1">
      <c r="A22" s="256" t="s">
        <v>617</v>
      </c>
      <c r="B22" s="374">
        <v>11465</v>
      </c>
      <c r="C22" s="551">
        <v>24.6</v>
      </c>
      <c r="D22" s="551"/>
      <c r="E22" s="555" t="s">
        <v>618</v>
      </c>
      <c r="F22" s="374">
        <v>3049</v>
      </c>
      <c r="G22" s="551">
        <v>29.5</v>
      </c>
      <c r="I22" s="550"/>
    </row>
    <row r="23" spans="1:9" s="554" customFormat="1" ht="15" customHeight="1">
      <c r="A23" s="256" t="s">
        <v>398</v>
      </c>
      <c r="B23" s="374">
        <v>8810</v>
      </c>
      <c r="C23" s="551">
        <v>30.4</v>
      </c>
      <c r="D23" s="551"/>
      <c r="E23" s="555"/>
      <c r="F23" s="374"/>
      <c r="G23" s="551"/>
      <c r="I23" s="550"/>
    </row>
    <row r="24" spans="1:9" s="554" customFormat="1" ht="15" customHeight="1">
      <c r="A24" s="256" t="s">
        <v>397</v>
      </c>
      <c r="B24" s="374">
        <v>8576</v>
      </c>
      <c r="C24" s="551">
        <v>25.6</v>
      </c>
      <c r="E24" s="562"/>
      <c r="F24" s="374"/>
      <c r="G24" s="551"/>
      <c r="I24" s="550"/>
    </row>
    <row r="25" spans="1:9" s="554" customFormat="1" ht="12.75" thickBot="1">
      <c r="A25" s="252"/>
      <c r="B25" s="563"/>
      <c r="C25" s="564"/>
      <c r="D25" s="564"/>
      <c r="E25" s="565"/>
      <c r="F25" s="566"/>
      <c r="G25" s="567"/>
      <c r="H25" s="271"/>
      <c r="I25" s="550"/>
    </row>
    <row r="26" spans="1:9" ht="12">
      <c r="A26" s="249" t="s">
        <v>619</v>
      </c>
      <c r="B26" s="249"/>
      <c r="C26" s="249"/>
      <c r="D26" s="249"/>
      <c r="E26" s="249"/>
      <c r="F26" s="249"/>
      <c r="G26" s="249"/>
      <c r="I26" s="550"/>
    </row>
    <row r="27" spans="1:9" s="554" customFormat="1" ht="9.75" customHeight="1">
      <c r="A27" s="568" t="s">
        <v>620</v>
      </c>
      <c r="B27" s="370"/>
      <c r="C27" s="569"/>
      <c r="D27" s="569"/>
      <c r="E27" s="372"/>
      <c r="F27" s="372"/>
      <c r="G27" s="372"/>
      <c r="H27" s="246"/>
      <c r="I27" s="550"/>
    </row>
    <row r="28" spans="1:9" ht="12.75" customHeight="1">
      <c r="A28" s="249"/>
      <c r="B28" s="249"/>
      <c r="C28" s="249"/>
      <c r="D28" s="249"/>
      <c r="E28" s="249"/>
      <c r="F28" s="249"/>
      <c r="G28" s="249"/>
      <c r="I28" s="550"/>
    </row>
    <row r="29" spans="1:9" ht="12.75" customHeight="1">
      <c r="A29" s="249"/>
      <c r="B29" s="249"/>
      <c r="C29" s="249"/>
      <c r="D29" s="249"/>
      <c r="E29" s="249"/>
      <c r="F29" s="249"/>
      <c r="G29" s="249"/>
      <c r="I29" s="550"/>
    </row>
    <row r="30" spans="1:9" ht="12.75" customHeight="1">
      <c r="A30" s="256"/>
      <c r="B30" s="370"/>
      <c r="C30" s="249"/>
      <c r="D30" s="249"/>
      <c r="E30" s="570"/>
      <c r="F30" s="249"/>
      <c r="G30" s="249"/>
      <c r="I30" s="550"/>
    </row>
    <row r="31" spans="1:9" ht="12.75" customHeight="1">
      <c r="A31" s="256"/>
      <c r="B31" s="375"/>
      <c r="C31" s="249"/>
      <c r="D31" s="249"/>
      <c r="E31" s="249"/>
      <c r="F31" s="249"/>
      <c r="G31" s="249"/>
      <c r="I31" s="550"/>
    </row>
    <row r="32" spans="1:9" ht="12.75" customHeight="1">
      <c r="A32" s="256"/>
      <c r="B32" s="375"/>
      <c r="C32" s="249"/>
      <c r="D32" s="249"/>
      <c r="E32" s="249"/>
      <c r="F32" s="249"/>
      <c r="G32" s="249"/>
      <c r="I32" s="550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4"/>
  <sheetViews>
    <sheetView showGridLines="0" zoomScaleSheetLayoutView="100" zoomScalePageLayoutView="0" workbookViewId="0" topLeftCell="A1">
      <selection activeCell="H26" sqref="H26"/>
    </sheetView>
  </sheetViews>
  <sheetFormatPr defaultColWidth="8.00390625" defaultRowHeight="13.5"/>
  <cols>
    <col min="1" max="1" width="3.75390625" style="72" customWidth="1"/>
    <col min="2" max="2" width="8.625" style="72" customWidth="1"/>
    <col min="3" max="3" width="11.25390625" style="72" customWidth="1"/>
    <col min="4" max="4" width="8.625" style="72" customWidth="1"/>
    <col min="5" max="5" width="10.375" style="72" bestFit="1" customWidth="1"/>
    <col min="6" max="6" width="8.625" style="72" customWidth="1"/>
    <col min="7" max="7" width="10.375" style="72" bestFit="1" customWidth="1"/>
    <col min="8" max="8" width="7.875" style="72" customWidth="1"/>
    <col min="9" max="9" width="7.75390625" style="72" customWidth="1"/>
    <col min="10" max="11" width="7.50390625" style="72" customWidth="1"/>
    <col min="12" max="12" width="8.625" style="72" customWidth="1"/>
    <col min="13" max="16384" width="8.00390625" style="72" customWidth="1"/>
  </cols>
  <sheetData>
    <row r="1" spans="1:12" ht="12.75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90" customFormat="1" ht="18.75" customHeight="1">
      <c r="A2" s="525"/>
      <c r="B2" s="628"/>
      <c r="C2" s="629" t="s">
        <v>686</v>
      </c>
      <c r="D2" s="629"/>
      <c r="E2" s="629"/>
      <c r="F2" s="629"/>
      <c r="G2" s="629"/>
      <c r="H2" s="629"/>
      <c r="I2" s="629"/>
      <c r="J2" s="629"/>
      <c r="K2" s="629"/>
      <c r="L2" s="847" t="s">
        <v>687</v>
      </c>
    </row>
    <row r="3" spans="1:12" s="90" customFormat="1" ht="18.75" customHeight="1">
      <c r="A3" s="849" t="s">
        <v>0</v>
      </c>
      <c r="B3" s="850"/>
      <c r="C3" s="630"/>
      <c r="D3" s="629" t="s">
        <v>688</v>
      </c>
      <c r="E3" s="629"/>
      <c r="F3" s="629"/>
      <c r="G3" s="629"/>
      <c r="H3" s="629"/>
      <c r="I3" s="631"/>
      <c r="J3" s="851" t="s">
        <v>689</v>
      </c>
      <c r="K3" s="852"/>
      <c r="L3" s="847"/>
    </row>
    <row r="4" spans="1:12" s="90" customFormat="1" ht="18.75" customHeight="1">
      <c r="A4" s="849" t="s">
        <v>690</v>
      </c>
      <c r="B4" s="850"/>
      <c r="C4" s="632" t="s">
        <v>691</v>
      </c>
      <c r="D4" s="633" t="s">
        <v>346</v>
      </c>
      <c r="E4" s="518"/>
      <c r="F4" s="633" t="s">
        <v>692</v>
      </c>
      <c r="G4" s="518"/>
      <c r="H4" s="633" t="s">
        <v>693</v>
      </c>
      <c r="I4" s="518"/>
      <c r="J4" s="853"/>
      <c r="K4" s="854"/>
      <c r="L4" s="847"/>
    </row>
    <row r="5" spans="1:12" s="90" customFormat="1" ht="18.75" customHeight="1">
      <c r="A5" s="634"/>
      <c r="B5" s="635"/>
      <c r="C5" s="636"/>
      <c r="D5" s="637" t="s">
        <v>694</v>
      </c>
      <c r="E5" s="637" t="s">
        <v>695</v>
      </c>
      <c r="F5" s="637" t="s">
        <v>694</v>
      </c>
      <c r="G5" s="637" t="s">
        <v>695</v>
      </c>
      <c r="H5" s="637" t="s">
        <v>694</v>
      </c>
      <c r="I5" s="637" t="s">
        <v>695</v>
      </c>
      <c r="J5" s="637" t="s">
        <v>694</v>
      </c>
      <c r="K5" s="637" t="s">
        <v>695</v>
      </c>
      <c r="L5" s="848"/>
    </row>
    <row r="6" spans="1:11" s="641" customFormat="1" ht="12" customHeight="1">
      <c r="A6" s="88"/>
      <c r="B6" s="522"/>
      <c r="C6" s="611" t="s">
        <v>671</v>
      </c>
      <c r="D6" s="638"/>
      <c r="E6" s="639" t="s">
        <v>671</v>
      </c>
      <c r="F6" s="638"/>
      <c r="G6" s="639" t="s">
        <v>671</v>
      </c>
      <c r="H6" s="638"/>
      <c r="I6" s="639" t="s">
        <v>671</v>
      </c>
      <c r="J6" s="638"/>
      <c r="K6" s="640" t="s">
        <v>671</v>
      </c>
    </row>
    <row r="7" spans="1:12" s="90" customFormat="1" ht="22.5" customHeight="1">
      <c r="A7" s="613" t="s">
        <v>696</v>
      </c>
      <c r="B7" s="613"/>
      <c r="C7" s="97">
        <v>10419854</v>
      </c>
      <c r="D7" s="97">
        <v>11100</v>
      </c>
      <c r="E7" s="97">
        <v>123272</v>
      </c>
      <c r="F7" s="97">
        <v>11070</v>
      </c>
      <c r="G7" s="97">
        <v>122981</v>
      </c>
      <c r="H7" s="97">
        <v>30</v>
      </c>
      <c r="I7" s="97">
        <v>291</v>
      </c>
      <c r="J7" s="97">
        <v>31</v>
      </c>
      <c r="K7" s="97">
        <v>7984</v>
      </c>
      <c r="L7" s="97">
        <v>18213</v>
      </c>
    </row>
    <row r="8" spans="1:12" s="90" customFormat="1" ht="22.5" customHeight="1">
      <c r="A8" s="613" t="s">
        <v>674</v>
      </c>
      <c r="B8" s="613"/>
      <c r="C8" s="97">
        <v>10490323</v>
      </c>
      <c r="D8" s="97">
        <v>11181</v>
      </c>
      <c r="E8" s="97">
        <v>125808</v>
      </c>
      <c r="F8" s="97">
        <v>11152</v>
      </c>
      <c r="G8" s="97">
        <v>125523</v>
      </c>
      <c r="H8" s="97">
        <v>29</v>
      </c>
      <c r="I8" s="97">
        <v>285</v>
      </c>
      <c r="J8" s="97">
        <v>33</v>
      </c>
      <c r="K8" s="97">
        <v>8790</v>
      </c>
      <c r="L8" s="97">
        <v>18389</v>
      </c>
    </row>
    <row r="9" spans="1:12" s="90" customFormat="1" ht="22.5" customHeight="1">
      <c r="A9" s="613" t="s">
        <v>675</v>
      </c>
      <c r="B9" s="613"/>
      <c r="C9" s="97">
        <v>10530279</v>
      </c>
      <c r="D9" s="97">
        <v>11246</v>
      </c>
      <c r="E9" s="97">
        <v>126797</v>
      </c>
      <c r="F9" s="97">
        <v>11228</v>
      </c>
      <c r="G9" s="97">
        <v>126559</v>
      </c>
      <c r="H9" s="97">
        <v>18</v>
      </c>
      <c r="I9" s="97">
        <v>238</v>
      </c>
      <c r="J9" s="97">
        <v>34</v>
      </c>
      <c r="K9" s="97">
        <v>10238</v>
      </c>
      <c r="L9" s="97">
        <v>18445</v>
      </c>
    </row>
    <row r="10" spans="1:12" s="90" customFormat="1" ht="22.5" customHeight="1">
      <c r="A10" s="613" t="s">
        <v>676</v>
      </c>
      <c r="B10" s="613"/>
      <c r="C10" s="97">
        <v>10523203</v>
      </c>
      <c r="D10" s="97">
        <v>11420</v>
      </c>
      <c r="E10" s="97">
        <v>128421</v>
      </c>
      <c r="F10" s="97">
        <v>11403</v>
      </c>
      <c r="G10" s="97">
        <v>128187</v>
      </c>
      <c r="H10" s="97">
        <v>17</v>
      </c>
      <c r="I10" s="97">
        <v>234</v>
      </c>
      <c r="J10" s="97">
        <v>37</v>
      </c>
      <c r="K10" s="97">
        <v>11057</v>
      </c>
      <c r="L10" s="97">
        <v>18674</v>
      </c>
    </row>
    <row r="11" spans="1:12" s="519" customFormat="1" ht="22.5" customHeight="1">
      <c r="A11" s="620" t="s">
        <v>677</v>
      </c>
      <c r="B11" s="620"/>
      <c r="C11" s="530">
        <v>10568438</v>
      </c>
      <c r="D11" s="530">
        <v>11488</v>
      </c>
      <c r="E11" s="530">
        <v>124768</v>
      </c>
      <c r="F11" s="530">
        <v>11472</v>
      </c>
      <c r="G11" s="530">
        <v>124528</v>
      </c>
      <c r="H11" s="530">
        <v>16</v>
      </c>
      <c r="I11" s="530">
        <v>230</v>
      </c>
      <c r="J11" s="530">
        <v>38</v>
      </c>
      <c r="K11" s="530">
        <v>11298</v>
      </c>
      <c r="L11" s="530">
        <v>18736</v>
      </c>
    </row>
    <row r="12" spans="1:12" s="90" customFormat="1" ht="7.5" customHeight="1">
      <c r="A12" s="622"/>
      <c r="B12" s="613"/>
      <c r="C12" s="97"/>
      <c r="D12" s="97"/>
      <c r="E12" s="97"/>
      <c r="F12" s="97"/>
      <c r="G12" s="97"/>
      <c r="H12" s="530"/>
      <c r="I12" s="642"/>
      <c r="J12" s="97"/>
      <c r="K12" s="97"/>
      <c r="L12" s="97"/>
    </row>
    <row r="13" spans="1:12" s="90" customFormat="1" ht="22.5" customHeight="1">
      <c r="A13" s="841" t="s">
        <v>678</v>
      </c>
      <c r="B13" s="842"/>
      <c r="C13" s="97">
        <v>571148</v>
      </c>
      <c r="D13" s="97">
        <v>1023</v>
      </c>
      <c r="E13" s="97">
        <v>30006</v>
      </c>
      <c r="F13" s="97">
        <v>1023</v>
      </c>
      <c r="G13" s="97">
        <v>30006</v>
      </c>
      <c r="H13" s="498" t="s">
        <v>53</v>
      </c>
      <c r="I13" s="498" t="s">
        <v>53</v>
      </c>
      <c r="J13" s="97">
        <v>20</v>
      </c>
      <c r="K13" s="97">
        <v>7781</v>
      </c>
      <c r="L13" s="97">
        <v>19</v>
      </c>
    </row>
    <row r="14" spans="1:12" s="90" customFormat="1" ht="22.5" customHeight="1">
      <c r="A14" s="512"/>
      <c r="B14" s="643" t="s">
        <v>679</v>
      </c>
      <c r="C14" s="97">
        <v>203163</v>
      </c>
      <c r="D14" s="97">
        <v>332</v>
      </c>
      <c r="E14" s="97">
        <v>15217</v>
      </c>
      <c r="F14" s="97">
        <v>332</v>
      </c>
      <c r="G14" s="97">
        <v>15217</v>
      </c>
      <c r="H14" s="498" t="s">
        <v>53</v>
      </c>
      <c r="I14" s="498" t="s">
        <v>53</v>
      </c>
      <c r="J14" s="97">
        <v>12</v>
      </c>
      <c r="K14" s="97">
        <v>3525</v>
      </c>
      <c r="L14" s="97">
        <v>7</v>
      </c>
    </row>
    <row r="15" spans="1:12" s="90" customFormat="1" ht="22.5" customHeight="1">
      <c r="A15" s="843" t="s">
        <v>680</v>
      </c>
      <c r="B15" s="844"/>
      <c r="C15" s="97">
        <v>367985</v>
      </c>
      <c r="D15" s="97">
        <v>691</v>
      </c>
      <c r="E15" s="97">
        <v>14789</v>
      </c>
      <c r="F15" s="97">
        <v>691</v>
      </c>
      <c r="G15" s="97">
        <v>14789</v>
      </c>
      <c r="H15" s="498" t="s">
        <v>53</v>
      </c>
      <c r="I15" s="498" t="s">
        <v>53</v>
      </c>
      <c r="J15" s="97">
        <v>8</v>
      </c>
      <c r="K15" s="97">
        <v>4256</v>
      </c>
      <c r="L15" s="97">
        <v>12</v>
      </c>
    </row>
    <row r="16" spans="1:12" s="90" customFormat="1" ht="22.5" customHeight="1">
      <c r="A16" s="841" t="s">
        <v>681</v>
      </c>
      <c r="B16" s="842"/>
      <c r="C16" s="97">
        <v>1239757</v>
      </c>
      <c r="D16" s="97">
        <v>1571</v>
      </c>
      <c r="E16" s="97">
        <v>22813</v>
      </c>
      <c r="F16" s="97">
        <v>1571</v>
      </c>
      <c r="G16" s="97">
        <v>22803</v>
      </c>
      <c r="H16" s="498" t="s">
        <v>53</v>
      </c>
      <c r="I16" s="498" t="s">
        <v>53</v>
      </c>
      <c r="J16" s="97">
        <v>11</v>
      </c>
      <c r="K16" s="97">
        <v>2631</v>
      </c>
      <c r="L16" s="97">
        <v>179</v>
      </c>
    </row>
    <row r="17" spans="1:12" s="90" customFormat="1" ht="22.5" customHeight="1">
      <c r="A17" s="843" t="s">
        <v>682</v>
      </c>
      <c r="B17" s="844"/>
      <c r="C17" s="97">
        <v>538714</v>
      </c>
      <c r="D17" s="97">
        <v>825</v>
      </c>
      <c r="E17" s="97">
        <v>11317</v>
      </c>
      <c r="F17" s="97">
        <v>825</v>
      </c>
      <c r="G17" s="97">
        <v>11317</v>
      </c>
      <c r="H17" s="498" t="s">
        <v>53</v>
      </c>
      <c r="I17" s="498" t="s">
        <v>53</v>
      </c>
      <c r="J17" s="97">
        <v>9</v>
      </c>
      <c r="K17" s="97">
        <v>2295</v>
      </c>
      <c r="L17" s="97">
        <v>43</v>
      </c>
    </row>
    <row r="18" spans="1:12" s="90" customFormat="1" ht="22.5" customHeight="1">
      <c r="A18" s="512"/>
      <c r="B18" s="643" t="s">
        <v>683</v>
      </c>
      <c r="C18" s="97">
        <v>701043</v>
      </c>
      <c r="D18" s="97">
        <v>746</v>
      </c>
      <c r="E18" s="97">
        <v>11496</v>
      </c>
      <c r="F18" s="97">
        <v>746</v>
      </c>
      <c r="G18" s="97">
        <v>11486</v>
      </c>
      <c r="H18" s="498" t="s">
        <v>53</v>
      </c>
      <c r="I18" s="498" t="s">
        <v>53</v>
      </c>
      <c r="J18" s="498">
        <v>2</v>
      </c>
      <c r="K18" s="498">
        <v>336</v>
      </c>
      <c r="L18" s="97">
        <v>136</v>
      </c>
    </row>
    <row r="19" spans="1:12" s="90" customFormat="1" ht="22.5" customHeight="1" thickBot="1">
      <c r="A19" s="845" t="s">
        <v>684</v>
      </c>
      <c r="B19" s="846"/>
      <c r="C19" s="779">
        <v>8757533</v>
      </c>
      <c r="D19" s="780">
        <v>8894</v>
      </c>
      <c r="E19" s="780">
        <v>71949</v>
      </c>
      <c r="F19" s="780">
        <v>8878</v>
      </c>
      <c r="G19" s="780">
        <v>71719</v>
      </c>
      <c r="H19" s="780">
        <v>16</v>
      </c>
      <c r="I19" s="780">
        <v>230</v>
      </c>
      <c r="J19" s="780">
        <v>7</v>
      </c>
      <c r="K19" s="780">
        <v>886</v>
      </c>
      <c r="L19" s="780">
        <v>18538</v>
      </c>
    </row>
    <row r="20" ht="12.75" customHeight="1">
      <c r="A20" s="90" t="s">
        <v>697</v>
      </c>
    </row>
    <row r="21" s="641" customFormat="1" ht="12" customHeight="1">
      <c r="A21" s="641" t="s">
        <v>698</v>
      </c>
    </row>
    <row r="22" spans="1:2" ht="12" customHeight="1">
      <c r="A22" s="761" t="s">
        <v>699</v>
      </c>
      <c r="B22" s="781"/>
    </row>
    <row r="23" spans="1:12" ht="12">
      <c r="A23" s="782" t="s">
        <v>700</v>
      </c>
      <c r="B23" s="761"/>
      <c r="C23" s="644"/>
      <c r="D23" s="644"/>
      <c r="E23" s="644"/>
      <c r="F23" s="644"/>
      <c r="G23" s="644"/>
      <c r="H23" s="644"/>
      <c r="I23" s="644"/>
      <c r="J23" s="644"/>
      <c r="K23" s="644"/>
      <c r="L23" s="644"/>
    </row>
    <row r="24" spans="1:12" ht="1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7" ht="6" customHeight="1"/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"/>
  <sheetViews>
    <sheetView showGridLines="0" zoomScalePageLayoutView="0" workbookViewId="0" topLeftCell="A1">
      <selection activeCell="C29" sqref="C29"/>
    </sheetView>
  </sheetViews>
  <sheetFormatPr defaultColWidth="8.00390625" defaultRowHeight="13.5"/>
  <cols>
    <col min="1" max="1" width="12.50390625" style="246" customWidth="1"/>
    <col min="2" max="5" width="10.625" style="246" customWidth="1"/>
    <col min="6" max="7" width="10.50390625" style="246" customWidth="1"/>
    <col min="8" max="9" width="10.625" style="246" customWidth="1"/>
    <col min="10" max="16384" width="8.00390625" style="246" customWidth="1"/>
  </cols>
  <sheetData>
    <row r="1" spans="1:9" ht="18.75" customHeight="1">
      <c r="A1" s="571" t="s">
        <v>621</v>
      </c>
      <c r="B1" s="543"/>
      <c r="C1" s="543"/>
      <c r="D1" s="543"/>
      <c r="E1" s="543"/>
      <c r="F1" s="543"/>
      <c r="G1" s="543"/>
      <c r="H1" s="543"/>
      <c r="I1" s="543"/>
    </row>
    <row r="2" spans="1:9" ht="11.25" customHeight="1">
      <c r="A2" s="571"/>
      <c r="B2" s="543"/>
      <c r="C2" s="543"/>
      <c r="D2" s="543"/>
      <c r="E2" s="543"/>
      <c r="F2" s="543"/>
      <c r="G2" s="543"/>
      <c r="H2" s="543"/>
      <c r="I2" s="543"/>
    </row>
    <row r="3" spans="1:9" ht="12.75" customHeight="1" thickBot="1">
      <c r="A3" s="554"/>
      <c r="B3" s="554"/>
      <c r="C3" s="554"/>
      <c r="D3" s="554"/>
      <c r="E3" s="554"/>
      <c r="F3" s="554"/>
      <c r="G3" s="554"/>
      <c r="H3" s="554"/>
      <c r="I3" s="533" t="s">
        <v>622</v>
      </c>
    </row>
    <row r="4" spans="1:10" ht="19.5" customHeight="1">
      <c r="A4" s="930" t="s">
        <v>623</v>
      </c>
      <c r="B4" s="924" t="s">
        <v>624</v>
      </c>
      <c r="C4" s="927"/>
      <c r="D4" s="927"/>
      <c r="E4" s="927"/>
      <c r="F4" s="927"/>
      <c r="G4" s="969"/>
      <c r="H4" s="484" t="s">
        <v>625</v>
      </c>
      <c r="I4" s="970" t="s">
        <v>626</v>
      </c>
      <c r="J4" s="249"/>
    </row>
    <row r="5" spans="1:10" ht="19.5" customHeight="1">
      <c r="A5" s="968"/>
      <c r="B5" s="973" t="s">
        <v>627</v>
      </c>
      <c r="C5" s="974" t="s">
        <v>628</v>
      </c>
      <c r="D5" s="974"/>
      <c r="E5" s="974" t="s">
        <v>629</v>
      </c>
      <c r="F5" s="974"/>
      <c r="G5" s="974"/>
      <c r="H5" s="377" t="s">
        <v>630</v>
      </c>
      <c r="I5" s="971"/>
      <c r="J5" s="249"/>
    </row>
    <row r="6" spans="1:10" ht="19.5" customHeight="1">
      <c r="A6" s="932"/>
      <c r="B6" s="973"/>
      <c r="C6" s="572" t="s">
        <v>631</v>
      </c>
      <c r="D6" s="572" t="s">
        <v>632</v>
      </c>
      <c r="E6" s="572" t="s">
        <v>631</v>
      </c>
      <c r="F6" s="572" t="s">
        <v>632</v>
      </c>
      <c r="G6" s="573" t="s">
        <v>633</v>
      </c>
      <c r="H6" s="574" t="s">
        <v>634</v>
      </c>
      <c r="I6" s="972"/>
      <c r="J6" s="249"/>
    </row>
    <row r="7" spans="1:10" ht="21.75" customHeight="1">
      <c r="A7" s="10" t="s">
        <v>1094</v>
      </c>
      <c r="B7" s="389">
        <v>2620</v>
      </c>
      <c r="C7" s="375">
        <v>1975</v>
      </c>
      <c r="D7" s="370">
        <v>59</v>
      </c>
      <c r="E7" s="370">
        <v>540</v>
      </c>
      <c r="F7" s="370">
        <v>46</v>
      </c>
      <c r="G7" s="375" t="s">
        <v>1</v>
      </c>
      <c r="H7" s="370">
        <v>566014</v>
      </c>
      <c r="I7" s="370">
        <v>9062</v>
      </c>
      <c r="J7" s="249"/>
    </row>
    <row r="8" spans="1:10" ht="21.75" customHeight="1">
      <c r="A8" s="10">
        <v>19</v>
      </c>
      <c r="B8" s="389">
        <v>2368</v>
      </c>
      <c r="C8" s="375">
        <v>1784</v>
      </c>
      <c r="D8" s="370">
        <v>46</v>
      </c>
      <c r="E8" s="370">
        <v>496</v>
      </c>
      <c r="F8" s="370">
        <v>42</v>
      </c>
      <c r="G8" s="575" t="s">
        <v>1</v>
      </c>
      <c r="H8" s="370">
        <v>597123</v>
      </c>
      <c r="I8" s="375" t="s">
        <v>635</v>
      </c>
      <c r="J8" s="249"/>
    </row>
    <row r="9" spans="1:10" ht="21.75" customHeight="1">
      <c r="A9" s="10" t="s">
        <v>417</v>
      </c>
      <c r="B9" s="374">
        <v>2193</v>
      </c>
      <c r="C9" s="375">
        <v>1649</v>
      </c>
      <c r="D9" s="375">
        <v>41</v>
      </c>
      <c r="E9" s="375">
        <v>465</v>
      </c>
      <c r="F9" s="375">
        <v>38</v>
      </c>
      <c r="G9" s="575" t="s">
        <v>1</v>
      </c>
      <c r="H9" s="375" t="s">
        <v>636</v>
      </c>
      <c r="I9" s="375" t="s">
        <v>637</v>
      </c>
      <c r="J9" s="249"/>
    </row>
    <row r="10" spans="1:10" ht="21.75" customHeight="1">
      <c r="A10" s="576">
        <v>21</v>
      </c>
      <c r="B10" s="370">
        <v>2010</v>
      </c>
      <c r="C10" s="375">
        <v>1493</v>
      </c>
      <c r="D10" s="375">
        <v>41</v>
      </c>
      <c r="E10" s="375">
        <v>441</v>
      </c>
      <c r="F10" s="375">
        <v>35</v>
      </c>
      <c r="G10" s="575" t="s">
        <v>1</v>
      </c>
      <c r="H10" s="375" t="s">
        <v>638</v>
      </c>
      <c r="I10" s="375" t="s">
        <v>638</v>
      </c>
      <c r="J10" s="249"/>
    </row>
    <row r="11" spans="1:10" s="579" customFormat="1" ht="21.75" customHeight="1" thickBot="1">
      <c r="A11" s="577">
        <v>22</v>
      </c>
      <c r="B11" s="366">
        <v>1813</v>
      </c>
      <c r="C11" s="385">
        <v>1328</v>
      </c>
      <c r="D11" s="385">
        <v>40</v>
      </c>
      <c r="E11" s="385">
        <v>413</v>
      </c>
      <c r="F11" s="385">
        <v>32</v>
      </c>
      <c r="G11" s="578" t="s">
        <v>1</v>
      </c>
      <c r="H11" s="385" t="s">
        <v>638</v>
      </c>
      <c r="I11" s="385" t="s">
        <v>638</v>
      </c>
      <c r="J11" s="257"/>
    </row>
    <row r="12" spans="1:9" ht="12">
      <c r="A12" s="372" t="s">
        <v>639</v>
      </c>
      <c r="B12" s="554"/>
      <c r="C12" s="554"/>
      <c r="D12" s="554"/>
      <c r="E12" s="554"/>
      <c r="F12" s="554"/>
      <c r="G12" s="554"/>
      <c r="H12" s="554"/>
      <c r="I12" s="554"/>
    </row>
    <row r="13" spans="1:9" ht="12.75" customHeight="1">
      <c r="A13" s="580" t="s">
        <v>640</v>
      </c>
      <c r="B13" s="554"/>
      <c r="C13" s="554"/>
      <c r="D13" s="554"/>
      <c r="E13" s="554"/>
      <c r="F13" s="554"/>
      <c r="G13" s="554"/>
      <c r="H13" s="554"/>
      <c r="I13" s="554"/>
    </row>
    <row r="14" ht="12">
      <c r="A14" s="393" t="s">
        <v>641</v>
      </c>
    </row>
    <row r="15" ht="12">
      <c r="A15" s="393" t="s">
        <v>642</v>
      </c>
    </row>
  </sheetData>
  <sheetProtection/>
  <mergeCells count="6">
    <mergeCell ref="A4:A6"/>
    <mergeCell ref="B4:G4"/>
    <mergeCell ref="I4:I6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"/>
  <sheetViews>
    <sheetView showGridLines="0" tabSelected="1" zoomScalePageLayoutView="0" workbookViewId="0" topLeftCell="A1">
      <selection activeCell="D19" sqref="D19"/>
    </sheetView>
  </sheetViews>
  <sheetFormatPr defaultColWidth="8.00390625" defaultRowHeight="13.5"/>
  <cols>
    <col min="1" max="1" width="12.50390625" style="246" customWidth="1"/>
    <col min="2" max="5" width="10.625" style="246" customWidth="1"/>
    <col min="6" max="7" width="10.50390625" style="246" customWidth="1"/>
    <col min="8" max="9" width="10.625" style="246" customWidth="1"/>
    <col min="10" max="10" width="8.50390625" style="246" bestFit="1" customWidth="1"/>
    <col min="11" max="16384" width="8.00390625" style="246" customWidth="1"/>
  </cols>
  <sheetData>
    <row r="1" spans="1:9" ht="18.75" customHeight="1">
      <c r="A1" s="571" t="s">
        <v>660</v>
      </c>
      <c r="B1" s="543"/>
      <c r="C1" s="543"/>
      <c r="D1" s="543"/>
      <c r="E1" s="543"/>
      <c r="F1" s="543"/>
      <c r="G1" s="543"/>
      <c r="H1" s="543"/>
      <c r="I1" s="543"/>
    </row>
    <row r="2" spans="1:9" ht="11.25" customHeight="1">
      <c r="A2" s="571"/>
      <c r="B2" s="543"/>
      <c r="C2" s="543"/>
      <c r="D2" s="543"/>
      <c r="E2" s="543"/>
      <c r="F2" s="543"/>
      <c r="G2" s="543"/>
      <c r="H2" s="543"/>
      <c r="I2" s="543"/>
    </row>
    <row r="3" spans="1:9" ht="12.75" customHeight="1" thickBot="1">
      <c r="A3" s="554"/>
      <c r="B3" s="554"/>
      <c r="C3" s="554"/>
      <c r="D3" s="554"/>
      <c r="E3" s="554"/>
      <c r="F3" s="554"/>
      <c r="G3" s="554"/>
      <c r="H3" s="554"/>
      <c r="I3" s="533" t="s">
        <v>622</v>
      </c>
    </row>
    <row r="4" spans="1:10" ht="16.5" customHeight="1" thickTop="1">
      <c r="A4" s="980" t="s">
        <v>643</v>
      </c>
      <c r="B4" s="981"/>
      <c r="C4" s="581"/>
      <c r="D4" s="984" t="s">
        <v>644</v>
      </c>
      <c r="E4" s="985"/>
      <c r="F4" s="986" t="s">
        <v>645</v>
      </c>
      <c r="G4" s="977" t="s">
        <v>646</v>
      </c>
      <c r="H4" s="978"/>
      <c r="I4" s="979"/>
      <c r="J4" s="591"/>
    </row>
    <row r="5" spans="1:10" ht="19.5" customHeight="1">
      <c r="A5" s="982"/>
      <c r="B5" s="982"/>
      <c r="C5" s="582"/>
      <c r="D5" s="989" t="s">
        <v>647</v>
      </c>
      <c r="E5" s="989" t="s">
        <v>648</v>
      </c>
      <c r="F5" s="987"/>
      <c r="G5" s="991" t="s">
        <v>649</v>
      </c>
      <c r="H5" s="993" t="s">
        <v>650</v>
      </c>
      <c r="I5" s="991" t="s">
        <v>651</v>
      </c>
      <c r="J5" s="975"/>
    </row>
    <row r="6" spans="1:10" ht="31.5" customHeight="1">
      <c r="A6" s="983"/>
      <c r="B6" s="983"/>
      <c r="C6" s="583"/>
      <c r="D6" s="990"/>
      <c r="E6" s="990"/>
      <c r="F6" s="988"/>
      <c r="G6" s="992"/>
      <c r="H6" s="994"/>
      <c r="I6" s="992"/>
      <c r="J6" s="976"/>
    </row>
    <row r="7" spans="1:11" ht="21.75" customHeight="1">
      <c r="A7" s="586" t="s">
        <v>652</v>
      </c>
      <c r="B7" s="587" t="s">
        <v>655</v>
      </c>
      <c r="C7" s="588"/>
      <c r="D7" s="589">
        <v>39124</v>
      </c>
      <c r="E7" s="589">
        <v>170</v>
      </c>
      <c r="F7" s="592">
        <v>13</v>
      </c>
      <c r="G7" s="589">
        <v>22218</v>
      </c>
      <c r="H7" s="593">
        <v>56679</v>
      </c>
      <c r="I7" s="589">
        <v>13215</v>
      </c>
      <c r="J7" s="590"/>
      <c r="K7" s="249"/>
    </row>
    <row r="8" spans="1:11" ht="21.75" customHeight="1">
      <c r="A8" s="586"/>
      <c r="B8" s="587" t="s">
        <v>656</v>
      </c>
      <c r="C8" s="588"/>
      <c r="D8" s="589">
        <v>35072</v>
      </c>
      <c r="E8" s="589">
        <v>157</v>
      </c>
      <c r="F8" s="592">
        <v>11.6</v>
      </c>
      <c r="G8" s="593">
        <v>24829</v>
      </c>
      <c r="H8" s="593">
        <v>59451</v>
      </c>
      <c r="I8" s="589">
        <v>22809</v>
      </c>
      <c r="J8" s="590"/>
      <c r="K8" s="249"/>
    </row>
    <row r="9" spans="1:11" ht="21.75" customHeight="1">
      <c r="A9" s="586"/>
      <c r="B9" s="587" t="s">
        <v>657</v>
      </c>
      <c r="C9" s="588"/>
      <c r="D9" s="593">
        <v>31619</v>
      </c>
      <c r="E9" s="593">
        <v>125</v>
      </c>
      <c r="F9" s="594">
        <v>10.4</v>
      </c>
      <c r="G9" s="593">
        <v>26445</v>
      </c>
      <c r="H9" s="593">
        <v>58285</v>
      </c>
      <c r="I9" s="589">
        <v>33084</v>
      </c>
      <c r="J9" s="590"/>
      <c r="K9" s="249"/>
    </row>
    <row r="10" spans="1:11" ht="21.75" customHeight="1">
      <c r="A10" s="586"/>
      <c r="B10" s="587" t="s">
        <v>658</v>
      </c>
      <c r="C10" s="588"/>
      <c r="D10" s="593">
        <v>29244</v>
      </c>
      <c r="E10" s="593">
        <v>132</v>
      </c>
      <c r="F10" s="594">
        <v>9.5</v>
      </c>
      <c r="G10" s="593">
        <v>27968</v>
      </c>
      <c r="H10" s="593">
        <v>55074</v>
      </c>
      <c r="I10" s="589">
        <v>42665</v>
      </c>
      <c r="J10" s="590"/>
      <c r="K10" s="249"/>
    </row>
    <row r="11" spans="1:11" s="579" customFormat="1" ht="21.75" customHeight="1" thickBot="1">
      <c r="A11" s="808"/>
      <c r="B11" s="809" t="s">
        <v>659</v>
      </c>
      <c r="C11" s="810"/>
      <c r="D11" s="811">
        <v>27215</v>
      </c>
      <c r="E11" s="811">
        <v>123</v>
      </c>
      <c r="F11" s="812">
        <v>8.9</v>
      </c>
      <c r="G11" s="811">
        <v>32729</v>
      </c>
      <c r="H11" s="811">
        <v>53070</v>
      </c>
      <c r="I11" s="813">
        <v>49778</v>
      </c>
      <c r="J11" s="590"/>
      <c r="K11" s="257"/>
    </row>
    <row r="12" spans="1:10" ht="12.75" customHeight="1">
      <c r="A12" s="596" t="s">
        <v>661</v>
      </c>
      <c r="B12" s="586"/>
      <c r="C12" s="586"/>
      <c r="D12" s="586"/>
      <c r="E12" s="595"/>
      <c r="F12" s="247"/>
      <c r="G12" s="584"/>
      <c r="H12" s="247"/>
      <c r="I12" s="247"/>
      <c r="J12" s="247"/>
    </row>
    <row r="13" spans="1:10" ht="13.5">
      <c r="A13" s="596" t="s">
        <v>653</v>
      </c>
      <c r="B13" s="586"/>
      <c r="C13" s="586"/>
      <c r="D13" s="586"/>
      <c r="E13" s="586"/>
      <c r="F13" s="247"/>
      <c r="G13" s="247"/>
      <c r="H13" s="247"/>
      <c r="I13" s="247"/>
      <c r="J13" s="247"/>
    </row>
    <row r="14" spans="1:10" ht="13.5">
      <c r="A14" s="596" t="s">
        <v>654</v>
      </c>
      <c r="B14" s="597"/>
      <c r="C14" s="597"/>
      <c r="D14" s="597"/>
      <c r="E14" s="597"/>
      <c r="F14" s="247"/>
      <c r="G14" s="247"/>
      <c r="H14" s="247"/>
      <c r="I14" s="247"/>
      <c r="J14" s="247"/>
    </row>
    <row r="15" spans="1:5" ht="12">
      <c r="A15" s="249"/>
      <c r="B15" s="249"/>
      <c r="C15" s="249"/>
      <c r="D15" s="249"/>
      <c r="E15" s="249"/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49"/>
  <sheetViews>
    <sheetView showGridLines="0" zoomScalePageLayoutView="0" workbookViewId="0" topLeftCell="A1">
      <pane xSplit="2" ySplit="6" topLeftCell="E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42" sqref="R42"/>
    </sheetView>
  </sheetViews>
  <sheetFormatPr defaultColWidth="8.00390625" defaultRowHeight="13.5"/>
  <cols>
    <col min="1" max="1" width="2.50390625" style="645" customWidth="1"/>
    <col min="2" max="2" width="9.00390625" style="645" customWidth="1"/>
    <col min="3" max="5" width="12.625" style="645" customWidth="1"/>
    <col min="6" max="9" width="12.00390625" style="645" customWidth="1"/>
    <col min="10" max="10" width="11.25390625" style="645" customWidth="1"/>
    <col min="11" max="17" width="11.125" style="645" customWidth="1"/>
    <col min="18" max="18" width="8.125" style="645" customWidth="1"/>
    <col min="19" max="16384" width="8.00390625" style="645" customWidth="1"/>
  </cols>
  <sheetData>
    <row r="1" spans="2:18" ht="18.75" customHeight="1">
      <c r="B1" s="646"/>
      <c r="C1" s="647"/>
      <c r="D1" s="647"/>
      <c r="E1" s="647"/>
      <c r="F1" s="648"/>
      <c r="G1" s="648"/>
      <c r="H1" s="647"/>
      <c r="I1" s="649" t="s">
        <v>701</v>
      </c>
      <c r="J1" s="650" t="s">
        <v>702</v>
      </c>
      <c r="K1" s="651"/>
      <c r="L1" s="651"/>
      <c r="M1" s="651"/>
      <c r="N1" s="651"/>
      <c r="O1" s="647"/>
      <c r="P1" s="647"/>
      <c r="Q1" s="647"/>
      <c r="R1" s="647"/>
    </row>
    <row r="2" spans="2:18" ht="18.75" customHeight="1">
      <c r="B2" s="646"/>
      <c r="C2" s="647"/>
      <c r="D2" s="647"/>
      <c r="E2" s="647"/>
      <c r="F2" s="648"/>
      <c r="G2" s="648"/>
      <c r="H2" s="647"/>
      <c r="I2" s="649"/>
      <c r="J2" s="650"/>
      <c r="K2" s="651"/>
      <c r="L2" s="651"/>
      <c r="M2" s="651"/>
      <c r="N2" s="651"/>
      <c r="O2" s="647"/>
      <c r="P2" s="647"/>
      <c r="Q2" s="647"/>
      <c r="R2" s="647"/>
    </row>
    <row r="3" spans="2:18" ht="11.25" customHeight="1">
      <c r="B3" s="646"/>
      <c r="C3" s="647"/>
      <c r="D3" s="647"/>
      <c r="E3" s="647"/>
      <c r="F3" s="648"/>
      <c r="G3" s="648"/>
      <c r="H3" s="647"/>
      <c r="I3" s="649"/>
      <c r="J3" s="650"/>
      <c r="K3" s="651"/>
      <c r="L3" s="651"/>
      <c r="M3" s="651"/>
      <c r="N3" s="651"/>
      <c r="O3" s="647"/>
      <c r="P3" s="647"/>
      <c r="Q3" s="647"/>
      <c r="R3" s="647"/>
    </row>
    <row r="4" spans="1:18" s="656" customFormat="1" ht="12.75" customHeight="1" thickBot="1">
      <c r="A4" s="652" t="s">
        <v>703</v>
      </c>
      <c r="B4" s="652"/>
      <c r="C4" s="652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4"/>
      <c r="R4" s="655" t="s">
        <v>704</v>
      </c>
    </row>
    <row r="5" spans="1:18" s="656" customFormat="1" ht="16.5" customHeight="1">
      <c r="A5" s="657" t="s">
        <v>705</v>
      </c>
      <c r="B5" s="657"/>
      <c r="C5" s="658" t="s">
        <v>706</v>
      </c>
      <c r="D5" s="659"/>
      <c r="E5" s="659"/>
      <c r="F5" s="658" t="s">
        <v>707</v>
      </c>
      <c r="G5" s="659"/>
      <c r="H5" s="659"/>
      <c r="I5" s="660" t="s">
        <v>708</v>
      </c>
      <c r="J5" s="661" t="s">
        <v>709</v>
      </c>
      <c r="K5" s="659"/>
      <c r="L5" s="658" t="s">
        <v>710</v>
      </c>
      <c r="M5" s="659"/>
      <c r="N5" s="659"/>
      <c r="O5" s="658" t="s">
        <v>711</v>
      </c>
      <c r="P5" s="659"/>
      <c r="Q5" s="659"/>
      <c r="R5" s="662" t="s">
        <v>712</v>
      </c>
    </row>
    <row r="6" spans="1:18" s="656" customFormat="1" ht="16.5" customHeight="1">
      <c r="A6" s="663" t="s">
        <v>713</v>
      </c>
      <c r="B6" s="663"/>
      <c r="C6" s="664" t="s">
        <v>714</v>
      </c>
      <c r="D6" s="664" t="s">
        <v>715</v>
      </c>
      <c r="E6" s="664" t="s">
        <v>716</v>
      </c>
      <c r="F6" s="664" t="s">
        <v>714</v>
      </c>
      <c r="G6" s="664" t="s">
        <v>715</v>
      </c>
      <c r="H6" s="664" t="s">
        <v>716</v>
      </c>
      <c r="I6" s="665" t="s">
        <v>714</v>
      </c>
      <c r="J6" s="666" t="s">
        <v>715</v>
      </c>
      <c r="K6" s="664" t="s">
        <v>716</v>
      </c>
      <c r="L6" s="664" t="s">
        <v>714</v>
      </c>
      <c r="M6" s="664" t="s">
        <v>715</v>
      </c>
      <c r="N6" s="664" t="s">
        <v>716</v>
      </c>
      <c r="O6" s="664" t="s">
        <v>714</v>
      </c>
      <c r="P6" s="664" t="s">
        <v>715</v>
      </c>
      <c r="Q6" s="664" t="s">
        <v>716</v>
      </c>
      <c r="R6" s="667" t="s">
        <v>717</v>
      </c>
    </row>
    <row r="7" spans="1:18" s="656" customFormat="1" ht="7.5" customHeight="1">
      <c r="A7" s="668"/>
      <c r="B7" s="669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1"/>
    </row>
    <row r="8" spans="1:18" s="656" customFormat="1" ht="13.5" customHeight="1">
      <c r="A8" s="613" t="s">
        <v>718</v>
      </c>
      <c r="B8" s="672"/>
      <c r="C8" s="673">
        <v>1861.9</v>
      </c>
      <c r="D8" s="674">
        <v>1630.9</v>
      </c>
      <c r="E8" s="674">
        <v>1860.2</v>
      </c>
      <c r="F8" s="674">
        <v>215</v>
      </c>
      <c r="G8" s="674">
        <v>215</v>
      </c>
      <c r="H8" s="674">
        <v>215</v>
      </c>
      <c r="I8" s="674">
        <v>382.8</v>
      </c>
      <c r="J8" s="674">
        <v>359.4</v>
      </c>
      <c r="K8" s="674">
        <v>382.8</v>
      </c>
      <c r="L8" s="674">
        <v>547.9</v>
      </c>
      <c r="M8" s="674">
        <v>484.9</v>
      </c>
      <c r="N8" s="674">
        <v>547.9</v>
      </c>
      <c r="O8" s="674">
        <v>716.2</v>
      </c>
      <c r="P8" s="674">
        <v>571.7</v>
      </c>
      <c r="Q8" s="674">
        <v>714.5</v>
      </c>
      <c r="R8" s="675" t="s">
        <v>719</v>
      </c>
    </row>
    <row r="9" spans="1:18" s="656" customFormat="1" ht="13.5" customHeight="1">
      <c r="A9" s="613" t="s">
        <v>720</v>
      </c>
      <c r="B9" s="672"/>
      <c r="C9" s="674">
        <v>1879.333</v>
      </c>
      <c r="D9" s="674">
        <v>1662.6960000000001</v>
      </c>
      <c r="E9" s="674">
        <v>1877.5820000000003</v>
      </c>
      <c r="F9" s="674">
        <v>216.167</v>
      </c>
      <c r="G9" s="674">
        <v>216.167</v>
      </c>
      <c r="H9" s="674">
        <v>216.167</v>
      </c>
      <c r="I9" s="674">
        <v>395.815</v>
      </c>
      <c r="J9" s="674">
        <v>377.43600000000004</v>
      </c>
      <c r="K9" s="674">
        <v>395.815</v>
      </c>
      <c r="L9" s="674">
        <v>554.7230000000001</v>
      </c>
      <c r="M9" s="674">
        <v>492.884</v>
      </c>
      <c r="N9" s="674">
        <v>554.7230000000001</v>
      </c>
      <c r="O9" s="674">
        <v>712.628</v>
      </c>
      <c r="P9" s="674">
        <v>576.2090000000001</v>
      </c>
      <c r="Q9" s="674">
        <v>710.8770000000001</v>
      </c>
      <c r="R9" s="676" t="s">
        <v>721</v>
      </c>
    </row>
    <row r="10" spans="1:18" s="656" customFormat="1" ht="13.5" customHeight="1">
      <c r="A10" s="613" t="s">
        <v>722</v>
      </c>
      <c r="B10" s="672"/>
      <c r="C10" s="674">
        <v>1877.3</v>
      </c>
      <c r="D10" s="674">
        <v>1666.6</v>
      </c>
      <c r="E10" s="674">
        <v>1877</v>
      </c>
      <c r="F10" s="674">
        <v>215.7</v>
      </c>
      <c r="G10" s="674">
        <v>215.7</v>
      </c>
      <c r="H10" s="674">
        <v>215.7</v>
      </c>
      <c r="I10" s="674">
        <v>397.1</v>
      </c>
      <c r="J10" s="674">
        <v>378.8</v>
      </c>
      <c r="K10" s="674">
        <v>397.1</v>
      </c>
      <c r="L10" s="674">
        <v>554.1</v>
      </c>
      <c r="M10" s="674">
        <v>495.1</v>
      </c>
      <c r="N10" s="674">
        <v>554.1</v>
      </c>
      <c r="O10" s="674">
        <v>710.4</v>
      </c>
      <c r="P10" s="674">
        <v>577</v>
      </c>
      <c r="Q10" s="674">
        <v>710.1</v>
      </c>
      <c r="R10" s="676" t="s">
        <v>723</v>
      </c>
    </row>
    <row r="11" spans="1:18" s="656" customFormat="1" ht="13.5" customHeight="1">
      <c r="A11" s="613" t="s">
        <v>724</v>
      </c>
      <c r="B11" s="672"/>
      <c r="C11" s="674">
        <v>1869</v>
      </c>
      <c r="D11" s="674">
        <v>1667.6999999999998</v>
      </c>
      <c r="E11" s="674">
        <v>1868.8000000000002</v>
      </c>
      <c r="F11" s="674">
        <v>217</v>
      </c>
      <c r="G11" s="674">
        <v>217</v>
      </c>
      <c r="H11" s="674">
        <v>217</v>
      </c>
      <c r="I11" s="674">
        <v>393.1</v>
      </c>
      <c r="J11" s="674">
        <v>379</v>
      </c>
      <c r="K11" s="674">
        <v>393.1</v>
      </c>
      <c r="L11" s="674">
        <v>550.9</v>
      </c>
      <c r="M11" s="674">
        <v>494.5999999999999</v>
      </c>
      <c r="N11" s="674">
        <v>550.9</v>
      </c>
      <c r="O11" s="674">
        <v>708.0000000000001</v>
      </c>
      <c r="P11" s="674">
        <v>577.1</v>
      </c>
      <c r="Q11" s="674">
        <v>707.8000000000002</v>
      </c>
      <c r="R11" s="676" t="s">
        <v>725</v>
      </c>
    </row>
    <row r="12" spans="1:18" s="680" customFormat="1" ht="13.5" customHeight="1">
      <c r="A12" s="620" t="s">
        <v>726</v>
      </c>
      <c r="B12" s="678"/>
      <c r="C12" s="677">
        <v>1869.3</v>
      </c>
      <c r="D12" s="677">
        <v>1676.2999999999997</v>
      </c>
      <c r="E12" s="677">
        <v>1869.1</v>
      </c>
      <c r="F12" s="677">
        <v>217</v>
      </c>
      <c r="G12" s="677">
        <v>217</v>
      </c>
      <c r="H12" s="677">
        <v>217</v>
      </c>
      <c r="I12" s="677">
        <v>387</v>
      </c>
      <c r="J12" s="677">
        <v>373.6</v>
      </c>
      <c r="K12" s="677">
        <v>387</v>
      </c>
      <c r="L12" s="677">
        <v>552.2</v>
      </c>
      <c r="M12" s="677">
        <v>498.9</v>
      </c>
      <c r="N12" s="677">
        <v>552.2</v>
      </c>
      <c r="O12" s="677">
        <v>712.8000000000001</v>
      </c>
      <c r="P12" s="677">
        <v>586.5</v>
      </c>
      <c r="Q12" s="677">
        <v>712.6000000000001</v>
      </c>
      <c r="R12" s="679" t="s">
        <v>727</v>
      </c>
    </row>
    <row r="13" spans="1:18" s="680" customFormat="1" ht="3.75" customHeight="1">
      <c r="A13" s="681"/>
      <c r="B13" s="678"/>
      <c r="C13" s="682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83"/>
    </row>
    <row r="14" spans="2:18" s="680" customFormat="1" ht="13.5" customHeight="1">
      <c r="B14" s="684" t="s">
        <v>411</v>
      </c>
      <c r="C14" s="682">
        <v>1549.6</v>
      </c>
      <c r="D14" s="682">
        <v>1387.7999999999997</v>
      </c>
      <c r="E14" s="682">
        <v>1549.3999999999999</v>
      </c>
      <c r="F14" s="677">
        <v>182.4</v>
      </c>
      <c r="G14" s="677">
        <v>182.4</v>
      </c>
      <c r="H14" s="677">
        <v>182.4</v>
      </c>
      <c r="I14" s="677">
        <v>307.90000000000003</v>
      </c>
      <c r="J14" s="677">
        <v>297.5</v>
      </c>
      <c r="K14" s="677">
        <v>307.90000000000003</v>
      </c>
      <c r="L14" s="677">
        <v>492.1</v>
      </c>
      <c r="M14" s="677">
        <v>441</v>
      </c>
      <c r="N14" s="677">
        <v>492.1</v>
      </c>
      <c r="O14" s="677">
        <v>567.1</v>
      </c>
      <c r="P14" s="677">
        <v>466.7</v>
      </c>
      <c r="Q14" s="677">
        <v>566.9000000000001</v>
      </c>
      <c r="R14" s="683" t="s">
        <v>411</v>
      </c>
    </row>
    <row r="15" spans="2:18" s="680" customFormat="1" ht="13.5" customHeight="1">
      <c r="B15" s="684" t="s">
        <v>409</v>
      </c>
      <c r="C15" s="682">
        <v>319.7</v>
      </c>
      <c r="D15" s="682">
        <v>288.5</v>
      </c>
      <c r="E15" s="682">
        <v>319.7</v>
      </c>
      <c r="F15" s="682">
        <v>34.6</v>
      </c>
      <c r="G15" s="677">
        <v>34.6</v>
      </c>
      <c r="H15" s="677">
        <v>34.6</v>
      </c>
      <c r="I15" s="677">
        <v>79.1</v>
      </c>
      <c r="J15" s="677">
        <v>76.1</v>
      </c>
      <c r="K15" s="677">
        <v>79.1</v>
      </c>
      <c r="L15" s="677">
        <v>60.1</v>
      </c>
      <c r="M15" s="677">
        <v>57.900000000000006</v>
      </c>
      <c r="N15" s="677">
        <v>60.1</v>
      </c>
      <c r="O15" s="677">
        <v>145.70000000000002</v>
      </c>
      <c r="P15" s="677">
        <v>119.79999999999998</v>
      </c>
      <c r="Q15" s="677">
        <v>145.70000000000002</v>
      </c>
      <c r="R15" s="683" t="s">
        <v>409</v>
      </c>
    </row>
    <row r="16" spans="2:18" s="656" customFormat="1" ht="3.75" customHeight="1">
      <c r="B16" s="685"/>
      <c r="C16" s="682"/>
      <c r="D16" s="682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86"/>
    </row>
    <row r="17" spans="1:18" s="656" customFormat="1" ht="15" customHeight="1">
      <c r="A17" s="656">
        <v>1</v>
      </c>
      <c r="B17" s="685" t="s">
        <v>605</v>
      </c>
      <c r="C17" s="673">
        <v>382.7</v>
      </c>
      <c r="D17" s="673">
        <v>334.7</v>
      </c>
      <c r="E17" s="673">
        <v>382.7</v>
      </c>
      <c r="F17" s="689">
        <v>15.2</v>
      </c>
      <c r="G17" s="689">
        <v>15.2</v>
      </c>
      <c r="H17" s="689">
        <v>15.2</v>
      </c>
      <c r="I17" s="689">
        <v>100.8</v>
      </c>
      <c r="J17" s="689">
        <v>93</v>
      </c>
      <c r="K17" s="689">
        <v>100.8</v>
      </c>
      <c r="L17" s="689">
        <v>142.6</v>
      </c>
      <c r="M17" s="689">
        <v>126.9</v>
      </c>
      <c r="N17" s="689">
        <v>142.6</v>
      </c>
      <c r="O17" s="689">
        <v>124.1</v>
      </c>
      <c r="P17" s="689">
        <v>99.5</v>
      </c>
      <c r="Q17" s="689">
        <v>124.1</v>
      </c>
      <c r="R17" s="686">
        <v>1</v>
      </c>
    </row>
    <row r="18" spans="1:18" s="656" customFormat="1" ht="15" customHeight="1">
      <c r="A18" s="656">
        <v>2</v>
      </c>
      <c r="B18" s="685" t="s">
        <v>606</v>
      </c>
      <c r="C18" s="673">
        <v>369.6</v>
      </c>
      <c r="D18" s="673">
        <v>343.6</v>
      </c>
      <c r="E18" s="673">
        <v>369.6</v>
      </c>
      <c r="F18" s="689">
        <v>56.5</v>
      </c>
      <c r="G18" s="689">
        <v>56.5</v>
      </c>
      <c r="H18" s="689">
        <v>56.5</v>
      </c>
      <c r="I18" s="689">
        <v>62.2</v>
      </c>
      <c r="J18" s="689">
        <v>62.1</v>
      </c>
      <c r="K18" s="689">
        <v>62.2</v>
      </c>
      <c r="L18" s="689">
        <v>84.1</v>
      </c>
      <c r="M18" s="689">
        <v>80.5</v>
      </c>
      <c r="N18" s="689">
        <v>84.1</v>
      </c>
      <c r="O18" s="689">
        <v>166.8</v>
      </c>
      <c r="P18" s="689">
        <v>144.4</v>
      </c>
      <c r="Q18" s="689">
        <v>166.8</v>
      </c>
      <c r="R18" s="686">
        <v>2</v>
      </c>
    </row>
    <row r="19" spans="1:18" s="656" customFormat="1" ht="15" customHeight="1">
      <c r="A19" s="656">
        <v>3</v>
      </c>
      <c r="B19" s="685" t="s">
        <v>608</v>
      </c>
      <c r="C19" s="673">
        <v>55.3</v>
      </c>
      <c r="D19" s="673">
        <v>48.3</v>
      </c>
      <c r="E19" s="673">
        <v>55.3</v>
      </c>
      <c r="F19" s="689">
        <v>16.6</v>
      </c>
      <c r="G19" s="689">
        <v>16.6</v>
      </c>
      <c r="H19" s="689">
        <v>16.6</v>
      </c>
      <c r="I19" s="689">
        <v>1.2</v>
      </c>
      <c r="J19" s="689">
        <v>1.2</v>
      </c>
      <c r="K19" s="689">
        <v>1.2</v>
      </c>
      <c r="L19" s="689">
        <v>15.8</v>
      </c>
      <c r="M19" s="689">
        <v>15.5</v>
      </c>
      <c r="N19" s="689">
        <v>15.8</v>
      </c>
      <c r="O19" s="689">
        <v>21.6</v>
      </c>
      <c r="P19" s="689">
        <v>15</v>
      </c>
      <c r="Q19" s="689">
        <v>21.6</v>
      </c>
      <c r="R19" s="686">
        <v>3</v>
      </c>
    </row>
    <row r="20" spans="1:18" s="656" customFormat="1" ht="15" customHeight="1">
      <c r="A20" s="656">
        <v>4</v>
      </c>
      <c r="B20" s="685" t="s">
        <v>610</v>
      </c>
      <c r="C20" s="673">
        <v>64.4</v>
      </c>
      <c r="D20" s="673">
        <v>58.2</v>
      </c>
      <c r="E20" s="673">
        <v>64.4</v>
      </c>
      <c r="F20" s="689">
        <v>18.3</v>
      </c>
      <c r="G20" s="689">
        <v>18.3</v>
      </c>
      <c r="H20" s="689">
        <v>18.3</v>
      </c>
      <c r="I20" s="498" t="s">
        <v>53</v>
      </c>
      <c r="J20" s="498" t="s">
        <v>53</v>
      </c>
      <c r="K20" s="498" t="s">
        <v>53</v>
      </c>
      <c r="L20" s="689">
        <v>23</v>
      </c>
      <c r="M20" s="689">
        <v>23</v>
      </c>
      <c r="N20" s="689">
        <v>23</v>
      </c>
      <c r="O20" s="689">
        <v>23.1</v>
      </c>
      <c r="P20" s="689">
        <v>16.9</v>
      </c>
      <c r="Q20" s="689">
        <v>23.1</v>
      </c>
      <c r="R20" s="686">
        <v>4</v>
      </c>
    </row>
    <row r="21" spans="1:18" s="656" customFormat="1" ht="15" customHeight="1">
      <c r="A21" s="656">
        <v>5</v>
      </c>
      <c r="B21" s="685" t="s">
        <v>402</v>
      </c>
      <c r="C21" s="673">
        <v>186.2</v>
      </c>
      <c r="D21" s="673">
        <v>166.5</v>
      </c>
      <c r="E21" s="673">
        <v>186.2</v>
      </c>
      <c r="F21" s="689">
        <v>16.2</v>
      </c>
      <c r="G21" s="689">
        <v>16.2</v>
      </c>
      <c r="H21" s="689">
        <v>16.2</v>
      </c>
      <c r="I21" s="689">
        <v>59.4</v>
      </c>
      <c r="J21" s="689">
        <v>58.1</v>
      </c>
      <c r="K21" s="689">
        <v>59.4</v>
      </c>
      <c r="L21" s="689">
        <v>58.3</v>
      </c>
      <c r="M21" s="689">
        <v>46.4</v>
      </c>
      <c r="N21" s="689">
        <v>58.3</v>
      </c>
      <c r="O21" s="689">
        <v>52.3</v>
      </c>
      <c r="P21" s="689">
        <v>45.8</v>
      </c>
      <c r="Q21" s="689">
        <v>52.3</v>
      </c>
      <c r="R21" s="686">
        <v>5</v>
      </c>
    </row>
    <row r="22" spans="1:18" s="656" customFormat="1" ht="15" customHeight="1">
      <c r="A22" s="656">
        <v>6</v>
      </c>
      <c r="B22" s="685" t="s">
        <v>613</v>
      </c>
      <c r="C22" s="673">
        <v>140</v>
      </c>
      <c r="D22" s="673">
        <v>132.3</v>
      </c>
      <c r="E22" s="673">
        <v>140</v>
      </c>
      <c r="F22" s="689">
        <v>27.6</v>
      </c>
      <c r="G22" s="689">
        <v>27.6</v>
      </c>
      <c r="H22" s="689">
        <v>27.6</v>
      </c>
      <c r="I22" s="689">
        <v>14.8</v>
      </c>
      <c r="J22" s="689">
        <v>14.4</v>
      </c>
      <c r="K22" s="689">
        <v>14.8</v>
      </c>
      <c r="L22" s="689">
        <v>56.5</v>
      </c>
      <c r="M22" s="689">
        <v>53.2</v>
      </c>
      <c r="N22" s="689">
        <v>56.5</v>
      </c>
      <c r="O22" s="689">
        <v>41.1</v>
      </c>
      <c r="P22" s="689">
        <v>37.1</v>
      </c>
      <c r="Q22" s="689">
        <v>41.1</v>
      </c>
      <c r="R22" s="686">
        <v>6</v>
      </c>
    </row>
    <row r="23" spans="1:18" s="656" customFormat="1" ht="15" customHeight="1">
      <c r="A23" s="656">
        <v>7</v>
      </c>
      <c r="B23" s="685" t="s">
        <v>615</v>
      </c>
      <c r="C23" s="673">
        <v>68.5</v>
      </c>
      <c r="D23" s="673">
        <v>65.6</v>
      </c>
      <c r="E23" s="673">
        <v>68.5</v>
      </c>
      <c r="F23" s="498" t="s">
        <v>53</v>
      </c>
      <c r="G23" s="498" t="s">
        <v>53</v>
      </c>
      <c r="H23" s="498" t="s">
        <v>53</v>
      </c>
      <c r="I23" s="689">
        <v>37.2</v>
      </c>
      <c r="J23" s="689">
        <v>37.2</v>
      </c>
      <c r="K23" s="689">
        <v>37.2</v>
      </c>
      <c r="L23" s="689">
        <v>3.1</v>
      </c>
      <c r="M23" s="689">
        <v>2.8</v>
      </c>
      <c r="N23" s="689">
        <v>3.1</v>
      </c>
      <c r="O23" s="689">
        <v>28.1</v>
      </c>
      <c r="P23" s="689">
        <v>25.6</v>
      </c>
      <c r="Q23" s="689">
        <v>28.1</v>
      </c>
      <c r="R23" s="686">
        <v>7</v>
      </c>
    </row>
    <row r="24" spans="1:18" s="656" customFormat="1" ht="15" customHeight="1">
      <c r="A24" s="656">
        <v>8</v>
      </c>
      <c r="B24" s="685" t="s">
        <v>728</v>
      </c>
      <c r="C24" s="673">
        <v>83.4</v>
      </c>
      <c r="D24" s="673">
        <v>70.8</v>
      </c>
      <c r="E24" s="673">
        <v>83.2</v>
      </c>
      <c r="F24" s="689">
        <v>15.9</v>
      </c>
      <c r="G24" s="689">
        <v>15.9</v>
      </c>
      <c r="H24" s="689">
        <v>15.9</v>
      </c>
      <c r="I24" s="689">
        <v>6.6</v>
      </c>
      <c r="J24" s="689">
        <v>6.6</v>
      </c>
      <c r="K24" s="689">
        <v>6.6</v>
      </c>
      <c r="L24" s="689">
        <v>21.9</v>
      </c>
      <c r="M24" s="689">
        <v>21.9</v>
      </c>
      <c r="N24" s="689">
        <v>21.9</v>
      </c>
      <c r="O24" s="689">
        <v>39</v>
      </c>
      <c r="P24" s="689">
        <v>26.4</v>
      </c>
      <c r="Q24" s="689">
        <v>38.8</v>
      </c>
      <c r="R24" s="686">
        <v>8</v>
      </c>
    </row>
    <row r="25" spans="1:18" s="656" customFormat="1" ht="15" customHeight="1">
      <c r="A25" s="656">
        <v>9</v>
      </c>
      <c r="B25" s="685" t="s">
        <v>729</v>
      </c>
      <c r="C25" s="673">
        <v>92.2</v>
      </c>
      <c r="D25" s="673">
        <v>74.3</v>
      </c>
      <c r="E25" s="673">
        <v>92.2</v>
      </c>
      <c r="F25" s="689">
        <v>10</v>
      </c>
      <c r="G25" s="689">
        <v>10</v>
      </c>
      <c r="H25" s="689">
        <v>10</v>
      </c>
      <c r="I25" s="689">
        <v>6.9</v>
      </c>
      <c r="J25" s="689">
        <v>6.9</v>
      </c>
      <c r="K25" s="689">
        <v>6.9</v>
      </c>
      <c r="L25" s="689">
        <v>31.7</v>
      </c>
      <c r="M25" s="689">
        <v>25.2</v>
      </c>
      <c r="N25" s="689">
        <v>31.7</v>
      </c>
      <c r="O25" s="689">
        <v>43.6</v>
      </c>
      <c r="P25" s="689">
        <v>32.2</v>
      </c>
      <c r="Q25" s="689">
        <v>43.6</v>
      </c>
      <c r="R25" s="686">
        <v>9</v>
      </c>
    </row>
    <row r="26" spans="1:18" s="656" customFormat="1" ht="15" customHeight="1">
      <c r="A26" s="656">
        <v>10</v>
      </c>
      <c r="B26" s="685" t="s">
        <v>730</v>
      </c>
      <c r="C26" s="673">
        <v>107.3</v>
      </c>
      <c r="D26" s="673">
        <v>93.5</v>
      </c>
      <c r="E26" s="673">
        <v>107.3</v>
      </c>
      <c r="F26" s="689">
        <v>6.1</v>
      </c>
      <c r="G26" s="689">
        <v>6.1</v>
      </c>
      <c r="H26" s="689">
        <v>6.1</v>
      </c>
      <c r="I26" s="689">
        <v>18.8</v>
      </c>
      <c r="J26" s="689">
        <v>18</v>
      </c>
      <c r="K26" s="689">
        <v>18.8</v>
      </c>
      <c r="L26" s="689">
        <v>55.1</v>
      </c>
      <c r="M26" s="689">
        <v>45.6</v>
      </c>
      <c r="N26" s="689">
        <v>55.1</v>
      </c>
      <c r="O26" s="689">
        <v>27.4</v>
      </c>
      <c r="P26" s="689">
        <v>23.8</v>
      </c>
      <c r="Q26" s="689">
        <v>27.4</v>
      </c>
      <c r="R26" s="686">
        <v>10</v>
      </c>
    </row>
    <row r="27" spans="2:33" s="680" customFormat="1" ht="15" customHeight="1">
      <c r="B27" s="684" t="s">
        <v>731</v>
      </c>
      <c r="C27" s="682">
        <v>41.3</v>
      </c>
      <c r="D27" s="682">
        <v>37</v>
      </c>
      <c r="E27" s="682">
        <v>41.3</v>
      </c>
      <c r="F27" s="793">
        <v>3.6</v>
      </c>
      <c r="G27" s="793">
        <v>3.6</v>
      </c>
      <c r="H27" s="793">
        <v>3.6</v>
      </c>
      <c r="I27" s="793">
        <v>19.9</v>
      </c>
      <c r="J27" s="793">
        <v>17</v>
      </c>
      <c r="K27" s="793">
        <v>19.9</v>
      </c>
      <c r="L27" s="793">
        <v>9</v>
      </c>
      <c r="M27" s="793">
        <v>8.2</v>
      </c>
      <c r="N27" s="793">
        <v>9</v>
      </c>
      <c r="O27" s="793">
        <v>8.7</v>
      </c>
      <c r="P27" s="793">
        <v>8.3</v>
      </c>
      <c r="Q27" s="793">
        <v>8.7</v>
      </c>
      <c r="R27" s="683" t="s">
        <v>732</v>
      </c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6"/>
      <c r="AG27" s="656"/>
    </row>
    <row r="28" spans="1:18" s="656" customFormat="1" ht="15" customHeight="1">
      <c r="A28" s="656">
        <v>11</v>
      </c>
      <c r="B28" s="685" t="s">
        <v>394</v>
      </c>
      <c r="C28" s="673">
        <v>41.3</v>
      </c>
      <c r="D28" s="673">
        <v>37</v>
      </c>
      <c r="E28" s="673">
        <v>41.3</v>
      </c>
      <c r="F28" s="689">
        <v>3.6</v>
      </c>
      <c r="G28" s="689">
        <v>3.6</v>
      </c>
      <c r="H28" s="689">
        <v>3.6</v>
      </c>
      <c r="I28" s="689">
        <v>19.9</v>
      </c>
      <c r="J28" s="689">
        <v>17</v>
      </c>
      <c r="K28" s="689">
        <v>19.9</v>
      </c>
      <c r="L28" s="689">
        <v>9</v>
      </c>
      <c r="M28" s="689">
        <v>8.2</v>
      </c>
      <c r="N28" s="689">
        <v>9</v>
      </c>
      <c r="O28" s="689">
        <v>8.7</v>
      </c>
      <c r="P28" s="689">
        <v>8.3</v>
      </c>
      <c r="Q28" s="689">
        <v>8.7</v>
      </c>
      <c r="R28" s="686">
        <v>11</v>
      </c>
    </row>
    <row r="29" spans="2:33" s="680" customFormat="1" ht="15" customHeight="1">
      <c r="B29" s="684" t="s">
        <v>733</v>
      </c>
      <c r="C29" s="682">
        <v>88.8</v>
      </c>
      <c r="D29" s="682">
        <v>84.3</v>
      </c>
      <c r="E29" s="682">
        <v>88.8</v>
      </c>
      <c r="F29" s="794">
        <v>8.4</v>
      </c>
      <c r="G29" s="794">
        <v>8.4</v>
      </c>
      <c r="H29" s="794">
        <v>8.4</v>
      </c>
      <c r="I29" s="794">
        <v>9.5</v>
      </c>
      <c r="J29" s="794">
        <v>9.4</v>
      </c>
      <c r="K29" s="794">
        <v>9.5</v>
      </c>
      <c r="L29" s="794">
        <v>23.5</v>
      </c>
      <c r="M29" s="794">
        <v>22.8</v>
      </c>
      <c r="N29" s="794">
        <v>23.5</v>
      </c>
      <c r="O29" s="794">
        <v>47.5</v>
      </c>
      <c r="P29" s="794">
        <v>43.7</v>
      </c>
      <c r="Q29" s="794">
        <v>47.5</v>
      </c>
      <c r="R29" s="683" t="s">
        <v>734</v>
      </c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</row>
    <row r="30" spans="1:18" s="656" customFormat="1" ht="15" customHeight="1">
      <c r="A30" s="656">
        <v>12</v>
      </c>
      <c r="B30" s="685" t="s">
        <v>600</v>
      </c>
      <c r="C30" s="673">
        <v>21</v>
      </c>
      <c r="D30" s="673">
        <v>20.8</v>
      </c>
      <c r="E30" s="673">
        <v>21</v>
      </c>
      <c r="F30" s="713">
        <v>4.3</v>
      </c>
      <c r="G30" s="713">
        <v>4.3</v>
      </c>
      <c r="H30" s="713">
        <v>4.3</v>
      </c>
      <c r="I30" s="498" t="s">
        <v>53</v>
      </c>
      <c r="J30" s="498" t="s">
        <v>53</v>
      </c>
      <c r="K30" s="498" t="s">
        <v>53</v>
      </c>
      <c r="L30" s="692">
        <v>4.3</v>
      </c>
      <c r="M30" s="692">
        <v>4.3</v>
      </c>
      <c r="N30" s="692">
        <v>4.3</v>
      </c>
      <c r="O30" s="689">
        <v>12.4</v>
      </c>
      <c r="P30" s="689">
        <v>12.2</v>
      </c>
      <c r="Q30" s="689">
        <v>12.4</v>
      </c>
      <c r="R30" s="686">
        <v>12</v>
      </c>
    </row>
    <row r="31" spans="1:18" s="656" customFormat="1" ht="15" customHeight="1">
      <c r="A31" s="656">
        <v>13</v>
      </c>
      <c r="B31" s="685" t="s">
        <v>602</v>
      </c>
      <c r="C31" s="673">
        <v>15.9</v>
      </c>
      <c r="D31" s="673">
        <v>15.4</v>
      </c>
      <c r="E31" s="673">
        <v>15.9</v>
      </c>
      <c r="F31" s="689">
        <v>1.8</v>
      </c>
      <c r="G31" s="689">
        <v>1.8</v>
      </c>
      <c r="H31" s="689">
        <v>1.8</v>
      </c>
      <c r="I31" s="498" t="s">
        <v>53</v>
      </c>
      <c r="J31" s="498" t="s">
        <v>53</v>
      </c>
      <c r="K31" s="498" t="s">
        <v>53</v>
      </c>
      <c r="L31" s="713">
        <v>5.9</v>
      </c>
      <c r="M31" s="713">
        <v>5.9</v>
      </c>
      <c r="N31" s="713">
        <v>5.9</v>
      </c>
      <c r="O31" s="689">
        <v>8.3</v>
      </c>
      <c r="P31" s="689">
        <v>7.7</v>
      </c>
      <c r="Q31" s="689">
        <v>8.3</v>
      </c>
      <c r="R31" s="686">
        <v>13</v>
      </c>
    </row>
    <row r="32" spans="1:18" s="656" customFormat="1" ht="15" customHeight="1">
      <c r="A32" s="656">
        <v>14</v>
      </c>
      <c r="B32" s="685" t="s">
        <v>735</v>
      </c>
      <c r="C32" s="673">
        <v>51.9</v>
      </c>
      <c r="D32" s="673">
        <v>48.1</v>
      </c>
      <c r="E32" s="673">
        <v>51.9</v>
      </c>
      <c r="F32" s="689">
        <v>2.3</v>
      </c>
      <c r="G32" s="689">
        <v>2.3</v>
      </c>
      <c r="H32" s="689">
        <v>2.3</v>
      </c>
      <c r="I32" s="689">
        <v>9.5</v>
      </c>
      <c r="J32" s="689">
        <v>9.4</v>
      </c>
      <c r="K32" s="689">
        <v>9.5</v>
      </c>
      <c r="L32" s="689">
        <v>13.3</v>
      </c>
      <c r="M32" s="689">
        <v>12.6</v>
      </c>
      <c r="N32" s="689">
        <v>13.3</v>
      </c>
      <c r="O32" s="689">
        <v>26.8</v>
      </c>
      <c r="P32" s="689">
        <v>23.8</v>
      </c>
      <c r="Q32" s="689">
        <v>26.8</v>
      </c>
      <c r="R32" s="686">
        <v>14</v>
      </c>
    </row>
    <row r="33" spans="2:33" s="680" customFormat="1" ht="15" customHeight="1">
      <c r="B33" s="684" t="s">
        <v>603</v>
      </c>
      <c r="C33" s="682">
        <v>26.4</v>
      </c>
      <c r="D33" s="682">
        <v>26</v>
      </c>
      <c r="E33" s="682">
        <v>26.4</v>
      </c>
      <c r="F33" s="506" t="s">
        <v>53</v>
      </c>
      <c r="G33" s="506" t="s">
        <v>53</v>
      </c>
      <c r="H33" s="506" t="s">
        <v>53</v>
      </c>
      <c r="I33" s="793">
        <v>9.4</v>
      </c>
      <c r="J33" s="793">
        <v>9.4</v>
      </c>
      <c r="K33" s="793">
        <v>9.4</v>
      </c>
      <c r="L33" s="793">
        <v>9</v>
      </c>
      <c r="M33" s="793">
        <v>8.6</v>
      </c>
      <c r="N33" s="793">
        <v>9</v>
      </c>
      <c r="O33" s="793">
        <v>7.9</v>
      </c>
      <c r="P33" s="793">
        <v>7.9</v>
      </c>
      <c r="Q33" s="793">
        <v>7.9</v>
      </c>
      <c r="R33" s="683" t="s">
        <v>736</v>
      </c>
      <c r="S33" s="656"/>
      <c r="T33" s="656"/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6"/>
    </row>
    <row r="34" spans="1:18" s="656" customFormat="1" ht="15" customHeight="1">
      <c r="A34" s="656">
        <v>15</v>
      </c>
      <c r="B34" s="685" t="s">
        <v>604</v>
      </c>
      <c r="C34" s="673">
        <v>26.4</v>
      </c>
      <c r="D34" s="673">
        <v>26</v>
      </c>
      <c r="E34" s="673">
        <v>26.4</v>
      </c>
      <c r="F34" s="498" t="s">
        <v>53</v>
      </c>
      <c r="G34" s="498" t="s">
        <v>53</v>
      </c>
      <c r="H34" s="498" t="s">
        <v>53</v>
      </c>
      <c r="I34" s="689">
        <v>9.4</v>
      </c>
      <c r="J34" s="689">
        <v>9.4</v>
      </c>
      <c r="K34" s="689">
        <v>9.4</v>
      </c>
      <c r="L34" s="689">
        <v>9</v>
      </c>
      <c r="M34" s="689">
        <v>8.6</v>
      </c>
      <c r="N34" s="689">
        <v>9</v>
      </c>
      <c r="O34" s="689">
        <v>7.9</v>
      </c>
      <c r="P34" s="689">
        <v>7.9</v>
      </c>
      <c r="Q34" s="689">
        <v>7.9</v>
      </c>
      <c r="R34" s="686">
        <v>15</v>
      </c>
    </row>
    <row r="35" spans="2:33" s="680" customFormat="1" ht="15" customHeight="1">
      <c r="B35" s="684" t="s">
        <v>737</v>
      </c>
      <c r="C35" s="682">
        <v>57.8</v>
      </c>
      <c r="D35" s="682">
        <v>48.5</v>
      </c>
      <c r="E35" s="682">
        <v>57.8</v>
      </c>
      <c r="F35" s="793">
        <v>13.8</v>
      </c>
      <c r="G35" s="793">
        <v>13.8</v>
      </c>
      <c r="H35" s="793">
        <v>13.8</v>
      </c>
      <c r="I35" s="793">
        <v>3.8</v>
      </c>
      <c r="J35" s="793">
        <v>3.8</v>
      </c>
      <c r="K35" s="793">
        <v>3.8</v>
      </c>
      <c r="L35" s="793">
        <v>3</v>
      </c>
      <c r="M35" s="793">
        <v>3</v>
      </c>
      <c r="N35" s="793">
        <v>3</v>
      </c>
      <c r="O35" s="793">
        <v>37.2</v>
      </c>
      <c r="P35" s="793">
        <v>27.8</v>
      </c>
      <c r="Q35" s="793">
        <v>37.2</v>
      </c>
      <c r="R35" s="683" t="s">
        <v>738</v>
      </c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</row>
    <row r="36" spans="1:18" s="656" customFormat="1" ht="15" customHeight="1">
      <c r="A36" s="656">
        <v>16</v>
      </c>
      <c r="B36" s="685" t="s">
        <v>607</v>
      </c>
      <c r="C36" s="673">
        <v>57.8</v>
      </c>
      <c r="D36" s="673">
        <v>48.5</v>
      </c>
      <c r="E36" s="673">
        <v>57.8</v>
      </c>
      <c r="F36" s="689">
        <v>13.8</v>
      </c>
      <c r="G36" s="689">
        <v>13.8</v>
      </c>
      <c r="H36" s="689">
        <v>13.8</v>
      </c>
      <c r="I36" s="692">
        <v>3.8</v>
      </c>
      <c r="J36" s="689">
        <v>3.8</v>
      </c>
      <c r="K36" s="692">
        <v>3.8</v>
      </c>
      <c r="L36" s="689">
        <v>3</v>
      </c>
      <c r="M36" s="689">
        <v>3</v>
      </c>
      <c r="N36" s="689">
        <v>3</v>
      </c>
      <c r="O36" s="689">
        <v>37.2</v>
      </c>
      <c r="P36" s="689">
        <v>27.8</v>
      </c>
      <c r="Q36" s="689">
        <v>37.2</v>
      </c>
      <c r="R36" s="686">
        <v>16</v>
      </c>
    </row>
    <row r="37" spans="2:33" s="680" customFormat="1" ht="15" customHeight="1">
      <c r="B37" s="684" t="s">
        <v>739</v>
      </c>
      <c r="C37" s="682">
        <v>78.4</v>
      </c>
      <c r="D37" s="682">
        <v>69.7</v>
      </c>
      <c r="E37" s="682">
        <v>78.4</v>
      </c>
      <c r="F37" s="793">
        <v>8.8</v>
      </c>
      <c r="G37" s="793">
        <v>8.8</v>
      </c>
      <c r="H37" s="793">
        <v>8.8</v>
      </c>
      <c r="I37" s="793">
        <v>23.1</v>
      </c>
      <c r="J37" s="793">
        <v>23.1</v>
      </c>
      <c r="K37" s="793">
        <v>23.1</v>
      </c>
      <c r="L37" s="793">
        <v>15.6</v>
      </c>
      <c r="M37" s="793">
        <v>15.3</v>
      </c>
      <c r="N37" s="793">
        <v>15.6</v>
      </c>
      <c r="O37" s="793">
        <v>30.8</v>
      </c>
      <c r="P37" s="793">
        <v>22.5</v>
      </c>
      <c r="Q37" s="793">
        <v>30.8</v>
      </c>
      <c r="R37" s="683" t="s">
        <v>740</v>
      </c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  <c r="AD37" s="656"/>
      <c r="AE37" s="656"/>
      <c r="AF37" s="656"/>
      <c r="AG37" s="656"/>
    </row>
    <row r="38" spans="1:18" s="656" customFormat="1" ht="15" customHeight="1">
      <c r="A38" s="656">
        <v>17</v>
      </c>
      <c r="B38" s="685" t="s">
        <v>611</v>
      </c>
      <c r="C38" s="673">
        <v>5.2</v>
      </c>
      <c r="D38" s="673">
        <v>5.2</v>
      </c>
      <c r="E38" s="673">
        <v>5.2</v>
      </c>
      <c r="F38" s="689">
        <v>4.1</v>
      </c>
      <c r="G38" s="689">
        <v>4.1</v>
      </c>
      <c r="H38" s="689">
        <v>4.1</v>
      </c>
      <c r="I38" s="498" t="s">
        <v>53</v>
      </c>
      <c r="J38" s="498" t="s">
        <v>53</v>
      </c>
      <c r="K38" s="498" t="s">
        <v>53</v>
      </c>
      <c r="L38" s="498" t="s">
        <v>53</v>
      </c>
      <c r="M38" s="498" t="s">
        <v>53</v>
      </c>
      <c r="N38" s="498" t="s">
        <v>53</v>
      </c>
      <c r="O38" s="689">
        <v>1.1</v>
      </c>
      <c r="P38" s="689">
        <v>1.1</v>
      </c>
      <c r="Q38" s="689">
        <v>1.1</v>
      </c>
      <c r="R38" s="686">
        <v>17</v>
      </c>
    </row>
    <row r="39" spans="1:18" s="656" customFormat="1" ht="15" customHeight="1">
      <c r="A39" s="656">
        <v>18</v>
      </c>
      <c r="B39" s="685" t="s">
        <v>612</v>
      </c>
      <c r="C39" s="673">
        <v>16.1</v>
      </c>
      <c r="D39" s="673">
        <v>16</v>
      </c>
      <c r="E39" s="673">
        <v>16.1</v>
      </c>
      <c r="F39" s="689">
        <v>4.7</v>
      </c>
      <c r="G39" s="689">
        <v>4.7</v>
      </c>
      <c r="H39" s="689">
        <v>4.7</v>
      </c>
      <c r="I39" s="689">
        <v>2.9</v>
      </c>
      <c r="J39" s="689">
        <v>2.9</v>
      </c>
      <c r="K39" s="689">
        <v>2.9</v>
      </c>
      <c r="L39" s="689">
        <v>6.1</v>
      </c>
      <c r="M39" s="689">
        <v>6.1</v>
      </c>
      <c r="N39" s="689">
        <v>6.1</v>
      </c>
      <c r="O39" s="689">
        <v>2.4</v>
      </c>
      <c r="P39" s="689">
        <v>2.3</v>
      </c>
      <c r="Q39" s="689">
        <v>2.4</v>
      </c>
      <c r="R39" s="686">
        <v>18</v>
      </c>
    </row>
    <row r="40" spans="1:18" s="656" customFormat="1" ht="15" customHeight="1">
      <c r="A40" s="656">
        <v>19</v>
      </c>
      <c r="B40" s="685" t="s">
        <v>614</v>
      </c>
      <c r="C40" s="673">
        <v>57.1</v>
      </c>
      <c r="D40" s="673">
        <v>48.5</v>
      </c>
      <c r="E40" s="673">
        <v>57.1</v>
      </c>
      <c r="F40" s="531" t="s">
        <v>53</v>
      </c>
      <c r="G40" s="531" t="s">
        <v>53</v>
      </c>
      <c r="H40" s="531" t="s">
        <v>53</v>
      </c>
      <c r="I40" s="693">
        <v>20.2</v>
      </c>
      <c r="J40" s="693">
        <v>20.2</v>
      </c>
      <c r="K40" s="693">
        <v>20.2</v>
      </c>
      <c r="L40" s="693">
        <v>9.5</v>
      </c>
      <c r="M40" s="693">
        <v>9.2</v>
      </c>
      <c r="N40" s="693">
        <v>9.5</v>
      </c>
      <c r="O40" s="693">
        <v>27.3</v>
      </c>
      <c r="P40" s="689">
        <v>19.1</v>
      </c>
      <c r="Q40" s="689">
        <v>27.3</v>
      </c>
      <c r="R40" s="686">
        <v>19</v>
      </c>
    </row>
    <row r="41" spans="2:33" s="680" customFormat="1" ht="15" customHeight="1">
      <c r="B41" s="684" t="s">
        <v>741</v>
      </c>
      <c r="C41" s="682">
        <v>27</v>
      </c>
      <c r="D41" s="682">
        <v>23</v>
      </c>
      <c r="E41" s="682">
        <v>27</v>
      </c>
      <c r="F41" s="800" t="s">
        <v>53</v>
      </c>
      <c r="G41" s="800" t="s">
        <v>53</v>
      </c>
      <c r="H41" s="800" t="s">
        <v>53</v>
      </c>
      <c r="I41" s="799">
        <v>13.4</v>
      </c>
      <c r="J41" s="799">
        <v>13.4</v>
      </c>
      <c r="K41" s="799">
        <v>13.4</v>
      </c>
      <c r="L41" s="506" t="s">
        <v>53</v>
      </c>
      <c r="M41" s="506" t="s">
        <v>53</v>
      </c>
      <c r="N41" s="506" t="s">
        <v>53</v>
      </c>
      <c r="O41" s="799">
        <v>13.6</v>
      </c>
      <c r="P41" s="793">
        <v>9.6</v>
      </c>
      <c r="Q41" s="793">
        <v>13.6</v>
      </c>
      <c r="R41" s="683" t="s">
        <v>742</v>
      </c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</row>
    <row r="42" spans="1:18" s="656" customFormat="1" ht="15" customHeight="1" thickBot="1">
      <c r="A42" s="653">
        <v>20</v>
      </c>
      <c r="B42" s="687" t="s">
        <v>618</v>
      </c>
      <c r="C42" s="795">
        <v>27</v>
      </c>
      <c r="D42" s="796">
        <v>23</v>
      </c>
      <c r="E42" s="796">
        <v>27</v>
      </c>
      <c r="F42" s="515" t="s">
        <v>53</v>
      </c>
      <c r="G42" s="515" t="s">
        <v>53</v>
      </c>
      <c r="H42" s="515" t="s">
        <v>53</v>
      </c>
      <c r="I42" s="797">
        <v>13.4</v>
      </c>
      <c r="J42" s="797">
        <v>13.4</v>
      </c>
      <c r="K42" s="797">
        <v>13.4</v>
      </c>
      <c r="L42" s="515" t="s">
        <v>53</v>
      </c>
      <c r="M42" s="515" t="s">
        <v>53</v>
      </c>
      <c r="N42" s="515" t="s">
        <v>53</v>
      </c>
      <c r="O42" s="797">
        <v>13.6</v>
      </c>
      <c r="P42" s="797">
        <v>9.6</v>
      </c>
      <c r="Q42" s="797">
        <v>13.6</v>
      </c>
      <c r="R42" s="688">
        <v>20</v>
      </c>
    </row>
    <row r="43" spans="1:18" s="656" customFormat="1" ht="12" customHeight="1">
      <c r="A43" s="798" t="s">
        <v>743</v>
      </c>
      <c r="B43" s="685"/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90"/>
      <c r="R43" s="691"/>
    </row>
    <row r="44" spans="1:18" s="656" customFormat="1" ht="12.75" customHeight="1">
      <c r="A44" s="656" t="s">
        <v>697</v>
      </c>
      <c r="B44" s="685"/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92"/>
      <c r="N44" s="689"/>
      <c r="O44" s="689"/>
      <c r="P44" s="689"/>
      <c r="Q44" s="693"/>
      <c r="R44" s="691"/>
    </row>
    <row r="45" ht="12">
      <c r="B45" s="656"/>
    </row>
    <row r="46" spans="3:17" ht="12">
      <c r="C46" s="694"/>
      <c r="D46" s="694"/>
      <c r="E46" s="694"/>
      <c r="F46" s="694"/>
      <c r="G46" s="694"/>
      <c r="H46" s="694"/>
      <c r="I46" s="694"/>
      <c r="J46" s="694"/>
      <c r="K46" s="694"/>
      <c r="L46" s="694"/>
      <c r="M46" s="694"/>
      <c r="N46" s="694"/>
      <c r="O46" s="694"/>
      <c r="P46" s="694"/>
      <c r="Q46" s="694"/>
    </row>
    <row r="47" spans="3:17" ht="12">
      <c r="C47" s="694"/>
      <c r="D47" s="694"/>
      <c r="E47" s="694"/>
      <c r="F47" s="694"/>
      <c r="G47" s="694"/>
      <c r="H47" s="694"/>
      <c r="I47" s="694"/>
      <c r="J47" s="694"/>
      <c r="K47" s="694"/>
      <c r="L47" s="694"/>
      <c r="M47" s="694"/>
      <c r="N47" s="694"/>
      <c r="O47" s="694"/>
      <c r="P47" s="694"/>
      <c r="Q47" s="694"/>
    </row>
    <row r="48" spans="3:17" ht="12"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</row>
    <row r="49" spans="3:17" ht="12">
      <c r="C49" s="694"/>
      <c r="D49" s="694"/>
      <c r="E49" s="694"/>
      <c r="F49" s="694"/>
      <c r="G49" s="694"/>
      <c r="H49" s="694"/>
      <c r="I49" s="694"/>
      <c r="J49" s="694"/>
      <c r="K49" s="694"/>
      <c r="L49" s="694"/>
      <c r="M49" s="694"/>
      <c r="N49" s="694"/>
      <c r="O49" s="694"/>
      <c r="P49" s="694"/>
      <c r="Q49" s="694"/>
    </row>
  </sheetData>
  <sheetProtection/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43"/>
  <sheetViews>
    <sheetView showGridLines="0" zoomScale="115" zoomScaleNormal="115" zoomScaleSheetLayoutView="10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2" sqref="I42"/>
    </sheetView>
  </sheetViews>
  <sheetFormatPr defaultColWidth="8.00390625" defaultRowHeight="13.5"/>
  <cols>
    <col min="1" max="1" width="11.875" style="698" customWidth="1"/>
    <col min="2" max="2" width="11.00390625" style="722" customWidth="1"/>
    <col min="3" max="9" width="10.625" style="722" customWidth="1"/>
    <col min="10" max="16384" width="8.00390625" style="698" customWidth="1"/>
  </cols>
  <sheetData>
    <row r="1" spans="1:9" ht="18.75" customHeight="1">
      <c r="A1" s="696" t="s">
        <v>744</v>
      </c>
      <c r="B1" s="697"/>
      <c r="C1" s="697"/>
      <c r="D1" s="697"/>
      <c r="E1" s="697"/>
      <c r="F1" s="697"/>
      <c r="G1" s="697"/>
      <c r="H1" s="697"/>
      <c r="I1" s="697"/>
    </row>
    <row r="2" spans="1:9" ht="18.75" customHeight="1">
      <c r="A2" s="696"/>
      <c r="B2" s="697"/>
      <c r="C2" s="697"/>
      <c r="D2" s="697"/>
      <c r="E2" s="697"/>
      <c r="F2" s="697"/>
      <c r="G2" s="697"/>
      <c r="H2" s="697"/>
      <c r="I2" s="697"/>
    </row>
    <row r="3" spans="1:9" ht="11.25" customHeight="1">
      <c r="A3" s="696"/>
      <c r="B3" s="697"/>
      <c r="C3" s="697"/>
      <c r="D3" s="697"/>
      <c r="E3" s="697"/>
      <c r="F3" s="697"/>
      <c r="G3" s="697"/>
      <c r="H3" s="697"/>
      <c r="I3" s="697"/>
    </row>
    <row r="4" spans="1:9" s="702" customFormat="1" ht="12.75" customHeight="1" thickBot="1">
      <c r="A4" s="699" t="s">
        <v>745</v>
      </c>
      <c r="B4" s="700"/>
      <c r="C4" s="700"/>
      <c r="D4" s="700"/>
      <c r="E4" s="700"/>
      <c r="F4" s="700"/>
      <c r="G4" s="700"/>
      <c r="H4" s="700"/>
      <c r="I4" s="701" t="s">
        <v>746</v>
      </c>
    </row>
    <row r="5" spans="1:9" s="702" customFormat="1" ht="16.5" customHeight="1">
      <c r="A5" s="703" t="s">
        <v>747</v>
      </c>
      <c r="B5" s="855" t="s">
        <v>748</v>
      </c>
      <c r="C5" s="704" t="s">
        <v>749</v>
      </c>
      <c r="D5" s="705"/>
      <c r="E5" s="704" t="s">
        <v>750</v>
      </c>
      <c r="F5" s="705"/>
      <c r="G5" s="706" t="s">
        <v>751</v>
      </c>
      <c r="H5" s="855" t="s">
        <v>752</v>
      </c>
      <c r="I5" s="857" t="s">
        <v>753</v>
      </c>
    </row>
    <row r="6" spans="1:9" s="702" customFormat="1" ht="16.5" customHeight="1">
      <c r="A6" s="707" t="s">
        <v>754</v>
      </c>
      <c r="B6" s="856"/>
      <c r="C6" s="708" t="s">
        <v>755</v>
      </c>
      <c r="D6" s="708" t="s">
        <v>756</v>
      </c>
      <c r="E6" s="708" t="s">
        <v>757</v>
      </c>
      <c r="F6" s="708" t="s">
        <v>758</v>
      </c>
      <c r="G6" s="709" t="s">
        <v>691</v>
      </c>
      <c r="H6" s="856"/>
      <c r="I6" s="858"/>
    </row>
    <row r="7" spans="1:9" s="702" customFormat="1" ht="7.5" customHeight="1">
      <c r="A7" s="710"/>
      <c r="B7" s="711"/>
      <c r="C7" s="711"/>
      <c r="D7" s="711"/>
      <c r="E7" s="711"/>
      <c r="F7" s="711"/>
      <c r="G7" s="711"/>
      <c r="H7" s="711"/>
      <c r="I7" s="711"/>
    </row>
    <row r="8" spans="1:9" s="702" customFormat="1" ht="18" customHeight="1">
      <c r="A8" s="613" t="s">
        <v>759</v>
      </c>
      <c r="B8" s="712">
        <v>8684.3</v>
      </c>
      <c r="C8" s="712">
        <v>5909.8</v>
      </c>
      <c r="D8" s="712">
        <v>3890.8</v>
      </c>
      <c r="E8" s="712">
        <v>8178.1</v>
      </c>
      <c r="F8" s="712">
        <v>506.2</v>
      </c>
      <c r="G8" s="712">
        <v>631.8</v>
      </c>
      <c r="H8" s="713">
        <v>68.1</v>
      </c>
      <c r="I8" s="713">
        <v>94.2</v>
      </c>
    </row>
    <row r="9" spans="1:9" s="702" customFormat="1" ht="18" customHeight="1">
      <c r="A9" s="613" t="s">
        <v>760</v>
      </c>
      <c r="B9" s="712">
        <v>8740.7</v>
      </c>
      <c r="C9" s="712">
        <v>5973.3</v>
      </c>
      <c r="D9" s="712">
        <v>2767.3</v>
      </c>
      <c r="E9" s="712">
        <v>8246.7</v>
      </c>
      <c r="F9" s="713">
        <v>494</v>
      </c>
      <c r="G9" s="713">
        <v>648.5</v>
      </c>
      <c r="H9" s="713">
        <v>68.3</v>
      </c>
      <c r="I9" s="713">
        <v>94.3</v>
      </c>
    </row>
    <row r="10" spans="1:9" s="702" customFormat="1" ht="18" customHeight="1">
      <c r="A10" s="613" t="s">
        <v>761</v>
      </c>
      <c r="B10" s="712">
        <v>8785.1</v>
      </c>
      <c r="C10" s="712">
        <v>6038.4</v>
      </c>
      <c r="D10" s="712">
        <v>2746.7</v>
      </c>
      <c r="E10" s="712">
        <v>8294.2</v>
      </c>
      <c r="F10" s="713">
        <v>490.9</v>
      </c>
      <c r="G10" s="713">
        <v>666.9</v>
      </c>
      <c r="H10" s="713">
        <v>68.7</v>
      </c>
      <c r="I10" s="713">
        <v>94.4</v>
      </c>
    </row>
    <row r="11" spans="1:9" s="702" customFormat="1" ht="18" customHeight="1">
      <c r="A11" s="613" t="s">
        <v>762</v>
      </c>
      <c r="B11" s="712">
        <v>8787.998</v>
      </c>
      <c r="C11" s="712">
        <v>6018.099999999999</v>
      </c>
      <c r="D11" s="712">
        <v>2769.9</v>
      </c>
      <c r="E11" s="712">
        <v>8354.4</v>
      </c>
      <c r="F11" s="712">
        <v>433.6</v>
      </c>
      <c r="G11" s="712">
        <v>689.6000000000001</v>
      </c>
      <c r="H11" s="712">
        <v>68.5</v>
      </c>
      <c r="I11" s="712">
        <v>95.1</v>
      </c>
    </row>
    <row r="12" spans="1:9" s="715" customFormat="1" ht="18" customHeight="1">
      <c r="A12" s="620" t="s">
        <v>763</v>
      </c>
      <c r="B12" s="714">
        <v>8830.4</v>
      </c>
      <c r="C12" s="714">
        <v>6080</v>
      </c>
      <c r="D12" s="714">
        <v>2750.2999999999997</v>
      </c>
      <c r="E12" s="714">
        <v>8402.4</v>
      </c>
      <c r="F12" s="714">
        <v>428</v>
      </c>
      <c r="G12" s="714">
        <v>702.7000000000002</v>
      </c>
      <c r="H12" s="715">
        <v>68.9</v>
      </c>
      <c r="I12" s="715">
        <v>95.2</v>
      </c>
    </row>
    <row r="13" spans="1:9" s="715" customFormat="1" ht="6" customHeight="1">
      <c r="A13" s="716"/>
      <c r="B13" s="714"/>
      <c r="C13" s="714"/>
      <c r="D13" s="714"/>
      <c r="E13" s="714"/>
      <c r="F13" s="714"/>
      <c r="G13" s="714"/>
      <c r="H13" s="717"/>
      <c r="I13" s="717"/>
    </row>
    <row r="14" spans="1:9" s="715" customFormat="1" ht="18.75" customHeight="1">
      <c r="A14" s="718" t="s">
        <v>764</v>
      </c>
      <c r="B14" s="714">
        <v>6985.499999999999</v>
      </c>
      <c r="C14" s="714">
        <v>4717.2</v>
      </c>
      <c r="D14" s="714">
        <v>2268.2999999999997</v>
      </c>
      <c r="E14" s="714">
        <v>6664.6</v>
      </c>
      <c r="F14" s="714">
        <v>321</v>
      </c>
      <c r="G14" s="714">
        <v>552.6000000000001</v>
      </c>
      <c r="H14" s="714">
        <v>67.5</v>
      </c>
      <c r="I14" s="714">
        <v>95.4</v>
      </c>
    </row>
    <row r="15" spans="1:9" s="715" customFormat="1" ht="18.75" customHeight="1">
      <c r="A15" s="718" t="s">
        <v>765</v>
      </c>
      <c r="B15" s="714">
        <v>1844.9</v>
      </c>
      <c r="C15" s="714">
        <v>1362.8999999999999</v>
      </c>
      <c r="D15" s="714">
        <v>481.99999999999994</v>
      </c>
      <c r="E15" s="714">
        <v>1737.7999999999997</v>
      </c>
      <c r="F15" s="714">
        <v>107.1</v>
      </c>
      <c r="G15" s="714">
        <v>150.1</v>
      </c>
      <c r="H15" s="714">
        <v>73.9</v>
      </c>
      <c r="I15" s="714">
        <v>94.2</v>
      </c>
    </row>
    <row r="16" spans="1:9" s="702" customFormat="1" ht="6.75" customHeight="1">
      <c r="A16" s="719"/>
      <c r="B16" s="714"/>
      <c r="C16" s="714"/>
      <c r="D16" s="714"/>
      <c r="E16" s="714"/>
      <c r="F16" s="717"/>
      <c r="G16" s="717"/>
      <c r="H16" s="717"/>
      <c r="I16" s="717"/>
    </row>
    <row r="17" spans="1:11" s="702" customFormat="1" ht="19.5" customHeight="1">
      <c r="A17" s="719" t="s">
        <v>605</v>
      </c>
      <c r="B17" s="712">
        <v>1675.9</v>
      </c>
      <c r="C17" s="712">
        <v>1163.5</v>
      </c>
      <c r="D17" s="712">
        <v>512.4</v>
      </c>
      <c r="E17" s="712">
        <v>1625.2</v>
      </c>
      <c r="F17" s="713">
        <v>50.7</v>
      </c>
      <c r="G17" s="713">
        <v>155</v>
      </c>
      <c r="H17" s="712">
        <v>69.4</v>
      </c>
      <c r="I17" s="712">
        <v>97</v>
      </c>
      <c r="K17" s="713"/>
    </row>
    <row r="18" spans="1:11" s="702" customFormat="1" ht="19.5" customHeight="1">
      <c r="A18" s="719" t="s">
        <v>606</v>
      </c>
      <c r="B18" s="712">
        <v>1389.8</v>
      </c>
      <c r="C18" s="712">
        <v>1003</v>
      </c>
      <c r="D18" s="712">
        <v>386.8</v>
      </c>
      <c r="E18" s="712">
        <v>1344.8</v>
      </c>
      <c r="F18" s="713">
        <v>45.1</v>
      </c>
      <c r="G18" s="713">
        <v>111</v>
      </c>
      <c r="H18" s="712">
        <v>72.2</v>
      </c>
      <c r="I18" s="712">
        <v>96.8</v>
      </c>
      <c r="K18" s="713"/>
    </row>
    <row r="19" spans="1:11" s="702" customFormat="1" ht="19.5" customHeight="1">
      <c r="A19" s="719" t="s">
        <v>608</v>
      </c>
      <c r="B19" s="712">
        <v>624.3</v>
      </c>
      <c r="C19" s="712">
        <v>353.6</v>
      </c>
      <c r="D19" s="712">
        <v>270.7</v>
      </c>
      <c r="E19" s="712">
        <v>555.8</v>
      </c>
      <c r="F19" s="713">
        <v>68.5</v>
      </c>
      <c r="G19" s="713">
        <v>63</v>
      </c>
      <c r="H19" s="712">
        <v>56.6</v>
      </c>
      <c r="I19" s="712">
        <v>89</v>
      </c>
      <c r="K19" s="713"/>
    </row>
    <row r="20" spans="1:11" s="702" customFormat="1" ht="19.5" customHeight="1">
      <c r="A20" s="719" t="s">
        <v>610</v>
      </c>
      <c r="B20" s="712">
        <v>319.6</v>
      </c>
      <c r="C20" s="712">
        <v>209.5</v>
      </c>
      <c r="D20" s="712">
        <v>110.1</v>
      </c>
      <c r="E20" s="712">
        <v>302.4</v>
      </c>
      <c r="F20" s="713">
        <v>17.2</v>
      </c>
      <c r="G20" s="713">
        <v>29.6</v>
      </c>
      <c r="H20" s="712">
        <v>65.6</v>
      </c>
      <c r="I20" s="712">
        <v>94.6</v>
      </c>
      <c r="K20" s="713"/>
    </row>
    <row r="21" spans="1:11" s="702" customFormat="1" ht="19.5" customHeight="1">
      <c r="A21" s="719" t="s">
        <v>402</v>
      </c>
      <c r="B21" s="712">
        <v>920.1</v>
      </c>
      <c r="C21" s="712">
        <v>467.5</v>
      </c>
      <c r="D21" s="712">
        <v>452.6</v>
      </c>
      <c r="E21" s="712">
        <v>836.5</v>
      </c>
      <c r="F21" s="713">
        <v>83.6</v>
      </c>
      <c r="G21" s="713">
        <v>46.3</v>
      </c>
      <c r="H21" s="712">
        <v>50.8</v>
      </c>
      <c r="I21" s="712">
        <v>90.9</v>
      </c>
      <c r="K21" s="713"/>
    </row>
    <row r="22" spans="1:11" s="702" customFormat="1" ht="19.5" customHeight="1">
      <c r="A22" s="719" t="s">
        <v>613</v>
      </c>
      <c r="B22" s="712">
        <v>602.7</v>
      </c>
      <c r="C22" s="712">
        <v>437.4</v>
      </c>
      <c r="D22" s="712">
        <v>165.3</v>
      </c>
      <c r="E22" s="712">
        <v>574.8</v>
      </c>
      <c r="F22" s="713">
        <v>27.9</v>
      </c>
      <c r="G22" s="713">
        <v>61.3</v>
      </c>
      <c r="H22" s="712">
        <v>72.6</v>
      </c>
      <c r="I22" s="712">
        <v>95.4</v>
      </c>
      <c r="K22" s="713"/>
    </row>
    <row r="23" spans="1:11" s="702" customFormat="1" ht="19.5" customHeight="1">
      <c r="A23" s="719" t="s">
        <v>615</v>
      </c>
      <c r="B23" s="712">
        <v>339.8</v>
      </c>
      <c r="C23" s="712">
        <v>246.6</v>
      </c>
      <c r="D23" s="712">
        <v>93.2</v>
      </c>
      <c r="E23" s="712">
        <v>336.4</v>
      </c>
      <c r="F23" s="713">
        <v>3.4</v>
      </c>
      <c r="G23" s="713">
        <v>17.6</v>
      </c>
      <c r="H23" s="712">
        <v>72.6</v>
      </c>
      <c r="I23" s="712">
        <v>99</v>
      </c>
      <c r="K23" s="713"/>
    </row>
    <row r="24" spans="1:11" s="702" customFormat="1" ht="19.5" customHeight="1">
      <c r="A24" s="719" t="s">
        <v>728</v>
      </c>
      <c r="B24" s="712">
        <v>349.7</v>
      </c>
      <c r="C24" s="712">
        <v>272.5</v>
      </c>
      <c r="D24" s="712">
        <v>77.2</v>
      </c>
      <c r="E24" s="712">
        <v>346.5</v>
      </c>
      <c r="F24" s="713">
        <v>3.2</v>
      </c>
      <c r="G24" s="713">
        <v>24.4</v>
      </c>
      <c r="H24" s="712">
        <v>77.9</v>
      </c>
      <c r="I24" s="712">
        <v>99.1</v>
      </c>
      <c r="K24" s="713"/>
    </row>
    <row r="25" spans="1:11" s="702" customFormat="1" ht="19.5" customHeight="1">
      <c r="A25" s="719" t="s">
        <v>766</v>
      </c>
      <c r="B25" s="712">
        <v>292.4</v>
      </c>
      <c r="C25" s="712">
        <v>198.2</v>
      </c>
      <c r="D25" s="712">
        <v>94.2</v>
      </c>
      <c r="E25" s="712">
        <v>286.8</v>
      </c>
      <c r="F25" s="713">
        <v>5.6</v>
      </c>
      <c r="G25" s="713">
        <v>21.7</v>
      </c>
      <c r="H25" s="712">
        <v>67.8</v>
      </c>
      <c r="I25" s="712">
        <v>98.1</v>
      </c>
      <c r="K25" s="713"/>
    </row>
    <row r="26" spans="1:11" s="702" customFormat="1" ht="19.5" customHeight="1">
      <c r="A26" s="719" t="s">
        <v>730</v>
      </c>
      <c r="B26" s="712">
        <v>471.2</v>
      </c>
      <c r="C26" s="712">
        <v>365.4</v>
      </c>
      <c r="D26" s="712">
        <v>105.8</v>
      </c>
      <c r="E26" s="712">
        <v>455.4</v>
      </c>
      <c r="F26" s="713">
        <v>15.8</v>
      </c>
      <c r="G26" s="713">
        <v>22.7</v>
      </c>
      <c r="H26" s="712">
        <v>77.5</v>
      </c>
      <c r="I26" s="712">
        <v>96.7</v>
      </c>
      <c r="K26" s="713"/>
    </row>
    <row r="27" spans="1:15" s="715" customFormat="1" ht="19.5" customHeight="1">
      <c r="A27" s="718" t="s">
        <v>731</v>
      </c>
      <c r="B27" s="714">
        <v>133.3</v>
      </c>
      <c r="C27" s="714">
        <v>113.1</v>
      </c>
      <c r="D27" s="714">
        <v>20.1</v>
      </c>
      <c r="E27" s="714">
        <v>129.4</v>
      </c>
      <c r="F27" s="717">
        <v>3.8</v>
      </c>
      <c r="G27" s="714">
        <v>17.8</v>
      </c>
      <c r="H27" s="714">
        <v>84.9</v>
      </c>
      <c r="I27" s="714">
        <v>97.2</v>
      </c>
      <c r="K27" s="713"/>
      <c r="L27" s="702"/>
      <c r="M27" s="702"/>
      <c r="N27" s="702"/>
      <c r="O27" s="702"/>
    </row>
    <row r="28" spans="1:11" s="702" customFormat="1" ht="19.5" customHeight="1">
      <c r="A28" s="719" t="s">
        <v>394</v>
      </c>
      <c r="B28" s="712">
        <v>133.2</v>
      </c>
      <c r="C28" s="712">
        <v>113.1</v>
      </c>
      <c r="D28" s="712">
        <v>20.1</v>
      </c>
      <c r="E28" s="712">
        <v>129.4</v>
      </c>
      <c r="F28" s="713">
        <v>3.8</v>
      </c>
      <c r="G28" s="713">
        <v>17.8</v>
      </c>
      <c r="H28" s="712">
        <v>84.9</v>
      </c>
      <c r="I28" s="712">
        <v>97.2</v>
      </c>
      <c r="K28" s="713"/>
    </row>
    <row r="29" spans="1:15" s="715" customFormat="1" ht="19.5" customHeight="1">
      <c r="A29" s="718" t="s">
        <v>733</v>
      </c>
      <c r="B29" s="714">
        <v>474.5</v>
      </c>
      <c r="C29" s="714">
        <v>304.1</v>
      </c>
      <c r="D29" s="714">
        <v>170.3</v>
      </c>
      <c r="E29" s="714">
        <v>424</v>
      </c>
      <c r="F29" s="717">
        <v>50.4</v>
      </c>
      <c r="G29" s="717">
        <v>46.8</v>
      </c>
      <c r="H29" s="714">
        <v>64</v>
      </c>
      <c r="I29" s="714">
        <v>89.3</v>
      </c>
      <c r="K29" s="713"/>
      <c r="L29" s="702"/>
      <c r="M29" s="702"/>
      <c r="N29" s="702"/>
      <c r="O29" s="702"/>
    </row>
    <row r="30" spans="1:11" s="702" customFormat="1" ht="19.5" customHeight="1">
      <c r="A30" s="719" t="s">
        <v>600</v>
      </c>
      <c r="B30" s="712">
        <v>141</v>
      </c>
      <c r="C30" s="712">
        <v>63.5</v>
      </c>
      <c r="D30" s="712">
        <v>77.5</v>
      </c>
      <c r="E30" s="712">
        <v>126.7</v>
      </c>
      <c r="F30" s="713">
        <v>14.3</v>
      </c>
      <c r="G30" s="712">
        <v>21.7</v>
      </c>
      <c r="H30" s="712">
        <v>45</v>
      </c>
      <c r="I30" s="712">
        <v>89.8</v>
      </c>
      <c r="K30" s="713"/>
    </row>
    <row r="31" spans="1:11" s="702" customFormat="1" ht="19.5" customHeight="1">
      <c r="A31" s="719" t="s">
        <v>602</v>
      </c>
      <c r="B31" s="712">
        <v>77.5</v>
      </c>
      <c r="C31" s="712">
        <v>60.1</v>
      </c>
      <c r="D31" s="712">
        <v>17.3</v>
      </c>
      <c r="E31" s="712">
        <v>74.9</v>
      </c>
      <c r="F31" s="713">
        <v>2.5</v>
      </c>
      <c r="G31" s="713">
        <v>7.2</v>
      </c>
      <c r="H31" s="712">
        <v>77.6</v>
      </c>
      <c r="I31" s="712">
        <v>96.8</v>
      </c>
      <c r="K31" s="713"/>
    </row>
    <row r="32" spans="1:11" s="702" customFormat="1" ht="19.5" customHeight="1">
      <c r="A32" s="719" t="s">
        <v>735</v>
      </c>
      <c r="B32" s="712">
        <v>256</v>
      </c>
      <c r="C32" s="712">
        <v>180.5</v>
      </c>
      <c r="D32" s="712">
        <v>75.5</v>
      </c>
      <c r="E32" s="712">
        <v>222.4</v>
      </c>
      <c r="F32" s="713">
        <v>33.6</v>
      </c>
      <c r="G32" s="713">
        <v>17.9</v>
      </c>
      <c r="H32" s="712">
        <v>70.5</v>
      </c>
      <c r="I32" s="712">
        <v>86.9</v>
      </c>
      <c r="K32" s="713"/>
    </row>
    <row r="33" spans="1:15" s="715" customFormat="1" ht="19.5" customHeight="1">
      <c r="A33" s="718" t="s">
        <v>603</v>
      </c>
      <c r="B33" s="714">
        <v>134.2</v>
      </c>
      <c r="C33" s="714">
        <v>111.2</v>
      </c>
      <c r="D33" s="714">
        <v>23</v>
      </c>
      <c r="E33" s="714">
        <v>133.8</v>
      </c>
      <c r="F33" s="717">
        <v>0.3</v>
      </c>
      <c r="G33" s="717">
        <v>12.3</v>
      </c>
      <c r="H33" s="714">
        <v>82.9</v>
      </c>
      <c r="I33" s="714">
        <v>99.8</v>
      </c>
      <c r="K33" s="713"/>
      <c r="L33" s="702"/>
      <c r="M33" s="702"/>
      <c r="N33" s="702"/>
      <c r="O33" s="702"/>
    </row>
    <row r="34" spans="1:11" s="702" customFormat="1" ht="19.5" customHeight="1">
      <c r="A34" s="719" t="s">
        <v>604</v>
      </c>
      <c r="B34" s="712">
        <v>134.2</v>
      </c>
      <c r="C34" s="712">
        <v>111.2</v>
      </c>
      <c r="D34" s="712">
        <v>23</v>
      </c>
      <c r="E34" s="712">
        <v>133.8</v>
      </c>
      <c r="F34" s="713">
        <v>0.3</v>
      </c>
      <c r="G34" s="713">
        <v>12.3</v>
      </c>
      <c r="H34" s="712">
        <v>82.9</v>
      </c>
      <c r="I34" s="712">
        <v>99.8</v>
      </c>
      <c r="K34" s="713"/>
    </row>
    <row r="35" spans="1:15" s="715" customFormat="1" ht="19.5" customHeight="1">
      <c r="A35" s="718" t="s">
        <v>737</v>
      </c>
      <c r="B35" s="714">
        <v>286.6</v>
      </c>
      <c r="C35" s="714">
        <v>213.7</v>
      </c>
      <c r="D35" s="714">
        <v>72.9</v>
      </c>
      <c r="E35" s="714">
        <v>258.3</v>
      </c>
      <c r="F35" s="717">
        <v>28.3</v>
      </c>
      <c r="G35" s="717">
        <v>20.1</v>
      </c>
      <c r="H35" s="714">
        <v>74.6</v>
      </c>
      <c r="I35" s="714">
        <v>90.1</v>
      </c>
      <c r="K35" s="713"/>
      <c r="L35" s="702"/>
      <c r="M35" s="702"/>
      <c r="N35" s="702"/>
      <c r="O35" s="702"/>
    </row>
    <row r="36" spans="1:11" s="702" customFormat="1" ht="19.5" customHeight="1">
      <c r="A36" s="719" t="s">
        <v>607</v>
      </c>
      <c r="B36" s="712">
        <v>286.6</v>
      </c>
      <c r="C36" s="712">
        <v>213.7</v>
      </c>
      <c r="D36" s="712">
        <v>72.9</v>
      </c>
      <c r="E36" s="712">
        <v>258.3</v>
      </c>
      <c r="F36" s="713">
        <v>28.3</v>
      </c>
      <c r="G36" s="712">
        <v>20.1</v>
      </c>
      <c r="H36" s="712">
        <v>74.6</v>
      </c>
      <c r="I36" s="712">
        <v>90.1</v>
      </c>
      <c r="K36" s="713"/>
    </row>
    <row r="37" spans="1:15" s="715" customFormat="1" ht="19.5" customHeight="1">
      <c r="A37" s="718" t="s">
        <v>739</v>
      </c>
      <c r="B37" s="714">
        <v>570.8</v>
      </c>
      <c r="C37" s="714">
        <v>511</v>
      </c>
      <c r="D37" s="714">
        <v>59.9</v>
      </c>
      <c r="E37" s="714">
        <v>550.7</v>
      </c>
      <c r="F37" s="717">
        <v>20.2</v>
      </c>
      <c r="G37" s="714">
        <v>51.5</v>
      </c>
      <c r="H37" s="714">
        <v>89.5</v>
      </c>
      <c r="I37" s="714">
        <v>96.4</v>
      </c>
      <c r="K37" s="713"/>
      <c r="L37" s="702"/>
      <c r="M37" s="702"/>
      <c r="N37" s="702"/>
      <c r="O37" s="702"/>
    </row>
    <row r="38" spans="1:11" s="702" customFormat="1" ht="19.5" customHeight="1">
      <c r="A38" s="719" t="s">
        <v>611</v>
      </c>
      <c r="B38" s="712">
        <v>52.3</v>
      </c>
      <c r="C38" s="712">
        <v>49.4</v>
      </c>
      <c r="D38" s="712">
        <v>3</v>
      </c>
      <c r="E38" s="712">
        <v>52.2</v>
      </c>
      <c r="F38" s="713">
        <v>0.1</v>
      </c>
      <c r="G38" s="713">
        <v>4</v>
      </c>
      <c r="H38" s="712">
        <v>94.3</v>
      </c>
      <c r="I38" s="712">
        <v>99.8</v>
      </c>
      <c r="K38" s="713"/>
    </row>
    <row r="39" spans="1:11" s="702" customFormat="1" ht="19.5" customHeight="1">
      <c r="A39" s="719" t="s">
        <v>612</v>
      </c>
      <c r="B39" s="712">
        <v>94.9</v>
      </c>
      <c r="C39" s="712">
        <v>78</v>
      </c>
      <c r="D39" s="712">
        <v>16.9</v>
      </c>
      <c r="E39" s="712">
        <v>94.1</v>
      </c>
      <c r="F39" s="713">
        <v>0.8</v>
      </c>
      <c r="G39" s="712">
        <v>17.4</v>
      </c>
      <c r="H39" s="712">
        <v>82.2</v>
      </c>
      <c r="I39" s="712">
        <v>99.1</v>
      </c>
      <c r="K39" s="713"/>
    </row>
    <row r="40" spans="1:11" s="702" customFormat="1" ht="19.5" customHeight="1">
      <c r="A40" s="719" t="s">
        <v>614</v>
      </c>
      <c r="B40" s="712">
        <v>423.6</v>
      </c>
      <c r="C40" s="712">
        <v>383.6</v>
      </c>
      <c r="D40" s="712">
        <v>40</v>
      </c>
      <c r="E40" s="712">
        <v>404.4</v>
      </c>
      <c r="F40" s="713">
        <v>19.3</v>
      </c>
      <c r="G40" s="713">
        <v>30.1</v>
      </c>
      <c r="H40" s="712">
        <v>90.5</v>
      </c>
      <c r="I40" s="712">
        <v>95.5</v>
      </c>
      <c r="K40" s="713"/>
    </row>
    <row r="41" spans="1:15" s="715" customFormat="1" ht="19.5" customHeight="1">
      <c r="A41" s="718" t="s">
        <v>741</v>
      </c>
      <c r="B41" s="714">
        <v>245.6</v>
      </c>
      <c r="C41" s="714">
        <v>109.8</v>
      </c>
      <c r="D41" s="714">
        <v>135.8</v>
      </c>
      <c r="E41" s="714">
        <v>241.6</v>
      </c>
      <c r="F41" s="717">
        <v>4</v>
      </c>
      <c r="G41" s="714">
        <v>1.6</v>
      </c>
      <c r="H41" s="714">
        <v>44.7</v>
      </c>
      <c r="I41" s="714">
        <v>98.4</v>
      </c>
      <c r="K41" s="713"/>
      <c r="L41" s="702"/>
      <c r="M41" s="702"/>
      <c r="N41" s="702"/>
      <c r="O41" s="702"/>
    </row>
    <row r="42" spans="1:11" s="702" customFormat="1" ht="19.5" customHeight="1" thickBot="1">
      <c r="A42" s="720" t="s">
        <v>618</v>
      </c>
      <c r="B42" s="790">
        <v>245.6</v>
      </c>
      <c r="C42" s="791">
        <v>109.8</v>
      </c>
      <c r="D42" s="791">
        <v>135.8</v>
      </c>
      <c r="E42" s="791">
        <v>241.6</v>
      </c>
      <c r="F42" s="700">
        <v>4</v>
      </c>
      <c r="G42" s="700">
        <v>1.6</v>
      </c>
      <c r="H42" s="791">
        <v>44.7</v>
      </c>
      <c r="I42" s="791">
        <v>98.4</v>
      </c>
      <c r="K42" s="713"/>
    </row>
    <row r="43" spans="1:9" s="702" customFormat="1" ht="12.75" customHeight="1">
      <c r="A43" s="702" t="s">
        <v>767</v>
      </c>
      <c r="B43" s="721"/>
      <c r="C43" s="721"/>
      <c r="D43" s="712"/>
      <c r="E43" s="721"/>
      <c r="F43" s="721"/>
      <c r="G43" s="721"/>
      <c r="H43" s="721"/>
      <c r="I43" s="721"/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58"/>
  <sheetViews>
    <sheetView showGridLines="0" zoomScalePageLayoutView="0" workbookViewId="0" topLeftCell="A25">
      <selection activeCell="M49" sqref="M49"/>
    </sheetView>
  </sheetViews>
  <sheetFormatPr defaultColWidth="8.875" defaultRowHeight="13.5"/>
  <cols>
    <col min="1" max="1" width="6.25390625" style="486" customWidth="1"/>
    <col min="2" max="2" width="11.25390625" style="486" customWidth="1"/>
    <col min="3" max="3" width="6.25390625" style="486" customWidth="1"/>
    <col min="4" max="4" width="3.125" style="486" customWidth="1"/>
    <col min="5" max="5" width="23.625" style="486" customWidth="1"/>
    <col min="6" max="7" width="23.375" style="486" customWidth="1"/>
    <col min="8" max="16384" width="8.875" style="486" customWidth="1"/>
  </cols>
  <sheetData>
    <row r="1" spans="1:7" ht="19.5" customHeight="1">
      <c r="A1" s="70" t="s">
        <v>559</v>
      </c>
      <c r="B1" s="485"/>
      <c r="C1" s="485"/>
      <c r="D1" s="485"/>
      <c r="E1" s="485"/>
      <c r="F1" s="485"/>
      <c r="G1" s="485"/>
    </row>
    <row r="2" ht="9" customHeight="1"/>
    <row r="3" ht="15" customHeight="1">
      <c r="A3" s="72" t="s">
        <v>560</v>
      </c>
    </row>
    <row r="4" spans="1:7" ht="13.5" customHeight="1" thickBot="1">
      <c r="A4" s="90" t="s">
        <v>561</v>
      </c>
      <c r="B4" s="90"/>
      <c r="C4" s="90"/>
      <c r="D4" s="90"/>
      <c r="E4" s="90"/>
      <c r="F4" s="85"/>
      <c r="G4" s="85" t="s">
        <v>562</v>
      </c>
    </row>
    <row r="5" spans="1:7" ht="22.5" customHeight="1" thickBot="1">
      <c r="A5" s="487" t="s">
        <v>563</v>
      </c>
      <c r="B5" s="488"/>
      <c r="C5" s="488"/>
      <c r="D5" s="489"/>
      <c r="E5" s="490" t="s">
        <v>346</v>
      </c>
      <c r="F5" s="491" t="s">
        <v>564</v>
      </c>
      <c r="G5" s="490" t="s">
        <v>565</v>
      </c>
    </row>
    <row r="6" spans="1:7" ht="7.5" customHeight="1">
      <c r="A6" s="492"/>
      <c r="B6" s="493"/>
      <c r="C6" s="493"/>
      <c r="D6" s="494"/>
      <c r="E6" s="495"/>
      <c r="F6" s="495"/>
      <c r="G6" s="495"/>
    </row>
    <row r="7" spans="1:7" ht="15.75" customHeight="1">
      <c r="A7" s="496" t="s">
        <v>566</v>
      </c>
      <c r="C7" s="496"/>
      <c r="D7" s="497"/>
      <c r="E7" s="498">
        <v>556330</v>
      </c>
      <c r="F7" s="498">
        <v>297805</v>
      </c>
      <c r="G7" s="498">
        <v>258525</v>
      </c>
    </row>
    <row r="8" spans="1:7" ht="15.75" customHeight="1">
      <c r="A8" s="499" t="s">
        <v>567</v>
      </c>
      <c r="C8" s="496"/>
      <c r="D8" s="497"/>
      <c r="E8" s="498">
        <v>558883</v>
      </c>
      <c r="F8" s="498">
        <v>298022</v>
      </c>
      <c r="G8" s="498">
        <v>260861</v>
      </c>
    </row>
    <row r="9" spans="1:7" ht="15.75" customHeight="1">
      <c r="A9" s="499" t="s">
        <v>568</v>
      </c>
      <c r="C9" s="500"/>
      <c r="D9" s="501"/>
      <c r="E9" s="498">
        <v>561021</v>
      </c>
      <c r="F9" s="498">
        <v>297511</v>
      </c>
      <c r="G9" s="498">
        <v>263510</v>
      </c>
    </row>
    <row r="10" spans="1:7" ht="15.75" customHeight="1">
      <c r="A10" s="499" t="s">
        <v>569</v>
      </c>
      <c r="C10" s="496"/>
      <c r="D10" s="497"/>
      <c r="E10" s="498">
        <v>562764</v>
      </c>
      <c r="F10" s="498">
        <v>297236</v>
      </c>
      <c r="G10" s="498">
        <v>265528</v>
      </c>
    </row>
    <row r="11" spans="1:7" s="503" customFormat="1" ht="15.75" customHeight="1">
      <c r="A11" s="502" t="s">
        <v>570</v>
      </c>
      <c r="C11" s="504"/>
      <c r="D11" s="505"/>
      <c r="E11" s="530">
        <v>563604</v>
      </c>
      <c r="F11" s="530">
        <v>296777</v>
      </c>
      <c r="G11" s="530">
        <v>266827</v>
      </c>
    </row>
    <row r="12" spans="1:7" ht="11.25" customHeight="1">
      <c r="A12" s="507"/>
      <c r="B12" s="507"/>
      <c r="C12" s="507"/>
      <c r="D12" s="508"/>
      <c r="E12" s="498"/>
      <c r="F12" s="498"/>
      <c r="G12" s="498"/>
    </row>
    <row r="13" spans="1:7" s="503" customFormat="1" ht="16.5" customHeight="1">
      <c r="A13" s="860" t="s">
        <v>571</v>
      </c>
      <c r="B13" s="860"/>
      <c r="C13" s="509"/>
      <c r="D13" s="510"/>
      <c r="E13" s="506">
        <v>15173</v>
      </c>
      <c r="F13" s="506">
        <v>14819</v>
      </c>
      <c r="G13" s="506">
        <v>354</v>
      </c>
    </row>
    <row r="14" spans="1:7" ht="16.5" customHeight="1">
      <c r="A14" s="511"/>
      <c r="B14" s="859" t="s">
        <v>572</v>
      </c>
      <c r="C14" s="859"/>
      <c r="D14" s="508"/>
      <c r="E14" s="498">
        <v>7917</v>
      </c>
      <c r="F14" s="498">
        <v>7867</v>
      </c>
      <c r="G14" s="498">
        <v>50</v>
      </c>
    </row>
    <row r="15" spans="1:7" ht="16.5" customHeight="1">
      <c r="A15" s="511"/>
      <c r="B15" s="859" t="s">
        <v>573</v>
      </c>
      <c r="C15" s="859"/>
      <c r="D15" s="508"/>
      <c r="E15" s="498">
        <v>7</v>
      </c>
      <c r="F15" s="498">
        <v>6</v>
      </c>
      <c r="G15" s="498">
        <v>1</v>
      </c>
    </row>
    <row r="16" spans="1:7" ht="16.5" customHeight="1">
      <c r="A16" s="82" t="s">
        <v>574</v>
      </c>
      <c r="B16" s="859" t="s">
        <v>575</v>
      </c>
      <c r="C16" s="859"/>
      <c r="D16" s="508"/>
      <c r="E16" s="498">
        <v>5942</v>
      </c>
      <c r="F16" s="498">
        <v>5678</v>
      </c>
      <c r="G16" s="498">
        <v>264</v>
      </c>
    </row>
    <row r="17" spans="1:7" ht="16.5" customHeight="1">
      <c r="A17" s="511"/>
      <c r="B17" s="859" t="s">
        <v>576</v>
      </c>
      <c r="C17" s="859"/>
      <c r="D17" s="508"/>
      <c r="E17" s="498">
        <v>1301</v>
      </c>
      <c r="F17" s="498">
        <v>1262</v>
      </c>
      <c r="G17" s="498">
        <v>39</v>
      </c>
    </row>
    <row r="18" spans="1:7" ht="16.5" customHeight="1">
      <c r="A18" s="511"/>
      <c r="B18" s="859" t="s">
        <v>577</v>
      </c>
      <c r="C18" s="859"/>
      <c r="D18" s="508"/>
      <c r="E18" s="498">
        <v>1</v>
      </c>
      <c r="F18" s="498">
        <v>1</v>
      </c>
      <c r="G18" s="42" t="s">
        <v>1</v>
      </c>
    </row>
    <row r="19" spans="1:7" ht="16.5" customHeight="1">
      <c r="A19" s="511"/>
      <c r="B19" s="859" t="s">
        <v>578</v>
      </c>
      <c r="C19" s="859"/>
      <c r="D19" s="508"/>
      <c r="E19" s="498">
        <v>5</v>
      </c>
      <c r="F19" s="498">
        <v>5</v>
      </c>
      <c r="G19" s="42" t="s">
        <v>1</v>
      </c>
    </row>
    <row r="20" spans="1:7" s="503" customFormat="1" ht="16.5" customHeight="1">
      <c r="A20" s="860" t="s">
        <v>579</v>
      </c>
      <c r="B20" s="860"/>
      <c r="C20" s="509"/>
      <c r="D20" s="510"/>
      <c r="E20" s="506">
        <v>548431</v>
      </c>
      <c r="F20" s="506">
        <v>281958</v>
      </c>
      <c r="G20" s="506">
        <v>266473</v>
      </c>
    </row>
    <row r="21" spans="1:7" ht="16.5" customHeight="1">
      <c r="A21" s="511"/>
      <c r="B21" s="859" t="s">
        <v>572</v>
      </c>
      <c r="C21" s="859"/>
      <c r="D21" s="508"/>
      <c r="E21" s="498">
        <v>40039</v>
      </c>
      <c r="F21" s="498">
        <v>38928</v>
      </c>
      <c r="G21" s="498">
        <v>1111</v>
      </c>
    </row>
    <row r="22" spans="1:7" ht="16.5" customHeight="1">
      <c r="A22" s="511"/>
      <c r="B22" s="859" t="s">
        <v>573</v>
      </c>
      <c r="C22" s="859"/>
      <c r="D22" s="508"/>
      <c r="E22" s="498">
        <v>1115</v>
      </c>
      <c r="F22" s="498">
        <v>1055</v>
      </c>
      <c r="G22" s="498">
        <v>60</v>
      </c>
    </row>
    <row r="23" spans="1:7" ht="16.5" customHeight="1">
      <c r="A23" s="82" t="s">
        <v>574</v>
      </c>
      <c r="B23" s="859" t="s">
        <v>575</v>
      </c>
      <c r="C23" s="859"/>
      <c r="D23" s="508"/>
      <c r="E23" s="498">
        <v>462624</v>
      </c>
      <c r="F23" s="498">
        <v>221170</v>
      </c>
      <c r="G23" s="498">
        <v>241454</v>
      </c>
    </row>
    <row r="24" spans="1:7" ht="16.5" customHeight="1">
      <c r="A24" s="511"/>
      <c r="B24" s="859" t="s">
        <v>576</v>
      </c>
      <c r="C24" s="859"/>
      <c r="D24" s="508"/>
      <c r="E24" s="498">
        <v>31144</v>
      </c>
      <c r="F24" s="498">
        <v>15693</v>
      </c>
      <c r="G24" s="498">
        <v>15451</v>
      </c>
    </row>
    <row r="25" spans="1:7" ht="16.5" customHeight="1">
      <c r="A25" s="511"/>
      <c r="B25" s="859" t="s">
        <v>577</v>
      </c>
      <c r="C25" s="859"/>
      <c r="D25" s="508"/>
      <c r="E25" s="498">
        <v>8</v>
      </c>
      <c r="F25" s="498">
        <v>8</v>
      </c>
      <c r="G25" s="42" t="s">
        <v>1</v>
      </c>
    </row>
    <row r="26" spans="1:7" ht="16.5" customHeight="1">
      <c r="A26" s="511"/>
      <c r="B26" s="859" t="s">
        <v>578</v>
      </c>
      <c r="C26" s="859"/>
      <c r="D26" s="508"/>
      <c r="E26" s="42" t="s">
        <v>1</v>
      </c>
      <c r="F26" s="42" t="s">
        <v>1</v>
      </c>
      <c r="G26" s="42" t="s">
        <v>1</v>
      </c>
    </row>
    <row r="27" spans="1:7" ht="16.5" customHeight="1">
      <c r="A27" s="511"/>
      <c r="B27" s="859" t="s">
        <v>580</v>
      </c>
      <c r="C27" s="859"/>
      <c r="D27" s="508"/>
      <c r="E27" s="498">
        <v>2118</v>
      </c>
      <c r="F27" s="498">
        <v>1488</v>
      </c>
      <c r="G27" s="498">
        <v>630</v>
      </c>
    </row>
    <row r="28" spans="1:7" ht="16.5" customHeight="1">
      <c r="A28" s="511"/>
      <c r="B28" s="859" t="s">
        <v>581</v>
      </c>
      <c r="C28" s="859"/>
      <c r="D28" s="508"/>
      <c r="E28" s="498">
        <v>856</v>
      </c>
      <c r="F28" s="498">
        <v>404</v>
      </c>
      <c r="G28" s="498">
        <v>452</v>
      </c>
    </row>
    <row r="29" spans="1:7" ht="16.5" customHeight="1">
      <c r="A29" s="512"/>
      <c r="B29" s="841" t="s">
        <v>582</v>
      </c>
      <c r="C29" s="841"/>
      <c r="D29" s="508"/>
      <c r="E29" s="498">
        <v>10527</v>
      </c>
      <c r="F29" s="531">
        <v>3212</v>
      </c>
      <c r="G29" s="531">
        <v>7315</v>
      </c>
    </row>
    <row r="30" spans="1:7" ht="7.5" customHeight="1" thickBot="1">
      <c r="A30" s="513"/>
      <c r="B30" s="513"/>
      <c r="C30" s="513"/>
      <c r="D30" s="514"/>
      <c r="E30" s="515"/>
      <c r="F30" s="515"/>
      <c r="G30" s="515"/>
    </row>
    <row r="31" spans="5:7" ht="9" customHeight="1">
      <c r="E31" s="516"/>
      <c r="F31" s="516"/>
      <c r="G31" s="516"/>
    </row>
    <row r="32" spans="1:7" ht="15" customHeight="1">
      <c r="A32" s="72" t="s">
        <v>583</v>
      </c>
      <c r="E32" s="516"/>
      <c r="F32" s="516"/>
      <c r="G32" s="516"/>
    </row>
    <row r="33" spans="1:7" ht="13.5" customHeight="1" thickBot="1">
      <c r="A33" s="90" t="s">
        <v>561</v>
      </c>
      <c r="B33" s="90"/>
      <c r="C33" s="90"/>
      <c r="D33" s="90"/>
      <c r="E33" s="85"/>
      <c r="F33" s="85"/>
      <c r="G33" s="85" t="s">
        <v>562</v>
      </c>
    </row>
    <row r="34" spans="1:7" ht="22.5" customHeight="1" thickBot="1">
      <c r="A34" s="487" t="s">
        <v>584</v>
      </c>
      <c r="B34" s="487"/>
      <c r="C34" s="487"/>
      <c r="D34" s="517"/>
      <c r="E34" s="490" t="s">
        <v>346</v>
      </c>
      <c r="F34" s="491" t="s">
        <v>564</v>
      </c>
      <c r="G34" s="490" t="s">
        <v>565</v>
      </c>
    </row>
    <row r="35" spans="1:7" ht="11.25" customHeight="1">
      <c r="A35" s="492"/>
      <c r="B35" s="492"/>
      <c r="C35" s="492"/>
      <c r="D35" s="518"/>
      <c r="E35" s="495"/>
      <c r="F35" s="495"/>
      <c r="G35" s="495"/>
    </row>
    <row r="36" spans="1:7" s="90" customFormat="1" ht="15.75" customHeight="1">
      <c r="A36" s="496" t="s">
        <v>566</v>
      </c>
      <c r="B36" s="486"/>
      <c r="C36" s="496"/>
      <c r="D36" s="497"/>
      <c r="E36" s="498">
        <v>556330</v>
      </c>
      <c r="F36" s="498">
        <v>297805</v>
      </c>
      <c r="G36" s="498">
        <v>258525</v>
      </c>
    </row>
    <row r="37" spans="1:7" s="90" customFormat="1" ht="15.75" customHeight="1">
      <c r="A37" s="499" t="s">
        <v>567</v>
      </c>
      <c r="B37" s="486"/>
      <c r="C37" s="496"/>
      <c r="D37" s="497"/>
      <c r="E37" s="498">
        <v>558883</v>
      </c>
      <c r="F37" s="498">
        <v>298022</v>
      </c>
      <c r="G37" s="498">
        <v>260861</v>
      </c>
    </row>
    <row r="38" spans="1:7" s="90" customFormat="1" ht="15.75" customHeight="1">
      <c r="A38" s="499" t="s">
        <v>568</v>
      </c>
      <c r="B38" s="486"/>
      <c r="C38" s="496"/>
      <c r="D38" s="497"/>
      <c r="E38" s="498">
        <v>561021</v>
      </c>
      <c r="F38" s="498">
        <v>297511</v>
      </c>
      <c r="G38" s="498">
        <v>263510</v>
      </c>
    </row>
    <row r="39" spans="1:7" s="90" customFormat="1" ht="15.75" customHeight="1">
      <c r="A39" s="499" t="s">
        <v>569</v>
      </c>
      <c r="B39" s="486"/>
      <c r="C39" s="496"/>
      <c r="D39" s="497"/>
      <c r="E39" s="498">
        <v>562764</v>
      </c>
      <c r="F39" s="498">
        <v>297236</v>
      </c>
      <c r="G39" s="498">
        <v>265528</v>
      </c>
    </row>
    <row r="40" spans="1:7" s="519" customFormat="1" ht="15.75" customHeight="1">
      <c r="A40" s="502" t="s">
        <v>570</v>
      </c>
      <c r="B40" s="503"/>
      <c r="C40" s="504"/>
      <c r="D40" s="505"/>
      <c r="E40" s="532">
        <v>563604</v>
      </c>
      <c r="F40" s="532">
        <v>296777</v>
      </c>
      <c r="G40" s="532">
        <v>266857</v>
      </c>
    </row>
    <row r="41" spans="1:7" s="90" customFormat="1" ht="11.25" customHeight="1">
      <c r="A41" s="520"/>
      <c r="B41" s="520"/>
      <c r="C41" s="520"/>
      <c r="D41" s="521"/>
      <c r="E41" s="498"/>
      <c r="F41" s="498"/>
      <c r="G41" s="498"/>
    </row>
    <row r="42" spans="2:7" s="90" customFormat="1" ht="16.5" customHeight="1">
      <c r="B42" s="82">
        <v>16</v>
      </c>
      <c r="C42" s="90" t="s">
        <v>585</v>
      </c>
      <c r="D42" s="522"/>
      <c r="E42" s="820">
        <v>149</v>
      </c>
      <c r="F42" s="820">
        <v>128</v>
      </c>
      <c r="G42" s="820">
        <f>E42-F42</f>
        <v>21</v>
      </c>
    </row>
    <row r="43" spans="2:7" s="90" customFormat="1" ht="16.5" customHeight="1">
      <c r="B43" s="82">
        <v>17</v>
      </c>
      <c r="D43" s="522"/>
      <c r="E43" s="820">
        <v>374</v>
      </c>
      <c r="F43" s="820">
        <v>320</v>
      </c>
      <c r="G43" s="820">
        <f aca="true" t="shared" si="0" ref="G43:G53">E43-F43</f>
        <v>54</v>
      </c>
    </row>
    <row r="44" spans="2:7" s="90" customFormat="1" ht="16.5" customHeight="1">
      <c r="B44" s="82">
        <v>18</v>
      </c>
      <c r="D44" s="522"/>
      <c r="E44" s="820">
        <v>2102</v>
      </c>
      <c r="F44" s="820">
        <v>1266</v>
      </c>
      <c r="G44" s="820">
        <f t="shared" si="0"/>
        <v>836</v>
      </c>
    </row>
    <row r="45" spans="2:7" s="90" customFormat="1" ht="16.5" customHeight="1">
      <c r="B45" s="82">
        <v>19</v>
      </c>
      <c r="D45" s="522"/>
      <c r="E45" s="820">
        <v>6422</v>
      </c>
      <c r="F45" s="820">
        <v>3368</v>
      </c>
      <c r="G45" s="820">
        <f t="shared" si="0"/>
        <v>3054</v>
      </c>
    </row>
    <row r="46" spans="1:7" s="90" customFormat="1" ht="16.5" customHeight="1">
      <c r="A46" s="90">
        <v>20</v>
      </c>
      <c r="B46" s="82" t="s">
        <v>586</v>
      </c>
      <c r="C46" s="523">
        <v>24</v>
      </c>
      <c r="D46" s="524" t="s">
        <v>585</v>
      </c>
      <c r="E46" s="820">
        <f>7259+7236+8015+8319+8766</f>
        <v>39595</v>
      </c>
      <c r="F46" s="820">
        <f>3753+3575+3875+4113+4314</f>
        <v>19630</v>
      </c>
      <c r="G46" s="820">
        <f t="shared" si="0"/>
        <v>19965</v>
      </c>
    </row>
    <row r="47" spans="1:7" s="90" customFormat="1" ht="16.5" customHeight="1">
      <c r="A47" s="90">
        <v>25</v>
      </c>
      <c r="B47" s="82" t="s">
        <v>586</v>
      </c>
      <c r="C47" s="523">
        <v>29</v>
      </c>
      <c r="D47" s="522"/>
      <c r="E47" s="820">
        <f>8943+9066+9151+9259+9048</f>
        <v>45467</v>
      </c>
      <c r="F47" s="820">
        <f>4406+4441+4490+4559+4463</f>
        <v>22359</v>
      </c>
      <c r="G47" s="820">
        <f t="shared" si="0"/>
        <v>23108</v>
      </c>
    </row>
    <row r="48" spans="1:7" s="90" customFormat="1" ht="16.5" customHeight="1">
      <c r="A48" s="90">
        <v>30</v>
      </c>
      <c r="B48" s="82" t="s">
        <v>586</v>
      </c>
      <c r="C48" s="523">
        <v>39</v>
      </c>
      <c r="D48" s="522"/>
      <c r="E48" s="820">
        <f>9361+9790+9837+10125+10333+10421+10884+10827+10417+10259</f>
        <v>102254</v>
      </c>
      <c r="F48" s="820">
        <f>4673+4879+4914+4971+5230+5204+5400+5351+5161+5091</f>
        <v>50874</v>
      </c>
      <c r="G48" s="820">
        <f t="shared" si="0"/>
        <v>51380</v>
      </c>
    </row>
    <row r="49" spans="1:7" s="90" customFormat="1" ht="16.5" customHeight="1">
      <c r="A49" s="90">
        <v>40</v>
      </c>
      <c r="B49" s="82" t="s">
        <v>586</v>
      </c>
      <c r="C49" s="523">
        <v>49</v>
      </c>
      <c r="D49" s="522"/>
      <c r="E49" s="820">
        <f>9895+9756+9841+10346+7907+9949+9653+9757+9659+10010</f>
        <v>96773</v>
      </c>
      <c r="F49" s="820">
        <f>4963+4671+4828+4925+3891+4767+4657+4802+4806+4889</f>
        <v>47199</v>
      </c>
      <c r="G49" s="820">
        <f t="shared" si="0"/>
        <v>49574</v>
      </c>
    </row>
    <row r="50" spans="1:7" s="90" customFormat="1" ht="16.5" customHeight="1">
      <c r="A50" s="90">
        <v>50</v>
      </c>
      <c r="B50" s="82" t="s">
        <v>586</v>
      </c>
      <c r="C50" s="523">
        <v>59</v>
      </c>
      <c r="D50" s="522"/>
      <c r="E50" s="820">
        <f>10234+10544+10933+10055+10679+11420+11103+11925+11865+12379</f>
        <v>111137</v>
      </c>
      <c r="F50" s="820">
        <f>5059+5203+5423+5040+5345+5831+5754+6160+6187+6485</f>
        <v>56487</v>
      </c>
      <c r="G50" s="820">
        <f t="shared" si="0"/>
        <v>54650</v>
      </c>
    </row>
    <row r="51" spans="1:7" s="90" customFormat="1" ht="16.5" customHeight="1">
      <c r="A51" s="90">
        <v>60</v>
      </c>
      <c r="B51" s="82" t="s">
        <v>586</v>
      </c>
      <c r="C51" s="523">
        <v>64</v>
      </c>
      <c r="D51" s="522"/>
      <c r="E51" s="820">
        <f>12472+13729+12656+11685+7918</f>
        <v>58460</v>
      </c>
      <c r="F51" s="820">
        <f>6624+7236+6869+6384+4284</f>
        <v>31397</v>
      </c>
      <c r="G51" s="820">
        <f t="shared" si="0"/>
        <v>27063</v>
      </c>
    </row>
    <row r="52" spans="1:7" s="90" customFormat="1" ht="16.5" customHeight="1">
      <c r="A52" s="85">
        <v>65</v>
      </c>
      <c r="B52" s="82" t="s">
        <v>586</v>
      </c>
      <c r="C52" s="523">
        <v>69</v>
      </c>
      <c r="D52" s="522"/>
      <c r="E52" s="820">
        <f>6447+8010+7695+7716+7670</f>
        <v>37538</v>
      </c>
      <c r="F52" s="820">
        <f>3397+4392+4131+4208+4256</f>
        <v>20384</v>
      </c>
      <c r="G52" s="820">
        <f t="shared" si="0"/>
        <v>17154</v>
      </c>
    </row>
    <row r="53" spans="1:7" s="90" customFormat="1" ht="16.5" customHeight="1">
      <c r="A53" s="100">
        <v>70</v>
      </c>
      <c r="B53" s="88"/>
      <c r="C53" s="525" t="s">
        <v>587</v>
      </c>
      <c r="D53" s="522"/>
      <c r="E53" s="820">
        <f>6823+6079+5228+6200+5122+4996+28885</f>
        <v>63333</v>
      </c>
      <c r="F53" s="820">
        <f>3990+3497+3162+3784+3231+3345+22356</f>
        <v>43365</v>
      </c>
      <c r="G53" s="820">
        <f t="shared" si="0"/>
        <v>19968</v>
      </c>
    </row>
    <row r="54" spans="1:7" s="90" customFormat="1" ht="7.5" customHeight="1" thickBot="1">
      <c r="A54" s="526"/>
      <c r="B54" s="526"/>
      <c r="C54" s="527"/>
      <c r="D54" s="528"/>
      <c r="E54" s="515"/>
      <c r="F54" s="515"/>
      <c r="G54" s="515"/>
    </row>
    <row r="55" spans="1:7" ht="12.75" customHeight="1">
      <c r="A55" s="90" t="s">
        <v>588</v>
      </c>
      <c r="B55" s="90"/>
      <c r="C55" s="90"/>
      <c r="D55" s="90"/>
      <c r="E55" s="97"/>
      <c r="F55" s="97"/>
      <c r="G55" s="97"/>
    </row>
    <row r="56" ht="6" customHeight="1"/>
    <row r="57" spans="1:6" ht="13.5">
      <c r="A57" s="90" t="s">
        <v>589</v>
      </c>
      <c r="F57" s="529"/>
    </row>
    <row r="58" ht="13.5">
      <c r="G58" s="529"/>
    </row>
  </sheetData>
  <sheetProtection/>
  <mergeCells count="17">
    <mergeCell ref="B24:C24"/>
    <mergeCell ref="A13:B13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9:C29"/>
    <mergeCell ref="B19:C19"/>
    <mergeCell ref="A20:B20"/>
    <mergeCell ref="B21:C21"/>
    <mergeCell ref="B22:C22"/>
    <mergeCell ref="B23:C2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6"/>
  <sheetViews>
    <sheetView showGridLines="0" zoomScale="70" zoomScaleNormal="70" zoomScalePageLayoutView="0" workbookViewId="0" topLeftCell="A1">
      <selection activeCell="A70" sqref="A70:A72"/>
    </sheetView>
  </sheetViews>
  <sheetFormatPr defaultColWidth="8.00390625" defaultRowHeight="13.5"/>
  <cols>
    <col min="1" max="1" width="8.125" style="725" customWidth="1"/>
    <col min="2" max="4" width="7.50390625" style="725" customWidth="1"/>
    <col min="5" max="8" width="6.25390625" style="725" customWidth="1"/>
    <col min="9" max="12" width="8.25390625" style="725" customWidth="1"/>
    <col min="13" max="15" width="8.625" style="725" customWidth="1"/>
    <col min="16" max="25" width="8.00390625" style="725" customWidth="1"/>
    <col min="26" max="27" width="8.00390625" style="726" customWidth="1"/>
    <col min="28" max="16384" width="8.00390625" style="725" customWidth="1"/>
  </cols>
  <sheetData>
    <row r="1" spans="1:27" ht="18.75" customHeight="1">
      <c r="A1" s="723"/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4" t="s">
        <v>768</v>
      </c>
      <c r="N1" s="723" t="s">
        <v>866</v>
      </c>
      <c r="O1" s="723"/>
      <c r="P1" s="723"/>
      <c r="Q1" s="723"/>
      <c r="R1" s="723"/>
      <c r="S1" s="723"/>
      <c r="T1" s="723"/>
      <c r="U1" s="723"/>
      <c r="V1" s="723"/>
      <c r="W1" s="723"/>
      <c r="Z1" s="725"/>
      <c r="AA1" s="725"/>
    </row>
    <row r="4" spans="1:27" ht="12" thickBot="1">
      <c r="A4" s="727" t="s">
        <v>861</v>
      </c>
      <c r="W4" s="728"/>
      <c r="Y4" s="728"/>
      <c r="AA4" s="728" t="s">
        <v>769</v>
      </c>
    </row>
    <row r="5" spans="1:27" ht="18.75" customHeight="1">
      <c r="A5" s="885" t="s">
        <v>770</v>
      </c>
      <c r="B5" s="888" t="s">
        <v>771</v>
      </c>
      <c r="C5" s="889"/>
      <c r="D5" s="890"/>
      <c r="E5" s="891" t="s">
        <v>772</v>
      </c>
      <c r="F5" s="888" t="s">
        <v>860</v>
      </c>
      <c r="G5" s="889"/>
      <c r="H5" s="889"/>
      <c r="I5" s="889"/>
      <c r="J5" s="889"/>
      <c r="K5" s="889"/>
      <c r="L5" s="889"/>
      <c r="M5" s="889"/>
      <c r="N5" s="889"/>
      <c r="O5" s="890"/>
      <c r="P5" s="888" t="s">
        <v>773</v>
      </c>
      <c r="Q5" s="889"/>
      <c r="R5" s="889"/>
      <c r="S5" s="889"/>
      <c r="T5" s="889"/>
      <c r="U5" s="889"/>
      <c r="V5" s="889"/>
      <c r="W5" s="889"/>
      <c r="X5" s="889"/>
      <c r="Y5" s="889"/>
      <c r="Z5" s="792"/>
      <c r="AA5" s="792"/>
    </row>
    <row r="6" spans="1:27" ht="18.75" customHeight="1">
      <c r="A6" s="886"/>
      <c r="B6" s="851" t="s">
        <v>774</v>
      </c>
      <c r="C6" s="895" t="s">
        <v>775</v>
      </c>
      <c r="D6" s="852" t="s">
        <v>776</v>
      </c>
      <c r="E6" s="892"/>
      <c r="F6" s="871" t="s">
        <v>777</v>
      </c>
      <c r="G6" s="871" t="s">
        <v>778</v>
      </c>
      <c r="H6" s="871" t="s">
        <v>779</v>
      </c>
      <c r="I6" s="875" t="s">
        <v>780</v>
      </c>
      <c r="J6" s="876"/>
      <c r="K6" s="876"/>
      <c r="L6" s="876"/>
      <c r="M6" s="876"/>
      <c r="N6" s="882" t="s">
        <v>781</v>
      </c>
      <c r="O6" s="871" t="s">
        <v>782</v>
      </c>
      <c r="P6" s="875" t="s">
        <v>783</v>
      </c>
      <c r="Q6" s="877"/>
      <c r="R6" s="875" t="s">
        <v>784</v>
      </c>
      <c r="S6" s="877"/>
      <c r="T6" s="875" t="s">
        <v>785</v>
      </c>
      <c r="U6" s="876"/>
      <c r="V6" s="875" t="s">
        <v>786</v>
      </c>
      <c r="W6" s="876"/>
      <c r="X6" s="875" t="s">
        <v>787</v>
      </c>
      <c r="Y6" s="876"/>
      <c r="Z6" s="875" t="s">
        <v>788</v>
      </c>
      <c r="AA6" s="876"/>
    </row>
    <row r="7" spans="1:27" ht="18.75" customHeight="1">
      <c r="A7" s="886"/>
      <c r="B7" s="894"/>
      <c r="C7" s="868"/>
      <c r="D7" s="896"/>
      <c r="E7" s="892"/>
      <c r="F7" s="881"/>
      <c r="G7" s="881"/>
      <c r="H7" s="881"/>
      <c r="I7" s="878" t="s">
        <v>862</v>
      </c>
      <c r="J7" s="877"/>
      <c r="K7" s="878" t="s">
        <v>863</v>
      </c>
      <c r="L7" s="877"/>
      <c r="M7" s="873" t="s">
        <v>789</v>
      </c>
      <c r="N7" s="883"/>
      <c r="O7" s="881"/>
      <c r="P7" s="871" t="s">
        <v>790</v>
      </c>
      <c r="Q7" s="871" t="s">
        <v>781</v>
      </c>
      <c r="R7" s="871" t="s">
        <v>790</v>
      </c>
      <c r="S7" s="871" t="s">
        <v>781</v>
      </c>
      <c r="T7" s="871" t="s">
        <v>790</v>
      </c>
      <c r="U7" s="871" t="s">
        <v>781</v>
      </c>
      <c r="V7" s="871" t="s">
        <v>790</v>
      </c>
      <c r="W7" s="873" t="s">
        <v>781</v>
      </c>
      <c r="X7" s="871" t="s">
        <v>790</v>
      </c>
      <c r="Y7" s="873" t="s">
        <v>781</v>
      </c>
      <c r="Z7" s="871" t="s">
        <v>790</v>
      </c>
      <c r="AA7" s="873" t="s">
        <v>781</v>
      </c>
    </row>
    <row r="8" spans="1:27" ht="45" customHeight="1" thickBot="1">
      <c r="A8" s="887"/>
      <c r="B8" s="730" t="s">
        <v>791</v>
      </c>
      <c r="C8" s="731" t="s">
        <v>792</v>
      </c>
      <c r="D8" s="732" t="s">
        <v>793</v>
      </c>
      <c r="E8" s="893"/>
      <c r="F8" s="872"/>
      <c r="G8" s="872"/>
      <c r="H8" s="872"/>
      <c r="I8" s="879" t="s">
        <v>864</v>
      </c>
      <c r="J8" s="880"/>
      <c r="K8" s="879" t="s">
        <v>865</v>
      </c>
      <c r="L8" s="880"/>
      <c r="M8" s="874"/>
      <c r="N8" s="884"/>
      <c r="O8" s="872"/>
      <c r="P8" s="872"/>
      <c r="Q8" s="872"/>
      <c r="R8" s="872"/>
      <c r="S8" s="872"/>
      <c r="T8" s="872"/>
      <c r="U8" s="872"/>
      <c r="V8" s="872"/>
      <c r="W8" s="874"/>
      <c r="X8" s="872"/>
      <c r="Y8" s="874"/>
      <c r="Z8" s="872"/>
      <c r="AA8" s="874"/>
    </row>
    <row r="9" spans="1:27" ht="6" customHeight="1">
      <c r="A9" s="733"/>
      <c r="B9" s="734"/>
      <c r="C9" s="733"/>
      <c r="D9" s="630"/>
      <c r="E9" s="735"/>
      <c r="F9" s="736"/>
      <c r="G9" s="736"/>
      <c r="H9" s="736"/>
      <c r="I9" s="736"/>
      <c r="J9" s="736"/>
      <c r="K9" s="736"/>
      <c r="L9" s="736"/>
      <c r="M9" s="736"/>
      <c r="N9" s="737"/>
      <c r="O9" s="733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</row>
    <row r="10" spans="1:27" ht="12" customHeight="1">
      <c r="A10" s="864" t="s">
        <v>794</v>
      </c>
      <c r="B10" s="865" t="s">
        <v>795</v>
      </c>
      <c r="C10" s="866"/>
      <c r="D10" s="867"/>
      <c r="E10" s="740" t="s">
        <v>796</v>
      </c>
      <c r="F10" s="738">
        <v>0</v>
      </c>
      <c r="G10" s="738">
        <v>0</v>
      </c>
      <c r="H10" s="738">
        <v>0</v>
      </c>
      <c r="I10" s="741">
        <v>55673</v>
      </c>
      <c r="J10" s="741"/>
      <c r="K10" s="741">
        <v>17590</v>
      </c>
      <c r="L10" s="741"/>
      <c r="M10" s="741">
        <v>73263</v>
      </c>
      <c r="N10" s="862">
        <v>1.3051199104595772</v>
      </c>
      <c r="O10" s="870" t="s">
        <v>797</v>
      </c>
      <c r="P10" s="741">
        <v>38108</v>
      </c>
      <c r="Q10" s="861">
        <v>1.3</v>
      </c>
      <c r="R10" s="741">
        <v>43454</v>
      </c>
      <c r="S10" s="861">
        <v>1.32</v>
      </c>
      <c r="T10" s="741">
        <v>55907</v>
      </c>
      <c r="U10" s="861">
        <v>1.27</v>
      </c>
      <c r="V10" s="741">
        <v>62297</v>
      </c>
      <c r="W10" s="862">
        <v>1.2995168306660032</v>
      </c>
      <c r="X10" s="741">
        <v>67482</v>
      </c>
      <c r="Y10" s="861">
        <v>1.29714590557482</v>
      </c>
      <c r="Z10" s="741">
        <v>74485</v>
      </c>
      <c r="AA10" s="862">
        <v>1.2883533597368597</v>
      </c>
    </row>
    <row r="11" spans="1:27" ht="12" customHeight="1">
      <c r="A11" s="864"/>
      <c r="B11" s="865"/>
      <c r="C11" s="866"/>
      <c r="D11" s="867"/>
      <c r="E11" s="740" t="s">
        <v>798</v>
      </c>
      <c r="F11" s="738">
        <v>0</v>
      </c>
      <c r="G11" s="738">
        <v>0</v>
      </c>
      <c r="H11" s="738">
        <v>0</v>
      </c>
      <c r="I11" s="741">
        <v>13535</v>
      </c>
      <c r="J11" s="741"/>
      <c r="K11" s="741">
        <v>8819</v>
      </c>
      <c r="L11" s="741"/>
      <c r="M11" s="741">
        <v>22354</v>
      </c>
      <c r="N11" s="862"/>
      <c r="O11" s="870"/>
      <c r="P11" s="741">
        <v>11287</v>
      </c>
      <c r="Q11" s="861"/>
      <c r="R11" s="741">
        <v>13968</v>
      </c>
      <c r="S11" s="861"/>
      <c r="T11" s="741">
        <v>14910</v>
      </c>
      <c r="U11" s="861"/>
      <c r="V11" s="741">
        <v>18659</v>
      </c>
      <c r="W11" s="862"/>
      <c r="X11" s="741">
        <v>20052</v>
      </c>
      <c r="Y11" s="861"/>
      <c r="Z11" s="741">
        <v>21478</v>
      </c>
      <c r="AA11" s="862"/>
    </row>
    <row r="12" spans="1:27" ht="12" customHeight="1">
      <c r="A12" s="864"/>
      <c r="B12" s="865"/>
      <c r="C12" s="866"/>
      <c r="D12" s="867"/>
      <c r="E12" s="740" t="s">
        <v>346</v>
      </c>
      <c r="F12" s="738">
        <v>0</v>
      </c>
      <c r="G12" s="738">
        <v>0</v>
      </c>
      <c r="H12" s="738">
        <v>0</v>
      </c>
      <c r="I12" s="741">
        <v>69208</v>
      </c>
      <c r="J12" s="741"/>
      <c r="K12" s="741">
        <v>26409</v>
      </c>
      <c r="L12" s="741"/>
      <c r="M12" s="741">
        <v>95617</v>
      </c>
      <c r="N12" s="862"/>
      <c r="O12" s="870"/>
      <c r="P12" s="741">
        <v>49395</v>
      </c>
      <c r="Q12" s="861"/>
      <c r="R12" s="741">
        <v>57422</v>
      </c>
      <c r="S12" s="861"/>
      <c r="T12" s="741">
        <v>70817</v>
      </c>
      <c r="U12" s="861"/>
      <c r="V12" s="741">
        <v>80956</v>
      </c>
      <c r="W12" s="862"/>
      <c r="X12" s="741">
        <v>87534</v>
      </c>
      <c r="Y12" s="861"/>
      <c r="Z12" s="741">
        <v>95963</v>
      </c>
      <c r="AA12" s="862"/>
    </row>
    <row r="13" spans="2:27" ht="4.5" customHeight="1">
      <c r="B13" s="734"/>
      <c r="C13" s="733"/>
      <c r="D13" s="630"/>
      <c r="E13" s="735"/>
      <c r="F13" s="738"/>
      <c r="G13" s="738"/>
      <c r="H13" s="738"/>
      <c r="I13" s="741"/>
      <c r="J13" s="741"/>
      <c r="K13" s="741"/>
      <c r="L13" s="741"/>
      <c r="M13" s="741"/>
      <c r="N13" s="495"/>
      <c r="O13" s="743"/>
      <c r="P13" s="741"/>
      <c r="Q13" s="745"/>
      <c r="R13" s="741"/>
      <c r="S13" s="745"/>
      <c r="T13" s="741"/>
      <c r="U13" s="745"/>
      <c r="V13" s="741"/>
      <c r="W13" s="733"/>
      <c r="X13" s="741"/>
      <c r="Y13" s="745"/>
      <c r="Z13" s="741"/>
      <c r="AA13" s="733"/>
    </row>
    <row r="14" spans="1:27" ht="12" customHeight="1">
      <c r="A14" s="864" t="s">
        <v>799</v>
      </c>
      <c r="B14" s="865" t="s">
        <v>800</v>
      </c>
      <c r="C14" s="866"/>
      <c r="D14" s="867"/>
      <c r="E14" s="740" t="s">
        <v>796</v>
      </c>
      <c r="F14" s="738">
        <v>0</v>
      </c>
      <c r="G14" s="738">
        <v>0</v>
      </c>
      <c r="H14" s="738">
        <v>0</v>
      </c>
      <c r="I14" s="741">
        <v>27138</v>
      </c>
      <c r="J14" s="741"/>
      <c r="K14" s="741">
        <v>10585</v>
      </c>
      <c r="L14" s="741"/>
      <c r="M14" s="741">
        <v>37723</v>
      </c>
      <c r="N14" s="862">
        <v>1.2715849746838799</v>
      </c>
      <c r="O14" s="870" t="s">
        <v>801</v>
      </c>
      <c r="P14" s="741">
        <v>17210</v>
      </c>
      <c r="Q14" s="861">
        <v>1.33</v>
      </c>
      <c r="R14" s="741">
        <v>20102</v>
      </c>
      <c r="S14" s="861">
        <v>1.28</v>
      </c>
      <c r="T14" s="741">
        <v>29498</v>
      </c>
      <c r="U14" s="861">
        <v>1.25</v>
      </c>
      <c r="V14" s="741">
        <v>33738</v>
      </c>
      <c r="W14" s="862">
        <v>1.2569209793111624</v>
      </c>
      <c r="X14" s="741">
        <v>33819</v>
      </c>
      <c r="Y14" s="861">
        <v>1.2706171087258642</v>
      </c>
      <c r="Z14" s="741">
        <v>67146</v>
      </c>
      <c r="AA14" s="862">
        <v>1.150180204330861</v>
      </c>
    </row>
    <row r="15" spans="1:27" ht="12" customHeight="1">
      <c r="A15" s="864"/>
      <c r="B15" s="865"/>
      <c r="C15" s="866"/>
      <c r="D15" s="867"/>
      <c r="E15" s="740" t="s">
        <v>798</v>
      </c>
      <c r="F15" s="738">
        <v>0</v>
      </c>
      <c r="G15" s="738">
        <v>0</v>
      </c>
      <c r="H15" s="738">
        <v>0</v>
      </c>
      <c r="I15" s="741">
        <v>5563</v>
      </c>
      <c r="J15" s="741"/>
      <c r="K15" s="741">
        <v>4682</v>
      </c>
      <c r="L15" s="741"/>
      <c r="M15" s="741">
        <v>10245</v>
      </c>
      <c r="N15" s="862"/>
      <c r="O15" s="870"/>
      <c r="P15" s="741">
        <v>5626</v>
      </c>
      <c r="Q15" s="861"/>
      <c r="R15" s="741">
        <v>5646</v>
      </c>
      <c r="S15" s="861"/>
      <c r="T15" s="741">
        <v>7481</v>
      </c>
      <c r="U15" s="861"/>
      <c r="V15" s="741">
        <v>8668</v>
      </c>
      <c r="W15" s="862"/>
      <c r="X15" s="741">
        <v>9152</v>
      </c>
      <c r="Y15" s="861"/>
      <c r="Z15" s="741">
        <v>10084</v>
      </c>
      <c r="AA15" s="862"/>
    </row>
    <row r="16" spans="1:27" ht="12" customHeight="1">
      <c r="A16" s="864"/>
      <c r="B16" s="865"/>
      <c r="C16" s="866"/>
      <c r="D16" s="867"/>
      <c r="E16" s="740" t="s">
        <v>346</v>
      </c>
      <c r="F16" s="738">
        <v>0</v>
      </c>
      <c r="G16" s="738">
        <v>0</v>
      </c>
      <c r="H16" s="738">
        <v>0</v>
      </c>
      <c r="I16" s="741">
        <v>32701</v>
      </c>
      <c r="J16" s="741"/>
      <c r="K16" s="741">
        <v>15267</v>
      </c>
      <c r="L16" s="741"/>
      <c r="M16" s="741">
        <v>47968</v>
      </c>
      <c r="N16" s="862"/>
      <c r="O16" s="870"/>
      <c r="P16" s="741">
        <v>22836</v>
      </c>
      <c r="Q16" s="861"/>
      <c r="R16" s="741">
        <v>25748</v>
      </c>
      <c r="S16" s="861"/>
      <c r="T16" s="741">
        <v>36979</v>
      </c>
      <c r="U16" s="861"/>
      <c r="V16" s="741">
        <v>42406</v>
      </c>
      <c r="W16" s="862"/>
      <c r="X16" s="741">
        <v>42971</v>
      </c>
      <c r="Y16" s="861"/>
      <c r="Z16" s="741">
        <v>77230</v>
      </c>
      <c r="AA16" s="862"/>
    </row>
    <row r="17" spans="2:27" ht="4.5" customHeight="1">
      <c r="B17" s="734"/>
      <c r="C17" s="733"/>
      <c r="D17" s="630"/>
      <c r="E17" s="735"/>
      <c r="F17" s="738"/>
      <c r="G17" s="738"/>
      <c r="H17" s="738"/>
      <c r="I17" s="741"/>
      <c r="J17" s="741"/>
      <c r="K17" s="741"/>
      <c r="L17" s="741"/>
      <c r="M17" s="741"/>
      <c r="N17" s="495"/>
      <c r="O17" s="743"/>
      <c r="P17" s="741"/>
      <c r="Q17" s="745"/>
      <c r="R17" s="741"/>
      <c r="S17" s="745"/>
      <c r="T17" s="741"/>
      <c r="U17" s="745"/>
      <c r="V17" s="741"/>
      <c r="W17" s="733"/>
      <c r="X17" s="741"/>
      <c r="Y17" s="745"/>
      <c r="Z17" s="741"/>
      <c r="AA17" s="733"/>
    </row>
    <row r="18" spans="1:27" ht="12" customHeight="1">
      <c r="A18" s="864" t="s">
        <v>802</v>
      </c>
      <c r="B18" s="865" t="s">
        <v>803</v>
      </c>
      <c r="C18" s="866"/>
      <c r="D18" s="867"/>
      <c r="E18" s="740" t="s">
        <v>796</v>
      </c>
      <c r="F18" s="738">
        <v>0</v>
      </c>
      <c r="G18" s="738">
        <v>0</v>
      </c>
      <c r="H18" s="738">
        <v>0</v>
      </c>
      <c r="I18" s="741">
        <v>20810</v>
      </c>
      <c r="J18" s="741"/>
      <c r="K18" s="741">
        <v>7073</v>
      </c>
      <c r="L18" s="741"/>
      <c r="M18" s="741">
        <v>27883</v>
      </c>
      <c r="N18" s="862">
        <v>1.2477495248000574</v>
      </c>
      <c r="O18" s="870" t="s">
        <v>804</v>
      </c>
      <c r="P18" s="741">
        <v>11313</v>
      </c>
      <c r="Q18" s="861">
        <v>1.28</v>
      </c>
      <c r="R18" s="741">
        <v>15350</v>
      </c>
      <c r="S18" s="861">
        <v>1.25</v>
      </c>
      <c r="T18" s="741">
        <v>20212</v>
      </c>
      <c r="U18" s="861">
        <v>1.22</v>
      </c>
      <c r="V18" s="741">
        <v>23829</v>
      </c>
      <c r="W18" s="862">
        <v>1.245079524948592</v>
      </c>
      <c r="X18" s="741">
        <v>25208</v>
      </c>
      <c r="Y18" s="861">
        <v>1.2468264043160902</v>
      </c>
      <c r="Z18" s="741">
        <v>27020</v>
      </c>
      <c r="AA18" s="862">
        <v>1.2498889711324945</v>
      </c>
    </row>
    <row r="19" spans="1:27" ht="12" customHeight="1">
      <c r="A19" s="864"/>
      <c r="B19" s="865"/>
      <c r="C19" s="866"/>
      <c r="D19" s="867"/>
      <c r="E19" s="740" t="s">
        <v>798</v>
      </c>
      <c r="F19" s="738">
        <v>0</v>
      </c>
      <c r="G19" s="738">
        <v>0</v>
      </c>
      <c r="H19" s="738">
        <v>0</v>
      </c>
      <c r="I19" s="741">
        <v>4105</v>
      </c>
      <c r="J19" s="741"/>
      <c r="K19" s="741">
        <v>2803</v>
      </c>
      <c r="L19" s="741"/>
      <c r="M19" s="741">
        <v>6908</v>
      </c>
      <c r="N19" s="862"/>
      <c r="O19" s="870"/>
      <c r="P19" s="741">
        <v>3133</v>
      </c>
      <c r="Q19" s="861"/>
      <c r="R19" s="741">
        <v>3887</v>
      </c>
      <c r="S19" s="861"/>
      <c r="T19" s="741">
        <v>4481</v>
      </c>
      <c r="U19" s="861"/>
      <c r="V19" s="741">
        <v>5840</v>
      </c>
      <c r="W19" s="862"/>
      <c r="X19" s="741">
        <v>6222</v>
      </c>
      <c r="Y19" s="861"/>
      <c r="Z19" s="741">
        <v>6752</v>
      </c>
      <c r="AA19" s="862"/>
    </row>
    <row r="20" spans="1:27" ht="12" customHeight="1">
      <c r="A20" s="864"/>
      <c r="B20" s="865"/>
      <c r="C20" s="866"/>
      <c r="D20" s="867"/>
      <c r="E20" s="740" t="s">
        <v>346</v>
      </c>
      <c r="F20" s="738">
        <v>0</v>
      </c>
      <c r="G20" s="738">
        <v>0</v>
      </c>
      <c r="H20" s="738">
        <v>0</v>
      </c>
      <c r="I20" s="741">
        <v>24915</v>
      </c>
      <c r="J20" s="741"/>
      <c r="K20" s="741">
        <v>9876</v>
      </c>
      <c r="L20" s="741"/>
      <c r="M20" s="741">
        <v>34791</v>
      </c>
      <c r="N20" s="862"/>
      <c r="O20" s="870"/>
      <c r="P20" s="741">
        <v>14446</v>
      </c>
      <c r="Q20" s="861"/>
      <c r="R20" s="741">
        <v>19237</v>
      </c>
      <c r="S20" s="861"/>
      <c r="T20" s="741">
        <v>24693</v>
      </c>
      <c r="U20" s="861"/>
      <c r="V20" s="741">
        <v>29669</v>
      </c>
      <c r="W20" s="862"/>
      <c r="X20" s="741">
        <v>31430</v>
      </c>
      <c r="Y20" s="861"/>
      <c r="Z20" s="741">
        <v>33772</v>
      </c>
      <c r="AA20" s="862"/>
    </row>
    <row r="21" spans="2:27" ht="4.5" customHeight="1">
      <c r="B21" s="734"/>
      <c r="C21" s="733"/>
      <c r="D21" s="630"/>
      <c r="E21" s="735"/>
      <c r="F21" s="738"/>
      <c r="G21" s="738"/>
      <c r="H21" s="738"/>
      <c r="I21" s="741"/>
      <c r="J21" s="741"/>
      <c r="K21" s="741"/>
      <c r="L21" s="741"/>
      <c r="M21" s="741"/>
      <c r="N21" s="495"/>
      <c r="O21" s="743"/>
      <c r="P21" s="741"/>
      <c r="Q21" s="745"/>
      <c r="R21" s="741"/>
      <c r="S21" s="745"/>
      <c r="T21" s="741"/>
      <c r="U21" s="745"/>
      <c r="V21" s="741"/>
      <c r="W21" s="733"/>
      <c r="X21" s="741"/>
      <c r="Y21" s="745"/>
      <c r="Z21" s="741"/>
      <c r="AA21" s="733"/>
    </row>
    <row r="22" spans="1:27" ht="12" customHeight="1">
      <c r="A22" s="864" t="s">
        <v>799</v>
      </c>
      <c r="B22" s="865" t="s">
        <v>805</v>
      </c>
      <c r="C22" s="866"/>
      <c r="D22" s="867"/>
      <c r="E22" s="740" t="s">
        <v>796</v>
      </c>
      <c r="F22" s="738">
        <v>0</v>
      </c>
      <c r="G22" s="738">
        <v>0</v>
      </c>
      <c r="H22" s="738">
        <v>0</v>
      </c>
      <c r="I22" s="741">
        <v>19142</v>
      </c>
      <c r="J22" s="741"/>
      <c r="K22" s="741">
        <v>6176</v>
      </c>
      <c r="L22" s="741"/>
      <c r="M22" s="741">
        <v>25318</v>
      </c>
      <c r="N22" s="862">
        <v>1.2415672643968718</v>
      </c>
      <c r="O22" s="870" t="s">
        <v>804</v>
      </c>
      <c r="P22" s="741">
        <v>11201</v>
      </c>
      <c r="Q22" s="861">
        <v>1.26</v>
      </c>
      <c r="R22" s="741">
        <v>14733</v>
      </c>
      <c r="S22" s="861">
        <v>1.25</v>
      </c>
      <c r="T22" s="741">
        <v>20311</v>
      </c>
      <c r="U22" s="861">
        <v>1.22</v>
      </c>
      <c r="V22" s="741">
        <v>22354</v>
      </c>
      <c r="W22" s="862">
        <v>1.245906772837076</v>
      </c>
      <c r="X22" s="741">
        <v>23292</v>
      </c>
      <c r="Y22" s="861">
        <v>1.249527734844582</v>
      </c>
      <c r="Z22" s="741">
        <v>23989</v>
      </c>
      <c r="AA22" s="862">
        <v>1.2530326399599816</v>
      </c>
    </row>
    <row r="23" spans="1:27" ht="12" customHeight="1">
      <c r="A23" s="864"/>
      <c r="B23" s="865"/>
      <c r="C23" s="866"/>
      <c r="D23" s="867"/>
      <c r="E23" s="740" t="s">
        <v>798</v>
      </c>
      <c r="F23" s="738">
        <v>0</v>
      </c>
      <c r="G23" s="738">
        <v>0</v>
      </c>
      <c r="H23" s="738">
        <v>0</v>
      </c>
      <c r="I23" s="741">
        <v>3698</v>
      </c>
      <c r="J23" s="741"/>
      <c r="K23" s="741">
        <v>2418</v>
      </c>
      <c r="L23" s="741"/>
      <c r="M23" s="741">
        <v>6116</v>
      </c>
      <c r="N23" s="862"/>
      <c r="O23" s="870"/>
      <c r="P23" s="741">
        <v>2936</v>
      </c>
      <c r="Q23" s="861"/>
      <c r="R23" s="741">
        <v>3745</v>
      </c>
      <c r="S23" s="861"/>
      <c r="T23" s="741">
        <v>4462</v>
      </c>
      <c r="U23" s="861"/>
      <c r="V23" s="741">
        <v>5497</v>
      </c>
      <c r="W23" s="862"/>
      <c r="X23" s="741">
        <v>5812</v>
      </c>
      <c r="Y23" s="861"/>
      <c r="Z23" s="741">
        <v>6070</v>
      </c>
      <c r="AA23" s="862"/>
    </row>
    <row r="24" spans="1:27" ht="12" customHeight="1">
      <c r="A24" s="864"/>
      <c r="B24" s="865"/>
      <c r="C24" s="866"/>
      <c r="D24" s="867"/>
      <c r="E24" s="740" t="s">
        <v>346</v>
      </c>
      <c r="F24" s="738">
        <v>0</v>
      </c>
      <c r="G24" s="738">
        <v>0</v>
      </c>
      <c r="H24" s="738">
        <v>0</v>
      </c>
      <c r="I24" s="741">
        <v>22840</v>
      </c>
      <c r="J24" s="741"/>
      <c r="K24" s="741">
        <v>8594</v>
      </c>
      <c r="L24" s="741"/>
      <c r="M24" s="741">
        <v>31434</v>
      </c>
      <c r="N24" s="862"/>
      <c r="O24" s="870"/>
      <c r="P24" s="741">
        <v>14137</v>
      </c>
      <c r="Q24" s="861"/>
      <c r="R24" s="741">
        <v>18478</v>
      </c>
      <c r="S24" s="861"/>
      <c r="T24" s="741">
        <v>24773</v>
      </c>
      <c r="U24" s="861"/>
      <c r="V24" s="741">
        <v>27851</v>
      </c>
      <c r="W24" s="862"/>
      <c r="X24" s="741">
        <v>29104</v>
      </c>
      <c r="Y24" s="861"/>
      <c r="Z24" s="741">
        <v>30059</v>
      </c>
      <c r="AA24" s="862"/>
    </row>
    <row r="25" spans="2:27" ht="4.5" customHeight="1">
      <c r="B25" s="734"/>
      <c r="C25" s="733"/>
      <c r="D25" s="630"/>
      <c r="E25" s="735"/>
      <c r="F25" s="738"/>
      <c r="G25" s="738"/>
      <c r="H25" s="738"/>
      <c r="I25" s="741"/>
      <c r="J25" s="741"/>
      <c r="K25" s="741"/>
      <c r="L25" s="741"/>
      <c r="M25" s="741"/>
      <c r="N25" s="495"/>
      <c r="O25" s="743"/>
      <c r="P25" s="741"/>
      <c r="Q25" s="745"/>
      <c r="R25" s="741"/>
      <c r="S25" s="745"/>
      <c r="T25" s="741"/>
      <c r="U25" s="745"/>
      <c r="V25" s="741"/>
      <c r="W25" s="733"/>
      <c r="X25" s="738"/>
      <c r="Y25" s="745"/>
      <c r="Z25" s="741"/>
      <c r="AA25" s="733"/>
    </row>
    <row r="26" spans="1:27" ht="12" customHeight="1">
      <c r="A26" s="864" t="s">
        <v>799</v>
      </c>
      <c r="B26" s="865" t="s">
        <v>806</v>
      </c>
      <c r="C26" s="866"/>
      <c r="D26" s="867"/>
      <c r="E26" s="740" t="s">
        <v>796</v>
      </c>
      <c r="F26" s="738">
        <v>0</v>
      </c>
      <c r="G26" s="738">
        <v>0</v>
      </c>
      <c r="H26" s="738">
        <v>0</v>
      </c>
      <c r="I26" s="741">
        <v>16429</v>
      </c>
      <c r="J26" s="741"/>
      <c r="K26" s="741">
        <v>5153</v>
      </c>
      <c r="L26" s="741"/>
      <c r="M26" s="741">
        <v>21582</v>
      </c>
      <c r="N26" s="862">
        <v>1.2430729311463256</v>
      </c>
      <c r="O26" s="870" t="s">
        <v>807</v>
      </c>
      <c r="P26" s="741">
        <v>7754</v>
      </c>
      <c r="Q26" s="861">
        <v>1.28</v>
      </c>
      <c r="R26" s="741">
        <v>12068</v>
      </c>
      <c r="S26" s="861">
        <v>1.25</v>
      </c>
      <c r="T26" s="741">
        <v>16592</v>
      </c>
      <c r="U26" s="861">
        <v>1.23</v>
      </c>
      <c r="V26" s="741">
        <v>19029</v>
      </c>
      <c r="W26" s="862">
        <v>1.2360607493825213</v>
      </c>
      <c r="X26" s="741">
        <v>19543</v>
      </c>
      <c r="Y26" s="861">
        <v>1.2413140254822699</v>
      </c>
      <c r="Z26" s="741">
        <v>19685</v>
      </c>
      <c r="AA26" s="862">
        <v>1.254203708407417</v>
      </c>
    </row>
    <row r="27" spans="1:27" ht="12" customHeight="1">
      <c r="A27" s="864"/>
      <c r="B27" s="865"/>
      <c r="C27" s="866"/>
      <c r="D27" s="867"/>
      <c r="E27" s="740" t="s">
        <v>798</v>
      </c>
      <c r="F27" s="738">
        <v>0</v>
      </c>
      <c r="G27" s="738">
        <v>0</v>
      </c>
      <c r="H27" s="738">
        <v>0</v>
      </c>
      <c r="I27" s="741">
        <v>3196</v>
      </c>
      <c r="J27" s="741"/>
      <c r="K27" s="741">
        <v>2050</v>
      </c>
      <c r="L27" s="741"/>
      <c r="M27" s="741">
        <v>5246</v>
      </c>
      <c r="N27" s="862"/>
      <c r="O27" s="870"/>
      <c r="P27" s="741">
        <v>2186</v>
      </c>
      <c r="Q27" s="861"/>
      <c r="R27" s="741">
        <v>2970</v>
      </c>
      <c r="S27" s="861"/>
      <c r="T27" s="741">
        <v>3740</v>
      </c>
      <c r="U27" s="861"/>
      <c r="V27" s="741">
        <v>4492</v>
      </c>
      <c r="W27" s="862"/>
      <c r="X27" s="741">
        <v>4716</v>
      </c>
      <c r="Y27" s="861"/>
      <c r="Z27" s="741">
        <v>5004</v>
      </c>
      <c r="AA27" s="862"/>
    </row>
    <row r="28" spans="1:27" ht="12" customHeight="1">
      <c r="A28" s="864"/>
      <c r="B28" s="865"/>
      <c r="C28" s="866"/>
      <c r="D28" s="867"/>
      <c r="E28" s="740" t="s">
        <v>346</v>
      </c>
      <c r="F28" s="738">
        <v>0</v>
      </c>
      <c r="G28" s="738">
        <v>0</v>
      </c>
      <c r="H28" s="738">
        <v>0</v>
      </c>
      <c r="I28" s="741">
        <v>19625</v>
      </c>
      <c r="J28" s="741"/>
      <c r="K28" s="741">
        <v>7203</v>
      </c>
      <c r="L28" s="741"/>
      <c r="M28" s="741">
        <v>26828</v>
      </c>
      <c r="N28" s="862"/>
      <c r="O28" s="870"/>
      <c r="P28" s="741">
        <v>9940</v>
      </c>
      <c r="Q28" s="861"/>
      <c r="R28" s="741">
        <v>15038</v>
      </c>
      <c r="S28" s="861"/>
      <c r="T28" s="741">
        <v>20332</v>
      </c>
      <c r="U28" s="861"/>
      <c r="V28" s="741">
        <v>23521</v>
      </c>
      <c r="W28" s="862"/>
      <c r="X28" s="741">
        <v>24259</v>
      </c>
      <c r="Y28" s="861"/>
      <c r="Z28" s="741">
        <v>24689</v>
      </c>
      <c r="AA28" s="862"/>
    </row>
    <row r="29" spans="2:27" ht="4.5" customHeight="1">
      <c r="B29" s="734"/>
      <c r="C29" s="733"/>
      <c r="D29" s="630"/>
      <c r="E29" s="735"/>
      <c r="F29" s="738"/>
      <c r="G29" s="738"/>
      <c r="H29" s="738"/>
      <c r="I29" s="741"/>
      <c r="J29" s="741"/>
      <c r="K29" s="741"/>
      <c r="L29" s="741"/>
      <c r="M29" s="741"/>
      <c r="N29" s="495"/>
      <c r="O29" s="743"/>
      <c r="P29" s="741"/>
      <c r="Q29" s="745"/>
      <c r="R29" s="741"/>
      <c r="S29" s="745"/>
      <c r="T29" s="741"/>
      <c r="U29" s="745"/>
      <c r="V29" s="741"/>
      <c r="W29" s="733"/>
      <c r="X29" s="741"/>
      <c r="Y29" s="745"/>
      <c r="Z29" s="741"/>
      <c r="AA29" s="733"/>
    </row>
    <row r="30" spans="1:27" ht="12" customHeight="1">
      <c r="A30" s="864" t="s">
        <v>799</v>
      </c>
      <c r="B30" s="865" t="s">
        <v>808</v>
      </c>
      <c r="C30" s="866"/>
      <c r="D30" s="867"/>
      <c r="E30" s="740" t="s">
        <v>796</v>
      </c>
      <c r="F30" s="738">
        <v>0</v>
      </c>
      <c r="G30" s="738">
        <v>0</v>
      </c>
      <c r="H30" s="738">
        <v>0</v>
      </c>
      <c r="I30" s="741">
        <v>14913</v>
      </c>
      <c r="J30" s="741"/>
      <c r="K30" s="741">
        <v>4632</v>
      </c>
      <c r="L30" s="741"/>
      <c r="M30" s="741">
        <v>19545</v>
      </c>
      <c r="N30" s="862">
        <v>1.2482476336658992</v>
      </c>
      <c r="O30" s="870" t="s">
        <v>804</v>
      </c>
      <c r="P30" s="741">
        <v>6293</v>
      </c>
      <c r="Q30" s="861">
        <v>1.29</v>
      </c>
      <c r="R30" s="741">
        <v>10365</v>
      </c>
      <c r="S30" s="861">
        <v>1.27</v>
      </c>
      <c r="T30" s="741">
        <v>14911</v>
      </c>
      <c r="U30" s="861">
        <v>1.22</v>
      </c>
      <c r="V30" s="741">
        <v>16893</v>
      </c>
      <c r="W30" s="862">
        <v>1.239033919374889</v>
      </c>
      <c r="X30" s="741">
        <v>17275</v>
      </c>
      <c r="Y30" s="861">
        <v>1.251056439942113</v>
      </c>
      <c r="Z30" s="741">
        <v>17612</v>
      </c>
      <c r="AA30" s="862">
        <v>1.2560186236656825</v>
      </c>
    </row>
    <row r="31" spans="1:27" ht="12" customHeight="1">
      <c r="A31" s="864"/>
      <c r="B31" s="865"/>
      <c r="C31" s="866"/>
      <c r="D31" s="867"/>
      <c r="E31" s="740" t="s">
        <v>798</v>
      </c>
      <c r="F31" s="738">
        <v>0</v>
      </c>
      <c r="G31" s="738">
        <v>0</v>
      </c>
      <c r="H31" s="738">
        <v>0</v>
      </c>
      <c r="I31" s="741">
        <v>2920</v>
      </c>
      <c r="J31" s="741"/>
      <c r="K31" s="741">
        <v>1932</v>
      </c>
      <c r="L31" s="741"/>
      <c r="M31" s="741">
        <v>4852</v>
      </c>
      <c r="N31" s="862"/>
      <c r="O31" s="870"/>
      <c r="P31" s="741">
        <v>1835</v>
      </c>
      <c r="Q31" s="861"/>
      <c r="R31" s="741">
        <v>2805</v>
      </c>
      <c r="S31" s="861"/>
      <c r="T31" s="741">
        <v>3277</v>
      </c>
      <c r="U31" s="861"/>
      <c r="V31" s="741">
        <v>4038</v>
      </c>
      <c r="W31" s="862"/>
      <c r="X31" s="741">
        <v>4337</v>
      </c>
      <c r="Y31" s="861"/>
      <c r="Z31" s="741">
        <v>4509</v>
      </c>
      <c r="AA31" s="862"/>
    </row>
    <row r="32" spans="1:27" ht="12" customHeight="1">
      <c r="A32" s="864"/>
      <c r="B32" s="865"/>
      <c r="C32" s="866"/>
      <c r="D32" s="867"/>
      <c r="E32" s="740" t="s">
        <v>346</v>
      </c>
      <c r="F32" s="738">
        <v>0</v>
      </c>
      <c r="G32" s="738">
        <v>0</v>
      </c>
      <c r="H32" s="738">
        <v>0</v>
      </c>
      <c r="I32" s="741">
        <v>17833</v>
      </c>
      <c r="J32" s="741"/>
      <c r="K32" s="741">
        <v>6564</v>
      </c>
      <c r="L32" s="741"/>
      <c r="M32" s="741">
        <v>24397</v>
      </c>
      <c r="N32" s="862"/>
      <c r="O32" s="870"/>
      <c r="P32" s="741">
        <v>8128</v>
      </c>
      <c r="Q32" s="861"/>
      <c r="R32" s="741">
        <v>13170</v>
      </c>
      <c r="S32" s="861"/>
      <c r="T32" s="741">
        <v>18188</v>
      </c>
      <c r="U32" s="861"/>
      <c r="V32" s="741">
        <v>20931</v>
      </c>
      <c r="W32" s="862"/>
      <c r="X32" s="741">
        <v>21612</v>
      </c>
      <c r="Y32" s="861"/>
      <c r="Z32" s="741">
        <v>22121</v>
      </c>
      <c r="AA32" s="862"/>
    </row>
    <row r="33" spans="2:27" ht="4.5" customHeight="1">
      <c r="B33" s="734"/>
      <c r="C33" s="733"/>
      <c r="D33" s="630"/>
      <c r="E33" s="735"/>
      <c r="F33" s="738"/>
      <c r="G33" s="738"/>
      <c r="H33" s="738"/>
      <c r="I33" s="741"/>
      <c r="J33" s="741"/>
      <c r="K33" s="741"/>
      <c r="L33" s="741"/>
      <c r="M33" s="741"/>
      <c r="N33" s="495"/>
      <c r="O33" s="743"/>
      <c r="P33" s="738"/>
      <c r="Q33" s="745"/>
      <c r="R33" s="741"/>
      <c r="S33" s="745"/>
      <c r="T33" s="741"/>
      <c r="U33" s="745"/>
      <c r="V33" s="741"/>
      <c r="W33" s="733"/>
      <c r="X33" s="741"/>
      <c r="Y33" s="745"/>
      <c r="Z33" s="741"/>
      <c r="AA33" s="733"/>
    </row>
    <row r="34" spans="1:27" ht="12" customHeight="1">
      <c r="A34" s="864" t="s">
        <v>799</v>
      </c>
      <c r="B34" s="865" t="s">
        <v>809</v>
      </c>
      <c r="C34" s="866"/>
      <c r="D34" s="867"/>
      <c r="E34" s="740" t="s">
        <v>796</v>
      </c>
      <c r="F34" s="738">
        <v>0</v>
      </c>
      <c r="G34" s="738">
        <v>0</v>
      </c>
      <c r="H34" s="738">
        <v>0</v>
      </c>
      <c r="I34" s="741">
        <v>12113</v>
      </c>
      <c r="J34" s="741"/>
      <c r="K34" s="741">
        <v>3779</v>
      </c>
      <c r="L34" s="741"/>
      <c r="M34" s="741">
        <v>15892</v>
      </c>
      <c r="N34" s="862">
        <v>1.264661464887994</v>
      </c>
      <c r="O34" s="870" t="s">
        <v>804</v>
      </c>
      <c r="P34" s="738">
        <v>0</v>
      </c>
      <c r="Q34" s="861">
        <v>0</v>
      </c>
      <c r="R34" s="741">
        <v>7710</v>
      </c>
      <c r="S34" s="861">
        <v>1.27</v>
      </c>
      <c r="T34" s="741">
        <v>11922</v>
      </c>
      <c r="U34" s="861">
        <v>1.23</v>
      </c>
      <c r="V34" s="741">
        <v>13386</v>
      </c>
      <c r="W34" s="862">
        <v>1.2474973853279545</v>
      </c>
      <c r="X34" s="741">
        <v>13662</v>
      </c>
      <c r="Y34" s="861">
        <v>1.2581613233787148</v>
      </c>
      <c r="Z34" s="741">
        <v>13749</v>
      </c>
      <c r="AA34" s="862">
        <v>1.2635828060222563</v>
      </c>
    </row>
    <row r="35" spans="1:27" ht="12" customHeight="1">
      <c r="A35" s="864"/>
      <c r="B35" s="865"/>
      <c r="C35" s="866"/>
      <c r="D35" s="867"/>
      <c r="E35" s="740" t="s">
        <v>798</v>
      </c>
      <c r="F35" s="738">
        <v>0</v>
      </c>
      <c r="G35" s="738">
        <v>0</v>
      </c>
      <c r="H35" s="738">
        <v>0</v>
      </c>
      <c r="I35" s="741">
        <v>2476</v>
      </c>
      <c r="J35" s="741"/>
      <c r="K35" s="741">
        <v>1730</v>
      </c>
      <c r="L35" s="741"/>
      <c r="M35" s="741">
        <v>4206</v>
      </c>
      <c r="N35" s="862"/>
      <c r="O35" s="870"/>
      <c r="P35" s="738">
        <v>0</v>
      </c>
      <c r="Q35" s="861"/>
      <c r="R35" s="741">
        <v>2112</v>
      </c>
      <c r="S35" s="861"/>
      <c r="T35" s="741">
        <v>2753</v>
      </c>
      <c r="U35" s="861"/>
      <c r="V35" s="741">
        <v>3313</v>
      </c>
      <c r="W35" s="862"/>
      <c r="X35" s="741">
        <v>3527</v>
      </c>
      <c r="Y35" s="861"/>
      <c r="Z35" s="741">
        <v>3624</v>
      </c>
      <c r="AA35" s="862"/>
    </row>
    <row r="36" spans="1:27" ht="12" customHeight="1">
      <c r="A36" s="864"/>
      <c r="B36" s="865"/>
      <c r="C36" s="866"/>
      <c r="D36" s="867"/>
      <c r="E36" s="740" t="s">
        <v>346</v>
      </c>
      <c r="F36" s="738">
        <v>0</v>
      </c>
      <c r="G36" s="738">
        <v>0</v>
      </c>
      <c r="H36" s="738">
        <v>0</v>
      </c>
      <c r="I36" s="741">
        <v>14589</v>
      </c>
      <c r="J36" s="741"/>
      <c r="K36" s="741">
        <v>5509</v>
      </c>
      <c r="L36" s="741"/>
      <c r="M36" s="741">
        <v>20098</v>
      </c>
      <c r="N36" s="862"/>
      <c r="O36" s="870"/>
      <c r="P36" s="738">
        <v>0</v>
      </c>
      <c r="Q36" s="861"/>
      <c r="R36" s="741">
        <v>9822</v>
      </c>
      <c r="S36" s="861"/>
      <c r="T36" s="741">
        <v>14675</v>
      </c>
      <c r="U36" s="861"/>
      <c r="V36" s="741">
        <v>16699</v>
      </c>
      <c r="W36" s="862"/>
      <c r="X36" s="741">
        <v>17189</v>
      </c>
      <c r="Y36" s="861"/>
      <c r="Z36" s="741">
        <v>17373</v>
      </c>
      <c r="AA36" s="862"/>
    </row>
    <row r="37" spans="2:27" ht="4.5" customHeight="1">
      <c r="B37" s="734"/>
      <c r="C37" s="733"/>
      <c r="D37" s="630"/>
      <c r="E37" s="735"/>
      <c r="F37" s="738"/>
      <c r="G37" s="738"/>
      <c r="H37" s="738"/>
      <c r="I37" s="741"/>
      <c r="J37" s="741"/>
      <c r="K37" s="741"/>
      <c r="L37" s="741"/>
      <c r="M37" s="741"/>
      <c r="N37" s="495"/>
      <c r="O37" s="743"/>
      <c r="P37" s="738"/>
      <c r="Q37" s="745"/>
      <c r="R37" s="741"/>
      <c r="S37" s="745"/>
      <c r="T37" s="741"/>
      <c r="U37" s="745"/>
      <c r="V37" s="741"/>
      <c r="W37" s="733"/>
      <c r="X37" s="741"/>
      <c r="Y37" s="745"/>
      <c r="Z37" s="741"/>
      <c r="AA37" s="733"/>
    </row>
    <row r="38" spans="1:27" ht="12" customHeight="1">
      <c r="A38" s="864" t="s">
        <v>799</v>
      </c>
      <c r="B38" s="865" t="s">
        <v>810</v>
      </c>
      <c r="C38" s="866"/>
      <c r="D38" s="867"/>
      <c r="E38" s="740" t="s">
        <v>796</v>
      </c>
      <c r="F38" s="738">
        <v>0</v>
      </c>
      <c r="G38" s="738">
        <v>0</v>
      </c>
      <c r="H38" s="738">
        <v>0</v>
      </c>
      <c r="I38" s="741">
        <v>10830</v>
      </c>
      <c r="J38" s="741"/>
      <c r="K38" s="741">
        <v>3092</v>
      </c>
      <c r="L38" s="741"/>
      <c r="M38" s="741">
        <v>13922</v>
      </c>
      <c r="N38" s="862">
        <v>1.250538715701767</v>
      </c>
      <c r="O38" s="870" t="s">
        <v>804</v>
      </c>
      <c r="P38" s="738">
        <v>0</v>
      </c>
      <c r="Q38" s="861">
        <v>0</v>
      </c>
      <c r="R38" s="741">
        <v>6182</v>
      </c>
      <c r="S38" s="861">
        <v>1.28</v>
      </c>
      <c r="T38" s="741">
        <v>9572</v>
      </c>
      <c r="U38" s="861">
        <v>1.23</v>
      </c>
      <c r="V38" s="741">
        <v>10890</v>
      </c>
      <c r="W38" s="862">
        <v>1.2419651056014693</v>
      </c>
      <c r="X38" s="741">
        <v>11249</v>
      </c>
      <c r="Y38" s="861">
        <v>1.2511334340830296</v>
      </c>
      <c r="Z38" s="741">
        <v>11658</v>
      </c>
      <c r="AA38" s="862">
        <v>1.2522731171727568</v>
      </c>
    </row>
    <row r="39" spans="1:27" ht="12" customHeight="1">
      <c r="A39" s="864"/>
      <c r="B39" s="865"/>
      <c r="C39" s="866"/>
      <c r="D39" s="867"/>
      <c r="E39" s="740" t="s">
        <v>798</v>
      </c>
      <c r="F39" s="738">
        <v>0</v>
      </c>
      <c r="G39" s="738">
        <v>0</v>
      </c>
      <c r="H39" s="738">
        <v>0</v>
      </c>
      <c r="I39" s="741">
        <v>2127</v>
      </c>
      <c r="J39" s="741"/>
      <c r="K39" s="741">
        <v>1361</v>
      </c>
      <c r="L39" s="741"/>
      <c r="M39" s="741">
        <v>3488</v>
      </c>
      <c r="N39" s="862"/>
      <c r="O39" s="870"/>
      <c r="P39" s="738">
        <v>0</v>
      </c>
      <c r="Q39" s="861"/>
      <c r="R39" s="741">
        <v>1745</v>
      </c>
      <c r="S39" s="861"/>
      <c r="T39" s="741">
        <v>2215</v>
      </c>
      <c r="U39" s="861"/>
      <c r="V39" s="741">
        <v>2635</v>
      </c>
      <c r="W39" s="862"/>
      <c r="X39" s="741">
        <v>2825</v>
      </c>
      <c r="Y39" s="861"/>
      <c r="Z39" s="741">
        <v>2941</v>
      </c>
      <c r="AA39" s="862"/>
    </row>
    <row r="40" spans="1:27" ht="12" customHeight="1">
      <c r="A40" s="864"/>
      <c r="B40" s="865"/>
      <c r="C40" s="866"/>
      <c r="D40" s="867"/>
      <c r="E40" s="740" t="s">
        <v>346</v>
      </c>
      <c r="F40" s="738">
        <v>0</v>
      </c>
      <c r="G40" s="738">
        <v>0</v>
      </c>
      <c r="H40" s="738">
        <v>0</v>
      </c>
      <c r="I40" s="741">
        <v>12957</v>
      </c>
      <c r="J40" s="741"/>
      <c r="K40" s="741">
        <v>4453</v>
      </c>
      <c r="L40" s="741"/>
      <c r="M40" s="741">
        <v>17410</v>
      </c>
      <c r="N40" s="862"/>
      <c r="O40" s="870"/>
      <c r="P40" s="738">
        <v>0</v>
      </c>
      <c r="Q40" s="861"/>
      <c r="R40" s="741">
        <v>7927</v>
      </c>
      <c r="S40" s="861"/>
      <c r="T40" s="741">
        <v>11787</v>
      </c>
      <c r="U40" s="861"/>
      <c r="V40" s="741">
        <v>13525</v>
      </c>
      <c r="W40" s="862"/>
      <c r="X40" s="741">
        <v>14074</v>
      </c>
      <c r="Y40" s="861"/>
      <c r="Z40" s="741">
        <v>14599</v>
      </c>
      <c r="AA40" s="862"/>
    </row>
    <row r="41" spans="2:27" ht="4.5" customHeight="1">
      <c r="B41" s="734"/>
      <c r="C41" s="733"/>
      <c r="D41" s="630"/>
      <c r="E41" s="735"/>
      <c r="F41" s="738"/>
      <c r="G41" s="738"/>
      <c r="H41" s="738"/>
      <c r="I41" s="741"/>
      <c r="J41" s="741"/>
      <c r="K41" s="741"/>
      <c r="L41" s="741"/>
      <c r="M41" s="741"/>
      <c r="N41" s="733"/>
      <c r="P41" s="738"/>
      <c r="Q41" s="745"/>
      <c r="R41" s="741"/>
      <c r="S41" s="745"/>
      <c r="T41" s="741"/>
      <c r="U41" s="745"/>
      <c r="V41" s="741"/>
      <c r="W41" s="733"/>
      <c r="X41" s="741"/>
      <c r="Y41" s="745"/>
      <c r="Z41" s="741"/>
      <c r="AA41" s="733"/>
    </row>
    <row r="42" spans="1:27" ht="12" customHeight="1">
      <c r="A42" s="864" t="s">
        <v>811</v>
      </c>
      <c r="B42" s="865" t="s">
        <v>812</v>
      </c>
      <c r="C42" s="866"/>
      <c r="D42" s="867"/>
      <c r="E42" s="740" t="s">
        <v>796</v>
      </c>
      <c r="F42" s="738">
        <v>0</v>
      </c>
      <c r="G42" s="738">
        <v>0</v>
      </c>
      <c r="H42" s="738">
        <v>0</v>
      </c>
      <c r="I42" s="741">
        <v>11538</v>
      </c>
      <c r="J42" s="741"/>
      <c r="K42" s="741">
        <v>5492</v>
      </c>
      <c r="L42" s="741"/>
      <c r="M42" s="741">
        <v>17030</v>
      </c>
      <c r="N42" s="862">
        <v>1.4571931884908984</v>
      </c>
      <c r="O42" s="870" t="s">
        <v>797</v>
      </c>
      <c r="P42" s="741">
        <v>14845</v>
      </c>
      <c r="Q42" s="861">
        <v>1.52</v>
      </c>
      <c r="R42" s="741">
        <v>14802</v>
      </c>
      <c r="S42" s="861">
        <v>1.47</v>
      </c>
      <c r="T42" s="741">
        <v>15985</v>
      </c>
      <c r="U42" s="861">
        <v>1.56</v>
      </c>
      <c r="V42" s="741">
        <v>15992</v>
      </c>
      <c r="W42" s="862">
        <v>1.6179964982491246</v>
      </c>
      <c r="X42" s="741">
        <v>15395</v>
      </c>
      <c r="Y42" s="861">
        <v>1.6050665800584605</v>
      </c>
      <c r="Z42" s="741">
        <v>15824</v>
      </c>
      <c r="AA42" s="862">
        <v>1.5854398382204247</v>
      </c>
    </row>
    <row r="43" spans="1:27" ht="12" customHeight="1">
      <c r="A43" s="864"/>
      <c r="B43" s="865"/>
      <c r="C43" s="866"/>
      <c r="D43" s="867"/>
      <c r="E43" s="740" t="s">
        <v>798</v>
      </c>
      <c r="F43" s="738">
        <v>0</v>
      </c>
      <c r="G43" s="738">
        <v>0</v>
      </c>
      <c r="H43" s="738">
        <v>0</v>
      </c>
      <c r="I43" s="741">
        <v>5947</v>
      </c>
      <c r="J43" s="741"/>
      <c r="K43" s="741">
        <v>1839</v>
      </c>
      <c r="L43" s="741"/>
      <c r="M43" s="741">
        <v>7786</v>
      </c>
      <c r="N43" s="862"/>
      <c r="O43" s="870"/>
      <c r="P43" s="741">
        <v>7698</v>
      </c>
      <c r="Q43" s="861"/>
      <c r="R43" s="741">
        <v>6964</v>
      </c>
      <c r="S43" s="861"/>
      <c r="T43" s="741">
        <v>8935</v>
      </c>
      <c r="U43" s="861"/>
      <c r="V43" s="741">
        <v>9883</v>
      </c>
      <c r="W43" s="862"/>
      <c r="X43" s="741">
        <v>9315</v>
      </c>
      <c r="Y43" s="861"/>
      <c r="Z43" s="741">
        <v>9264</v>
      </c>
      <c r="AA43" s="862"/>
    </row>
    <row r="44" spans="1:27" ht="12" customHeight="1">
      <c r="A44" s="864"/>
      <c r="B44" s="865"/>
      <c r="C44" s="866"/>
      <c r="D44" s="867"/>
      <c r="E44" s="740" t="s">
        <v>346</v>
      </c>
      <c r="F44" s="738">
        <v>0</v>
      </c>
      <c r="G44" s="738">
        <v>0</v>
      </c>
      <c r="H44" s="738">
        <v>0</v>
      </c>
      <c r="I44" s="741">
        <v>17485</v>
      </c>
      <c r="J44" s="741"/>
      <c r="K44" s="741">
        <v>7331</v>
      </c>
      <c r="L44" s="741"/>
      <c r="M44" s="741">
        <v>24816</v>
      </c>
      <c r="N44" s="862"/>
      <c r="O44" s="870"/>
      <c r="P44" s="741">
        <v>22543</v>
      </c>
      <c r="Q44" s="861"/>
      <c r="R44" s="741">
        <v>21766</v>
      </c>
      <c r="S44" s="861"/>
      <c r="T44" s="741">
        <v>24920</v>
      </c>
      <c r="U44" s="861"/>
      <c r="V44" s="741">
        <v>25875</v>
      </c>
      <c r="W44" s="862"/>
      <c r="X44" s="741">
        <v>24710</v>
      </c>
      <c r="Y44" s="861"/>
      <c r="Z44" s="741">
        <v>25088</v>
      </c>
      <c r="AA44" s="862"/>
    </row>
    <row r="45" spans="2:27" ht="4.5" customHeight="1">
      <c r="B45" s="734"/>
      <c r="C45" s="733"/>
      <c r="D45" s="630"/>
      <c r="E45" s="735"/>
      <c r="F45" s="738"/>
      <c r="G45" s="738"/>
      <c r="H45" s="738"/>
      <c r="I45" s="741"/>
      <c r="J45" s="741"/>
      <c r="K45" s="741"/>
      <c r="L45" s="741"/>
      <c r="M45" s="741"/>
      <c r="N45" s="733"/>
      <c r="P45" s="741"/>
      <c r="Q45" s="745"/>
      <c r="R45" s="741"/>
      <c r="S45" s="745"/>
      <c r="T45" s="741"/>
      <c r="U45" s="745"/>
      <c r="V45" s="741"/>
      <c r="W45" s="733"/>
      <c r="X45" s="741"/>
      <c r="Y45" s="745"/>
      <c r="Z45" s="741"/>
      <c r="AA45" s="733"/>
    </row>
    <row r="46" spans="1:27" ht="12" customHeight="1">
      <c r="A46" s="864" t="s">
        <v>813</v>
      </c>
      <c r="B46" s="865" t="s">
        <v>814</v>
      </c>
      <c r="C46" s="866"/>
      <c r="D46" s="867"/>
      <c r="E46" s="740" t="s">
        <v>796</v>
      </c>
      <c r="F46" s="738">
        <v>0</v>
      </c>
      <c r="G46" s="738">
        <v>0</v>
      </c>
      <c r="H46" s="738">
        <v>0</v>
      </c>
      <c r="I46" s="741">
        <v>11659</v>
      </c>
      <c r="J46" s="741"/>
      <c r="K46" s="741">
        <v>3763</v>
      </c>
      <c r="L46" s="741"/>
      <c r="M46" s="741">
        <v>15422</v>
      </c>
      <c r="N46" s="862">
        <v>1.4489041628841914</v>
      </c>
      <c r="O46" s="870" t="s">
        <v>797</v>
      </c>
      <c r="P46" s="741">
        <v>15933</v>
      </c>
      <c r="Q46" s="861">
        <v>1.42</v>
      </c>
      <c r="R46" s="741">
        <v>15866</v>
      </c>
      <c r="S46" s="861">
        <v>1.41</v>
      </c>
      <c r="T46" s="741">
        <v>18051</v>
      </c>
      <c r="U46" s="861">
        <v>1.42</v>
      </c>
      <c r="V46" s="741">
        <v>16185</v>
      </c>
      <c r="W46" s="862">
        <v>1.507939450108125</v>
      </c>
      <c r="X46" s="741">
        <v>17471</v>
      </c>
      <c r="Y46" s="861">
        <v>1.4640833381031424</v>
      </c>
      <c r="Z46" s="741">
        <v>18963</v>
      </c>
      <c r="AA46" s="862">
        <v>1.4421768707482994</v>
      </c>
    </row>
    <row r="47" spans="1:27" ht="12" customHeight="1">
      <c r="A47" s="864"/>
      <c r="B47" s="865"/>
      <c r="C47" s="866"/>
      <c r="D47" s="867"/>
      <c r="E47" s="740" t="s">
        <v>798</v>
      </c>
      <c r="F47" s="738">
        <v>0</v>
      </c>
      <c r="G47" s="738">
        <v>0</v>
      </c>
      <c r="H47" s="738">
        <v>0</v>
      </c>
      <c r="I47" s="741">
        <v>4593</v>
      </c>
      <c r="J47" s="741"/>
      <c r="K47" s="741">
        <v>2330</v>
      </c>
      <c r="L47" s="741"/>
      <c r="M47" s="741">
        <v>6923</v>
      </c>
      <c r="N47" s="862"/>
      <c r="O47" s="870"/>
      <c r="P47" s="741">
        <v>6621</v>
      </c>
      <c r="Q47" s="861"/>
      <c r="R47" s="741">
        <v>6473</v>
      </c>
      <c r="S47" s="861"/>
      <c r="T47" s="741">
        <v>7497</v>
      </c>
      <c r="U47" s="861"/>
      <c r="V47" s="741">
        <v>8221</v>
      </c>
      <c r="W47" s="862"/>
      <c r="X47" s="741">
        <v>8108</v>
      </c>
      <c r="Y47" s="861"/>
      <c r="Z47" s="741">
        <v>8385</v>
      </c>
      <c r="AA47" s="862"/>
    </row>
    <row r="48" spans="1:27" ht="12" customHeight="1">
      <c r="A48" s="864"/>
      <c r="B48" s="865"/>
      <c r="C48" s="866"/>
      <c r="D48" s="867"/>
      <c r="E48" s="740" t="s">
        <v>346</v>
      </c>
      <c r="F48" s="738">
        <v>0</v>
      </c>
      <c r="G48" s="738">
        <v>0</v>
      </c>
      <c r="H48" s="738">
        <v>0</v>
      </c>
      <c r="I48" s="741">
        <v>16252</v>
      </c>
      <c r="J48" s="741"/>
      <c r="K48" s="741">
        <v>6093</v>
      </c>
      <c r="L48" s="741"/>
      <c r="M48" s="741">
        <v>22345</v>
      </c>
      <c r="N48" s="862"/>
      <c r="O48" s="870"/>
      <c r="P48" s="741">
        <v>22554</v>
      </c>
      <c r="Q48" s="861"/>
      <c r="R48" s="741">
        <v>22339</v>
      </c>
      <c r="S48" s="861"/>
      <c r="T48" s="741">
        <v>25548</v>
      </c>
      <c r="U48" s="861"/>
      <c r="V48" s="741">
        <v>24406</v>
      </c>
      <c r="W48" s="862"/>
      <c r="X48" s="741">
        <v>25579</v>
      </c>
      <c r="Y48" s="861"/>
      <c r="Z48" s="741">
        <v>27348</v>
      </c>
      <c r="AA48" s="862"/>
    </row>
    <row r="49" spans="2:27" ht="4.5" customHeight="1">
      <c r="B49" s="734"/>
      <c r="C49" s="733"/>
      <c r="D49" s="630"/>
      <c r="E49" s="735"/>
      <c r="F49" s="738"/>
      <c r="G49" s="738"/>
      <c r="H49" s="738"/>
      <c r="I49" s="741"/>
      <c r="J49" s="741"/>
      <c r="K49" s="741"/>
      <c r="L49" s="741"/>
      <c r="M49" s="741"/>
      <c r="N49" s="733"/>
      <c r="P49" s="741"/>
      <c r="Q49" s="745"/>
      <c r="R49" s="741"/>
      <c r="S49" s="745"/>
      <c r="T49" s="741"/>
      <c r="U49" s="745"/>
      <c r="V49" s="741"/>
      <c r="W49" s="733"/>
      <c r="X49" s="741"/>
      <c r="Y49" s="745"/>
      <c r="Z49" s="741"/>
      <c r="AA49" s="733"/>
    </row>
    <row r="50" spans="1:27" ht="12" customHeight="1">
      <c r="A50" s="864" t="s">
        <v>799</v>
      </c>
      <c r="B50" s="865" t="s">
        <v>815</v>
      </c>
      <c r="C50" s="866"/>
      <c r="D50" s="867"/>
      <c r="E50" s="740" t="s">
        <v>796</v>
      </c>
      <c r="F50" s="738">
        <v>0</v>
      </c>
      <c r="G50" s="738">
        <v>0</v>
      </c>
      <c r="H50" s="738">
        <v>0</v>
      </c>
      <c r="I50" s="741">
        <v>13899</v>
      </c>
      <c r="J50" s="741"/>
      <c r="K50" s="741">
        <v>2948</v>
      </c>
      <c r="L50" s="741"/>
      <c r="M50" s="741">
        <v>16847</v>
      </c>
      <c r="N50" s="862">
        <v>1.3800083100848817</v>
      </c>
      <c r="O50" s="870" t="s">
        <v>797</v>
      </c>
      <c r="P50" s="741">
        <v>16569</v>
      </c>
      <c r="Q50" s="861">
        <v>1.35</v>
      </c>
      <c r="R50" s="741">
        <v>19421</v>
      </c>
      <c r="S50" s="861">
        <v>1.37</v>
      </c>
      <c r="T50" s="741">
        <v>17586</v>
      </c>
      <c r="U50" s="861">
        <v>1.43</v>
      </c>
      <c r="V50" s="741">
        <v>17662</v>
      </c>
      <c r="W50" s="862">
        <v>1.4181859359075983</v>
      </c>
      <c r="X50" s="741">
        <v>16393</v>
      </c>
      <c r="Y50" s="861">
        <v>1.4167632526078204</v>
      </c>
      <c r="Z50" s="741">
        <v>17800</v>
      </c>
      <c r="AA50" s="862">
        <v>1.429494382022472</v>
      </c>
    </row>
    <row r="51" spans="1:27" ht="12" customHeight="1">
      <c r="A51" s="864"/>
      <c r="B51" s="865"/>
      <c r="C51" s="866"/>
      <c r="D51" s="867"/>
      <c r="E51" s="740" t="s">
        <v>798</v>
      </c>
      <c r="F51" s="738">
        <v>0</v>
      </c>
      <c r="G51" s="738">
        <v>0</v>
      </c>
      <c r="H51" s="738">
        <v>0</v>
      </c>
      <c r="I51" s="741">
        <v>5653</v>
      </c>
      <c r="J51" s="741"/>
      <c r="K51" s="741">
        <v>749</v>
      </c>
      <c r="L51" s="741"/>
      <c r="M51" s="741">
        <v>6402</v>
      </c>
      <c r="N51" s="862"/>
      <c r="O51" s="870"/>
      <c r="P51" s="741">
        <v>5823</v>
      </c>
      <c r="Q51" s="861"/>
      <c r="R51" s="741">
        <v>7119</v>
      </c>
      <c r="S51" s="861"/>
      <c r="T51" s="741">
        <v>7572</v>
      </c>
      <c r="U51" s="861"/>
      <c r="V51" s="741">
        <v>7386</v>
      </c>
      <c r="W51" s="862"/>
      <c r="X51" s="741">
        <v>6832</v>
      </c>
      <c r="Y51" s="861"/>
      <c r="Z51" s="741">
        <v>7645</v>
      </c>
      <c r="AA51" s="862"/>
    </row>
    <row r="52" spans="1:27" ht="12" customHeight="1">
      <c r="A52" s="864"/>
      <c r="B52" s="865"/>
      <c r="C52" s="866"/>
      <c r="D52" s="867"/>
      <c r="E52" s="740" t="s">
        <v>346</v>
      </c>
      <c r="F52" s="738">
        <v>0</v>
      </c>
      <c r="G52" s="738">
        <v>0</v>
      </c>
      <c r="H52" s="738">
        <v>0</v>
      </c>
      <c r="I52" s="741">
        <v>19552</v>
      </c>
      <c r="J52" s="741"/>
      <c r="K52" s="741">
        <v>3697</v>
      </c>
      <c r="L52" s="741"/>
      <c r="M52" s="741">
        <v>23249</v>
      </c>
      <c r="N52" s="862"/>
      <c r="O52" s="870"/>
      <c r="P52" s="741">
        <v>22392</v>
      </c>
      <c r="Q52" s="861"/>
      <c r="R52" s="741">
        <v>26540</v>
      </c>
      <c r="S52" s="861"/>
      <c r="T52" s="741">
        <v>25158</v>
      </c>
      <c r="U52" s="861"/>
      <c r="V52" s="741">
        <v>25048</v>
      </c>
      <c r="W52" s="862"/>
      <c r="X52" s="741">
        <v>23225</v>
      </c>
      <c r="Y52" s="861"/>
      <c r="Z52" s="741">
        <v>25445</v>
      </c>
      <c r="AA52" s="862"/>
    </row>
    <row r="53" spans="2:27" ht="4.5" customHeight="1">
      <c r="B53" s="734"/>
      <c r="C53" s="733"/>
      <c r="D53" s="630"/>
      <c r="E53" s="735"/>
      <c r="F53" s="738"/>
      <c r="G53" s="738"/>
      <c r="H53" s="738"/>
      <c r="I53" s="741"/>
      <c r="J53" s="741"/>
      <c r="K53" s="741"/>
      <c r="L53" s="741"/>
      <c r="M53" s="741"/>
      <c r="N53" s="733"/>
      <c r="P53" s="741"/>
      <c r="Q53" s="745"/>
      <c r="R53" s="741"/>
      <c r="S53" s="745"/>
      <c r="T53" s="741"/>
      <c r="U53" s="745"/>
      <c r="V53" s="741"/>
      <c r="W53" s="733"/>
      <c r="X53" s="741"/>
      <c r="Y53" s="745"/>
      <c r="Z53" s="741"/>
      <c r="AA53" s="733"/>
    </row>
    <row r="54" spans="1:27" ht="12" customHeight="1">
      <c r="A54" s="864" t="s">
        <v>813</v>
      </c>
      <c r="B54" s="865" t="s">
        <v>816</v>
      </c>
      <c r="C54" s="866"/>
      <c r="D54" s="867"/>
      <c r="E54" s="740" t="s">
        <v>796</v>
      </c>
      <c r="F54" s="738">
        <v>0</v>
      </c>
      <c r="G54" s="738">
        <v>0</v>
      </c>
      <c r="H54" s="738">
        <v>0</v>
      </c>
      <c r="I54" s="741">
        <v>29255</v>
      </c>
      <c r="J54" s="741"/>
      <c r="K54" s="741">
        <v>4633</v>
      </c>
      <c r="L54" s="741"/>
      <c r="M54" s="741">
        <v>33888</v>
      </c>
      <c r="N54" s="862">
        <v>1.3403269593956564</v>
      </c>
      <c r="O54" s="870" t="s">
        <v>807</v>
      </c>
      <c r="P54" s="741">
        <v>24486</v>
      </c>
      <c r="Q54" s="861">
        <v>1.36</v>
      </c>
      <c r="R54" s="741">
        <v>34747</v>
      </c>
      <c r="S54" s="861">
        <v>1.32</v>
      </c>
      <c r="T54" s="741">
        <v>32756</v>
      </c>
      <c r="U54" s="861">
        <v>1.33</v>
      </c>
      <c r="V54" s="741">
        <v>33875</v>
      </c>
      <c r="W54" s="862">
        <v>1.2982140221402214</v>
      </c>
      <c r="X54" s="741">
        <v>26302</v>
      </c>
      <c r="Y54" s="861">
        <v>1.4476845867234431</v>
      </c>
      <c r="Z54" s="741">
        <v>33815</v>
      </c>
      <c r="AA54" s="862">
        <v>1.350938932426438</v>
      </c>
    </row>
    <row r="55" spans="1:27" ht="12" customHeight="1">
      <c r="A55" s="864"/>
      <c r="B55" s="865"/>
      <c r="C55" s="866"/>
      <c r="D55" s="867"/>
      <c r="E55" s="740" t="s">
        <v>798</v>
      </c>
      <c r="F55" s="738">
        <v>0</v>
      </c>
      <c r="G55" s="738">
        <v>0</v>
      </c>
      <c r="H55" s="738">
        <v>0</v>
      </c>
      <c r="I55" s="741">
        <v>10188</v>
      </c>
      <c r="J55" s="741"/>
      <c r="K55" s="741">
        <v>1345</v>
      </c>
      <c r="L55" s="741"/>
      <c r="M55" s="741">
        <v>11533</v>
      </c>
      <c r="N55" s="862"/>
      <c r="O55" s="870"/>
      <c r="P55" s="741">
        <v>8778</v>
      </c>
      <c r="Q55" s="861"/>
      <c r="R55" s="741">
        <v>11203</v>
      </c>
      <c r="S55" s="861"/>
      <c r="T55" s="741">
        <v>10835</v>
      </c>
      <c r="U55" s="861"/>
      <c r="V55" s="741">
        <v>10102</v>
      </c>
      <c r="W55" s="862"/>
      <c r="X55" s="741">
        <v>11775</v>
      </c>
      <c r="Y55" s="861"/>
      <c r="Z55" s="741">
        <v>11867</v>
      </c>
      <c r="AA55" s="862"/>
    </row>
    <row r="56" spans="1:27" ht="12" customHeight="1">
      <c r="A56" s="864"/>
      <c r="B56" s="865"/>
      <c r="C56" s="866"/>
      <c r="D56" s="867"/>
      <c r="E56" s="740" t="s">
        <v>346</v>
      </c>
      <c r="F56" s="738">
        <v>0</v>
      </c>
      <c r="G56" s="738">
        <v>0</v>
      </c>
      <c r="H56" s="738">
        <v>0</v>
      </c>
      <c r="I56" s="741">
        <v>39443</v>
      </c>
      <c r="J56" s="741"/>
      <c r="K56" s="741">
        <v>5978</v>
      </c>
      <c r="L56" s="741"/>
      <c r="M56" s="741">
        <v>45421</v>
      </c>
      <c r="N56" s="862"/>
      <c r="O56" s="870"/>
      <c r="P56" s="741">
        <v>33264</v>
      </c>
      <c r="Q56" s="861"/>
      <c r="R56" s="741">
        <v>45950</v>
      </c>
      <c r="S56" s="861"/>
      <c r="T56" s="741">
        <v>43591</v>
      </c>
      <c r="U56" s="861"/>
      <c r="V56" s="741">
        <v>43977</v>
      </c>
      <c r="W56" s="862"/>
      <c r="X56" s="741">
        <v>38077</v>
      </c>
      <c r="Y56" s="861"/>
      <c r="Z56" s="741">
        <v>45682</v>
      </c>
      <c r="AA56" s="862"/>
    </row>
    <row r="57" spans="2:27" ht="4.5" customHeight="1">
      <c r="B57" s="734"/>
      <c r="C57" s="733"/>
      <c r="D57" s="630"/>
      <c r="E57" s="735"/>
      <c r="F57" s="738"/>
      <c r="G57" s="738"/>
      <c r="H57" s="738"/>
      <c r="I57" s="741"/>
      <c r="J57" s="741"/>
      <c r="K57" s="741"/>
      <c r="L57" s="741"/>
      <c r="M57" s="741"/>
      <c r="N57" s="733"/>
      <c r="P57" s="741"/>
      <c r="Q57" s="745"/>
      <c r="R57" s="741"/>
      <c r="S57" s="745"/>
      <c r="T57" s="741"/>
      <c r="U57" s="745"/>
      <c r="V57" s="741"/>
      <c r="W57" s="733"/>
      <c r="X57" s="741"/>
      <c r="Y57" s="745"/>
      <c r="Z57" s="741"/>
      <c r="AA57" s="733"/>
    </row>
    <row r="58" spans="1:27" ht="12" customHeight="1">
      <c r="A58" s="864" t="s">
        <v>799</v>
      </c>
      <c r="B58" s="865" t="s">
        <v>817</v>
      </c>
      <c r="C58" s="866"/>
      <c r="D58" s="867"/>
      <c r="E58" s="740" t="s">
        <v>796</v>
      </c>
      <c r="F58" s="738">
        <v>0</v>
      </c>
      <c r="G58" s="738">
        <v>0</v>
      </c>
      <c r="H58" s="738">
        <v>0</v>
      </c>
      <c r="I58" s="741">
        <v>26857</v>
      </c>
      <c r="J58" s="741"/>
      <c r="K58" s="741">
        <v>4150</v>
      </c>
      <c r="L58" s="741"/>
      <c r="M58" s="741">
        <v>31007</v>
      </c>
      <c r="N58" s="862">
        <v>1.3438900893346664</v>
      </c>
      <c r="O58" s="870" t="s">
        <v>807</v>
      </c>
      <c r="P58" s="741">
        <v>21556</v>
      </c>
      <c r="Q58" s="861">
        <v>1.37</v>
      </c>
      <c r="R58" s="741">
        <v>22863</v>
      </c>
      <c r="S58" s="861">
        <v>1.35</v>
      </c>
      <c r="T58" s="741">
        <v>25816</v>
      </c>
      <c r="U58" s="861">
        <v>1.34</v>
      </c>
      <c r="V58" s="741">
        <v>30283</v>
      </c>
      <c r="W58" s="862">
        <v>1.348017039262953</v>
      </c>
      <c r="X58" s="741">
        <v>32245</v>
      </c>
      <c r="Y58" s="861">
        <v>1.347123585051946</v>
      </c>
      <c r="Z58" s="741">
        <v>31906</v>
      </c>
      <c r="AA58" s="862">
        <v>1.3690215006581834</v>
      </c>
    </row>
    <row r="59" spans="1:27" ht="12" customHeight="1">
      <c r="A59" s="864"/>
      <c r="B59" s="865"/>
      <c r="C59" s="866"/>
      <c r="D59" s="867"/>
      <c r="E59" s="740" t="s">
        <v>798</v>
      </c>
      <c r="F59" s="738">
        <v>0</v>
      </c>
      <c r="G59" s="738">
        <v>0</v>
      </c>
      <c r="H59" s="738">
        <v>0</v>
      </c>
      <c r="I59" s="741">
        <v>8823</v>
      </c>
      <c r="J59" s="741"/>
      <c r="K59" s="741">
        <v>1840</v>
      </c>
      <c r="L59" s="741"/>
      <c r="M59" s="741">
        <v>10663</v>
      </c>
      <c r="N59" s="862"/>
      <c r="O59" s="870"/>
      <c r="P59" s="741">
        <v>8063</v>
      </c>
      <c r="Q59" s="861"/>
      <c r="R59" s="741">
        <v>7961</v>
      </c>
      <c r="S59" s="861"/>
      <c r="T59" s="741">
        <v>8773</v>
      </c>
      <c r="U59" s="861"/>
      <c r="V59" s="741">
        <v>10539</v>
      </c>
      <c r="W59" s="862"/>
      <c r="X59" s="741">
        <v>11193</v>
      </c>
      <c r="Y59" s="861"/>
      <c r="Z59" s="741">
        <v>11774</v>
      </c>
      <c r="AA59" s="862"/>
    </row>
    <row r="60" spans="1:27" ht="12" customHeight="1">
      <c r="A60" s="864"/>
      <c r="B60" s="865"/>
      <c r="C60" s="866"/>
      <c r="D60" s="867"/>
      <c r="E60" s="740" t="s">
        <v>346</v>
      </c>
      <c r="F60" s="738">
        <v>0</v>
      </c>
      <c r="G60" s="738">
        <v>0</v>
      </c>
      <c r="H60" s="738">
        <v>0</v>
      </c>
      <c r="I60" s="741">
        <v>35680</v>
      </c>
      <c r="J60" s="741"/>
      <c r="K60" s="741">
        <v>5990</v>
      </c>
      <c r="L60" s="741"/>
      <c r="M60" s="741">
        <v>41670</v>
      </c>
      <c r="N60" s="862"/>
      <c r="O60" s="870"/>
      <c r="P60" s="741">
        <v>29619</v>
      </c>
      <c r="Q60" s="861"/>
      <c r="R60" s="741">
        <v>30824</v>
      </c>
      <c r="S60" s="861"/>
      <c r="T60" s="741">
        <v>34589</v>
      </c>
      <c r="U60" s="861"/>
      <c r="V60" s="741">
        <v>40822</v>
      </c>
      <c r="W60" s="862"/>
      <c r="X60" s="741">
        <v>43438</v>
      </c>
      <c r="Y60" s="861"/>
      <c r="Z60" s="741">
        <v>43680</v>
      </c>
      <c r="AA60" s="862"/>
    </row>
    <row r="61" spans="2:27" ht="4.5" customHeight="1">
      <c r="B61" s="734"/>
      <c r="C61" s="733"/>
      <c r="D61" s="630"/>
      <c r="E61" s="735"/>
      <c r="F61" s="738"/>
      <c r="G61" s="738"/>
      <c r="H61" s="738"/>
      <c r="I61" s="741"/>
      <c r="J61" s="741"/>
      <c r="K61" s="741"/>
      <c r="L61" s="741"/>
      <c r="M61" s="741"/>
      <c r="N61" s="733"/>
      <c r="P61" s="741"/>
      <c r="Q61" s="745"/>
      <c r="R61" s="741"/>
      <c r="S61" s="745"/>
      <c r="T61" s="741"/>
      <c r="U61" s="745"/>
      <c r="V61" s="741"/>
      <c r="W61" s="733"/>
      <c r="X61" s="741"/>
      <c r="Y61" s="745"/>
      <c r="Z61" s="741"/>
      <c r="AA61" s="733"/>
    </row>
    <row r="62" spans="1:27" ht="12" customHeight="1">
      <c r="A62" s="864" t="s">
        <v>799</v>
      </c>
      <c r="B62" s="865" t="s">
        <v>818</v>
      </c>
      <c r="C62" s="866"/>
      <c r="D62" s="867"/>
      <c r="E62" s="740" t="s">
        <v>796</v>
      </c>
      <c r="F62" s="738">
        <v>0</v>
      </c>
      <c r="G62" s="738">
        <v>0</v>
      </c>
      <c r="H62" s="738">
        <v>0</v>
      </c>
      <c r="I62" s="741">
        <v>11772</v>
      </c>
      <c r="J62" s="741"/>
      <c r="K62" s="741">
        <v>1699</v>
      </c>
      <c r="L62" s="741"/>
      <c r="M62" s="741">
        <v>13471</v>
      </c>
      <c r="N62" s="862">
        <v>1.2836463514215724</v>
      </c>
      <c r="O62" s="870" t="s">
        <v>807</v>
      </c>
      <c r="P62" s="741">
        <v>5365</v>
      </c>
      <c r="Q62" s="861">
        <v>1.37</v>
      </c>
      <c r="R62" s="741">
        <v>15408</v>
      </c>
      <c r="S62" s="861">
        <v>1.35</v>
      </c>
      <c r="T62" s="741">
        <v>16762</v>
      </c>
      <c r="U62" s="861">
        <v>1.34</v>
      </c>
      <c r="V62" s="741">
        <v>15834</v>
      </c>
      <c r="W62" s="862">
        <v>1.2768725527346216</v>
      </c>
      <c r="X62" s="741">
        <v>15861</v>
      </c>
      <c r="Y62" s="861">
        <v>1.285795347077738</v>
      </c>
      <c r="Z62" s="741">
        <v>15646</v>
      </c>
      <c r="AA62" s="862">
        <v>1.2891473859133324</v>
      </c>
    </row>
    <row r="63" spans="1:27" ht="12" customHeight="1">
      <c r="A63" s="864"/>
      <c r="B63" s="865"/>
      <c r="C63" s="866"/>
      <c r="D63" s="867"/>
      <c r="E63" s="740" t="s">
        <v>798</v>
      </c>
      <c r="F63" s="738">
        <v>0</v>
      </c>
      <c r="G63" s="738">
        <v>0</v>
      </c>
      <c r="H63" s="738">
        <v>0</v>
      </c>
      <c r="I63" s="741">
        <v>2961</v>
      </c>
      <c r="J63" s="741"/>
      <c r="K63" s="741">
        <v>860</v>
      </c>
      <c r="L63" s="741"/>
      <c r="M63" s="741">
        <v>3821</v>
      </c>
      <c r="N63" s="862"/>
      <c r="O63" s="870"/>
      <c r="P63" s="738">
        <v>0</v>
      </c>
      <c r="Q63" s="861"/>
      <c r="R63" s="738">
        <v>0</v>
      </c>
      <c r="S63" s="861"/>
      <c r="T63" s="738">
        <v>0</v>
      </c>
      <c r="U63" s="861"/>
      <c r="V63" s="741">
        <v>4384</v>
      </c>
      <c r="W63" s="862"/>
      <c r="X63" s="741">
        <v>4533</v>
      </c>
      <c r="Y63" s="861"/>
      <c r="Z63" s="741">
        <v>4524</v>
      </c>
      <c r="AA63" s="862"/>
    </row>
    <row r="64" spans="1:27" ht="12" customHeight="1">
      <c r="A64" s="864"/>
      <c r="B64" s="865"/>
      <c r="C64" s="866"/>
      <c r="D64" s="867"/>
      <c r="E64" s="740" t="s">
        <v>346</v>
      </c>
      <c r="F64" s="738">
        <v>0</v>
      </c>
      <c r="G64" s="738">
        <v>0</v>
      </c>
      <c r="H64" s="738">
        <v>0</v>
      </c>
      <c r="I64" s="741">
        <v>14733</v>
      </c>
      <c r="J64" s="741"/>
      <c r="K64" s="741">
        <v>2559</v>
      </c>
      <c r="L64" s="741"/>
      <c r="M64" s="741">
        <v>17292</v>
      </c>
      <c r="N64" s="862"/>
      <c r="O64" s="870"/>
      <c r="P64" s="741">
        <v>5365</v>
      </c>
      <c r="Q64" s="861"/>
      <c r="R64" s="741">
        <v>15408</v>
      </c>
      <c r="S64" s="861"/>
      <c r="T64" s="741">
        <v>16762</v>
      </c>
      <c r="U64" s="861"/>
      <c r="V64" s="741">
        <v>20218</v>
      </c>
      <c r="W64" s="862"/>
      <c r="X64" s="741">
        <v>20394</v>
      </c>
      <c r="Y64" s="861"/>
      <c r="Z64" s="741">
        <v>20170</v>
      </c>
      <c r="AA64" s="862"/>
    </row>
    <row r="65" spans="2:27" ht="4.5" customHeight="1">
      <c r="B65" s="734"/>
      <c r="C65" s="733"/>
      <c r="D65" s="630"/>
      <c r="E65" s="735"/>
      <c r="F65" s="738"/>
      <c r="G65" s="738"/>
      <c r="H65" s="738"/>
      <c r="I65" s="741"/>
      <c r="J65" s="741"/>
      <c r="K65" s="741"/>
      <c r="L65" s="741"/>
      <c r="M65" s="741"/>
      <c r="N65" s="733"/>
      <c r="P65" s="741"/>
      <c r="Q65" s="745"/>
      <c r="R65" s="741"/>
      <c r="S65" s="745"/>
      <c r="T65" s="741"/>
      <c r="U65" s="745"/>
      <c r="V65" s="741"/>
      <c r="W65" s="733"/>
      <c r="X65" s="741"/>
      <c r="Y65" s="745"/>
      <c r="Z65" s="741"/>
      <c r="AA65" s="733"/>
    </row>
    <row r="66" spans="1:27" ht="12" customHeight="1">
      <c r="A66" s="864" t="s">
        <v>799</v>
      </c>
      <c r="B66" s="865" t="s">
        <v>819</v>
      </c>
      <c r="C66" s="866"/>
      <c r="D66" s="867"/>
      <c r="E66" s="740" t="s">
        <v>796</v>
      </c>
      <c r="F66" s="738">
        <v>0</v>
      </c>
      <c r="G66" s="738">
        <v>0</v>
      </c>
      <c r="H66" s="738">
        <v>0</v>
      </c>
      <c r="I66" s="741">
        <v>2803</v>
      </c>
      <c r="J66" s="741"/>
      <c r="K66" s="741">
        <v>500</v>
      </c>
      <c r="L66" s="741"/>
      <c r="M66" s="741">
        <v>3303</v>
      </c>
      <c r="N66" s="862">
        <v>1.2721768089615502</v>
      </c>
      <c r="O66" s="870" t="s">
        <v>807</v>
      </c>
      <c r="P66" s="741">
        <v>13957</v>
      </c>
      <c r="Q66" s="861">
        <v>1.3</v>
      </c>
      <c r="R66" s="741">
        <v>12157</v>
      </c>
      <c r="S66" s="861">
        <v>1.32</v>
      </c>
      <c r="T66" s="741">
        <v>12716</v>
      </c>
      <c r="U66" s="861">
        <v>1.36</v>
      </c>
      <c r="V66" s="741">
        <v>12458</v>
      </c>
      <c r="W66" s="862">
        <v>1.2994060041740247</v>
      </c>
      <c r="X66" s="741">
        <v>12405</v>
      </c>
      <c r="Y66" s="861">
        <v>1.3182587666263603</v>
      </c>
      <c r="Z66" s="741">
        <v>10341</v>
      </c>
      <c r="AA66" s="862">
        <v>1.2884633981239726</v>
      </c>
    </row>
    <row r="67" spans="1:27" ht="12" customHeight="1">
      <c r="A67" s="864"/>
      <c r="B67" s="865"/>
      <c r="C67" s="866"/>
      <c r="D67" s="867"/>
      <c r="E67" s="740" t="s">
        <v>798</v>
      </c>
      <c r="F67" s="738">
        <v>0</v>
      </c>
      <c r="G67" s="738">
        <v>0</v>
      </c>
      <c r="H67" s="738">
        <v>0</v>
      </c>
      <c r="I67" s="741">
        <v>711</v>
      </c>
      <c r="J67" s="741"/>
      <c r="K67" s="741">
        <v>188</v>
      </c>
      <c r="L67" s="741"/>
      <c r="M67" s="741">
        <v>899</v>
      </c>
      <c r="N67" s="862"/>
      <c r="O67" s="870"/>
      <c r="P67" s="741">
        <v>4244</v>
      </c>
      <c r="Q67" s="861"/>
      <c r="R67" s="741">
        <v>3843</v>
      </c>
      <c r="S67" s="861"/>
      <c r="T67" s="741">
        <v>4606</v>
      </c>
      <c r="U67" s="861"/>
      <c r="V67" s="741">
        <v>3730</v>
      </c>
      <c r="W67" s="862"/>
      <c r="X67" s="741">
        <v>3948</v>
      </c>
      <c r="Y67" s="861"/>
      <c r="Z67" s="741">
        <v>2983</v>
      </c>
      <c r="AA67" s="862"/>
    </row>
    <row r="68" spans="1:27" ht="12" customHeight="1">
      <c r="A68" s="864"/>
      <c r="B68" s="865"/>
      <c r="C68" s="866"/>
      <c r="D68" s="867"/>
      <c r="E68" s="740" t="s">
        <v>346</v>
      </c>
      <c r="F68" s="738">
        <v>0</v>
      </c>
      <c r="G68" s="738">
        <v>0</v>
      </c>
      <c r="H68" s="738">
        <v>0</v>
      </c>
      <c r="I68" s="741">
        <v>3514</v>
      </c>
      <c r="J68" s="741"/>
      <c r="K68" s="741">
        <v>688</v>
      </c>
      <c r="L68" s="741"/>
      <c r="M68" s="741">
        <v>4202</v>
      </c>
      <c r="N68" s="862"/>
      <c r="O68" s="870"/>
      <c r="P68" s="741">
        <v>18201</v>
      </c>
      <c r="Q68" s="861"/>
      <c r="R68" s="741">
        <v>16000</v>
      </c>
      <c r="S68" s="861"/>
      <c r="T68" s="741">
        <v>17322</v>
      </c>
      <c r="U68" s="861"/>
      <c r="V68" s="741">
        <v>16188</v>
      </c>
      <c r="W68" s="862"/>
      <c r="X68" s="741">
        <v>16353</v>
      </c>
      <c r="Y68" s="861"/>
      <c r="Z68" s="741">
        <v>13324</v>
      </c>
      <c r="AA68" s="862"/>
    </row>
    <row r="69" spans="2:27" ht="4.5" customHeight="1">
      <c r="B69" s="734"/>
      <c r="C69" s="733"/>
      <c r="D69" s="630"/>
      <c r="E69" s="735"/>
      <c r="F69" s="738"/>
      <c r="G69" s="738"/>
      <c r="H69" s="738"/>
      <c r="I69" s="741"/>
      <c r="J69" s="741"/>
      <c r="K69" s="741"/>
      <c r="L69" s="741"/>
      <c r="M69" s="741"/>
      <c r="N69" s="733"/>
      <c r="P69" s="741"/>
      <c r="Q69" s="745"/>
      <c r="R69" s="741"/>
      <c r="S69" s="745"/>
      <c r="T69" s="741"/>
      <c r="U69" s="745"/>
      <c r="V69" s="741"/>
      <c r="W69" s="733"/>
      <c r="X69" s="741"/>
      <c r="Y69" s="745"/>
      <c r="Z69" s="741"/>
      <c r="AA69" s="733"/>
    </row>
    <row r="70" spans="1:27" ht="12" customHeight="1">
      <c r="A70" s="864" t="s">
        <v>820</v>
      </c>
      <c r="B70" s="865" t="s">
        <v>821</v>
      </c>
      <c r="C70" s="866"/>
      <c r="D70" s="867"/>
      <c r="E70" s="740" t="s">
        <v>796</v>
      </c>
      <c r="F70" s="738">
        <v>0</v>
      </c>
      <c r="G70" s="738">
        <v>0</v>
      </c>
      <c r="H70" s="738">
        <v>0</v>
      </c>
      <c r="I70" s="746">
        <v>8124</v>
      </c>
      <c r="J70" s="746"/>
      <c r="K70" s="746">
        <v>1836</v>
      </c>
      <c r="L70" s="746"/>
      <c r="M70" s="746">
        <v>9960</v>
      </c>
      <c r="N70" s="862">
        <v>1.293574297188755</v>
      </c>
      <c r="O70" s="868" t="s">
        <v>807</v>
      </c>
      <c r="P70" s="746">
        <v>12269</v>
      </c>
      <c r="Q70" s="869">
        <v>1.33</v>
      </c>
      <c r="R70" s="746">
        <v>12132</v>
      </c>
      <c r="S70" s="869">
        <v>1.31</v>
      </c>
      <c r="T70" s="746">
        <v>12902</v>
      </c>
      <c r="U70" s="869">
        <v>1.32</v>
      </c>
      <c r="V70" s="746">
        <v>13896</v>
      </c>
      <c r="W70" s="862">
        <v>1.311096718480138</v>
      </c>
      <c r="X70" s="746">
        <v>13961</v>
      </c>
      <c r="Y70" s="861">
        <v>1.343241888116897</v>
      </c>
      <c r="Z70" s="746">
        <v>13399</v>
      </c>
      <c r="AA70" s="862">
        <v>1.3448018508843944</v>
      </c>
    </row>
    <row r="71" spans="1:27" ht="12" customHeight="1">
      <c r="A71" s="864"/>
      <c r="B71" s="865"/>
      <c r="C71" s="866"/>
      <c r="D71" s="867"/>
      <c r="E71" s="740" t="s">
        <v>798</v>
      </c>
      <c r="F71" s="738">
        <v>0</v>
      </c>
      <c r="G71" s="738">
        <v>0</v>
      </c>
      <c r="H71" s="738">
        <v>0</v>
      </c>
      <c r="I71" s="746">
        <v>2550</v>
      </c>
      <c r="J71" s="746"/>
      <c r="K71" s="746">
        <v>374</v>
      </c>
      <c r="L71" s="746"/>
      <c r="M71" s="746">
        <v>2924</v>
      </c>
      <c r="N71" s="862"/>
      <c r="O71" s="868"/>
      <c r="P71" s="746">
        <v>4091</v>
      </c>
      <c r="Q71" s="869"/>
      <c r="R71" s="746">
        <v>3743</v>
      </c>
      <c r="S71" s="869"/>
      <c r="T71" s="746">
        <v>4146</v>
      </c>
      <c r="U71" s="869"/>
      <c r="V71" s="746">
        <v>4323</v>
      </c>
      <c r="W71" s="862"/>
      <c r="X71" s="746">
        <v>4792</v>
      </c>
      <c r="Y71" s="861"/>
      <c r="Z71" s="746">
        <v>4620</v>
      </c>
      <c r="AA71" s="862"/>
    </row>
    <row r="72" spans="1:27" ht="12" customHeight="1">
      <c r="A72" s="864"/>
      <c r="B72" s="865"/>
      <c r="C72" s="866"/>
      <c r="D72" s="867"/>
      <c r="E72" s="740" t="s">
        <v>346</v>
      </c>
      <c r="F72" s="738">
        <v>0</v>
      </c>
      <c r="G72" s="738">
        <v>0</v>
      </c>
      <c r="H72" s="738">
        <v>0</v>
      </c>
      <c r="I72" s="746">
        <v>10674</v>
      </c>
      <c r="J72" s="746"/>
      <c r="K72" s="746">
        <v>2210</v>
      </c>
      <c r="L72" s="746"/>
      <c r="M72" s="746">
        <v>12884</v>
      </c>
      <c r="N72" s="862"/>
      <c r="O72" s="868"/>
      <c r="P72" s="746">
        <v>16360</v>
      </c>
      <c r="Q72" s="869"/>
      <c r="R72" s="746">
        <v>15875</v>
      </c>
      <c r="S72" s="869"/>
      <c r="T72" s="746">
        <v>17048</v>
      </c>
      <c r="U72" s="869"/>
      <c r="V72" s="746">
        <v>18219</v>
      </c>
      <c r="W72" s="862"/>
      <c r="X72" s="741">
        <v>18753</v>
      </c>
      <c r="Y72" s="861"/>
      <c r="Z72" s="746">
        <v>18019</v>
      </c>
      <c r="AA72" s="862"/>
    </row>
    <row r="73" spans="1:27" ht="4.5" customHeight="1" thickBot="1">
      <c r="A73" s="749"/>
      <c r="B73" s="750"/>
      <c r="C73" s="751"/>
      <c r="D73" s="751"/>
      <c r="E73" s="752"/>
      <c r="F73" s="753"/>
      <c r="G73" s="753"/>
      <c r="H73" s="753"/>
      <c r="I73" s="754"/>
      <c r="J73" s="754"/>
      <c r="K73" s="754"/>
      <c r="L73" s="754"/>
      <c r="M73" s="754"/>
      <c r="N73" s="755"/>
      <c r="O73" s="756"/>
      <c r="P73" s="754"/>
      <c r="Q73" s="757"/>
      <c r="R73" s="754"/>
      <c r="S73" s="757"/>
      <c r="T73" s="754"/>
      <c r="U73" s="757"/>
      <c r="V73" s="754"/>
      <c r="W73" s="757"/>
      <c r="X73" s="754"/>
      <c r="Y73" s="755"/>
      <c r="Z73" s="758"/>
      <c r="AA73" s="759"/>
    </row>
    <row r="74" spans="1:23" ht="11.25">
      <c r="A74" s="733" t="s">
        <v>822</v>
      </c>
      <c r="B74" s="495"/>
      <c r="C74" s="733"/>
      <c r="D74" s="733"/>
      <c r="E74" s="495"/>
      <c r="F74" s="736"/>
      <c r="G74" s="736"/>
      <c r="H74" s="736"/>
      <c r="I74" s="746"/>
      <c r="J74" s="746"/>
      <c r="K74" s="746"/>
      <c r="L74" s="746"/>
      <c r="M74" s="746"/>
      <c r="N74" s="742"/>
      <c r="O74" s="495"/>
      <c r="P74" s="746"/>
      <c r="Q74" s="747"/>
      <c r="R74" s="746"/>
      <c r="S74" s="747"/>
      <c r="T74" s="746"/>
      <c r="U74" s="747"/>
      <c r="V74" s="746"/>
      <c r="W74" s="747"/>
    </row>
    <row r="75" spans="1:27" ht="11.25">
      <c r="A75" s="760" t="s">
        <v>823</v>
      </c>
      <c r="B75" s="733"/>
      <c r="C75" s="733"/>
      <c r="D75" s="733"/>
      <c r="E75" s="495"/>
      <c r="F75" s="736"/>
      <c r="G75" s="736"/>
      <c r="H75" s="736"/>
      <c r="I75" s="746"/>
      <c r="J75" s="746"/>
      <c r="K75" s="746"/>
      <c r="L75" s="746"/>
      <c r="M75" s="746"/>
      <c r="O75" s="863" t="s">
        <v>824</v>
      </c>
      <c r="P75" s="761" t="s">
        <v>825</v>
      </c>
      <c r="Q75" s="762"/>
      <c r="R75" s="746"/>
      <c r="S75" s="747"/>
      <c r="T75" s="746"/>
      <c r="U75" s="747"/>
      <c r="V75" s="746"/>
      <c r="W75" s="747"/>
      <c r="X75" s="746"/>
      <c r="Y75" s="742"/>
      <c r="Z75" s="748"/>
      <c r="AA75" s="763"/>
    </row>
    <row r="76" spans="1:17" ht="11.25">
      <c r="A76" s="727" t="s">
        <v>826</v>
      </c>
      <c r="O76" s="863"/>
      <c r="P76" s="764" t="s">
        <v>827</v>
      </c>
      <c r="Q76" s="765"/>
    </row>
  </sheetData>
  <sheetProtection/>
  <mergeCells count="198"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  <mergeCell ref="H6:H8"/>
    <mergeCell ref="I6:M6"/>
    <mergeCell ref="N6:N8"/>
    <mergeCell ref="O6:O8"/>
    <mergeCell ref="P6:Q6"/>
    <mergeCell ref="K8:L8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X7:X8"/>
    <mergeCell ref="Y7:Y8"/>
    <mergeCell ref="T6:U6"/>
    <mergeCell ref="V6:W6"/>
    <mergeCell ref="X6:Y6"/>
    <mergeCell ref="Z6:AA6"/>
    <mergeCell ref="S10:S12"/>
    <mergeCell ref="U10:U12"/>
    <mergeCell ref="W10:W12"/>
    <mergeCell ref="T7:T8"/>
    <mergeCell ref="U7:U8"/>
    <mergeCell ref="V7:V8"/>
    <mergeCell ref="W7:W8"/>
    <mergeCell ref="S14:S16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8:S20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22:S24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26:S28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30:S32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34:S36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8:S40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42:S44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46:S48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50:S52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54:S56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8:S60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62:S64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66:S68"/>
    <mergeCell ref="U66:U68"/>
    <mergeCell ref="W66:W68"/>
    <mergeCell ref="Y58:Y60"/>
    <mergeCell ref="AA58:AA60"/>
    <mergeCell ref="A62:A64"/>
    <mergeCell ref="B62:D64"/>
    <mergeCell ref="N62:N64"/>
    <mergeCell ref="O62:O64"/>
    <mergeCell ref="Q62:Q64"/>
    <mergeCell ref="S70:S72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Y70:Y72"/>
    <mergeCell ref="AA70:AA72"/>
    <mergeCell ref="O75:O76"/>
    <mergeCell ref="Y66:Y68"/>
    <mergeCell ref="AA66:AA68"/>
    <mergeCell ref="A70:A72"/>
    <mergeCell ref="B70:D72"/>
    <mergeCell ref="N70:N72"/>
    <mergeCell ref="O70:O72"/>
    <mergeCell ref="Q70:Q72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6"/>
  <sheetViews>
    <sheetView showGridLines="0" zoomScale="85" zoomScaleNormal="85" zoomScalePageLayoutView="0" workbookViewId="0" topLeftCell="A16">
      <selection activeCell="Q62" sqref="Q62:Q64"/>
    </sheetView>
  </sheetViews>
  <sheetFormatPr defaultColWidth="8.00390625" defaultRowHeight="13.5"/>
  <cols>
    <col min="1" max="1" width="8.125" style="725" customWidth="1"/>
    <col min="2" max="4" width="7.50390625" style="725" customWidth="1"/>
    <col min="5" max="8" width="6.25390625" style="725" customWidth="1"/>
    <col min="9" max="12" width="8.25390625" style="725" customWidth="1"/>
    <col min="13" max="15" width="8.625" style="725" customWidth="1"/>
    <col min="16" max="16384" width="8.00390625" style="725" customWidth="1"/>
  </cols>
  <sheetData>
    <row r="1" spans="1:27" ht="18.75" customHeight="1">
      <c r="A1" s="723"/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4" t="s">
        <v>828</v>
      </c>
      <c r="N1" s="723" t="s">
        <v>868</v>
      </c>
      <c r="O1" s="723"/>
      <c r="P1" s="723"/>
      <c r="Q1" s="723"/>
      <c r="R1" s="723"/>
      <c r="S1" s="723"/>
      <c r="T1" s="723"/>
      <c r="U1" s="723"/>
      <c r="V1" s="723"/>
      <c r="W1" s="723"/>
      <c r="Z1" s="726"/>
      <c r="AA1" s="726"/>
    </row>
    <row r="2" spans="26:27" ht="11.25">
      <c r="Z2" s="726"/>
      <c r="AA2" s="726"/>
    </row>
    <row r="3" spans="26:27" ht="11.25">
      <c r="Z3" s="726"/>
      <c r="AA3" s="726"/>
    </row>
    <row r="4" spans="1:27" ht="12" thickBot="1">
      <c r="A4" s="727" t="s">
        <v>1084</v>
      </c>
      <c r="W4" s="728"/>
      <c r="Y4" s="728"/>
      <c r="Z4" s="726"/>
      <c r="AA4" s="728" t="s">
        <v>769</v>
      </c>
    </row>
    <row r="5" spans="1:27" ht="18.75" customHeight="1">
      <c r="A5" s="885" t="s">
        <v>770</v>
      </c>
      <c r="B5" s="888" t="s">
        <v>771</v>
      </c>
      <c r="C5" s="889"/>
      <c r="D5" s="890"/>
      <c r="E5" s="891" t="s">
        <v>772</v>
      </c>
      <c r="F5" s="888" t="s">
        <v>867</v>
      </c>
      <c r="G5" s="889"/>
      <c r="H5" s="889"/>
      <c r="I5" s="889"/>
      <c r="J5" s="889"/>
      <c r="K5" s="889"/>
      <c r="L5" s="889"/>
      <c r="M5" s="889"/>
      <c r="N5" s="889"/>
      <c r="O5" s="890"/>
      <c r="P5" s="888" t="s">
        <v>773</v>
      </c>
      <c r="Q5" s="889"/>
      <c r="R5" s="889"/>
      <c r="S5" s="889"/>
      <c r="T5" s="889"/>
      <c r="U5" s="889"/>
      <c r="V5" s="889"/>
      <c r="W5" s="889"/>
      <c r="X5" s="889"/>
      <c r="Y5" s="889"/>
      <c r="Z5" s="729"/>
      <c r="AA5" s="729"/>
    </row>
    <row r="6" spans="1:27" ht="18.75" customHeight="1">
      <c r="A6" s="886"/>
      <c r="B6" s="851" t="s">
        <v>774</v>
      </c>
      <c r="C6" s="895" t="s">
        <v>775</v>
      </c>
      <c r="D6" s="852" t="s">
        <v>776</v>
      </c>
      <c r="E6" s="892"/>
      <c r="F6" s="871" t="s">
        <v>777</v>
      </c>
      <c r="G6" s="871" t="s">
        <v>778</v>
      </c>
      <c r="H6" s="871" t="s">
        <v>779</v>
      </c>
      <c r="I6" s="875" t="s">
        <v>780</v>
      </c>
      <c r="J6" s="876"/>
      <c r="K6" s="876"/>
      <c r="L6" s="876"/>
      <c r="M6" s="876"/>
      <c r="N6" s="882" t="s">
        <v>781</v>
      </c>
      <c r="O6" s="871" t="s">
        <v>782</v>
      </c>
      <c r="P6" s="875" t="s">
        <v>783</v>
      </c>
      <c r="Q6" s="877"/>
      <c r="R6" s="875" t="s">
        <v>784</v>
      </c>
      <c r="S6" s="877"/>
      <c r="T6" s="875" t="s">
        <v>785</v>
      </c>
      <c r="U6" s="876"/>
      <c r="V6" s="875" t="s">
        <v>829</v>
      </c>
      <c r="W6" s="876"/>
      <c r="X6" s="875" t="s">
        <v>787</v>
      </c>
      <c r="Y6" s="876"/>
      <c r="Z6" s="875" t="s">
        <v>788</v>
      </c>
      <c r="AA6" s="876"/>
    </row>
    <row r="7" spans="1:27" ht="18.75" customHeight="1">
      <c r="A7" s="886"/>
      <c r="B7" s="894"/>
      <c r="C7" s="868"/>
      <c r="D7" s="896"/>
      <c r="E7" s="892"/>
      <c r="F7" s="881"/>
      <c r="G7" s="881"/>
      <c r="H7" s="881"/>
      <c r="I7" s="878" t="s">
        <v>862</v>
      </c>
      <c r="J7" s="877"/>
      <c r="K7" s="878" t="s">
        <v>863</v>
      </c>
      <c r="L7" s="877"/>
      <c r="M7" s="873" t="s">
        <v>789</v>
      </c>
      <c r="N7" s="883"/>
      <c r="O7" s="881"/>
      <c r="P7" s="871" t="s">
        <v>790</v>
      </c>
      <c r="Q7" s="871" t="s">
        <v>781</v>
      </c>
      <c r="R7" s="871" t="s">
        <v>790</v>
      </c>
      <c r="S7" s="871" t="s">
        <v>781</v>
      </c>
      <c r="T7" s="871" t="s">
        <v>790</v>
      </c>
      <c r="U7" s="871" t="s">
        <v>781</v>
      </c>
      <c r="V7" s="871" t="s">
        <v>790</v>
      </c>
      <c r="W7" s="873" t="s">
        <v>781</v>
      </c>
      <c r="X7" s="871" t="s">
        <v>790</v>
      </c>
      <c r="Y7" s="873" t="s">
        <v>781</v>
      </c>
      <c r="Z7" s="871" t="s">
        <v>790</v>
      </c>
      <c r="AA7" s="873" t="s">
        <v>781</v>
      </c>
    </row>
    <row r="8" spans="1:27" ht="45" customHeight="1" thickBot="1">
      <c r="A8" s="887"/>
      <c r="B8" s="730" t="s">
        <v>791</v>
      </c>
      <c r="C8" s="731" t="s">
        <v>830</v>
      </c>
      <c r="D8" s="732" t="s">
        <v>793</v>
      </c>
      <c r="E8" s="893"/>
      <c r="F8" s="872"/>
      <c r="G8" s="872"/>
      <c r="H8" s="874"/>
      <c r="I8" s="879" t="s">
        <v>864</v>
      </c>
      <c r="J8" s="880"/>
      <c r="K8" s="879" t="s">
        <v>865</v>
      </c>
      <c r="L8" s="880"/>
      <c r="M8" s="874"/>
      <c r="N8" s="884"/>
      <c r="O8" s="872"/>
      <c r="P8" s="872"/>
      <c r="Q8" s="872"/>
      <c r="R8" s="872"/>
      <c r="S8" s="872"/>
      <c r="T8" s="872"/>
      <c r="U8" s="872"/>
      <c r="V8" s="872"/>
      <c r="W8" s="874"/>
      <c r="X8" s="872"/>
      <c r="Y8" s="874"/>
      <c r="Z8" s="872"/>
      <c r="AA8" s="874"/>
    </row>
    <row r="9" spans="1:27" ht="6" customHeight="1">
      <c r="A9" s="733"/>
      <c r="B9" s="734"/>
      <c r="C9" s="733"/>
      <c r="D9" s="630"/>
      <c r="E9" s="735"/>
      <c r="F9" s="736"/>
      <c r="G9" s="736"/>
      <c r="H9" s="736"/>
      <c r="I9" s="736"/>
      <c r="J9" s="736"/>
      <c r="K9" s="736"/>
      <c r="L9" s="736"/>
      <c r="M9" s="736"/>
      <c r="N9" s="737"/>
      <c r="O9" s="733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</row>
    <row r="10" spans="1:27" ht="12" customHeight="1">
      <c r="A10" s="864" t="s">
        <v>831</v>
      </c>
      <c r="B10" s="865" t="s">
        <v>832</v>
      </c>
      <c r="C10" s="866"/>
      <c r="D10" s="867"/>
      <c r="E10" s="740" t="s">
        <v>796</v>
      </c>
      <c r="F10" s="738">
        <v>0</v>
      </c>
      <c r="G10" s="738">
        <v>0</v>
      </c>
      <c r="H10" s="738">
        <v>0</v>
      </c>
      <c r="I10" s="741">
        <v>19868</v>
      </c>
      <c r="J10" s="741"/>
      <c r="K10" s="741">
        <v>2513</v>
      </c>
      <c r="L10" s="741"/>
      <c r="M10" s="741">
        <v>22381</v>
      </c>
      <c r="N10" s="862">
        <v>1.2499888298110005</v>
      </c>
      <c r="O10" s="870" t="s">
        <v>807</v>
      </c>
      <c r="P10" s="741">
        <v>19265</v>
      </c>
      <c r="Q10" s="861">
        <v>1.26</v>
      </c>
      <c r="R10" s="741">
        <v>21127</v>
      </c>
      <c r="S10" s="861">
        <v>1.26</v>
      </c>
      <c r="T10" s="741">
        <v>23185</v>
      </c>
      <c r="U10" s="861">
        <v>1.25</v>
      </c>
      <c r="V10" s="746">
        <v>25706</v>
      </c>
      <c r="W10" s="862">
        <v>1.2704815996265464</v>
      </c>
      <c r="X10" s="741">
        <v>23047</v>
      </c>
      <c r="Y10" s="861">
        <v>1.2592962207662604</v>
      </c>
      <c r="Z10" s="741">
        <v>24077</v>
      </c>
      <c r="AA10" s="862">
        <v>1.2891971591145077</v>
      </c>
    </row>
    <row r="11" spans="1:27" ht="12" customHeight="1">
      <c r="A11" s="864"/>
      <c r="B11" s="865"/>
      <c r="C11" s="866"/>
      <c r="D11" s="867"/>
      <c r="E11" s="740" t="s">
        <v>798</v>
      </c>
      <c r="F11" s="738">
        <v>0</v>
      </c>
      <c r="G11" s="738">
        <v>0</v>
      </c>
      <c r="H11" s="738">
        <v>0</v>
      </c>
      <c r="I11" s="741">
        <v>5259</v>
      </c>
      <c r="J11" s="741"/>
      <c r="K11" s="741">
        <v>336</v>
      </c>
      <c r="L11" s="741"/>
      <c r="M11" s="741">
        <v>5595</v>
      </c>
      <c r="N11" s="862"/>
      <c r="O11" s="870"/>
      <c r="P11" s="741">
        <v>4914</v>
      </c>
      <c r="Q11" s="861"/>
      <c r="R11" s="741">
        <v>5576</v>
      </c>
      <c r="S11" s="861"/>
      <c r="T11" s="741">
        <v>5818</v>
      </c>
      <c r="U11" s="861"/>
      <c r="V11" s="746">
        <v>6953</v>
      </c>
      <c r="W11" s="862"/>
      <c r="X11" s="741">
        <v>5976</v>
      </c>
      <c r="Y11" s="861"/>
      <c r="Z11" s="741">
        <v>6963</v>
      </c>
      <c r="AA11" s="862"/>
    </row>
    <row r="12" spans="1:27" ht="12" customHeight="1">
      <c r="A12" s="864"/>
      <c r="B12" s="865"/>
      <c r="C12" s="866"/>
      <c r="D12" s="867"/>
      <c r="E12" s="740" t="s">
        <v>346</v>
      </c>
      <c r="F12" s="738">
        <v>0</v>
      </c>
      <c r="G12" s="738">
        <v>0</v>
      </c>
      <c r="H12" s="738">
        <v>0</v>
      </c>
      <c r="I12" s="741">
        <v>25127</v>
      </c>
      <c r="J12" s="741"/>
      <c r="K12" s="741">
        <v>2849</v>
      </c>
      <c r="L12" s="741"/>
      <c r="M12" s="741">
        <v>27976</v>
      </c>
      <c r="N12" s="862"/>
      <c r="O12" s="870"/>
      <c r="P12" s="741">
        <v>24179</v>
      </c>
      <c r="Q12" s="861"/>
      <c r="R12" s="741">
        <v>26703</v>
      </c>
      <c r="S12" s="861"/>
      <c r="T12" s="741">
        <v>29003</v>
      </c>
      <c r="U12" s="861"/>
      <c r="V12" s="746">
        <v>32659</v>
      </c>
      <c r="W12" s="862"/>
      <c r="X12" s="741">
        <v>29023</v>
      </c>
      <c r="Y12" s="861"/>
      <c r="Z12" s="741">
        <v>31040</v>
      </c>
      <c r="AA12" s="862"/>
    </row>
    <row r="13" spans="1:27" ht="4.5" customHeight="1">
      <c r="A13" s="739"/>
      <c r="B13" s="734"/>
      <c r="C13" s="733"/>
      <c r="D13" s="630"/>
      <c r="E13" s="735"/>
      <c r="F13" s="743"/>
      <c r="G13" s="743"/>
      <c r="H13" s="743"/>
      <c r="I13" s="741"/>
      <c r="J13" s="741"/>
      <c r="K13" s="741"/>
      <c r="L13" s="741"/>
      <c r="M13" s="741"/>
      <c r="N13" s="733"/>
      <c r="P13" s="741"/>
      <c r="Q13" s="745"/>
      <c r="R13" s="741"/>
      <c r="S13" s="745"/>
      <c r="T13" s="741"/>
      <c r="U13" s="745"/>
      <c r="V13" s="746"/>
      <c r="W13" s="733"/>
      <c r="X13" s="741"/>
      <c r="Y13" s="745"/>
      <c r="Z13" s="741"/>
      <c r="AA13" s="733"/>
    </row>
    <row r="14" spans="1:27" ht="12" customHeight="1">
      <c r="A14" s="864" t="s">
        <v>799</v>
      </c>
      <c r="B14" s="865" t="s">
        <v>833</v>
      </c>
      <c r="C14" s="866"/>
      <c r="D14" s="867"/>
      <c r="E14" s="740" t="s">
        <v>796</v>
      </c>
      <c r="F14" s="738">
        <v>0</v>
      </c>
      <c r="G14" s="738">
        <v>0</v>
      </c>
      <c r="H14" s="738">
        <v>0</v>
      </c>
      <c r="I14" s="741">
        <v>15149</v>
      </c>
      <c r="J14" s="741"/>
      <c r="K14" s="741">
        <v>1794</v>
      </c>
      <c r="L14" s="741"/>
      <c r="M14" s="741">
        <v>16943</v>
      </c>
      <c r="N14" s="862">
        <v>1.25662515493124</v>
      </c>
      <c r="O14" s="870" t="s">
        <v>801</v>
      </c>
      <c r="P14" s="741">
        <v>17990</v>
      </c>
      <c r="Q14" s="861">
        <v>1.25</v>
      </c>
      <c r="R14" s="741">
        <v>20496</v>
      </c>
      <c r="S14" s="861">
        <v>1.25</v>
      </c>
      <c r="T14" s="741">
        <v>21651</v>
      </c>
      <c r="U14" s="861">
        <v>1.24</v>
      </c>
      <c r="V14" s="746">
        <v>22359</v>
      </c>
      <c r="W14" s="862">
        <v>1.257301310434277</v>
      </c>
      <c r="X14" s="741">
        <v>22698</v>
      </c>
      <c r="Y14" s="861">
        <v>1.257820072253062</v>
      </c>
      <c r="Z14" s="741">
        <v>18642</v>
      </c>
      <c r="AA14" s="862">
        <v>1.2668705074562816</v>
      </c>
    </row>
    <row r="15" spans="1:27" ht="12" customHeight="1">
      <c r="A15" s="864"/>
      <c r="B15" s="865"/>
      <c r="C15" s="866"/>
      <c r="D15" s="867"/>
      <c r="E15" s="740" t="s">
        <v>798</v>
      </c>
      <c r="F15" s="738">
        <v>0</v>
      </c>
      <c r="G15" s="738">
        <v>0</v>
      </c>
      <c r="H15" s="738">
        <v>0</v>
      </c>
      <c r="I15" s="741">
        <v>3930</v>
      </c>
      <c r="J15" s="741"/>
      <c r="K15" s="741">
        <v>418</v>
      </c>
      <c r="L15" s="741"/>
      <c r="M15" s="741">
        <v>4348</v>
      </c>
      <c r="N15" s="862"/>
      <c r="O15" s="870"/>
      <c r="P15" s="741">
        <v>4551</v>
      </c>
      <c r="Q15" s="861"/>
      <c r="R15" s="741">
        <v>5223</v>
      </c>
      <c r="S15" s="861"/>
      <c r="T15" s="741">
        <v>5109</v>
      </c>
      <c r="U15" s="861"/>
      <c r="V15" s="746">
        <v>5753</v>
      </c>
      <c r="W15" s="862"/>
      <c r="X15" s="741">
        <v>5852</v>
      </c>
      <c r="Y15" s="861"/>
      <c r="Z15" s="741">
        <v>4975</v>
      </c>
      <c r="AA15" s="862"/>
    </row>
    <row r="16" spans="1:27" ht="12" customHeight="1">
      <c r="A16" s="864"/>
      <c r="B16" s="865"/>
      <c r="C16" s="866"/>
      <c r="D16" s="867"/>
      <c r="E16" s="740" t="s">
        <v>346</v>
      </c>
      <c r="F16" s="738">
        <v>0</v>
      </c>
      <c r="G16" s="738">
        <v>0</v>
      </c>
      <c r="H16" s="738">
        <v>0</v>
      </c>
      <c r="I16" s="741">
        <v>19079</v>
      </c>
      <c r="J16" s="741"/>
      <c r="K16" s="741">
        <v>2212</v>
      </c>
      <c r="L16" s="741"/>
      <c r="M16" s="741">
        <v>21291</v>
      </c>
      <c r="N16" s="862"/>
      <c r="O16" s="870"/>
      <c r="P16" s="741">
        <v>22541</v>
      </c>
      <c r="Q16" s="861"/>
      <c r="R16" s="741">
        <v>25719</v>
      </c>
      <c r="S16" s="861"/>
      <c r="T16" s="741">
        <v>26760</v>
      </c>
      <c r="U16" s="861"/>
      <c r="V16" s="746">
        <v>28112</v>
      </c>
      <c r="W16" s="862"/>
      <c r="X16" s="741">
        <v>28550</v>
      </c>
      <c r="Y16" s="861"/>
      <c r="Z16" s="741">
        <v>23617</v>
      </c>
      <c r="AA16" s="862"/>
    </row>
    <row r="17" spans="1:27" ht="4.5" customHeight="1">
      <c r="A17" s="766"/>
      <c r="B17" s="734"/>
      <c r="C17" s="733"/>
      <c r="D17" s="630"/>
      <c r="E17" s="735"/>
      <c r="F17" s="743"/>
      <c r="G17" s="743"/>
      <c r="H17" s="743"/>
      <c r="I17" s="741"/>
      <c r="J17" s="741"/>
      <c r="K17" s="741"/>
      <c r="L17" s="741"/>
      <c r="M17" s="741"/>
      <c r="N17" s="733"/>
      <c r="P17" s="741"/>
      <c r="Q17" s="745"/>
      <c r="R17" s="741"/>
      <c r="S17" s="745"/>
      <c r="T17" s="741"/>
      <c r="U17" s="745"/>
      <c r="V17" s="746"/>
      <c r="W17" s="733"/>
      <c r="X17" s="741"/>
      <c r="Y17" s="745"/>
      <c r="Z17" s="741"/>
      <c r="AA17" s="733"/>
    </row>
    <row r="18" spans="1:27" ht="12" customHeight="1">
      <c r="A18" s="864" t="s">
        <v>834</v>
      </c>
      <c r="B18" s="865" t="s">
        <v>835</v>
      </c>
      <c r="C18" s="866"/>
      <c r="D18" s="867"/>
      <c r="E18" s="740" t="s">
        <v>796</v>
      </c>
      <c r="F18" s="738">
        <v>0</v>
      </c>
      <c r="G18" s="738">
        <v>0</v>
      </c>
      <c r="H18" s="738">
        <v>0</v>
      </c>
      <c r="I18" s="741">
        <v>10942</v>
      </c>
      <c r="J18" s="741"/>
      <c r="K18" s="741">
        <v>2153</v>
      </c>
      <c r="L18" s="741"/>
      <c r="M18" s="741">
        <v>13095</v>
      </c>
      <c r="N18" s="862">
        <v>1.2800305460099275</v>
      </c>
      <c r="O18" s="870" t="s">
        <v>807</v>
      </c>
      <c r="P18" s="741">
        <v>11684</v>
      </c>
      <c r="Q18" s="861">
        <v>1.23</v>
      </c>
      <c r="R18" s="741">
        <v>12124</v>
      </c>
      <c r="S18" s="861">
        <v>1.24</v>
      </c>
      <c r="T18" s="741">
        <v>13239</v>
      </c>
      <c r="U18" s="861">
        <v>1.22</v>
      </c>
      <c r="V18" s="746">
        <v>15375</v>
      </c>
      <c r="W18" s="862">
        <v>1.2273170731707317</v>
      </c>
      <c r="X18" s="741">
        <v>14283</v>
      </c>
      <c r="Y18" s="861">
        <v>1.238535321711125</v>
      </c>
      <c r="Z18" s="741">
        <v>14472</v>
      </c>
      <c r="AA18" s="862">
        <v>1.2716279712548368</v>
      </c>
    </row>
    <row r="19" spans="1:27" ht="12" customHeight="1">
      <c r="A19" s="864"/>
      <c r="B19" s="865"/>
      <c r="C19" s="866"/>
      <c r="D19" s="867"/>
      <c r="E19" s="740" t="s">
        <v>798</v>
      </c>
      <c r="F19" s="738">
        <v>0</v>
      </c>
      <c r="G19" s="738">
        <v>0</v>
      </c>
      <c r="H19" s="738">
        <v>0</v>
      </c>
      <c r="I19" s="741">
        <v>3231</v>
      </c>
      <c r="J19" s="741"/>
      <c r="K19" s="741">
        <v>436</v>
      </c>
      <c r="L19" s="741"/>
      <c r="M19" s="741">
        <v>3667</v>
      </c>
      <c r="N19" s="862"/>
      <c r="O19" s="870"/>
      <c r="P19" s="741">
        <v>2725</v>
      </c>
      <c r="Q19" s="861"/>
      <c r="R19" s="741">
        <v>2869</v>
      </c>
      <c r="S19" s="861"/>
      <c r="T19" s="741">
        <v>2965</v>
      </c>
      <c r="U19" s="861"/>
      <c r="V19" s="746">
        <v>3495</v>
      </c>
      <c r="W19" s="862"/>
      <c r="X19" s="741">
        <v>3407</v>
      </c>
      <c r="Y19" s="861"/>
      <c r="Z19" s="741">
        <v>3931</v>
      </c>
      <c r="AA19" s="862"/>
    </row>
    <row r="20" spans="1:27" ht="12" customHeight="1">
      <c r="A20" s="864"/>
      <c r="B20" s="865"/>
      <c r="C20" s="866"/>
      <c r="D20" s="867"/>
      <c r="E20" s="740" t="s">
        <v>346</v>
      </c>
      <c r="F20" s="738">
        <v>0</v>
      </c>
      <c r="G20" s="738">
        <v>0</v>
      </c>
      <c r="H20" s="738">
        <v>0</v>
      </c>
      <c r="I20" s="741">
        <v>14173</v>
      </c>
      <c r="J20" s="741"/>
      <c r="K20" s="741">
        <v>2589</v>
      </c>
      <c r="L20" s="741"/>
      <c r="M20" s="741">
        <v>16762</v>
      </c>
      <c r="N20" s="862"/>
      <c r="O20" s="870"/>
      <c r="P20" s="741">
        <v>14409</v>
      </c>
      <c r="Q20" s="861"/>
      <c r="R20" s="741">
        <v>14993</v>
      </c>
      <c r="S20" s="861"/>
      <c r="T20" s="741">
        <v>16204</v>
      </c>
      <c r="U20" s="861"/>
      <c r="V20" s="746">
        <v>18870</v>
      </c>
      <c r="W20" s="862"/>
      <c r="X20" s="741">
        <v>17690</v>
      </c>
      <c r="Y20" s="861"/>
      <c r="Z20" s="741">
        <v>18403</v>
      </c>
      <c r="AA20" s="862"/>
    </row>
    <row r="21" spans="1:27" ht="4.5" customHeight="1">
      <c r="A21" s="767"/>
      <c r="B21" s="734"/>
      <c r="C21" s="733"/>
      <c r="D21" s="630"/>
      <c r="E21" s="735"/>
      <c r="I21" s="741"/>
      <c r="J21" s="741"/>
      <c r="K21" s="741"/>
      <c r="L21" s="741"/>
      <c r="M21" s="741"/>
      <c r="N21" s="733"/>
      <c r="P21" s="741"/>
      <c r="Q21" s="745"/>
      <c r="R21" s="741"/>
      <c r="S21" s="745"/>
      <c r="T21" s="741"/>
      <c r="U21" s="745"/>
      <c r="V21" s="746"/>
      <c r="W21" s="733"/>
      <c r="X21" s="741"/>
      <c r="Y21" s="745"/>
      <c r="Z21" s="741"/>
      <c r="AA21" s="733"/>
    </row>
    <row r="22" spans="1:27" ht="12" customHeight="1">
      <c r="A22" s="864" t="s">
        <v>836</v>
      </c>
      <c r="B22" s="897" t="s">
        <v>837</v>
      </c>
      <c r="C22" s="898"/>
      <c r="D22" s="899"/>
      <c r="E22" s="740" t="s">
        <v>796</v>
      </c>
      <c r="F22" s="771">
        <v>67</v>
      </c>
      <c r="G22" s="771">
        <v>65</v>
      </c>
      <c r="H22" s="771">
        <v>52</v>
      </c>
      <c r="I22" s="741">
        <v>4695</v>
      </c>
      <c r="J22" s="741"/>
      <c r="K22" s="741">
        <v>310</v>
      </c>
      <c r="L22" s="741"/>
      <c r="M22" s="741">
        <v>5005</v>
      </c>
      <c r="N22" s="862">
        <v>1.3192807192807192</v>
      </c>
      <c r="O22" s="870" t="s">
        <v>797</v>
      </c>
      <c r="P22" s="741">
        <v>15584</v>
      </c>
      <c r="Q22" s="861">
        <v>1.33</v>
      </c>
      <c r="R22" s="741">
        <v>15223</v>
      </c>
      <c r="S22" s="861">
        <v>1.37</v>
      </c>
      <c r="T22" s="741">
        <v>17598</v>
      </c>
      <c r="U22" s="861">
        <v>1.28</v>
      </c>
      <c r="V22" s="746">
        <v>9365</v>
      </c>
      <c r="W22" s="862">
        <v>1.3616657768286171</v>
      </c>
      <c r="X22" s="741">
        <v>9241</v>
      </c>
      <c r="Y22" s="861">
        <v>1.3511524726761173</v>
      </c>
      <c r="Z22" s="741">
        <v>5806</v>
      </c>
      <c r="AA22" s="862">
        <v>1.3603169135377196</v>
      </c>
    </row>
    <row r="23" spans="1:27" ht="12" customHeight="1">
      <c r="A23" s="864"/>
      <c r="B23" s="897"/>
      <c r="C23" s="898"/>
      <c r="D23" s="899"/>
      <c r="E23" s="740" t="s">
        <v>798</v>
      </c>
      <c r="F23" s="771">
        <v>9</v>
      </c>
      <c r="G23" s="771">
        <v>22</v>
      </c>
      <c r="H23" s="771">
        <v>36</v>
      </c>
      <c r="I23" s="741">
        <v>1553</v>
      </c>
      <c r="J23" s="741"/>
      <c r="K23" s="741">
        <v>45</v>
      </c>
      <c r="L23" s="741"/>
      <c r="M23" s="741">
        <v>1598</v>
      </c>
      <c r="N23" s="862"/>
      <c r="O23" s="870"/>
      <c r="P23" s="741">
        <v>5143</v>
      </c>
      <c r="Q23" s="861"/>
      <c r="R23" s="741">
        <v>5683</v>
      </c>
      <c r="S23" s="861"/>
      <c r="T23" s="741">
        <v>4983</v>
      </c>
      <c r="U23" s="861"/>
      <c r="V23" s="746">
        <v>3387</v>
      </c>
      <c r="W23" s="862"/>
      <c r="X23" s="741">
        <v>3245</v>
      </c>
      <c r="Y23" s="861"/>
      <c r="Z23" s="741">
        <v>2092</v>
      </c>
      <c r="AA23" s="862"/>
    </row>
    <row r="24" spans="1:27" ht="12" customHeight="1">
      <c r="A24" s="864"/>
      <c r="B24" s="897"/>
      <c r="C24" s="898"/>
      <c r="D24" s="899"/>
      <c r="E24" s="740" t="s">
        <v>346</v>
      </c>
      <c r="F24" s="771">
        <v>76</v>
      </c>
      <c r="G24" s="771">
        <v>87</v>
      </c>
      <c r="H24" s="771">
        <v>88</v>
      </c>
      <c r="I24" s="741">
        <v>6248</v>
      </c>
      <c r="J24" s="741"/>
      <c r="K24" s="741">
        <v>355</v>
      </c>
      <c r="L24" s="741"/>
      <c r="M24" s="741">
        <v>6603</v>
      </c>
      <c r="N24" s="862"/>
      <c r="O24" s="870"/>
      <c r="P24" s="741">
        <v>20727</v>
      </c>
      <c r="Q24" s="861"/>
      <c r="R24" s="741">
        <v>20906</v>
      </c>
      <c r="S24" s="861"/>
      <c r="T24" s="741">
        <v>22581</v>
      </c>
      <c r="U24" s="861"/>
      <c r="V24" s="746">
        <v>12752</v>
      </c>
      <c r="W24" s="862"/>
      <c r="X24" s="741">
        <v>12486</v>
      </c>
      <c r="Y24" s="861"/>
      <c r="Z24" s="741">
        <v>7898</v>
      </c>
      <c r="AA24" s="862"/>
    </row>
    <row r="25" spans="1:27" ht="4.5" customHeight="1">
      <c r="A25" s="767"/>
      <c r="B25" s="734"/>
      <c r="C25" s="733"/>
      <c r="D25" s="630"/>
      <c r="E25" s="735"/>
      <c r="I25" s="741"/>
      <c r="J25" s="741"/>
      <c r="K25" s="741"/>
      <c r="L25" s="741"/>
      <c r="M25" s="741"/>
      <c r="N25" s="733"/>
      <c r="P25" s="741"/>
      <c r="Q25" s="745"/>
      <c r="R25" s="741"/>
      <c r="S25" s="745"/>
      <c r="T25" s="741"/>
      <c r="U25" s="745"/>
      <c r="V25" s="746"/>
      <c r="W25" s="733"/>
      <c r="X25" s="741"/>
      <c r="Y25" s="745"/>
      <c r="Z25" s="741"/>
      <c r="AA25" s="733"/>
    </row>
    <row r="26" spans="1:27" ht="12" customHeight="1">
      <c r="A26" s="864" t="s">
        <v>799</v>
      </c>
      <c r="B26" s="897" t="s">
        <v>838</v>
      </c>
      <c r="C26" s="898"/>
      <c r="D26" s="899"/>
      <c r="E26" s="740" t="s">
        <v>796</v>
      </c>
      <c r="F26" s="771">
        <v>16</v>
      </c>
      <c r="G26" s="771">
        <v>33</v>
      </c>
      <c r="H26" s="771">
        <v>50</v>
      </c>
      <c r="I26" s="741">
        <v>4804</v>
      </c>
      <c r="J26" s="741"/>
      <c r="K26" s="741">
        <v>422</v>
      </c>
      <c r="L26" s="741"/>
      <c r="M26" s="741">
        <v>5226</v>
      </c>
      <c r="N26" s="862">
        <v>1.3277841561423651</v>
      </c>
      <c r="O26" s="870" t="s">
        <v>807</v>
      </c>
      <c r="P26" s="741">
        <v>6576</v>
      </c>
      <c r="Q26" s="861">
        <v>1.24</v>
      </c>
      <c r="R26" s="741">
        <v>7575</v>
      </c>
      <c r="S26" s="861">
        <v>1.35</v>
      </c>
      <c r="T26" s="741">
        <v>8137</v>
      </c>
      <c r="U26" s="861">
        <v>1.23</v>
      </c>
      <c r="V26" s="746">
        <v>8513</v>
      </c>
      <c r="W26" s="862">
        <v>1.2814518970985551</v>
      </c>
      <c r="X26" s="741">
        <v>9451</v>
      </c>
      <c r="Y26" s="861">
        <v>1.2878002327796</v>
      </c>
      <c r="Z26" s="741">
        <v>9157</v>
      </c>
      <c r="AA26" s="862">
        <v>2.2992246368898113</v>
      </c>
    </row>
    <row r="27" spans="1:27" ht="12" customHeight="1">
      <c r="A27" s="864"/>
      <c r="B27" s="897"/>
      <c r="C27" s="898"/>
      <c r="D27" s="899"/>
      <c r="E27" s="740" t="s">
        <v>798</v>
      </c>
      <c r="F27" s="771">
        <v>5</v>
      </c>
      <c r="G27" s="771">
        <v>9</v>
      </c>
      <c r="H27" s="771">
        <v>17</v>
      </c>
      <c r="I27" s="741">
        <v>1670</v>
      </c>
      <c r="J27" s="741"/>
      <c r="K27" s="741">
        <v>43</v>
      </c>
      <c r="L27" s="741"/>
      <c r="M27" s="741">
        <v>1713</v>
      </c>
      <c r="N27" s="862"/>
      <c r="O27" s="870"/>
      <c r="P27" s="741">
        <v>1602</v>
      </c>
      <c r="Q27" s="861"/>
      <c r="R27" s="741">
        <v>2661</v>
      </c>
      <c r="S27" s="861"/>
      <c r="T27" s="741">
        <v>1894</v>
      </c>
      <c r="U27" s="861"/>
      <c r="V27" s="746">
        <v>2396</v>
      </c>
      <c r="W27" s="862"/>
      <c r="X27" s="741">
        <v>2720</v>
      </c>
      <c r="Y27" s="861"/>
      <c r="Z27" s="741">
        <v>2740</v>
      </c>
      <c r="AA27" s="862"/>
    </row>
    <row r="28" spans="1:27" ht="12" customHeight="1">
      <c r="A28" s="864"/>
      <c r="B28" s="897"/>
      <c r="C28" s="898"/>
      <c r="D28" s="899"/>
      <c r="E28" s="740" t="s">
        <v>346</v>
      </c>
      <c r="F28" s="771">
        <v>21</v>
      </c>
      <c r="G28" s="771">
        <v>42</v>
      </c>
      <c r="H28" s="771">
        <v>67</v>
      </c>
      <c r="I28" s="741">
        <v>6474</v>
      </c>
      <c r="J28" s="741"/>
      <c r="K28" s="741">
        <v>465</v>
      </c>
      <c r="L28" s="741"/>
      <c r="M28" s="741">
        <v>6939</v>
      </c>
      <c r="N28" s="862"/>
      <c r="O28" s="870"/>
      <c r="P28" s="741">
        <v>8178</v>
      </c>
      <c r="Q28" s="861"/>
      <c r="R28" s="741">
        <v>10236</v>
      </c>
      <c r="S28" s="861"/>
      <c r="T28" s="741">
        <v>10031</v>
      </c>
      <c r="U28" s="861"/>
      <c r="V28" s="746">
        <v>10909</v>
      </c>
      <c r="W28" s="862"/>
      <c r="X28" s="741">
        <v>12171</v>
      </c>
      <c r="Y28" s="861"/>
      <c r="Z28" s="741">
        <v>11897</v>
      </c>
      <c r="AA28" s="862"/>
    </row>
    <row r="29" spans="1:27" ht="4.5" customHeight="1">
      <c r="A29" s="766"/>
      <c r="B29" s="734"/>
      <c r="C29" s="733"/>
      <c r="D29" s="630"/>
      <c r="E29" s="735"/>
      <c r="I29" s="741"/>
      <c r="J29" s="741"/>
      <c r="K29" s="741"/>
      <c r="L29" s="741"/>
      <c r="M29" s="741"/>
      <c r="N29" s="733"/>
      <c r="P29" s="741"/>
      <c r="Q29" s="745"/>
      <c r="R29" s="741"/>
      <c r="S29" s="745"/>
      <c r="T29" s="741"/>
      <c r="U29" s="745"/>
      <c r="V29" s="746"/>
      <c r="W29" s="733"/>
      <c r="X29" s="741"/>
      <c r="Y29" s="745"/>
      <c r="Z29" s="741"/>
      <c r="AA29" s="733"/>
    </row>
    <row r="30" spans="1:27" ht="12" customHeight="1">
      <c r="A30" s="864" t="s">
        <v>839</v>
      </c>
      <c r="B30" s="897" t="s">
        <v>840</v>
      </c>
      <c r="C30" s="898"/>
      <c r="D30" s="899"/>
      <c r="E30" s="740" t="s">
        <v>796</v>
      </c>
      <c r="F30" s="771">
        <v>48</v>
      </c>
      <c r="G30" s="771">
        <v>105</v>
      </c>
      <c r="H30" s="771">
        <v>94</v>
      </c>
      <c r="I30" s="741">
        <v>11956</v>
      </c>
      <c r="J30" s="741"/>
      <c r="K30" s="741">
        <v>1572</v>
      </c>
      <c r="L30" s="741"/>
      <c r="M30" s="741">
        <v>13528</v>
      </c>
      <c r="N30" s="862">
        <v>1.3123151981076286</v>
      </c>
      <c r="O30" s="870" t="s">
        <v>801</v>
      </c>
      <c r="P30" s="738">
        <v>0</v>
      </c>
      <c r="Q30" s="861">
        <v>0</v>
      </c>
      <c r="R30" s="738">
        <v>0</v>
      </c>
      <c r="S30" s="861">
        <v>0</v>
      </c>
      <c r="T30" s="738">
        <v>0</v>
      </c>
      <c r="U30" s="861">
        <v>0</v>
      </c>
      <c r="V30" s="738">
        <v>0</v>
      </c>
      <c r="W30" s="861">
        <v>0</v>
      </c>
      <c r="X30" s="738">
        <v>0</v>
      </c>
      <c r="Y30" s="861">
        <v>0</v>
      </c>
      <c r="Z30" s="741">
        <v>12409</v>
      </c>
      <c r="AA30" s="862">
        <v>1.3118704166330888</v>
      </c>
    </row>
    <row r="31" spans="1:27" ht="12" customHeight="1">
      <c r="A31" s="864"/>
      <c r="B31" s="897"/>
      <c r="C31" s="898"/>
      <c r="D31" s="899"/>
      <c r="E31" s="740" t="s">
        <v>798</v>
      </c>
      <c r="F31" s="771">
        <v>56</v>
      </c>
      <c r="G31" s="771">
        <v>24</v>
      </c>
      <c r="H31" s="771">
        <v>40</v>
      </c>
      <c r="I31" s="741">
        <v>3718</v>
      </c>
      <c r="J31" s="741"/>
      <c r="K31" s="741">
        <v>507</v>
      </c>
      <c r="L31" s="741"/>
      <c r="M31" s="741">
        <v>4225</v>
      </c>
      <c r="N31" s="862"/>
      <c r="O31" s="870"/>
      <c r="P31" s="738">
        <v>0</v>
      </c>
      <c r="Q31" s="861"/>
      <c r="R31" s="738">
        <v>0</v>
      </c>
      <c r="S31" s="861"/>
      <c r="T31" s="738">
        <v>0</v>
      </c>
      <c r="U31" s="861"/>
      <c r="V31" s="738">
        <v>0</v>
      </c>
      <c r="W31" s="861"/>
      <c r="X31" s="738">
        <v>0</v>
      </c>
      <c r="Y31" s="861"/>
      <c r="Z31" s="741">
        <v>3870</v>
      </c>
      <c r="AA31" s="862"/>
    </row>
    <row r="32" spans="1:27" ht="12" customHeight="1">
      <c r="A32" s="864"/>
      <c r="B32" s="897"/>
      <c r="C32" s="898"/>
      <c r="D32" s="899"/>
      <c r="E32" s="740" t="s">
        <v>346</v>
      </c>
      <c r="F32" s="771">
        <v>104</v>
      </c>
      <c r="G32" s="771">
        <v>129</v>
      </c>
      <c r="H32" s="771">
        <v>134</v>
      </c>
      <c r="I32" s="741">
        <v>15674</v>
      </c>
      <c r="J32" s="741"/>
      <c r="K32" s="741">
        <v>2079</v>
      </c>
      <c r="L32" s="741"/>
      <c r="M32" s="741">
        <v>17753</v>
      </c>
      <c r="N32" s="862"/>
      <c r="O32" s="870"/>
      <c r="P32" s="738">
        <v>0</v>
      </c>
      <c r="Q32" s="861"/>
      <c r="R32" s="738">
        <v>0</v>
      </c>
      <c r="S32" s="861"/>
      <c r="T32" s="738">
        <v>0</v>
      </c>
      <c r="U32" s="861"/>
      <c r="V32" s="738">
        <v>0</v>
      </c>
      <c r="W32" s="861"/>
      <c r="X32" s="738">
        <v>0</v>
      </c>
      <c r="Y32" s="861"/>
      <c r="Z32" s="741">
        <v>16279</v>
      </c>
      <c r="AA32" s="862"/>
    </row>
    <row r="33" spans="1:27" ht="4.5" customHeight="1">
      <c r="A33" s="767"/>
      <c r="B33" s="734"/>
      <c r="C33" s="733"/>
      <c r="D33" s="630"/>
      <c r="E33" s="735"/>
      <c r="I33" s="741"/>
      <c r="J33" s="741"/>
      <c r="K33" s="741"/>
      <c r="L33" s="741"/>
      <c r="M33" s="741"/>
      <c r="N33" s="733"/>
      <c r="P33" s="741"/>
      <c r="Q33" s="745"/>
      <c r="R33" s="741"/>
      <c r="S33" s="745"/>
      <c r="T33" s="741"/>
      <c r="U33" s="745"/>
      <c r="V33" s="746"/>
      <c r="W33" s="733"/>
      <c r="X33" s="741"/>
      <c r="Y33" s="745"/>
      <c r="Z33" s="741"/>
      <c r="AA33" s="733"/>
    </row>
    <row r="34" spans="1:27" ht="12" customHeight="1">
      <c r="A34" s="864" t="s">
        <v>799</v>
      </c>
      <c r="B34" s="897" t="s">
        <v>841</v>
      </c>
      <c r="C34" s="898"/>
      <c r="D34" s="899"/>
      <c r="E34" s="740" t="s">
        <v>796</v>
      </c>
      <c r="F34" s="771">
        <v>17</v>
      </c>
      <c r="G34" s="771">
        <v>8</v>
      </c>
      <c r="H34" s="771">
        <v>46</v>
      </c>
      <c r="I34" s="741">
        <v>3784</v>
      </c>
      <c r="J34" s="741"/>
      <c r="K34" s="741">
        <v>1099</v>
      </c>
      <c r="L34" s="741"/>
      <c r="M34" s="741">
        <v>4883</v>
      </c>
      <c r="N34" s="862">
        <v>1.3440507884497235</v>
      </c>
      <c r="O34" s="870" t="s">
        <v>807</v>
      </c>
      <c r="P34" s="741">
        <v>4880</v>
      </c>
      <c r="Q34" s="861">
        <v>1.4</v>
      </c>
      <c r="R34" s="741">
        <v>4436</v>
      </c>
      <c r="S34" s="861">
        <v>1.39</v>
      </c>
      <c r="T34" s="741">
        <v>4678</v>
      </c>
      <c r="U34" s="861">
        <v>1.4</v>
      </c>
      <c r="V34" s="746">
        <v>5323</v>
      </c>
      <c r="W34" s="862">
        <v>1.3916964117978583</v>
      </c>
      <c r="X34" s="741">
        <v>5329</v>
      </c>
      <c r="Y34" s="861">
        <v>1.3738037155188592</v>
      </c>
      <c r="Z34" s="741">
        <v>5054</v>
      </c>
      <c r="AA34" s="862">
        <v>1.384447962010289</v>
      </c>
    </row>
    <row r="35" spans="1:27" ht="12" customHeight="1">
      <c r="A35" s="864"/>
      <c r="B35" s="897"/>
      <c r="C35" s="898"/>
      <c r="D35" s="899"/>
      <c r="E35" s="740" t="s">
        <v>798</v>
      </c>
      <c r="F35" s="771">
        <v>3</v>
      </c>
      <c r="G35" s="771">
        <v>1</v>
      </c>
      <c r="H35" s="771">
        <v>6</v>
      </c>
      <c r="I35" s="741">
        <v>1115</v>
      </c>
      <c r="J35" s="741"/>
      <c r="K35" s="741">
        <v>565</v>
      </c>
      <c r="L35" s="741"/>
      <c r="M35" s="741">
        <v>1680</v>
      </c>
      <c r="N35" s="862"/>
      <c r="O35" s="870"/>
      <c r="P35" s="741">
        <v>1973</v>
      </c>
      <c r="Q35" s="861"/>
      <c r="R35" s="741">
        <v>1711</v>
      </c>
      <c r="S35" s="861"/>
      <c r="T35" s="741">
        <v>1865</v>
      </c>
      <c r="U35" s="861"/>
      <c r="V35" s="746">
        <v>2085</v>
      </c>
      <c r="W35" s="862"/>
      <c r="X35" s="741">
        <v>1992</v>
      </c>
      <c r="Y35" s="861"/>
      <c r="Z35" s="741">
        <v>1943</v>
      </c>
      <c r="AA35" s="862"/>
    </row>
    <row r="36" spans="1:27" ht="12" customHeight="1">
      <c r="A36" s="864"/>
      <c r="B36" s="897"/>
      <c r="C36" s="898"/>
      <c r="D36" s="899"/>
      <c r="E36" s="740" t="s">
        <v>346</v>
      </c>
      <c r="F36" s="771">
        <v>20</v>
      </c>
      <c r="G36" s="771">
        <v>9</v>
      </c>
      <c r="H36" s="771">
        <v>52</v>
      </c>
      <c r="I36" s="741">
        <v>4899</v>
      </c>
      <c r="J36" s="741"/>
      <c r="K36" s="741">
        <v>1664</v>
      </c>
      <c r="L36" s="741"/>
      <c r="M36" s="741">
        <v>6563</v>
      </c>
      <c r="N36" s="862"/>
      <c r="O36" s="870"/>
      <c r="P36" s="741">
        <v>6853</v>
      </c>
      <c r="Q36" s="861"/>
      <c r="R36" s="741">
        <v>6147</v>
      </c>
      <c r="S36" s="861"/>
      <c r="T36" s="741">
        <v>6543</v>
      </c>
      <c r="U36" s="861"/>
      <c r="V36" s="746">
        <v>7408</v>
      </c>
      <c r="W36" s="862"/>
      <c r="X36" s="741">
        <v>7321</v>
      </c>
      <c r="Y36" s="861"/>
      <c r="Z36" s="741">
        <v>6997</v>
      </c>
      <c r="AA36" s="862"/>
    </row>
    <row r="37" spans="1:27" ht="4.5" customHeight="1">
      <c r="A37" s="766"/>
      <c r="B37" s="734"/>
      <c r="C37" s="733"/>
      <c r="D37" s="630"/>
      <c r="E37" s="735"/>
      <c r="I37" s="741"/>
      <c r="J37" s="741"/>
      <c r="K37" s="741"/>
      <c r="L37" s="741"/>
      <c r="M37" s="741"/>
      <c r="N37" s="733"/>
      <c r="P37" s="741"/>
      <c r="Q37" s="745"/>
      <c r="R37" s="741"/>
      <c r="S37" s="745"/>
      <c r="T37" s="741"/>
      <c r="U37" s="745"/>
      <c r="V37" s="746"/>
      <c r="W37" s="733"/>
      <c r="X37" s="741"/>
      <c r="Y37" s="745"/>
      <c r="Z37" s="741"/>
      <c r="AA37" s="733"/>
    </row>
    <row r="38" spans="1:27" ht="12" customHeight="1">
      <c r="A38" s="864" t="s">
        <v>842</v>
      </c>
      <c r="B38" s="897" t="s">
        <v>843</v>
      </c>
      <c r="C38" s="898"/>
      <c r="D38" s="899"/>
      <c r="E38" s="740" t="s">
        <v>796</v>
      </c>
      <c r="F38" s="771">
        <v>32</v>
      </c>
      <c r="G38" s="771">
        <v>36</v>
      </c>
      <c r="H38" s="771">
        <v>83</v>
      </c>
      <c r="I38" s="741">
        <v>6982</v>
      </c>
      <c r="J38" s="741"/>
      <c r="K38" s="741">
        <v>590</v>
      </c>
      <c r="L38" s="741"/>
      <c r="M38" s="741">
        <v>7572</v>
      </c>
      <c r="N38" s="862">
        <v>1.2032488114104596</v>
      </c>
      <c r="O38" s="870" t="s">
        <v>804</v>
      </c>
      <c r="P38" s="741">
        <v>4408</v>
      </c>
      <c r="Q38" s="861">
        <v>1.21</v>
      </c>
      <c r="R38" s="741">
        <v>4973</v>
      </c>
      <c r="S38" s="861">
        <v>1.22</v>
      </c>
      <c r="T38" s="741">
        <v>5850</v>
      </c>
      <c r="U38" s="861">
        <v>1.2</v>
      </c>
      <c r="V38" s="746">
        <v>7022</v>
      </c>
      <c r="W38" s="862">
        <v>1.233551694673882</v>
      </c>
      <c r="X38" s="741">
        <v>6636</v>
      </c>
      <c r="Y38" s="861">
        <v>1.2307112718505124</v>
      </c>
      <c r="Z38" s="741">
        <v>7791</v>
      </c>
      <c r="AA38" s="862">
        <v>1.242202541393916</v>
      </c>
    </row>
    <row r="39" spans="1:27" ht="12" customHeight="1">
      <c r="A39" s="864"/>
      <c r="B39" s="897"/>
      <c r="C39" s="898"/>
      <c r="D39" s="899"/>
      <c r="E39" s="740" t="s">
        <v>798</v>
      </c>
      <c r="F39" s="771">
        <v>9</v>
      </c>
      <c r="G39" s="771">
        <v>3</v>
      </c>
      <c r="H39" s="771">
        <v>11</v>
      </c>
      <c r="I39" s="741">
        <v>1428</v>
      </c>
      <c r="J39" s="741"/>
      <c r="K39" s="741">
        <v>111</v>
      </c>
      <c r="L39" s="741"/>
      <c r="M39" s="741">
        <v>1539</v>
      </c>
      <c r="N39" s="862"/>
      <c r="O39" s="870"/>
      <c r="P39" s="741">
        <v>941</v>
      </c>
      <c r="Q39" s="861"/>
      <c r="R39" s="741">
        <v>1101</v>
      </c>
      <c r="S39" s="861"/>
      <c r="T39" s="741">
        <v>1175</v>
      </c>
      <c r="U39" s="861"/>
      <c r="V39" s="746">
        <v>1640</v>
      </c>
      <c r="W39" s="862"/>
      <c r="X39" s="741">
        <v>1531</v>
      </c>
      <c r="Y39" s="861"/>
      <c r="Z39" s="741">
        <v>1887</v>
      </c>
      <c r="AA39" s="862"/>
    </row>
    <row r="40" spans="1:27" ht="12" customHeight="1">
      <c r="A40" s="864"/>
      <c r="B40" s="897"/>
      <c r="C40" s="898"/>
      <c r="D40" s="899"/>
      <c r="E40" s="740" t="s">
        <v>346</v>
      </c>
      <c r="F40" s="771">
        <v>41</v>
      </c>
      <c r="G40" s="771">
        <v>39</v>
      </c>
      <c r="H40" s="771">
        <v>94</v>
      </c>
      <c r="I40" s="741">
        <v>8410</v>
      </c>
      <c r="J40" s="741"/>
      <c r="K40" s="741">
        <v>701</v>
      </c>
      <c r="L40" s="741"/>
      <c r="M40" s="741">
        <v>9111</v>
      </c>
      <c r="N40" s="862"/>
      <c r="O40" s="870"/>
      <c r="P40" s="741">
        <v>5349</v>
      </c>
      <c r="Q40" s="861"/>
      <c r="R40" s="741">
        <v>6074</v>
      </c>
      <c r="S40" s="861"/>
      <c r="T40" s="741">
        <v>7025</v>
      </c>
      <c r="U40" s="861"/>
      <c r="V40" s="746">
        <v>8662</v>
      </c>
      <c r="W40" s="862"/>
      <c r="X40" s="741">
        <v>8167</v>
      </c>
      <c r="Y40" s="861"/>
      <c r="Z40" s="741">
        <v>9678</v>
      </c>
      <c r="AA40" s="862"/>
    </row>
    <row r="41" spans="1:27" ht="4.5" customHeight="1">
      <c r="A41" s="767"/>
      <c r="B41" s="734"/>
      <c r="C41" s="733"/>
      <c r="D41" s="630"/>
      <c r="E41" s="735"/>
      <c r="I41" s="741"/>
      <c r="J41" s="741"/>
      <c r="K41" s="741"/>
      <c r="L41" s="741"/>
      <c r="M41" s="741"/>
      <c r="N41" s="733"/>
      <c r="P41" s="741"/>
      <c r="Q41" s="745"/>
      <c r="R41" s="741"/>
      <c r="S41" s="745"/>
      <c r="T41" s="741"/>
      <c r="U41" s="745"/>
      <c r="V41" s="746"/>
      <c r="W41" s="733"/>
      <c r="X41" s="741"/>
      <c r="Y41" s="745"/>
      <c r="Z41" s="741"/>
      <c r="AA41" s="733"/>
    </row>
    <row r="42" spans="1:27" ht="12" customHeight="1">
      <c r="A42" s="864" t="s">
        <v>844</v>
      </c>
      <c r="B42" s="897" t="s">
        <v>845</v>
      </c>
      <c r="C42" s="898"/>
      <c r="D42" s="899"/>
      <c r="E42" s="740" t="s">
        <v>796</v>
      </c>
      <c r="F42" s="771">
        <v>128</v>
      </c>
      <c r="G42" s="741">
        <v>2074</v>
      </c>
      <c r="H42" s="771">
        <v>476</v>
      </c>
      <c r="I42" s="741">
        <v>21197</v>
      </c>
      <c r="J42" s="741"/>
      <c r="K42" s="741">
        <v>365</v>
      </c>
      <c r="L42" s="741"/>
      <c r="M42" s="741">
        <v>21562</v>
      </c>
      <c r="N42" s="862">
        <v>1.2621278174566366</v>
      </c>
      <c r="O42" s="870" t="s">
        <v>801</v>
      </c>
      <c r="P42" s="741">
        <v>13650</v>
      </c>
      <c r="Q42" s="861">
        <v>1.3</v>
      </c>
      <c r="R42" s="741">
        <v>15242</v>
      </c>
      <c r="S42" s="861">
        <v>1.31</v>
      </c>
      <c r="T42" s="741">
        <v>14964</v>
      </c>
      <c r="U42" s="861">
        <v>1.32</v>
      </c>
      <c r="V42" s="746">
        <v>15687</v>
      </c>
      <c r="W42" s="862">
        <v>1.3066233186715115</v>
      </c>
      <c r="X42" s="741">
        <v>16065</v>
      </c>
      <c r="Y42" s="861">
        <v>1.3051353874883287</v>
      </c>
      <c r="Z42" s="741">
        <v>17984</v>
      </c>
      <c r="AA42" s="862">
        <v>1.3223420818505338</v>
      </c>
    </row>
    <row r="43" spans="1:27" ht="12" customHeight="1">
      <c r="A43" s="864"/>
      <c r="B43" s="897"/>
      <c r="C43" s="898"/>
      <c r="D43" s="899"/>
      <c r="E43" s="740" t="s">
        <v>798</v>
      </c>
      <c r="F43" s="771">
        <v>93</v>
      </c>
      <c r="G43" s="741">
        <v>444</v>
      </c>
      <c r="H43" s="771">
        <v>162</v>
      </c>
      <c r="I43" s="741">
        <v>5568</v>
      </c>
      <c r="J43" s="741"/>
      <c r="K43" s="741">
        <v>84</v>
      </c>
      <c r="L43" s="741"/>
      <c r="M43" s="741">
        <v>5652</v>
      </c>
      <c r="N43" s="862"/>
      <c r="O43" s="870"/>
      <c r="P43" s="741">
        <v>4126</v>
      </c>
      <c r="Q43" s="861"/>
      <c r="R43" s="741">
        <v>4717</v>
      </c>
      <c r="S43" s="861"/>
      <c r="T43" s="741">
        <v>4803</v>
      </c>
      <c r="U43" s="861"/>
      <c r="V43" s="746">
        <v>4810</v>
      </c>
      <c r="W43" s="862"/>
      <c r="X43" s="741">
        <v>4902</v>
      </c>
      <c r="Y43" s="861"/>
      <c r="Z43" s="741">
        <v>5797</v>
      </c>
      <c r="AA43" s="862"/>
    </row>
    <row r="44" spans="1:27" ht="12" customHeight="1">
      <c r="A44" s="864"/>
      <c r="B44" s="897"/>
      <c r="C44" s="898"/>
      <c r="D44" s="899"/>
      <c r="E44" s="740" t="s">
        <v>346</v>
      </c>
      <c r="F44" s="771">
        <v>221</v>
      </c>
      <c r="G44" s="741">
        <v>2518</v>
      </c>
      <c r="H44" s="771">
        <v>638</v>
      </c>
      <c r="I44" s="741">
        <v>26765</v>
      </c>
      <c r="J44" s="741"/>
      <c r="K44" s="741">
        <v>449</v>
      </c>
      <c r="L44" s="741"/>
      <c r="M44" s="741">
        <v>27214</v>
      </c>
      <c r="N44" s="862"/>
      <c r="O44" s="870"/>
      <c r="P44" s="741">
        <v>17776</v>
      </c>
      <c r="Q44" s="861"/>
      <c r="R44" s="741">
        <v>19959</v>
      </c>
      <c r="S44" s="861"/>
      <c r="T44" s="741">
        <v>19767</v>
      </c>
      <c r="U44" s="861"/>
      <c r="V44" s="746">
        <v>20497</v>
      </c>
      <c r="W44" s="862"/>
      <c r="X44" s="741">
        <v>20967</v>
      </c>
      <c r="Y44" s="861"/>
      <c r="Z44" s="741">
        <v>23781</v>
      </c>
      <c r="AA44" s="862"/>
    </row>
    <row r="45" spans="1:27" ht="4.5" customHeight="1">
      <c r="A45" s="767"/>
      <c r="B45" s="734"/>
      <c r="C45" s="733"/>
      <c r="D45" s="630"/>
      <c r="E45" s="735"/>
      <c r="G45" s="741"/>
      <c r="I45" s="741"/>
      <c r="J45" s="741"/>
      <c r="K45" s="741"/>
      <c r="L45" s="741"/>
      <c r="M45" s="741"/>
      <c r="N45" s="733"/>
      <c r="P45" s="741"/>
      <c r="Q45" s="745"/>
      <c r="R45" s="741"/>
      <c r="S45" s="745"/>
      <c r="T45" s="741"/>
      <c r="U45" s="745"/>
      <c r="V45" s="746"/>
      <c r="W45" s="733"/>
      <c r="X45" s="741"/>
      <c r="Y45" s="745"/>
      <c r="Z45" s="741"/>
      <c r="AA45" s="733"/>
    </row>
    <row r="46" spans="1:27" ht="12" customHeight="1">
      <c r="A46" s="864" t="s">
        <v>799</v>
      </c>
      <c r="B46" s="865" t="s">
        <v>846</v>
      </c>
      <c r="C46" s="866"/>
      <c r="D46" s="867"/>
      <c r="E46" s="740" t="s">
        <v>796</v>
      </c>
      <c r="F46" s="771">
        <v>685</v>
      </c>
      <c r="G46" s="741">
        <v>1804</v>
      </c>
      <c r="H46" s="771">
        <v>524</v>
      </c>
      <c r="I46" s="741">
        <v>13808</v>
      </c>
      <c r="J46" s="741"/>
      <c r="K46" s="741">
        <v>845</v>
      </c>
      <c r="L46" s="741"/>
      <c r="M46" s="741">
        <v>14653</v>
      </c>
      <c r="N46" s="862">
        <v>1.3127004708933325</v>
      </c>
      <c r="O46" s="870" t="s">
        <v>801</v>
      </c>
      <c r="P46" s="741">
        <v>18864</v>
      </c>
      <c r="Q46" s="861">
        <v>1.35</v>
      </c>
      <c r="R46" s="741">
        <v>17340</v>
      </c>
      <c r="S46" s="861">
        <v>1.38</v>
      </c>
      <c r="T46" s="741">
        <v>17755</v>
      </c>
      <c r="U46" s="861">
        <v>1.34</v>
      </c>
      <c r="V46" s="746">
        <v>16396</v>
      </c>
      <c r="W46" s="862">
        <v>1.365089046108807</v>
      </c>
      <c r="X46" s="741">
        <v>16430</v>
      </c>
      <c r="Y46" s="861">
        <v>1.3668289713937918</v>
      </c>
      <c r="Z46" s="741">
        <v>14928</v>
      </c>
      <c r="AA46" s="862">
        <v>1.3433815648445873</v>
      </c>
    </row>
    <row r="47" spans="1:27" ht="12" customHeight="1">
      <c r="A47" s="864"/>
      <c r="B47" s="865"/>
      <c r="C47" s="866"/>
      <c r="D47" s="867"/>
      <c r="E47" s="740" t="s">
        <v>798</v>
      </c>
      <c r="F47" s="771">
        <v>212</v>
      </c>
      <c r="G47" s="741">
        <v>425</v>
      </c>
      <c r="H47" s="771">
        <v>124</v>
      </c>
      <c r="I47" s="741">
        <v>4403</v>
      </c>
      <c r="J47" s="741"/>
      <c r="K47" s="741">
        <v>179</v>
      </c>
      <c r="L47" s="741"/>
      <c r="M47" s="741">
        <v>4582</v>
      </c>
      <c r="N47" s="862"/>
      <c r="O47" s="870"/>
      <c r="P47" s="741">
        <v>6691</v>
      </c>
      <c r="Q47" s="861"/>
      <c r="R47" s="741">
        <v>6518</v>
      </c>
      <c r="S47" s="861"/>
      <c r="T47" s="741">
        <v>6019</v>
      </c>
      <c r="U47" s="861"/>
      <c r="V47" s="746">
        <v>5986</v>
      </c>
      <c r="W47" s="862"/>
      <c r="X47" s="741">
        <v>6027</v>
      </c>
      <c r="Y47" s="861"/>
      <c r="Z47" s="741">
        <v>5126</v>
      </c>
      <c r="AA47" s="862"/>
    </row>
    <row r="48" spans="1:27" ht="12" customHeight="1">
      <c r="A48" s="864"/>
      <c r="B48" s="865"/>
      <c r="C48" s="866"/>
      <c r="D48" s="867"/>
      <c r="E48" s="740" t="s">
        <v>346</v>
      </c>
      <c r="F48" s="771">
        <v>897</v>
      </c>
      <c r="G48" s="741">
        <v>2229</v>
      </c>
      <c r="H48" s="771">
        <v>648</v>
      </c>
      <c r="I48" s="741">
        <v>18211</v>
      </c>
      <c r="J48" s="741"/>
      <c r="K48" s="741">
        <v>1024</v>
      </c>
      <c r="L48" s="741"/>
      <c r="M48" s="741">
        <v>19235</v>
      </c>
      <c r="N48" s="862"/>
      <c r="O48" s="870"/>
      <c r="P48" s="741">
        <v>25555</v>
      </c>
      <c r="Q48" s="861"/>
      <c r="R48" s="741">
        <v>23858</v>
      </c>
      <c r="S48" s="861"/>
      <c r="T48" s="741">
        <v>23774</v>
      </c>
      <c r="U48" s="861"/>
      <c r="V48" s="746">
        <v>22382</v>
      </c>
      <c r="W48" s="862"/>
      <c r="X48" s="741">
        <v>22457</v>
      </c>
      <c r="Y48" s="861"/>
      <c r="Z48" s="741">
        <v>20054</v>
      </c>
      <c r="AA48" s="862"/>
    </row>
    <row r="49" spans="1:27" ht="4.5" customHeight="1">
      <c r="A49" s="766"/>
      <c r="B49" s="734"/>
      <c r="C49" s="733"/>
      <c r="D49" s="630"/>
      <c r="E49" s="740"/>
      <c r="F49" s="771"/>
      <c r="G49" s="771"/>
      <c r="H49" s="771"/>
      <c r="I49" s="741"/>
      <c r="J49" s="741"/>
      <c r="K49" s="741"/>
      <c r="L49" s="741"/>
      <c r="M49" s="741"/>
      <c r="N49" s="495"/>
      <c r="O49" s="743"/>
      <c r="P49" s="741"/>
      <c r="Q49" s="744"/>
      <c r="R49" s="741"/>
      <c r="S49" s="744"/>
      <c r="T49" s="741"/>
      <c r="U49" s="744"/>
      <c r="V49" s="746"/>
      <c r="W49" s="495"/>
      <c r="X49" s="741"/>
      <c r="Y49" s="744"/>
      <c r="Z49" s="741"/>
      <c r="AA49" s="495"/>
    </row>
    <row r="50" spans="1:27" ht="12" customHeight="1">
      <c r="A50" s="864" t="s">
        <v>847</v>
      </c>
      <c r="B50" s="897" t="s">
        <v>848</v>
      </c>
      <c r="C50" s="898"/>
      <c r="D50" s="899"/>
      <c r="E50" s="740" t="s">
        <v>796</v>
      </c>
      <c r="F50" s="771">
        <v>8</v>
      </c>
      <c r="G50" s="771">
        <v>6</v>
      </c>
      <c r="H50" s="771">
        <v>78</v>
      </c>
      <c r="I50" s="741">
        <v>5732</v>
      </c>
      <c r="J50" s="741"/>
      <c r="K50" s="741">
        <v>510</v>
      </c>
      <c r="L50" s="741"/>
      <c r="M50" s="741">
        <v>6242</v>
      </c>
      <c r="N50" s="862">
        <v>1.1787888497276513</v>
      </c>
      <c r="O50" s="870" t="s">
        <v>804</v>
      </c>
      <c r="P50" s="741">
        <v>3652</v>
      </c>
      <c r="Q50" s="861">
        <v>1.21</v>
      </c>
      <c r="R50" s="741">
        <v>4255</v>
      </c>
      <c r="S50" s="861">
        <v>1.18</v>
      </c>
      <c r="T50" s="741">
        <v>4978</v>
      </c>
      <c r="U50" s="861">
        <v>1.18</v>
      </c>
      <c r="V50" s="746">
        <v>5480</v>
      </c>
      <c r="W50" s="862">
        <v>1.1682481751824818</v>
      </c>
      <c r="X50" s="741">
        <v>5294</v>
      </c>
      <c r="Y50" s="861">
        <v>1.19115980355119</v>
      </c>
      <c r="Z50" s="741">
        <v>6109</v>
      </c>
      <c r="AA50" s="862">
        <v>1.1944671795711246</v>
      </c>
    </row>
    <row r="51" spans="1:27" ht="12" customHeight="1">
      <c r="A51" s="864"/>
      <c r="B51" s="897"/>
      <c r="C51" s="898"/>
      <c r="D51" s="899"/>
      <c r="E51" s="740" t="s">
        <v>798</v>
      </c>
      <c r="F51" s="771">
        <v>5</v>
      </c>
      <c r="G51" s="738">
        <v>0</v>
      </c>
      <c r="H51" s="771">
        <v>46</v>
      </c>
      <c r="I51" s="741">
        <v>1073</v>
      </c>
      <c r="J51" s="741"/>
      <c r="K51" s="741">
        <v>43</v>
      </c>
      <c r="L51" s="741"/>
      <c r="M51" s="741">
        <v>1116</v>
      </c>
      <c r="N51" s="862"/>
      <c r="O51" s="870"/>
      <c r="P51" s="741">
        <v>777</v>
      </c>
      <c r="Q51" s="861"/>
      <c r="R51" s="741">
        <v>761</v>
      </c>
      <c r="S51" s="861"/>
      <c r="T51" s="741">
        <v>906</v>
      </c>
      <c r="U51" s="861"/>
      <c r="V51" s="746">
        <v>922</v>
      </c>
      <c r="W51" s="862"/>
      <c r="X51" s="741">
        <v>1012</v>
      </c>
      <c r="Y51" s="861"/>
      <c r="Z51" s="741">
        <v>1188</v>
      </c>
      <c r="AA51" s="862"/>
    </row>
    <row r="52" spans="1:27" ht="12" customHeight="1">
      <c r="A52" s="864"/>
      <c r="B52" s="897"/>
      <c r="C52" s="898"/>
      <c r="D52" s="899"/>
      <c r="E52" s="740" t="s">
        <v>346</v>
      </c>
      <c r="F52" s="771">
        <v>13</v>
      </c>
      <c r="G52" s="771">
        <v>6</v>
      </c>
      <c r="H52" s="771">
        <v>124</v>
      </c>
      <c r="I52" s="741">
        <v>6805</v>
      </c>
      <c r="J52" s="741"/>
      <c r="K52" s="741">
        <v>553</v>
      </c>
      <c r="L52" s="741"/>
      <c r="M52" s="741">
        <v>7358</v>
      </c>
      <c r="N52" s="862"/>
      <c r="O52" s="870"/>
      <c r="P52" s="741">
        <v>4429</v>
      </c>
      <c r="Q52" s="861"/>
      <c r="R52" s="741">
        <v>5016</v>
      </c>
      <c r="S52" s="861"/>
      <c r="T52" s="741">
        <v>5884</v>
      </c>
      <c r="U52" s="861"/>
      <c r="V52" s="746">
        <v>6402</v>
      </c>
      <c r="W52" s="862"/>
      <c r="X52" s="741">
        <v>6306</v>
      </c>
      <c r="Y52" s="861"/>
      <c r="Z52" s="741">
        <v>7297</v>
      </c>
      <c r="AA52" s="862"/>
    </row>
    <row r="53" spans="2:27" ht="4.5" customHeight="1">
      <c r="B53" s="734"/>
      <c r="C53" s="733"/>
      <c r="D53" s="630"/>
      <c r="E53" s="735"/>
      <c r="I53" s="741"/>
      <c r="J53" s="741"/>
      <c r="K53" s="741"/>
      <c r="L53" s="741"/>
      <c r="M53" s="741"/>
      <c r="N53" s="733"/>
      <c r="P53" s="741"/>
      <c r="Q53" s="745"/>
      <c r="R53" s="741"/>
      <c r="S53" s="745"/>
      <c r="T53" s="741"/>
      <c r="U53" s="745"/>
      <c r="V53" s="746"/>
      <c r="W53" s="733"/>
      <c r="X53" s="741"/>
      <c r="Y53" s="745"/>
      <c r="Z53" s="741"/>
      <c r="AA53" s="733"/>
    </row>
    <row r="54" spans="1:27" ht="12" customHeight="1">
      <c r="A54" s="864" t="s">
        <v>799</v>
      </c>
      <c r="B54" s="897" t="s">
        <v>849</v>
      </c>
      <c r="C54" s="898"/>
      <c r="D54" s="899"/>
      <c r="E54" s="740" t="s">
        <v>796</v>
      </c>
      <c r="F54" s="771">
        <v>18</v>
      </c>
      <c r="G54" s="771">
        <v>34</v>
      </c>
      <c r="H54" s="771">
        <v>124</v>
      </c>
      <c r="I54" s="741">
        <v>4403</v>
      </c>
      <c r="J54" s="741"/>
      <c r="K54" s="741">
        <v>372</v>
      </c>
      <c r="L54" s="741"/>
      <c r="M54" s="741">
        <v>4775</v>
      </c>
      <c r="N54" s="862">
        <v>1.1956020942408376</v>
      </c>
      <c r="O54" s="870" t="s">
        <v>807</v>
      </c>
      <c r="P54" s="741">
        <v>4343</v>
      </c>
      <c r="Q54" s="861">
        <v>1.22</v>
      </c>
      <c r="R54" s="741">
        <v>4690</v>
      </c>
      <c r="S54" s="861">
        <v>1.23</v>
      </c>
      <c r="T54" s="741">
        <v>5565</v>
      </c>
      <c r="U54" s="861">
        <v>1.21</v>
      </c>
      <c r="V54" s="746">
        <v>5781</v>
      </c>
      <c r="W54" s="862">
        <v>1.2004843452689846</v>
      </c>
      <c r="X54" s="741">
        <v>6217</v>
      </c>
      <c r="Y54" s="861">
        <v>1.213125301592408</v>
      </c>
      <c r="Z54" s="741">
        <v>5468</v>
      </c>
      <c r="AA54" s="862">
        <v>1.2077542062911486</v>
      </c>
    </row>
    <row r="55" spans="1:27" ht="12" customHeight="1">
      <c r="A55" s="864"/>
      <c r="B55" s="897"/>
      <c r="C55" s="898"/>
      <c r="D55" s="899"/>
      <c r="E55" s="740" t="s">
        <v>798</v>
      </c>
      <c r="F55" s="771">
        <v>9</v>
      </c>
      <c r="G55" s="771">
        <v>4</v>
      </c>
      <c r="H55" s="771">
        <v>19</v>
      </c>
      <c r="I55" s="741">
        <v>906</v>
      </c>
      <c r="J55" s="741"/>
      <c r="K55" s="741">
        <v>28</v>
      </c>
      <c r="L55" s="741"/>
      <c r="M55" s="741">
        <v>934</v>
      </c>
      <c r="N55" s="862"/>
      <c r="O55" s="870"/>
      <c r="P55" s="741">
        <v>954</v>
      </c>
      <c r="Q55" s="861"/>
      <c r="R55" s="741">
        <v>1076</v>
      </c>
      <c r="S55" s="861"/>
      <c r="T55" s="741">
        <v>1183</v>
      </c>
      <c r="U55" s="861"/>
      <c r="V55" s="746">
        <v>1159</v>
      </c>
      <c r="W55" s="862"/>
      <c r="X55" s="741">
        <v>1325</v>
      </c>
      <c r="Y55" s="861"/>
      <c r="Z55" s="741">
        <v>1136</v>
      </c>
      <c r="AA55" s="862"/>
    </row>
    <row r="56" spans="1:27" ht="12" customHeight="1">
      <c r="A56" s="864"/>
      <c r="B56" s="897"/>
      <c r="C56" s="898"/>
      <c r="D56" s="899"/>
      <c r="E56" s="740" t="s">
        <v>346</v>
      </c>
      <c r="F56" s="771">
        <v>27</v>
      </c>
      <c r="G56" s="771">
        <v>38</v>
      </c>
      <c r="H56" s="771">
        <v>143</v>
      </c>
      <c r="I56" s="741">
        <v>5309</v>
      </c>
      <c r="J56" s="741"/>
      <c r="K56" s="741">
        <v>400</v>
      </c>
      <c r="L56" s="741"/>
      <c r="M56" s="741">
        <v>5709</v>
      </c>
      <c r="N56" s="862"/>
      <c r="O56" s="870"/>
      <c r="P56" s="741">
        <v>5297</v>
      </c>
      <c r="Q56" s="861"/>
      <c r="R56" s="741">
        <v>5766</v>
      </c>
      <c r="S56" s="861"/>
      <c r="T56" s="741">
        <v>6748</v>
      </c>
      <c r="U56" s="861"/>
      <c r="V56" s="746">
        <v>6940</v>
      </c>
      <c r="W56" s="862"/>
      <c r="X56" s="741">
        <v>7542</v>
      </c>
      <c r="Y56" s="861"/>
      <c r="Z56" s="741">
        <v>6604</v>
      </c>
      <c r="AA56" s="862"/>
    </row>
    <row r="57" spans="2:27" ht="4.5" customHeight="1">
      <c r="B57" s="734"/>
      <c r="C57" s="733"/>
      <c r="D57" s="630"/>
      <c r="E57" s="735"/>
      <c r="I57" s="741"/>
      <c r="J57" s="741"/>
      <c r="K57" s="741"/>
      <c r="L57" s="741"/>
      <c r="M57" s="741"/>
      <c r="N57" s="733"/>
      <c r="P57" s="741"/>
      <c r="Q57" s="745"/>
      <c r="R57" s="741"/>
      <c r="S57" s="745"/>
      <c r="T57" s="741"/>
      <c r="U57" s="745"/>
      <c r="V57" s="746"/>
      <c r="W57" s="733"/>
      <c r="X57" s="741"/>
      <c r="Y57" s="745"/>
      <c r="Z57" s="741"/>
      <c r="AA57" s="733"/>
    </row>
    <row r="58" spans="1:27" ht="12" customHeight="1">
      <c r="A58" s="864" t="s">
        <v>850</v>
      </c>
      <c r="B58" s="897" t="s">
        <v>851</v>
      </c>
      <c r="C58" s="898"/>
      <c r="D58" s="899"/>
      <c r="E58" s="740" t="s">
        <v>796</v>
      </c>
      <c r="F58" s="771">
        <v>13</v>
      </c>
      <c r="G58" s="771">
        <v>27</v>
      </c>
      <c r="H58" s="771">
        <v>71</v>
      </c>
      <c r="I58" s="741">
        <v>11527</v>
      </c>
      <c r="J58" s="741"/>
      <c r="K58" s="741">
        <v>1662</v>
      </c>
      <c r="L58" s="741"/>
      <c r="M58" s="741">
        <v>13189</v>
      </c>
      <c r="N58" s="862">
        <v>1.2842520282053227</v>
      </c>
      <c r="O58" s="870" t="s">
        <v>797</v>
      </c>
      <c r="P58" s="741">
        <v>11000</v>
      </c>
      <c r="Q58" s="861">
        <v>1.28</v>
      </c>
      <c r="R58" s="741">
        <v>11050</v>
      </c>
      <c r="S58" s="861">
        <v>1.27</v>
      </c>
      <c r="T58" s="741">
        <v>11751</v>
      </c>
      <c r="U58" s="861">
        <v>1.27</v>
      </c>
      <c r="V58" s="746">
        <v>12254</v>
      </c>
      <c r="W58" s="862">
        <v>1.2725640607148687</v>
      </c>
      <c r="X58" s="741">
        <v>12952</v>
      </c>
      <c r="Y58" s="861">
        <v>1.2617356392835084</v>
      </c>
      <c r="Z58" s="741">
        <v>14035</v>
      </c>
      <c r="AA58" s="862">
        <v>1.2826505165657285</v>
      </c>
    </row>
    <row r="59" spans="1:27" ht="12" customHeight="1">
      <c r="A59" s="864"/>
      <c r="B59" s="897"/>
      <c r="C59" s="898"/>
      <c r="D59" s="899"/>
      <c r="E59" s="740" t="s">
        <v>798</v>
      </c>
      <c r="F59" s="771">
        <v>2</v>
      </c>
      <c r="G59" s="771">
        <v>5</v>
      </c>
      <c r="H59" s="771">
        <v>23</v>
      </c>
      <c r="I59" s="741">
        <v>3232</v>
      </c>
      <c r="J59" s="741"/>
      <c r="K59" s="741">
        <v>517</v>
      </c>
      <c r="L59" s="741"/>
      <c r="M59" s="741">
        <v>3749</v>
      </c>
      <c r="N59" s="862"/>
      <c r="O59" s="870"/>
      <c r="P59" s="741">
        <v>3108</v>
      </c>
      <c r="Q59" s="861"/>
      <c r="R59" s="741">
        <v>2987</v>
      </c>
      <c r="S59" s="861"/>
      <c r="T59" s="741">
        <v>3157</v>
      </c>
      <c r="U59" s="861"/>
      <c r="V59" s="746">
        <v>3340</v>
      </c>
      <c r="W59" s="862"/>
      <c r="X59" s="741">
        <v>3390</v>
      </c>
      <c r="Y59" s="861"/>
      <c r="Z59" s="741">
        <v>3967</v>
      </c>
      <c r="AA59" s="862"/>
    </row>
    <row r="60" spans="1:27" ht="12" customHeight="1">
      <c r="A60" s="864"/>
      <c r="B60" s="897"/>
      <c r="C60" s="898"/>
      <c r="D60" s="899"/>
      <c r="E60" s="740" t="s">
        <v>346</v>
      </c>
      <c r="F60" s="771">
        <v>15</v>
      </c>
      <c r="G60" s="771">
        <v>32</v>
      </c>
      <c r="H60" s="771">
        <v>94</v>
      </c>
      <c r="I60" s="741">
        <v>14759</v>
      </c>
      <c r="J60" s="741"/>
      <c r="K60" s="741">
        <v>2179</v>
      </c>
      <c r="L60" s="741"/>
      <c r="M60" s="741">
        <v>16938</v>
      </c>
      <c r="N60" s="862"/>
      <c r="O60" s="870"/>
      <c r="P60" s="741">
        <v>14108</v>
      </c>
      <c r="Q60" s="861"/>
      <c r="R60" s="741">
        <v>14037</v>
      </c>
      <c r="S60" s="861"/>
      <c r="T60" s="741">
        <v>14908</v>
      </c>
      <c r="U60" s="861"/>
      <c r="V60" s="746">
        <v>15594</v>
      </c>
      <c r="W60" s="862"/>
      <c r="X60" s="741">
        <v>16342</v>
      </c>
      <c r="Y60" s="861"/>
      <c r="Z60" s="741">
        <v>18002</v>
      </c>
      <c r="AA60" s="862"/>
    </row>
    <row r="61" spans="1:27" ht="4.5" customHeight="1">
      <c r="A61" s="864" t="s">
        <v>852</v>
      </c>
      <c r="B61" s="734"/>
      <c r="C61" s="733"/>
      <c r="D61" s="630"/>
      <c r="E61" s="735"/>
      <c r="I61" s="741"/>
      <c r="J61" s="741"/>
      <c r="K61" s="741"/>
      <c r="L61" s="741"/>
      <c r="M61" s="741"/>
      <c r="N61" s="733"/>
      <c r="P61" s="738"/>
      <c r="Q61" s="745"/>
      <c r="R61" s="741"/>
      <c r="S61" s="745"/>
      <c r="T61" s="741"/>
      <c r="U61" s="745"/>
      <c r="V61" s="746"/>
      <c r="W61" s="733"/>
      <c r="X61" s="738"/>
      <c r="Y61" s="745"/>
      <c r="Z61" s="741"/>
      <c r="AA61" s="733"/>
    </row>
    <row r="62" spans="1:27" ht="12" customHeight="1">
      <c r="A62" s="864"/>
      <c r="B62" s="897" t="s">
        <v>853</v>
      </c>
      <c r="C62" s="898"/>
      <c r="D62" s="899"/>
      <c r="E62" s="740" t="s">
        <v>796</v>
      </c>
      <c r="F62" s="738">
        <v>0</v>
      </c>
      <c r="G62" s="738">
        <v>0</v>
      </c>
      <c r="H62" s="738">
        <v>0</v>
      </c>
      <c r="I62" s="741">
        <v>8213</v>
      </c>
      <c r="J62" s="741"/>
      <c r="K62" s="741">
        <v>2379</v>
      </c>
      <c r="L62" s="741"/>
      <c r="M62" s="741">
        <v>10592</v>
      </c>
      <c r="N62" s="862">
        <v>1.2207326283987916</v>
      </c>
      <c r="O62" s="870" t="s">
        <v>804</v>
      </c>
      <c r="P62" s="738">
        <v>0</v>
      </c>
      <c r="Q62" s="861">
        <v>0</v>
      </c>
      <c r="R62" s="741">
        <v>2706</v>
      </c>
      <c r="S62" s="861">
        <v>1.21</v>
      </c>
      <c r="T62" s="741">
        <v>4382</v>
      </c>
      <c r="U62" s="861">
        <v>1.17</v>
      </c>
      <c r="V62" s="746">
        <v>5631</v>
      </c>
      <c r="W62" s="862">
        <v>1.1573432782809447</v>
      </c>
      <c r="X62" s="772">
        <v>5234</v>
      </c>
      <c r="Y62" s="861">
        <v>1.2086358425678259</v>
      </c>
      <c r="Z62" s="741">
        <v>5979</v>
      </c>
      <c r="AA62" s="862">
        <v>1.2117410938283995</v>
      </c>
    </row>
    <row r="63" spans="1:27" ht="12" customHeight="1">
      <c r="A63" s="864"/>
      <c r="B63" s="897"/>
      <c r="C63" s="898"/>
      <c r="D63" s="899"/>
      <c r="E63" s="740" t="s">
        <v>798</v>
      </c>
      <c r="F63" s="738">
        <v>0</v>
      </c>
      <c r="G63" s="738">
        <v>0</v>
      </c>
      <c r="H63" s="738">
        <v>0</v>
      </c>
      <c r="I63" s="741">
        <v>1813</v>
      </c>
      <c r="J63" s="741"/>
      <c r="K63" s="741">
        <v>525</v>
      </c>
      <c r="L63" s="741"/>
      <c r="M63" s="741">
        <v>2338</v>
      </c>
      <c r="N63" s="862"/>
      <c r="O63" s="870"/>
      <c r="P63" s="738">
        <v>0</v>
      </c>
      <c r="Q63" s="861"/>
      <c r="R63" s="741">
        <v>579</v>
      </c>
      <c r="S63" s="861"/>
      <c r="T63" s="741">
        <v>748</v>
      </c>
      <c r="U63" s="861"/>
      <c r="V63" s="746">
        <v>886</v>
      </c>
      <c r="W63" s="862"/>
      <c r="X63" s="772">
        <v>1092</v>
      </c>
      <c r="Y63" s="861"/>
      <c r="Z63" s="741">
        <v>1266</v>
      </c>
      <c r="AA63" s="862"/>
    </row>
    <row r="64" spans="1:27" ht="12" customHeight="1">
      <c r="A64" s="864"/>
      <c r="B64" s="897"/>
      <c r="C64" s="898"/>
      <c r="D64" s="899"/>
      <c r="E64" s="740" t="s">
        <v>346</v>
      </c>
      <c r="F64" s="738">
        <v>0</v>
      </c>
      <c r="G64" s="738">
        <v>0</v>
      </c>
      <c r="H64" s="738">
        <v>0</v>
      </c>
      <c r="I64" s="741">
        <v>10026</v>
      </c>
      <c r="J64" s="741"/>
      <c r="K64" s="741">
        <v>2904</v>
      </c>
      <c r="L64" s="741"/>
      <c r="M64" s="741">
        <v>12930</v>
      </c>
      <c r="N64" s="862"/>
      <c r="O64" s="870"/>
      <c r="P64" s="738">
        <v>0</v>
      </c>
      <c r="Q64" s="861"/>
      <c r="R64" s="741">
        <v>3285</v>
      </c>
      <c r="S64" s="861"/>
      <c r="T64" s="741">
        <v>5130</v>
      </c>
      <c r="U64" s="861"/>
      <c r="V64" s="746">
        <v>6517</v>
      </c>
      <c r="W64" s="862"/>
      <c r="X64" s="772">
        <v>6326</v>
      </c>
      <c r="Y64" s="861"/>
      <c r="Z64" s="741">
        <v>7245</v>
      </c>
      <c r="AA64" s="862"/>
    </row>
    <row r="65" spans="1:27" ht="4.5" customHeight="1">
      <c r="A65" s="864"/>
      <c r="B65" s="768"/>
      <c r="C65" s="769"/>
      <c r="D65" s="770"/>
      <c r="E65" s="740"/>
      <c r="F65" s="738"/>
      <c r="G65" s="738"/>
      <c r="H65" s="738"/>
      <c r="I65" s="741"/>
      <c r="J65" s="741"/>
      <c r="K65" s="741"/>
      <c r="L65" s="741"/>
      <c r="M65" s="741"/>
      <c r="N65" s="742"/>
      <c r="O65" s="743"/>
      <c r="P65" s="738"/>
      <c r="Q65" s="744"/>
      <c r="R65" s="741"/>
      <c r="S65" s="744"/>
      <c r="T65" s="741"/>
      <c r="U65" s="744"/>
      <c r="V65" s="746"/>
      <c r="W65" s="742"/>
      <c r="X65" s="738"/>
      <c r="Y65" s="744"/>
      <c r="Z65" s="741"/>
      <c r="AA65" s="742"/>
    </row>
    <row r="66" spans="1:27" ht="12" customHeight="1">
      <c r="A66" s="864" t="s">
        <v>854</v>
      </c>
      <c r="B66" s="897" t="s">
        <v>855</v>
      </c>
      <c r="C66" s="898"/>
      <c r="D66" s="899"/>
      <c r="E66" s="740" t="s">
        <v>796</v>
      </c>
      <c r="F66" s="771">
        <v>52</v>
      </c>
      <c r="G66" s="771">
        <v>129</v>
      </c>
      <c r="H66" s="771">
        <v>64</v>
      </c>
      <c r="I66" s="741">
        <v>7480</v>
      </c>
      <c r="J66" s="741"/>
      <c r="K66" s="741">
        <v>613</v>
      </c>
      <c r="L66" s="741"/>
      <c r="M66" s="741">
        <v>8093</v>
      </c>
      <c r="N66" s="862">
        <v>1.2578771778079822</v>
      </c>
      <c r="O66" s="870" t="s">
        <v>807</v>
      </c>
      <c r="P66" s="741">
        <v>10298</v>
      </c>
      <c r="Q66" s="861">
        <v>1.28</v>
      </c>
      <c r="R66" s="741">
        <v>10385</v>
      </c>
      <c r="S66" s="861">
        <v>1.27</v>
      </c>
      <c r="T66" s="741">
        <v>11689</v>
      </c>
      <c r="U66" s="861">
        <v>1.27</v>
      </c>
      <c r="V66" s="746">
        <v>11370</v>
      </c>
      <c r="W66" s="862">
        <v>1.2892700087950748</v>
      </c>
      <c r="X66" s="741">
        <v>11067</v>
      </c>
      <c r="Y66" s="861">
        <v>1.271437607300985</v>
      </c>
      <c r="Z66" s="741">
        <v>8355</v>
      </c>
      <c r="AA66" s="862">
        <v>1.2806702573309396</v>
      </c>
    </row>
    <row r="67" spans="1:27" ht="12" customHeight="1">
      <c r="A67" s="864"/>
      <c r="B67" s="897"/>
      <c r="C67" s="898"/>
      <c r="D67" s="899"/>
      <c r="E67" s="740" t="s">
        <v>798</v>
      </c>
      <c r="F67" s="771">
        <v>13</v>
      </c>
      <c r="G67" s="771">
        <v>13</v>
      </c>
      <c r="H67" s="771">
        <v>23</v>
      </c>
      <c r="I67" s="741">
        <v>1970</v>
      </c>
      <c r="J67" s="741"/>
      <c r="K67" s="741">
        <v>117</v>
      </c>
      <c r="L67" s="741"/>
      <c r="M67" s="741">
        <v>2087</v>
      </c>
      <c r="N67" s="862"/>
      <c r="O67" s="870"/>
      <c r="P67" s="741">
        <v>2903</v>
      </c>
      <c r="Q67" s="861"/>
      <c r="R67" s="741">
        <v>2775</v>
      </c>
      <c r="S67" s="861"/>
      <c r="T67" s="741">
        <v>3178</v>
      </c>
      <c r="U67" s="861"/>
      <c r="V67" s="746">
        <v>3289</v>
      </c>
      <c r="W67" s="862"/>
      <c r="X67" s="741">
        <v>3004</v>
      </c>
      <c r="Y67" s="861"/>
      <c r="Z67" s="741">
        <v>2345</v>
      </c>
      <c r="AA67" s="862"/>
    </row>
    <row r="68" spans="1:27" ht="12" customHeight="1">
      <c r="A68" s="864"/>
      <c r="B68" s="897"/>
      <c r="C68" s="898"/>
      <c r="D68" s="899"/>
      <c r="E68" s="740" t="s">
        <v>346</v>
      </c>
      <c r="F68" s="771">
        <v>65</v>
      </c>
      <c r="G68" s="771">
        <v>142</v>
      </c>
      <c r="H68" s="771">
        <v>87</v>
      </c>
      <c r="I68" s="741">
        <v>9450</v>
      </c>
      <c r="J68" s="741"/>
      <c r="K68" s="741">
        <v>730</v>
      </c>
      <c r="L68" s="741"/>
      <c r="M68" s="741">
        <v>10180</v>
      </c>
      <c r="N68" s="862"/>
      <c r="O68" s="870"/>
      <c r="P68" s="741">
        <v>13201</v>
      </c>
      <c r="Q68" s="861"/>
      <c r="R68" s="741">
        <v>13160</v>
      </c>
      <c r="S68" s="861"/>
      <c r="T68" s="741">
        <v>14867</v>
      </c>
      <c r="U68" s="861"/>
      <c r="V68" s="746">
        <v>14659</v>
      </c>
      <c r="W68" s="862"/>
      <c r="X68" s="741">
        <v>14071</v>
      </c>
      <c r="Y68" s="861"/>
      <c r="Z68" s="741">
        <v>10700</v>
      </c>
      <c r="AA68" s="862"/>
    </row>
    <row r="69" spans="2:27" ht="4.5" customHeight="1">
      <c r="B69" s="734"/>
      <c r="C69" s="733"/>
      <c r="D69" s="630"/>
      <c r="E69" s="735"/>
      <c r="I69" s="741"/>
      <c r="J69" s="741"/>
      <c r="K69" s="741"/>
      <c r="L69" s="741"/>
      <c r="M69" s="741"/>
      <c r="N69" s="733"/>
      <c r="P69" s="741"/>
      <c r="Q69" s="745"/>
      <c r="R69" s="741"/>
      <c r="S69" s="745"/>
      <c r="T69" s="741"/>
      <c r="U69" s="745"/>
      <c r="V69" s="746"/>
      <c r="W69" s="733"/>
      <c r="X69" s="741"/>
      <c r="Y69" s="745"/>
      <c r="Z69" s="741"/>
      <c r="AA69" s="733"/>
    </row>
    <row r="70" spans="1:27" ht="12" customHeight="1">
      <c r="A70" s="864" t="s">
        <v>799</v>
      </c>
      <c r="B70" s="897" t="s">
        <v>856</v>
      </c>
      <c r="C70" s="898"/>
      <c r="D70" s="899"/>
      <c r="E70" s="740" t="s">
        <v>796</v>
      </c>
      <c r="F70" s="738">
        <v>0</v>
      </c>
      <c r="G70" s="773">
        <v>3</v>
      </c>
      <c r="H70" s="773">
        <v>18</v>
      </c>
      <c r="I70" s="746">
        <v>1596</v>
      </c>
      <c r="J70" s="746"/>
      <c r="K70" s="746">
        <v>177</v>
      </c>
      <c r="L70" s="746"/>
      <c r="M70" s="746">
        <v>1773</v>
      </c>
      <c r="N70" s="862">
        <v>1.2650874224478286</v>
      </c>
      <c r="O70" s="868" t="s">
        <v>804</v>
      </c>
      <c r="P70" s="746">
        <v>1938</v>
      </c>
      <c r="Q70" s="869">
        <v>1.26</v>
      </c>
      <c r="R70" s="746">
        <v>1952</v>
      </c>
      <c r="S70" s="869">
        <v>1.27</v>
      </c>
      <c r="T70" s="746">
        <v>2210</v>
      </c>
      <c r="U70" s="869">
        <v>1.22</v>
      </c>
      <c r="V70" s="746">
        <v>2690</v>
      </c>
      <c r="W70" s="862">
        <v>1.2368029739776951</v>
      </c>
      <c r="X70" s="746">
        <v>2262</v>
      </c>
      <c r="Y70" s="869">
        <v>1.261715296198055</v>
      </c>
      <c r="Z70" s="746">
        <v>2281</v>
      </c>
      <c r="AA70" s="862">
        <v>1.2753178430512933</v>
      </c>
    </row>
    <row r="71" spans="1:27" ht="12" customHeight="1">
      <c r="A71" s="864"/>
      <c r="B71" s="897"/>
      <c r="C71" s="898"/>
      <c r="D71" s="899"/>
      <c r="E71" s="740" t="s">
        <v>798</v>
      </c>
      <c r="F71" s="738">
        <v>0</v>
      </c>
      <c r="G71" s="738">
        <v>0</v>
      </c>
      <c r="H71" s="773">
        <v>32</v>
      </c>
      <c r="I71" s="746">
        <v>456</v>
      </c>
      <c r="J71" s="774"/>
      <c r="K71" s="746">
        <v>14</v>
      </c>
      <c r="L71" s="746"/>
      <c r="M71" s="746">
        <v>470</v>
      </c>
      <c r="N71" s="862"/>
      <c r="O71" s="868"/>
      <c r="P71" s="746">
        <v>513</v>
      </c>
      <c r="Q71" s="869"/>
      <c r="R71" s="746">
        <v>526</v>
      </c>
      <c r="S71" s="869"/>
      <c r="T71" s="746">
        <v>479</v>
      </c>
      <c r="U71" s="869"/>
      <c r="V71" s="746">
        <v>637</v>
      </c>
      <c r="W71" s="862"/>
      <c r="X71" s="746">
        <v>592</v>
      </c>
      <c r="Y71" s="869"/>
      <c r="Z71" s="746">
        <v>628</v>
      </c>
      <c r="AA71" s="862"/>
    </row>
    <row r="72" spans="1:27" ht="12" customHeight="1">
      <c r="A72" s="864"/>
      <c r="B72" s="897"/>
      <c r="C72" s="898"/>
      <c r="D72" s="899"/>
      <c r="E72" s="740" t="s">
        <v>346</v>
      </c>
      <c r="F72" s="738">
        <v>0</v>
      </c>
      <c r="G72" s="773">
        <v>3</v>
      </c>
      <c r="H72" s="773">
        <v>50</v>
      </c>
      <c r="I72" s="746">
        <v>2052</v>
      </c>
      <c r="J72" s="746"/>
      <c r="K72" s="746">
        <v>191</v>
      </c>
      <c r="L72" s="746"/>
      <c r="M72" s="746">
        <v>2243</v>
      </c>
      <c r="N72" s="862"/>
      <c r="O72" s="868"/>
      <c r="P72" s="746">
        <v>2451</v>
      </c>
      <c r="Q72" s="869"/>
      <c r="R72" s="746">
        <v>2478</v>
      </c>
      <c r="S72" s="869"/>
      <c r="T72" s="746">
        <v>2689</v>
      </c>
      <c r="U72" s="869"/>
      <c r="V72" s="746">
        <v>3327</v>
      </c>
      <c r="W72" s="862"/>
      <c r="X72" s="746">
        <v>2854</v>
      </c>
      <c r="Y72" s="869"/>
      <c r="Z72" s="746">
        <v>2909</v>
      </c>
      <c r="AA72" s="862"/>
    </row>
    <row r="73" spans="1:27" ht="4.5" customHeight="1" thickBot="1">
      <c r="A73" s="749"/>
      <c r="B73" s="775"/>
      <c r="C73" s="776"/>
      <c r="D73" s="776"/>
      <c r="E73" s="752"/>
      <c r="F73" s="777"/>
      <c r="G73" s="777"/>
      <c r="H73" s="777"/>
      <c r="I73" s="754"/>
      <c r="J73" s="754"/>
      <c r="K73" s="754"/>
      <c r="L73" s="754"/>
      <c r="M73" s="754"/>
      <c r="N73" s="755"/>
      <c r="O73" s="756"/>
      <c r="P73" s="754"/>
      <c r="Q73" s="757"/>
      <c r="R73" s="754"/>
      <c r="S73" s="757"/>
      <c r="T73" s="754"/>
      <c r="U73" s="757"/>
      <c r="V73" s="754"/>
      <c r="W73" s="755"/>
      <c r="X73" s="754"/>
      <c r="Y73" s="757"/>
      <c r="Z73" s="751"/>
      <c r="AA73" s="751"/>
    </row>
    <row r="74" ht="11.25">
      <c r="A74" s="733" t="s">
        <v>822</v>
      </c>
    </row>
    <row r="75" ht="11.25">
      <c r="A75" s="760" t="s">
        <v>857</v>
      </c>
    </row>
    <row r="76" ht="11.25">
      <c r="A76" s="727" t="s">
        <v>858</v>
      </c>
    </row>
  </sheetData>
  <sheetProtection/>
  <mergeCells count="197"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  <mergeCell ref="H6:H8"/>
    <mergeCell ref="I6:M6"/>
    <mergeCell ref="N6:N8"/>
    <mergeCell ref="O6:O8"/>
    <mergeCell ref="P6:Q6"/>
    <mergeCell ref="K8:L8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X7:X8"/>
    <mergeCell ref="Y7:Y8"/>
    <mergeCell ref="T6:U6"/>
    <mergeCell ref="V6:W6"/>
    <mergeCell ref="X6:Y6"/>
    <mergeCell ref="Z6:AA6"/>
    <mergeCell ref="U10:U12"/>
    <mergeCell ref="W10:W12"/>
    <mergeCell ref="T7:T8"/>
    <mergeCell ref="U7:U8"/>
    <mergeCell ref="V7:V8"/>
    <mergeCell ref="W7:W8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0:S12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14:S16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18:S20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22:S24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26:S28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0:S32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34:S36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38:S40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42:S44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46:S48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0:S52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54:S56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58:S60"/>
    <mergeCell ref="U66:U68"/>
    <mergeCell ref="W66:W68"/>
    <mergeCell ref="Y58:Y60"/>
    <mergeCell ref="AA58:AA60"/>
    <mergeCell ref="A61:A65"/>
    <mergeCell ref="B62:D64"/>
    <mergeCell ref="N62:N64"/>
    <mergeCell ref="O62:O64"/>
    <mergeCell ref="Q62:Q64"/>
    <mergeCell ref="S62:S64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S66:S68"/>
    <mergeCell ref="Y70:Y72"/>
    <mergeCell ref="AA70:AA72"/>
    <mergeCell ref="Y66:Y68"/>
    <mergeCell ref="AA66:AA68"/>
    <mergeCell ref="A70:A72"/>
    <mergeCell ref="B70:D72"/>
    <mergeCell ref="N70:N72"/>
    <mergeCell ref="O70:O72"/>
    <mergeCell ref="Q70:Q72"/>
    <mergeCell ref="S70:S72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51"/>
  <sheetViews>
    <sheetView showGridLines="0" zoomScalePageLayoutView="0" workbookViewId="0" topLeftCell="E1">
      <selection activeCell="N47" sqref="N47"/>
    </sheetView>
  </sheetViews>
  <sheetFormatPr defaultColWidth="8.00390625" defaultRowHeight="13.5"/>
  <cols>
    <col min="1" max="1" width="3.75390625" style="72" customWidth="1"/>
    <col min="2" max="2" width="13.625" style="72" customWidth="1"/>
    <col min="3" max="7" width="16.00390625" style="72" customWidth="1"/>
    <col min="8" max="8" width="3.75390625" style="72" customWidth="1"/>
    <col min="9" max="9" width="13.625" style="72" customWidth="1"/>
    <col min="10" max="15" width="16.00390625" style="72" customWidth="1"/>
    <col min="16" max="16384" width="8.00390625" style="72" customWidth="1"/>
  </cols>
  <sheetData>
    <row r="1" spans="2:8" s="67" customFormat="1" ht="18.75" customHeight="1">
      <c r="B1" s="68"/>
      <c r="F1" s="69"/>
      <c r="G1" s="69" t="s">
        <v>54</v>
      </c>
      <c r="H1" s="68" t="s">
        <v>55</v>
      </c>
    </row>
    <row r="2" spans="1:14" ht="11.25" customHeight="1">
      <c r="A2" s="70"/>
      <c r="B2" s="70"/>
      <c r="C2" s="71"/>
      <c r="E2" s="71"/>
      <c r="F2" s="71"/>
      <c r="G2" s="71"/>
      <c r="H2" s="70"/>
      <c r="I2" s="70"/>
      <c r="J2" s="71"/>
      <c r="K2" s="71"/>
      <c r="L2" s="71"/>
      <c r="M2" s="71"/>
      <c r="N2" s="71"/>
    </row>
    <row r="3" spans="1:14" ht="12.75" customHeight="1" thickBot="1">
      <c r="A3" s="73" t="s">
        <v>56</v>
      </c>
      <c r="B3" s="73"/>
      <c r="C3" s="73"/>
      <c r="D3" s="73"/>
      <c r="E3" s="74"/>
      <c r="F3" s="75"/>
      <c r="G3" s="75" t="s">
        <v>57</v>
      </c>
      <c r="H3" s="73" t="s">
        <v>58</v>
      </c>
      <c r="I3" s="73"/>
      <c r="J3" s="73"/>
      <c r="K3" s="73"/>
      <c r="L3" s="74"/>
      <c r="M3" s="75"/>
      <c r="N3" s="75" t="s">
        <v>59</v>
      </c>
    </row>
    <row r="4" spans="1:15" ht="18.75" customHeight="1">
      <c r="A4" s="76" t="s">
        <v>60</v>
      </c>
      <c r="B4" s="77"/>
      <c r="C4" s="900" t="s">
        <v>61</v>
      </c>
      <c r="D4" s="900" t="s">
        <v>62</v>
      </c>
      <c r="E4" s="900" t="s">
        <v>63</v>
      </c>
      <c r="F4" s="900" t="s">
        <v>64</v>
      </c>
      <c r="G4" s="902" t="s">
        <v>65</v>
      </c>
      <c r="H4" s="78" t="s">
        <v>66</v>
      </c>
      <c r="I4" s="77"/>
      <c r="J4" s="900" t="s">
        <v>67</v>
      </c>
      <c r="K4" s="900" t="s">
        <v>68</v>
      </c>
      <c r="L4" s="900" t="s">
        <v>69</v>
      </c>
      <c r="M4" s="900" t="s">
        <v>70</v>
      </c>
      <c r="N4" s="902" t="s">
        <v>71</v>
      </c>
      <c r="O4" s="79"/>
    </row>
    <row r="5" spans="1:15" ht="18.75" customHeight="1">
      <c r="A5" s="80" t="s">
        <v>72</v>
      </c>
      <c r="B5" s="81"/>
      <c r="C5" s="901"/>
      <c r="D5" s="901"/>
      <c r="E5" s="901"/>
      <c r="F5" s="901"/>
      <c r="G5" s="903"/>
      <c r="H5" s="80" t="s">
        <v>73</v>
      </c>
      <c r="I5" s="81"/>
      <c r="J5" s="901"/>
      <c r="K5" s="901"/>
      <c r="L5" s="901"/>
      <c r="M5" s="901"/>
      <c r="N5" s="903"/>
      <c r="O5" s="79"/>
    </row>
    <row r="6" spans="1:15" ht="18" customHeight="1">
      <c r="A6" s="82" t="s">
        <v>74</v>
      </c>
      <c r="B6" s="83" t="s">
        <v>75</v>
      </c>
      <c r="C6" s="84">
        <v>273116</v>
      </c>
      <c r="D6" s="84">
        <v>300154</v>
      </c>
      <c r="E6" s="84">
        <v>315851</v>
      </c>
      <c r="F6" s="84">
        <v>339177</v>
      </c>
      <c r="G6" s="85" t="s">
        <v>76</v>
      </c>
      <c r="H6" s="86" t="s">
        <v>74</v>
      </c>
      <c r="I6" s="83" t="s">
        <v>75</v>
      </c>
      <c r="J6" s="84">
        <v>247380</v>
      </c>
      <c r="K6" s="84">
        <v>275755</v>
      </c>
      <c r="L6" s="87">
        <v>294728</v>
      </c>
      <c r="M6" s="87">
        <v>317633</v>
      </c>
      <c r="N6" s="85" t="s">
        <v>77</v>
      </c>
      <c r="O6" s="88"/>
    </row>
    <row r="7" spans="1:15" ht="18" customHeight="1">
      <c r="A7" s="82" t="s">
        <v>78</v>
      </c>
      <c r="B7" s="89" t="s">
        <v>79</v>
      </c>
      <c r="C7" s="87">
        <v>1838985</v>
      </c>
      <c r="D7" s="87">
        <v>1868875</v>
      </c>
      <c r="E7" s="87">
        <v>1841690</v>
      </c>
      <c r="F7" s="87">
        <v>1901970</v>
      </c>
      <c r="G7" s="85" t="s">
        <v>80</v>
      </c>
      <c r="H7" s="82" t="s">
        <v>78</v>
      </c>
      <c r="I7" s="89" t="s">
        <v>79</v>
      </c>
      <c r="J7" s="87">
        <v>1726041</v>
      </c>
      <c r="K7" s="87">
        <v>1760826</v>
      </c>
      <c r="L7" s="87">
        <v>1746951</v>
      </c>
      <c r="M7" s="87">
        <v>1798999</v>
      </c>
      <c r="N7" s="85" t="s">
        <v>871</v>
      </c>
      <c r="O7" s="90"/>
    </row>
    <row r="8" spans="1:15" ht="18" customHeight="1">
      <c r="A8" s="82" t="s">
        <v>81</v>
      </c>
      <c r="B8" s="89" t="s">
        <v>82</v>
      </c>
      <c r="C8" s="87">
        <v>437011</v>
      </c>
      <c r="D8" s="87">
        <v>446303</v>
      </c>
      <c r="E8" s="87">
        <v>435170</v>
      </c>
      <c r="F8" s="87">
        <v>430786</v>
      </c>
      <c r="G8" s="85" t="s">
        <v>83</v>
      </c>
      <c r="H8" s="82" t="s">
        <v>81</v>
      </c>
      <c r="I8" s="89" t="s">
        <v>82</v>
      </c>
      <c r="J8" s="87">
        <v>391807</v>
      </c>
      <c r="K8" s="87">
        <v>398548</v>
      </c>
      <c r="L8" s="87">
        <v>389961</v>
      </c>
      <c r="M8" s="87">
        <v>382241</v>
      </c>
      <c r="N8" s="85" t="s">
        <v>84</v>
      </c>
      <c r="O8" s="90"/>
    </row>
    <row r="9" spans="1:15" ht="18" customHeight="1">
      <c r="A9" s="82" t="s">
        <v>85</v>
      </c>
      <c r="B9" s="89" t="s">
        <v>86</v>
      </c>
      <c r="C9" s="87">
        <v>497919</v>
      </c>
      <c r="D9" s="87">
        <v>498025</v>
      </c>
      <c r="E9" s="87">
        <v>479921</v>
      </c>
      <c r="F9" s="87">
        <v>471708</v>
      </c>
      <c r="G9" s="85" t="s">
        <v>87</v>
      </c>
      <c r="H9" s="82" t="s">
        <v>85</v>
      </c>
      <c r="I9" s="89" t="s">
        <v>86</v>
      </c>
      <c r="J9" s="87">
        <v>504236</v>
      </c>
      <c r="K9" s="87">
        <v>504274</v>
      </c>
      <c r="L9" s="87">
        <v>489074</v>
      </c>
      <c r="M9" s="87">
        <v>474868</v>
      </c>
      <c r="N9" s="85" t="s">
        <v>88</v>
      </c>
      <c r="O9" s="90"/>
    </row>
    <row r="10" spans="1:15" ht="18" customHeight="1">
      <c r="A10" s="82" t="s">
        <v>89</v>
      </c>
      <c r="B10" s="89" t="s">
        <v>90</v>
      </c>
      <c r="C10" s="87">
        <v>64867</v>
      </c>
      <c r="D10" s="87">
        <v>64783</v>
      </c>
      <c r="E10" s="87">
        <v>59052</v>
      </c>
      <c r="F10" s="87">
        <v>57901</v>
      </c>
      <c r="G10" s="85" t="s">
        <v>91</v>
      </c>
      <c r="H10" s="82" t="s">
        <v>89</v>
      </c>
      <c r="I10" s="89" t="s">
        <v>90</v>
      </c>
      <c r="J10" s="87">
        <v>64202</v>
      </c>
      <c r="K10" s="87">
        <v>64269</v>
      </c>
      <c r="L10" s="87">
        <v>60343</v>
      </c>
      <c r="M10" s="87">
        <v>57365</v>
      </c>
      <c r="N10" s="85" t="s">
        <v>92</v>
      </c>
      <c r="O10" s="90"/>
    </row>
    <row r="11" spans="1:15" ht="18" customHeight="1">
      <c r="A11" s="91" t="s">
        <v>93</v>
      </c>
      <c r="B11" s="92" t="s">
        <v>94</v>
      </c>
      <c r="C11" s="93">
        <v>3111898</v>
      </c>
      <c r="D11" s="93">
        <v>3178140</v>
      </c>
      <c r="E11" s="94">
        <v>3131684</v>
      </c>
      <c r="F11" s="94">
        <v>3201542</v>
      </c>
      <c r="G11" s="95" t="s">
        <v>95</v>
      </c>
      <c r="H11" s="96" t="s">
        <v>93</v>
      </c>
      <c r="I11" s="92" t="s">
        <v>94</v>
      </c>
      <c r="J11" s="93">
        <v>2933666</v>
      </c>
      <c r="K11" s="93">
        <v>3003672</v>
      </c>
      <c r="L11" s="94">
        <v>2981057</v>
      </c>
      <c r="M11" s="94">
        <v>3031106</v>
      </c>
      <c r="N11" s="95" t="s">
        <v>96</v>
      </c>
      <c r="O11" s="97"/>
    </row>
    <row r="12" spans="1:15" ht="18" customHeight="1">
      <c r="A12" s="82" t="s">
        <v>74</v>
      </c>
      <c r="B12" s="83" t="s">
        <v>75</v>
      </c>
      <c r="C12" s="84">
        <v>77403</v>
      </c>
      <c r="D12" s="84">
        <v>87049</v>
      </c>
      <c r="E12" s="84">
        <v>95225</v>
      </c>
      <c r="F12" s="84">
        <v>107989</v>
      </c>
      <c r="G12" s="85" t="s">
        <v>97</v>
      </c>
      <c r="H12" s="82" t="s">
        <v>74</v>
      </c>
      <c r="I12" s="83" t="s">
        <v>75</v>
      </c>
      <c r="J12" s="84">
        <v>79242</v>
      </c>
      <c r="K12" s="84">
        <v>91118</v>
      </c>
      <c r="L12" s="84">
        <v>100526</v>
      </c>
      <c r="M12" s="84">
        <v>110340</v>
      </c>
      <c r="N12" s="85" t="s">
        <v>98</v>
      </c>
      <c r="O12" s="90"/>
    </row>
    <row r="13" spans="1:15" ht="18" customHeight="1">
      <c r="A13" s="82" t="s">
        <v>78</v>
      </c>
      <c r="B13" s="89" t="s">
        <v>79</v>
      </c>
      <c r="C13" s="87">
        <v>482157</v>
      </c>
      <c r="D13" s="87">
        <v>516667</v>
      </c>
      <c r="E13" s="87">
        <v>527755</v>
      </c>
      <c r="F13" s="87">
        <v>559999</v>
      </c>
      <c r="G13" s="85" t="s">
        <v>99</v>
      </c>
      <c r="H13" s="82" t="s">
        <v>78</v>
      </c>
      <c r="I13" s="89" t="s">
        <v>79</v>
      </c>
      <c r="J13" s="87">
        <v>473992</v>
      </c>
      <c r="K13" s="87">
        <v>516980</v>
      </c>
      <c r="L13" s="87">
        <v>527942</v>
      </c>
      <c r="M13" s="87">
        <v>557797</v>
      </c>
      <c r="N13" s="85" t="s">
        <v>100</v>
      </c>
      <c r="O13" s="90"/>
    </row>
    <row r="14" spans="1:15" ht="18" customHeight="1">
      <c r="A14" s="82" t="s">
        <v>81</v>
      </c>
      <c r="B14" s="89" t="s">
        <v>82</v>
      </c>
      <c r="C14" s="87">
        <v>80798</v>
      </c>
      <c r="D14" s="87">
        <v>84965</v>
      </c>
      <c r="E14" s="87">
        <v>88444</v>
      </c>
      <c r="F14" s="87">
        <v>89644</v>
      </c>
      <c r="G14" s="85" t="s">
        <v>101</v>
      </c>
      <c r="H14" s="82" t="s">
        <v>81</v>
      </c>
      <c r="I14" s="89" t="s">
        <v>82</v>
      </c>
      <c r="J14" s="87">
        <v>79070</v>
      </c>
      <c r="K14" s="87">
        <v>80541</v>
      </c>
      <c r="L14" s="87">
        <v>82121</v>
      </c>
      <c r="M14" s="87">
        <v>86993</v>
      </c>
      <c r="N14" s="85" t="s">
        <v>102</v>
      </c>
      <c r="O14" s="90"/>
    </row>
    <row r="15" spans="1:15" ht="18" customHeight="1">
      <c r="A15" s="82" t="s">
        <v>103</v>
      </c>
      <c r="B15" s="89" t="s">
        <v>86</v>
      </c>
      <c r="C15" s="87">
        <v>70956</v>
      </c>
      <c r="D15" s="87">
        <v>77250</v>
      </c>
      <c r="E15" s="87">
        <v>81960</v>
      </c>
      <c r="F15" s="87">
        <v>83332</v>
      </c>
      <c r="G15" s="85" t="s">
        <v>104</v>
      </c>
      <c r="H15" s="82" t="s">
        <v>103</v>
      </c>
      <c r="I15" s="89" t="s">
        <v>86</v>
      </c>
      <c r="J15" s="87">
        <v>66025</v>
      </c>
      <c r="K15" s="87">
        <v>71419</v>
      </c>
      <c r="L15" s="87">
        <v>73714</v>
      </c>
      <c r="M15" s="87">
        <v>75711</v>
      </c>
      <c r="N15" s="85" t="s">
        <v>105</v>
      </c>
      <c r="O15" s="90"/>
    </row>
    <row r="16" spans="1:15" ht="18" customHeight="1">
      <c r="A16" s="82" t="s">
        <v>89</v>
      </c>
      <c r="B16" s="89" t="s">
        <v>90</v>
      </c>
      <c r="C16" s="87">
        <v>7524</v>
      </c>
      <c r="D16" s="87">
        <v>8750</v>
      </c>
      <c r="E16" s="87">
        <v>8382</v>
      </c>
      <c r="F16" s="87">
        <v>6937</v>
      </c>
      <c r="G16" s="85" t="s">
        <v>106</v>
      </c>
      <c r="H16" s="82" t="s">
        <v>89</v>
      </c>
      <c r="I16" s="89" t="s">
        <v>90</v>
      </c>
      <c r="J16" s="87">
        <v>6322</v>
      </c>
      <c r="K16" s="87">
        <v>7404</v>
      </c>
      <c r="L16" s="87">
        <v>7197</v>
      </c>
      <c r="M16" s="87">
        <v>6466</v>
      </c>
      <c r="N16" s="85" t="s">
        <v>107</v>
      </c>
      <c r="O16" s="90"/>
    </row>
    <row r="17" spans="1:15" ht="18" customHeight="1">
      <c r="A17" s="91" t="s">
        <v>93</v>
      </c>
      <c r="B17" s="92" t="s">
        <v>94</v>
      </c>
      <c r="C17" s="93">
        <v>718838</v>
      </c>
      <c r="D17" s="93">
        <v>774681</v>
      </c>
      <c r="E17" s="94">
        <v>801766</v>
      </c>
      <c r="F17" s="94">
        <v>847901</v>
      </c>
      <c r="G17" s="95" t="s">
        <v>108</v>
      </c>
      <c r="H17" s="91" t="s">
        <v>93</v>
      </c>
      <c r="I17" s="92" t="s">
        <v>94</v>
      </c>
      <c r="J17" s="93">
        <v>704651</v>
      </c>
      <c r="K17" s="93">
        <v>767462</v>
      </c>
      <c r="L17" s="93">
        <v>791500</v>
      </c>
      <c r="M17" s="93">
        <v>837307</v>
      </c>
      <c r="N17" s="98" t="s">
        <v>109</v>
      </c>
      <c r="O17" s="97"/>
    </row>
    <row r="18" spans="1:15" ht="18" customHeight="1">
      <c r="A18" s="82" t="s">
        <v>110</v>
      </c>
      <c r="B18" s="83" t="s">
        <v>75</v>
      </c>
      <c r="C18" s="84">
        <v>151837</v>
      </c>
      <c r="D18" s="84">
        <v>167597</v>
      </c>
      <c r="E18" s="84">
        <v>178446</v>
      </c>
      <c r="F18" s="84">
        <v>181805</v>
      </c>
      <c r="G18" s="85" t="s">
        <v>111</v>
      </c>
      <c r="H18" s="82" t="s">
        <v>110</v>
      </c>
      <c r="I18" s="83" t="s">
        <v>75</v>
      </c>
      <c r="J18" s="84">
        <v>147136</v>
      </c>
      <c r="K18" s="84">
        <v>161252</v>
      </c>
      <c r="L18" s="87">
        <v>176366</v>
      </c>
      <c r="M18" s="87">
        <v>178571</v>
      </c>
      <c r="N18" s="99" t="s">
        <v>112</v>
      </c>
      <c r="O18" s="90"/>
    </row>
    <row r="19" spans="1:15" ht="18" customHeight="1">
      <c r="A19" s="82" t="s">
        <v>113</v>
      </c>
      <c r="B19" s="89" t="s">
        <v>79</v>
      </c>
      <c r="C19" s="87">
        <v>1112070</v>
      </c>
      <c r="D19" s="87">
        <v>1143869</v>
      </c>
      <c r="E19" s="87">
        <v>1134834</v>
      </c>
      <c r="F19" s="87">
        <v>1062517</v>
      </c>
      <c r="G19" s="85" t="s">
        <v>114</v>
      </c>
      <c r="H19" s="82" t="s">
        <v>113</v>
      </c>
      <c r="I19" s="89" t="s">
        <v>79</v>
      </c>
      <c r="J19" s="87">
        <v>1105477</v>
      </c>
      <c r="K19" s="87">
        <v>1131604</v>
      </c>
      <c r="L19" s="87">
        <v>1129685</v>
      </c>
      <c r="M19" s="87">
        <v>1054323</v>
      </c>
      <c r="N19" s="100" t="s">
        <v>115</v>
      </c>
      <c r="O19" s="90"/>
    </row>
    <row r="20" spans="1:15" ht="18" customHeight="1">
      <c r="A20" s="82" t="s">
        <v>116</v>
      </c>
      <c r="B20" s="89" t="s">
        <v>82</v>
      </c>
      <c r="C20" s="87">
        <v>199706</v>
      </c>
      <c r="D20" s="87">
        <v>199384</v>
      </c>
      <c r="E20" s="87">
        <v>188137</v>
      </c>
      <c r="F20" s="87">
        <v>173703</v>
      </c>
      <c r="G20" s="85" t="s">
        <v>117</v>
      </c>
      <c r="H20" s="82" t="s">
        <v>116</v>
      </c>
      <c r="I20" s="89" t="s">
        <v>82</v>
      </c>
      <c r="J20" s="87">
        <v>197362</v>
      </c>
      <c r="K20" s="87">
        <v>199174</v>
      </c>
      <c r="L20" s="87">
        <v>186861</v>
      </c>
      <c r="M20" s="87">
        <v>171544</v>
      </c>
      <c r="N20" s="100" t="s">
        <v>118</v>
      </c>
      <c r="O20" s="90"/>
    </row>
    <row r="21" spans="1:15" ht="18" customHeight="1">
      <c r="A21" s="82" t="s">
        <v>89</v>
      </c>
      <c r="B21" s="89" t="s">
        <v>86</v>
      </c>
      <c r="C21" s="87">
        <v>173199</v>
      </c>
      <c r="D21" s="87">
        <v>174342</v>
      </c>
      <c r="E21" s="87">
        <v>156724</v>
      </c>
      <c r="F21" s="87">
        <v>154482</v>
      </c>
      <c r="G21" s="85" t="s">
        <v>119</v>
      </c>
      <c r="H21" s="82" t="s">
        <v>89</v>
      </c>
      <c r="I21" s="89" t="s">
        <v>86</v>
      </c>
      <c r="J21" s="87">
        <v>157492</v>
      </c>
      <c r="K21" s="87">
        <v>161234</v>
      </c>
      <c r="L21" s="87">
        <v>142522</v>
      </c>
      <c r="M21" s="87">
        <v>144517</v>
      </c>
      <c r="N21" s="100" t="s">
        <v>120</v>
      </c>
      <c r="O21" s="90"/>
    </row>
    <row r="22" spans="1:15" ht="18" customHeight="1">
      <c r="A22" s="82" t="s">
        <v>93</v>
      </c>
      <c r="B22" s="89" t="s">
        <v>90</v>
      </c>
      <c r="C22" s="87">
        <v>19190</v>
      </c>
      <c r="D22" s="87">
        <v>19377</v>
      </c>
      <c r="E22" s="87">
        <v>17209</v>
      </c>
      <c r="F22" s="87">
        <v>15432</v>
      </c>
      <c r="G22" s="85" t="s">
        <v>121</v>
      </c>
      <c r="H22" s="82" t="s">
        <v>93</v>
      </c>
      <c r="I22" s="89" t="s">
        <v>90</v>
      </c>
      <c r="J22" s="87">
        <v>20856</v>
      </c>
      <c r="K22" s="87">
        <v>20611</v>
      </c>
      <c r="L22" s="87">
        <v>19401</v>
      </c>
      <c r="M22" s="87">
        <v>16474</v>
      </c>
      <c r="N22" s="100" t="s">
        <v>122</v>
      </c>
      <c r="O22" s="90"/>
    </row>
    <row r="23" spans="1:15" ht="18" customHeight="1">
      <c r="A23" s="91"/>
      <c r="B23" s="92" t="s">
        <v>94</v>
      </c>
      <c r="C23" s="93">
        <v>1656002</v>
      </c>
      <c r="D23" s="93">
        <v>1704569</v>
      </c>
      <c r="E23" s="93">
        <v>1675350</v>
      </c>
      <c r="F23" s="93">
        <v>1587939</v>
      </c>
      <c r="G23" s="95" t="s">
        <v>123</v>
      </c>
      <c r="H23" s="91"/>
      <c r="I23" s="92" t="s">
        <v>94</v>
      </c>
      <c r="J23" s="93">
        <v>1628323</v>
      </c>
      <c r="K23" s="93">
        <v>1673875</v>
      </c>
      <c r="L23" s="93">
        <v>1654835</v>
      </c>
      <c r="M23" s="93">
        <v>1565429</v>
      </c>
      <c r="N23" s="95" t="s">
        <v>124</v>
      </c>
      <c r="O23" s="97"/>
    </row>
    <row r="24" spans="1:15" ht="18" customHeight="1">
      <c r="A24" s="82" t="s">
        <v>125</v>
      </c>
      <c r="B24" s="83" t="s">
        <v>75</v>
      </c>
      <c r="C24" s="84">
        <v>265184</v>
      </c>
      <c r="D24" s="84">
        <v>286913</v>
      </c>
      <c r="E24" s="87">
        <v>300773</v>
      </c>
      <c r="F24" s="87">
        <v>328472</v>
      </c>
      <c r="G24" s="85" t="s">
        <v>126</v>
      </c>
      <c r="H24" s="82" t="s">
        <v>125</v>
      </c>
      <c r="I24" s="83" t="s">
        <v>75</v>
      </c>
      <c r="J24" s="84">
        <v>276923</v>
      </c>
      <c r="K24" s="84">
        <v>295982</v>
      </c>
      <c r="L24" s="87">
        <v>311977</v>
      </c>
      <c r="M24" s="87">
        <v>341661</v>
      </c>
      <c r="N24" s="85" t="s">
        <v>127</v>
      </c>
      <c r="O24" s="90"/>
    </row>
    <row r="25" spans="1:15" ht="18" customHeight="1">
      <c r="A25" s="82" t="s">
        <v>128</v>
      </c>
      <c r="B25" s="89" t="s">
        <v>79</v>
      </c>
      <c r="C25" s="87">
        <v>1953604</v>
      </c>
      <c r="D25" s="87">
        <v>1949744</v>
      </c>
      <c r="E25" s="87">
        <v>1901512</v>
      </c>
      <c r="F25" s="87">
        <v>1996879</v>
      </c>
      <c r="G25" s="85" t="s">
        <v>129</v>
      </c>
      <c r="H25" s="82" t="s">
        <v>128</v>
      </c>
      <c r="I25" s="89" t="s">
        <v>79</v>
      </c>
      <c r="J25" s="87">
        <v>2001116</v>
      </c>
      <c r="K25" s="87">
        <v>1998354</v>
      </c>
      <c r="L25" s="87">
        <v>1943918</v>
      </c>
      <c r="M25" s="87">
        <v>2036356</v>
      </c>
      <c r="N25" s="85" t="s">
        <v>130</v>
      </c>
      <c r="O25" s="90"/>
    </row>
    <row r="26" spans="1:15" ht="18" customHeight="1">
      <c r="A26" s="82" t="s">
        <v>131</v>
      </c>
      <c r="B26" s="89" t="s">
        <v>82</v>
      </c>
      <c r="C26" s="87">
        <v>177999</v>
      </c>
      <c r="D26" s="87">
        <v>177675</v>
      </c>
      <c r="E26" s="87">
        <v>163803</v>
      </c>
      <c r="F26" s="87">
        <v>156045</v>
      </c>
      <c r="G26" s="85" t="s">
        <v>132</v>
      </c>
      <c r="H26" s="82" t="s">
        <v>131</v>
      </c>
      <c r="I26" s="89" t="s">
        <v>82</v>
      </c>
      <c r="J26" s="87">
        <v>177857</v>
      </c>
      <c r="K26" s="87">
        <v>177346</v>
      </c>
      <c r="L26" s="87">
        <v>168574</v>
      </c>
      <c r="M26" s="87">
        <v>161861</v>
      </c>
      <c r="N26" s="85" t="s">
        <v>133</v>
      </c>
      <c r="O26" s="90"/>
    </row>
    <row r="27" spans="1:15" ht="18" customHeight="1">
      <c r="A27" s="82" t="s">
        <v>134</v>
      </c>
      <c r="B27" s="89" t="s">
        <v>86</v>
      </c>
      <c r="C27" s="87">
        <v>149488</v>
      </c>
      <c r="D27" s="87">
        <v>153719</v>
      </c>
      <c r="E27" s="87">
        <v>144741</v>
      </c>
      <c r="F27" s="87">
        <v>143749</v>
      </c>
      <c r="G27" s="85" t="s">
        <v>135</v>
      </c>
      <c r="H27" s="82" t="s">
        <v>134</v>
      </c>
      <c r="I27" s="89" t="s">
        <v>86</v>
      </c>
      <c r="J27" s="87">
        <v>145166</v>
      </c>
      <c r="K27" s="87">
        <v>145870</v>
      </c>
      <c r="L27" s="87">
        <v>141032</v>
      </c>
      <c r="M27" s="87">
        <v>138970</v>
      </c>
      <c r="N27" s="85" t="s">
        <v>136</v>
      </c>
      <c r="O27" s="90"/>
    </row>
    <row r="28" spans="1:15" ht="18" customHeight="1">
      <c r="A28" s="82" t="s">
        <v>89</v>
      </c>
      <c r="B28" s="89" t="s">
        <v>90</v>
      </c>
      <c r="C28" s="87">
        <v>19238</v>
      </c>
      <c r="D28" s="87">
        <v>18983</v>
      </c>
      <c r="E28" s="87">
        <v>16844</v>
      </c>
      <c r="F28" s="87">
        <v>14044</v>
      </c>
      <c r="G28" s="85" t="s">
        <v>137</v>
      </c>
      <c r="H28" s="82" t="s">
        <v>89</v>
      </c>
      <c r="I28" s="89" t="s">
        <v>90</v>
      </c>
      <c r="J28" s="87">
        <v>19399</v>
      </c>
      <c r="K28" s="87">
        <v>19237</v>
      </c>
      <c r="L28" s="87">
        <v>16517</v>
      </c>
      <c r="M28" s="87">
        <v>13895</v>
      </c>
      <c r="N28" s="85" t="s">
        <v>138</v>
      </c>
      <c r="O28" s="90"/>
    </row>
    <row r="29" spans="1:15" ht="18" customHeight="1">
      <c r="A29" s="91" t="s">
        <v>93</v>
      </c>
      <c r="B29" s="92" t="s">
        <v>94</v>
      </c>
      <c r="C29" s="93">
        <v>2565513</v>
      </c>
      <c r="D29" s="93">
        <v>2587034</v>
      </c>
      <c r="E29" s="93">
        <v>2527673</v>
      </c>
      <c r="F29" s="93">
        <v>2639189</v>
      </c>
      <c r="G29" s="95" t="s">
        <v>139</v>
      </c>
      <c r="H29" s="91" t="s">
        <v>93</v>
      </c>
      <c r="I29" s="92" t="s">
        <v>94</v>
      </c>
      <c r="J29" s="93">
        <v>2620461</v>
      </c>
      <c r="K29" s="93">
        <v>2636789</v>
      </c>
      <c r="L29" s="93">
        <v>2582018</v>
      </c>
      <c r="M29" s="93">
        <v>2692743</v>
      </c>
      <c r="N29" s="98" t="s">
        <v>140</v>
      </c>
      <c r="O29" s="97"/>
    </row>
    <row r="30" spans="1:15" ht="18" customHeight="1">
      <c r="A30" s="82"/>
      <c r="B30" s="83" t="s">
        <v>75</v>
      </c>
      <c r="C30" s="84">
        <v>101905</v>
      </c>
      <c r="D30" s="84">
        <v>110254</v>
      </c>
      <c r="E30" s="87">
        <v>116265</v>
      </c>
      <c r="F30" s="87">
        <v>130264</v>
      </c>
      <c r="G30" s="85" t="s">
        <v>141</v>
      </c>
      <c r="H30" s="82"/>
      <c r="I30" s="83" t="s">
        <v>75</v>
      </c>
      <c r="J30" s="84">
        <v>104318</v>
      </c>
      <c r="K30" s="84">
        <v>113269</v>
      </c>
      <c r="L30" s="87">
        <v>116785</v>
      </c>
      <c r="M30" s="87">
        <v>128781</v>
      </c>
      <c r="N30" s="99" t="s">
        <v>142</v>
      </c>
      <c r="O30" s="90"/>
    </row>
    <row r="31" spans="1:15" ht="18" customHeight="1">
      <c r="A31" s="82" t="s">
        <v>143</v>
      </c>
      <c r="B31" s="89" t="s">
        <v>79</v>
      </c>
      <c r="C31" s="87">
        <v>619477</v>
      </c>
      <c r="D31" s="87">
        <v>630734</v>
      </c>
      <c r="E31" s="87">
        <v>617558</v>
      </c>
      <c r="F31" s="87">
        <v>663026</v>
      </c>
      <c r="G31" s="85" t="s">
        <v>144</v>
      </c>
      <c r="H31" s="82" t="s">
        <v>143</v>
      </c>
      <c r="I31" s="89" t="s">
        <v>79</v>
      </c>
      <c r="J31" s="87">
        <v>636195</v>
      </c>
      <c r="K31" s="87">
        <v>646395</v>
      </c>
      <c r="L31" s="87">
        <v>632844</v>
      </c>
      <c r="M31" s="87">
        <v>678239</v>
      </c>
      <c r="N31" s="100" t="s">
        <v>145</v>
      </c>
      <c r="O31" s="90"/>
    </row>
    <row r="32" spans="1:15" ht="18" customHeight="1">
      <c r="A32" s="82" t="s">
        <v>146</v>
      </c>
      <c r="B32" s="89" t="s">
        <v>82</v>
      </c>
      <c r="C32" s="87">
        <v>76442</v>
      </c>
      <c r="D32" s="87">
        <v>79010</v>
      </c>
      <c r="E32" s="87">
        <v>75567</v>
      </c>
      <c r="F32" s="87">
        <v>68664</v>
      </c>
      <c r="G32" s="85" t="s">
        <v>147</v>
      </c>
      <c r="H32" s="82" t="s">
        <v>146</v>
      </c>
      <c r="I32" s="89" t="s">
        <v>82</v>
      </c>
      <c r="J32" s="87">
        <v>73547</v>
      </c>
      <c r="K32" s="87">
        <v>74315</v>
      </c>
      <c r="L32" s="87">
        <v>70482</v>
      </c>
      <c r="M32" s="87">
        <v>66553</v>
      </c>
      <c r="N32" s="100" t="s">
        <v>148</v>
      </c>
      <c r="O32" s="90"/>
    </row>
    <row r="33" spans="1:15" ht="18" customHeight="1">
      <c r="A33" s="82" t="s">
        <v>89</v>
      </c>
      <c r="B33" s="89" t="s">
        <v>86</v>
      </c>
      <c r="C33" s="87">
        <v>61913</v>
      </c>
      <c r="D33" s="87">
        <v>62012</v>
      </c>
      <c r="E33" s="87">
        <v>57491</v>
      </c>
      <c r="F33" s="87">
        <v>55586</v>
      </c>
      <c r="G33" s="85" t="s">
        <v>149</v>
      </c>
      <c r="H33" s="82" t="s">
        <v>89</v>
      </c>
      <c r="I33" s="89" t="s">
        <v>86</v>
      </c>
      <c r="J33" s="87">
        <v>62938</v>
      </c>
      <c r="K33" s="87">
        <v>63092</v>
      </c>
      <c r="L33" s="87">
        <v>58610</v>
      </c>
      <c r="M33" s="87">
        <v>54871</v>
      </c>
      <c r="N33" s="100" t="s">
        <v>150</v>
      </c>
      <c r="O33" s="90"/>
    </row>
    <row r="34" spans="1:15" ht="18" customHeight="1">
      <c r="A34" s="82" t="s">
        <v>93</v>
      </c>
      <c r="B34" s="89" t="s">
        <v>90</v>
      </c>
      <c r="C34" s="87">
        <v>7257</v>
      </c>
      <c r="D34" s="87">
        <v>6955</v>
      </c>
      <c r="E34" s="87">
        <v>5838</v>
      </c>
      <c r="F34" s="87">
        <v>6042</v>
      </c>
      <c r="G34" s="85" t="s">
        <v>151</v>
      </c>
      <c r="H34" s="82" t="s">
        <v>93</v>
      </c>
      <c r="I34" s="89" t="s">
        <v>90</v>
      </c>
      <c r="J34" s="87">
        <v>7169</v>
      </c>
      <c r="K34" s="87">
        <v>7634</v>
      </c>
      <c r="L34" s="87">
        <v>6864</v>
      </c>
      <c r="M34" s="87">
        <v>7068</v>
      </c>
      <c r="N34" s="100" t="s">
        <v>152</v>
      </c>
      <c r="O34" s="90"/>
    </row>
    <row r="35" spans="1:15" ht="18" customHeight="1">
      <c r="A35" s="91"/>
      <c r="B35" s="92" t="s">
        <v>94</v>
      </c>
      <c r="C35" s="93">
        <v>866994</v>
      </c>
      <c r="D35" s="93">
        <v>888965</v>
      </c>
      <c r="E35" s="94">
        <v>872719</v>
      </c>
      <c r="F35" s="94">
        <v>923582</v>
      </c>
      <c r="G35" s="95" t="s">
        <v>153</v>
      </c>
      <c r="H35" s="91"/>
      <c r="I35" s="92" t="s">
        <v>94</v>
      </c>
      <c r="J35" s="93">
        <v>884167</v>
      </c>
      <c r="K35" s="93">
        <v>904705</v>
      </c>
      <c r="L35" s="93">
        <v>885585</v>
      </c>
      <c r="M35" s="93">
        <v>935512</v>
      </c>
      <c r="N35" s="95" t="s">
        <v>154</v>
      </c>
      <c r="O35" s="97"/>
    </row>
    <row r="36" spans="1:15" ht="18" customHeight="1">
      <c r="A36" s="82" t="s">
        <v>155</v>
      </c>
      <c r="B36" s="83" t="s">
        <v>75</v>
      </c>
      <c r="C36" s="84">
        <v>150056</v>
      </c>
      <c r="D36" s="84">
        <v>165262</v>
      </c>
      <c r="E36" s="84">
        <v>172690</v>
      </c>
      <c r="F36" s="84">
        <v>183258</v>
      </c>
      <c r="G36" s="85" t="s">
        <v>156</v>
      </c>
      <c r="H36" s="82" t="s">
        <v>155</v>
      </c>
      <c r="I36" s="83" t="s">
        <v>75</v>
      </c>
      <c r="J36" s="84">
        <v>135411</v>
      </c>
      <c r="K36" s="84">
        <v>150037</v>
      </c>
      <c r="L36" s="87">
        <v>156713</v>
      </c>
      <c r="M36" s="87">
        <v>169183</v>
      </c>
      <c r="N36" s="85" t="s">
        <v>157</v>
      </c>
      <c r="O36" s="90"/>
    </row>
    <row r="37" spans="1:15" ht="18" customHeight="1">
      <c r="A37" s="82" t="s">
        <v>158</v>
      </c>
      <c r="B37" s="89" t="s">
        <v>79</v>
      </c>
      <c r="C37" s="87">
        <v>966693</v>
      </c>
      <c r="D37" s="87">
        <v>987656</v>
      </c>
      <c r="E37" s="87">
        <v>962820</v>
      </c>
      <c r="F37" s="87">
        <v>999690</v>
      </c>
      <c r="G37" s="85" t="s">
        <v>159</v>
      </c>
      <c r="H37" s="82" t="s">
        <v>158</v>
      </c>
      <c r="I37" s="89" t="s">
        <v>79</v>
      </c>
      <c r="J37" s="87">
        <v>921045</v>
      </c>
      <c r="K37" s="87">
        <v>945889</v>
      </c>
      <c r="L37" s="87">
        <v>926136</v>
      </c>
      <c r="M37" s="87">
        <v>959095</v>
      </c>
      <c r="N37" s="85" t="s">
        <v>160</v>
      </c>
      <c r="O37" s="90"/>
    </row>
    <row r="38" spans="1:15" ht="18" customHeight="1">
      <c r="A38" s="82" t="s">
        <v>161</v>
      </c>
      <c r="B38" s="89" t="s">
        <v>82</v>
      </c>
      <c r="C38" s="87">
        <v>127179</v>
      </c>
      <c r="D38" s="87">
        <v>127537</v>
      </c>
      <c r="E38" s="87">
        <v>127049</v>
      </c>
      <c r="F38" s="87">
        <v>130210</v>
      </c>
      <c r="G38" s="85" t="s">
        <v>162</v>
      </c>
      <c r="H38" s="82" t="s">
        <v>161</v>
      </c>
      <c r="I38" s="89" t="s">
        <v>82</v>
      </c>
      <c r="J38" s="87">
        <v>117611</v>
      </c>
      <c r="K38" s="87">
        <v>119810</v>
      </c>
      <c r="L38" s="87">
        <v>115348</v>
      </c>
      <c r="M38" s="87">
        <v>114816</v>
      </c>
      <c r="N38" s="85" t="s">
        <v>163</v>
      </c>
      <c r="O38" s="90"/>
    </row>
    <row r="39" spans="1:15" ht="18" customHeight="1">
      <c r="A39" s="82" t="s">
        <v>164</v>
      </c>
      <c r="B39" s="89" t="s">
        <v>86</v>
      </c>
      <c r="C39" s="87">
        <v>121952</v>
      </c>
      <c r="D39" s="87">
        <v>124356</v>
      </c>
      <c r="E39" s="87">
        <v>126276</v>
      </c>
      <c r="F39" s="87">
        <v>121610</v>
      </c>
      <c r="G39" s="85" t="s">
        <v>165</v>
      </c>
      <c r="H39" s="82" t="s">
        <v>164</v>
      </c>
      <c r="I39" s="89" t="s">
        <v>86</v>
      </c>
      <c r="J39" s="87">
        <v>106997</v>
      </c>
      <c r="K39" s="87">
        <v>112256</v>
      </c>
      <c r="L39" s="87">
        <v>111504</v>
      </c>
      <c r="M39" s="87">
        <v>106951</v>
      </c>
      <c r="N39" s="85" t="s">
        <v>166</v>
      </c>
      <c r="O39" s="90"/>
    </row>
    <row r="40" spans="1:15" ht="18" customHeight="1">
      <c r="A40" s="82" t="s">
        <v>89</v>
      </c>
      <c r="B40" s="89" t="s">
        <v>90</v>
      </c>
      <c r="C40" s="87">
        <v>17715</v>
      </c>
      <c r="D40" s="87">
        <v>17888</v>
      </c>
      <c r="E40" s="87">
        <v>17337</v>
      </c>
      <c r="F40" s="87">
        <v>16845</v>
      </c>
      <c r="G40" s="85" t="s">
        <v>167</v>
      </c>
      <c r="H40" s="82" t="s">
        <v>89</v>
      </c>
      <c r="I40" s="89" t="s">
        <v>90</v>
      </c>
      <c r="J40" s="87">
        <v>16144</v>
      </c>
      <c r="K40" s="87">
        <v>15886</v>
      </c>
      <c r="L40" s="87">
        <v>14516</v>
      </c>
      <c r="M40" s="87">
        <v>13404</v>
      </c>
      <c r="N40" s="85" t="s">
        <v>168</v>
      </c>
      <c r="O40" s="90"/>
    </row>
    <row r="41" spans="1:15" ht="18" customHeight="1">
      <c r="A41" s="91" t="s">
        <v>93</v>
      </c>
      <c r="B41" s="92" t="s">
        <v>94</v>
      </c>
      <c r="C41" s="93">
        <v>1383595</v>
      </c>
      <c r="D41" s="93">
        <v>1422699</v>
      </c>
      <c r="E41" s="93">
        <v>1406172</v>
      </c>
      <c r="F41" s="93">
        <v>1451613</v>
      </c>
      <c r="G41" s="95" t="s">
        <v>169</v>
      </c>
      <c r="H41" s="91" t="s">
        <v>93</v>
      </c>
      <c r="I41" s="92" t="s">
        <v>94</v>
      </c>
      <c r="J41" s="93">
        <v>1297208</v>
      </c>
      <c r="K41" s="93">
        <v>1343878</v>
      </c>
      <c r="L41" s="93">
        <v>1324217</v>
      </c>
      <c r="M41" s="93">
        <v>1363449</v>
      </c>
      <c r="N41" s="98" t="s">
        <v>872</v>
      </c>
      <c r="O41" s="97"/>
    </row>
    <row r="42" spans="1:15" ht="18" customHeight="1">
      <c r="A42" s="82"/>
      <c r="B42" s="83" t="s">
        <v>75</v>
      </c>
      <c r="C42" s="84">
        <v>70719</v>
      </c>
      <c r="D42" s="84">
        <v>77631</v>
      </c>
      <c r="E42" s="87">
        <v>80614</v>
      </c>
      <c r="F42" s="87">
        <v>86698</v>
      </c>
      <c r="G42" s="85" t="s">
        <v>170</v>
      </c>
      <c r="H42" s="82"/>
      <c r="I42" s="83" t="s">
        <v>75</v>
      </c>
      <c r="J42" s="84">
        <v>76176</v>
      </c>
      <c r="K42" s="84">
        <v>82356</v>
      </c>
      <c r="L42" s="87">
        <v>86290</v>
      </c>
      <c r="M42" s="87">
        <v>92682</v>
      </c>
      <c r="N42" s="99" t="s">
        <v>171</v>
      </c>
      <c r="O42" s="90"/>
    </row>
    <row r="43" spans="1:15" ht="18" customHeight="1">
      <c r="A43" s="82" t="s">
        <v>172</v>
      </c>
      <c r="B43" s="89" t="s">
        <v>79</v>
      </c>
      <c r="C43" s="87">
        <v>424411</v>
      </c>
      <c r="D43" s="87">
        <v>434989</v>
      </c>
      <c r="E43" s="87">
        <v>426724</v>
      </c>
      <c r="F43" s="87">
        <v>441185</v>
      </c>
      <c r="G43" s="85" t="s">
        <v>173</v>
      </c>
      <c r="H43" s="82" t="s">
        <v>172</v>
      </c>
      <c r="I43" s="89" t="s">
        <v>79</v>
      </c>
      <c r="J43" s="87">
        <v>439060</v>
      </c>
      <c r="K43" s="87">
        <v>447639</v>
      </c>
      <c r="L43" s="87">
        <v>437069</v>
      </c>
      <c r="M43" s="87">
        <v>453020</v>
      </c>
      <c r="N43" s="85" t="s">
        <v>174</v>
      </c>
      <c r="O43" s="90"/>
    </row>
    <row r="44" spans="1:15" ht="18" customHeight="1">
      <c r="A44" s="82" t="s">
        <v>175</v>
      </c>
      <c r="B44" s="89" t="s">
        <v>82</v>
      </c>
      <c r="C44" s="87">
        <v>31142</v>
      </c>
      <c r="D44" s="87">
        <v>32940</v>
      </c>
      <c r="E44" s="87">
        <v>31906</v>
      </c>
      <c r="F44" s="87">
        <v>29402</v>
      </c>
      <c r="G44" s="85" t="s">
        <v>176</v>
      </c>
      <c r="H44" s="82" t="s">
        <v>175</v>
      </c>
      <c r="I44" s="89" t="s">
        <v>82</v>
      </c>
      <c r="J44" s="87">
        <v>31250</v>
      </c>
      <c r="K44" s="87">
        <v>32907</v>
      </c>
      <c r="L44" s="87">
        <v>31926</v>
      </c>
      <c r="M44" s="87">
        <v>28024</v>
      </c>
      <c r="N44" s="85" t="s">
        <v>177</v>
      </c>
      <c r="O44" s="90"/>
    </row>
    <row r="45" spans="1:15" ht="18" customHeight="1">
      <c r="A45" s="82" t="s">
        <v>89</v>
      </c>
      <c r="B45" s="89" t="s">
        <v>86</v>
      </c>
      <c r="C45" s="87">
        <v>35817</v>
      </c>
      <c r="D45" s="87">
        <v>35863</v>
      </c>
      <c r="E45" s="87">
        <v>35728</v>
      </c>
      <c r="F45" s="87">
        <v>31882</v>
      </c>
      <c r="G45" s="85" t="s">
        <v>178</v>
      </c>
      <c r="H45" s="82" t="s">
        <v>89</v>
      </c>
      <c r="I45" s="89" t="s">
        <v>86</v>
      </c>
      <c r="J45" s="87">
        <v>34842</v>
      </c>
      <c r="K45" s="87">
        <v>35694</v>
      </c>
      <c r="L45" s="87">
        <v>35527</v>
      </c>
      <c r="M45" s="87">
        <v>32026</v>
      </c>
      <c r="N45" s="85" t="s">
        <v>179</v>
      </c>
      <c r="O45" s="90"/>
    </row>
    <row r="46" spans="1:15" ht="18" customHeight="1">
      <c r="A46" s="82" t="s">
        <v>93</v>
      </c>
      <c r="B46" s="89" t="s">
        <v>90</v>
      </c>
      <c r="C46" s="87">
        <v>7489</v>
      </c>
      <c r="D46" s="87">
        <v>7319</v>
      </c>
      <c r="E46" s="87">
        <v>6221</v>
      </c>
      <c r="F46" s="87">
        <v>5687</v>
      </c>
      <c r="G46" s="85" t="s">
        <v>180</v>
      </c>
      <c r="H46" s="82" t="s">
        <v>93</v>
      </c>
      <c r="I46" s="89" t="s">
        <v>90</v>
      </c>
      <c r="J46" s="87">
        <v>7944</v>
      </c>
      <c r="K46" s="87">
        <v>7508</v>
      </c>
      <c r="L46" s="87">
        <v>6823</v>
      </c>
      <c r="M46" s="87">
        <v>6286</v>
      </c>
      <c r="N46" s="85" t="s">
        <v>181</v>
      </c>
      <c r="O46" s="90"/>
    </row>
    <row r="47" spans="1:15" ht="18" customHeight="1" thickBot="1">
      <c r="A47" s="101"/>
      <c r="B47" s="102" t="s">
        <v>94</v>
      </c>
      <c r="C47" s="103">
        <v>569578</v>
      </c>
      <c r="D47" s="103">
        <v>588742</v>
      </c>
      <c r="E47" s="103">
        <v>581193</v>
      </c>
      <c r="F47" s="103">
        <v>594854</v>
      </c>
      <c r="G47" s="104" t="s">
        <v>182</v>
      </c>
      <c r="H47" s="101"/>
      <c r="I47" s="102" t="s">
        <v>94</v>
      </c>
      <c r="J47" s="103">
        <v>589272</v>
      </c>
      <c r="K47" s="103">
        <v>606104</v>
      </c>
      <c r="L47" s="103">
        <v>597635</v>
      </c>
      <c r="M47" s="103">
        <v>612038</v>
      </c>
      <c r="N47" s="104" t="s">
        <v>183</v>
      </c>
      <c r="O47" s="97"/>
    </row>
    <row r="48" spans="1:14" ht="12.75" customHeight="1">
      <c r="A48" s="90" t="s">
        <v>184</v>
      </c>
      <c r="B48" s="90"/>
      <c r="C48" s="90"/>
      <c r="D48" s="90"/>
      <c r="E48" s="90"/>
      <c r="F48" s="90"/>
      <c r="G48" s="90"/>
      <c r="H48" s="90" t="s">
        <v>184</v>
      </c>
      <c r="I48" s="90"/>
      <c r="J48" s="90"/>
      <c r="K48" s="90"/>
      <c r="L48" s="90"/>
      <c r="M48" s="90"/>
      <c r="N48" s="90"/>
    </row>
    <row r="49" spans="1:7" ht="12">
      <c r="A49" s="90"/>
      <c r="C49" s="90"/>
      <c r="D49" s="90"/>
      <c r="E49" s="90"/>
      <c r="F49" s="90"/>
      <c r="G49" s="90"/>
    </row>
    <row r="51" ht="12">
      <c r="E51" s="105"/>
    </row>
  </sheetData>
  <sheetProtection/>
  <mergeCells count="10"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J4:J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139"/>
  <sheetViews>
    <sheetView showGridLines="0" workbookViewId="0" topLeftCell="A82">
      <selection activeCell="N100" sqref="N100"/>
    </sheetView>
  </sheetViews>
  <sheetFormatPr defaultColWidth="8.00390625" defaultRowHeight="13.5"/>
  <cols>
    <col min="1" max="2" width="11.25390625" style="113" customWidth="1"/>
    <col min="3" max="3" width="10.75390625" style="113" customWidth="1"/>
    <col min="4" max="4" width="11.25390625" style="113" customWidth="1"/>
    <col min="5" max="6" width="8.625" style="113" customWidth="1"/>
    <col min="7" max="10" width="8.75390625" style="113" customWidth="1"/>
    <col min="11" max="16384" width="8.00390625" style="113" customWidth="1"/>
  </cols>
  <sheetData>
    <row r="1" spans="1:10" s="109" customFormat="1" ht="18.75" customHeight="1">
      <c r="A1" s="106"/>
      <c r="B1" s="107"/>
      <c r="C1" s="107"/>
      <c r="D1" s="107"/>
      <c r="E1" s="107"/>
      <c r="F1" s="107"/>
      <c r="G1" s="107"/>
      <c r="H1" s="107"/>
      <c r="I1" s="107"/>
      <c r="J1" s="108" t="s">
        <v>185</v>
      </c>
    </row>
    <row r="2" spans="1:10" ht="13.5" customHeight="1" thickBot="1">
      <c r="A2" s="110" t="s">
        <v>186</v>
      </c>
      <c r="B2" s="111"/>
      <c r="C2" s="111"/>
      <c r="D2" s="111"/>
      <c r="E2" s="111"/>
      <c r="F2" s="112"/>
      <c r="G2" s="111"/>
      <c r="H2" s="111"/>
      <c r="I2" s="111"/>
      <c r="J2" s="111"/>
    </row>
    <row r="3" spans="1:10" ht="15" customHeight="1">
      <c r="A3" s="114" t="s">
        <v>187</v>
      </c>
      <c r="B3" s="115" t="s">
        <v>188</v>
      </c>
      <c r="C3" s="116"/>
      <c r="D3" s="116"/>
      <c r="E3" s="116"/>
      <c r="F3" s="116"/>
      <c r="G3" s="115" t="s">
        <v>189</v>
      </c>
      <c r="H3" s="116"/>
      <c r="I3" s="116"/>
      <c r="J3" s="116"/>
    </row>
    <row r="4" spans="1:10" ht="15" customHeight="1">
      <c r="A4" s="117"/>
      <c r="B4" s="118" t="s">
        <v>190</v>
      </c>
      <c r="C4" s="119"/>
      <c r="D4" s="910" t="s">
        <v>191</v>
      </c>
      <c r="E4" s="118" t="s">
        <v>192</v>
      </c>
      <c r="F4" s="119"/>
      <c r="G4" s="910" t="s">
        <v>193</v>
      </c>
      <c r="H4" s="910" t="s">
        <v>194</v>
      </c>
      <c r="I4" s="118" t="s">
        <v>192</v>
      </c>
      <c r="J4" s="119"/>
    </row>
    <row r="5" spans="1:10" ht="15" customHeight="1">
      <c r="A5" s="120" t="s">
        <v>195</v>
      </c>
      <c r="B5" s="121" t="s">
        <v>196</v>
      </c>
      <c r="C5" s="122" t="s">
        <v>197</v>
      </c>
      <c r="D5" s="911"/>
      <c r="E5" s="123" t="s">
        <v>198</v>
      </c>
      <c r="F5" s="123" t="s">
        <v>191</v>
      </c>
      <c r="G5" s="911"/>
      <c r="H5" s="911"/>
      <c r="I5" s="123" t="s">
        <v>193</v>
      </c>
      <c r="J5" s="122" t="s">
        <v>194</v>
      </c>
    </row>
    <row r="6" spans="1:10" s="127" customFormat="1" ht="11.25" customHeight="1">
      <c r="A6" s="124"/>
      <c r="B6" s="125" t="s">
        <v>199</v>
      </c>
      <c r="C6" s="126" t="s">
        <v>200</v>
      </c>
      <c r="D6" s="126" t="s">
        <v>199</v>
      </c>
      <c r="E6" s="126" t="s">
        <v>199</v>
      </c>
      <c r="F6" s="126" t="s">
        <v>199</v>
      </c>
      <c r="G6" s="126" t="s">
        <v>201</v>
      </c>
      <c r="H6" s="126" t="s">
        <v>201</v>
      </c>
      <c r="I6" s="126" t="s">
        <v>201</v>
      </c>
      <c r="J6" s="126" t="s">
        <v>201</v>
      </c>
    </row>
    <row r="7" spans="1:10" ht="15" customHeight="1">
      <c r="A7" s="128" t="s">
        <v>203</v>
      </c>
      <c r="B7" s="129">
        <v>16652335</v>
      </c>
      <c r="C7" s="130" t="s">
        <v>876</v>
      </c>
      <c r="D7" s="129">
        <v>16804662</v>
      </c>
      <c r="E7" s="129">
        <v>45622.83561643836</v>
      </c>
      <c r="F7" s="129">
        <v>46040.169863013696</v>
      </c>
      <c r="G7" s="129">
        <v>349346</v>
      </c>
      <c r="H7" s="129">
        <v>423464</v>
      </c>
      <c r="I7" s="131">
        <v>957.1123287671232</v>
      </c>
      <c r="J7" s="131">
        <v>1160.1</v>
      </c>
    </row>
    <row r="8" spans="1:10" ht="15" customHeight="1">
      <c r="A8" s="128" t="s">
        <v>205</v>
      </c>
      <c r="B8" s="132">
        <v>16825698</v>
      </c>
      <c r="C8" s="130">
        <v>11132858</v>
      </c>
      <c r="D8" s="129">
        <v>16969277</v>
      </c>
      <c r="E8" s="129">
        <v>46097.80273972603</v>
      </c>
      <c r="F8" s="129">
        <v>46491.169863013696</v>
      </c>
      <c r="G8" s="129">
        <v>366409</v>
      </c>
      <c r="H8" s="129">
        <v>439481</v>
      </c>
      <c r="I8" s="131">
        <v>1003.8602739726027</v>
      </c>
      <c r="J8" s="131">
        <v>1204.0575342465754</v>
      </c>
    </row>
    <row r="9" spans="1:10" ht="15" customHeight="1">
      <c r="A9" s="128" t="s">
        <v>207</v>
      </c>
      <c r="B9" s="133">
        <v>17185680</v>
      </c>
      <c r="C9" s="134">
        <v>11489374</v>
      </c>
      <c r="D9" s="134">
        <v>17335876</v>
      </c>
      <c r="E9" s="134">
        <v>47084.05479452055</v>
      </c>
      <c r="F9" s="134">
        <v>47495.550684931506</v>
      </c>
      <c r="G9" s="129">
        <v>362471</v>
      </c>
      <c r="H9" s="129">
        <v>453093</v>
      </c>
      <c r="I9" s="135">
        <v>993</v>
      </c>
      <c r="J9" s="135">
        <v>1241.3</v>
      </c>
    </row>
    <row r="10" spans="1:10" ht="15" customHeight="1">
      <c r="A10" s="136" t="s">
        <v>209</v>
      </c>
      <c r="B10" s="132">
        <v>16835412</v>
      </c>
      <c r="C10" s="129">
        <v>11464843</v>
      </c>
      <c r="D10" s="129">
        <v>16966232</v>
      </c>
      <c r="E10" s="129">
        <v>45998.39344262295</v>
      </c>
      <c r="F10" s="129">
        <v>46355.825136612024</v>
      </c>
      <c r="G10" s="129">
        <v>354735</v>
      </c>
      <c r="H10" s="129">
        <v>457589</v>
      </c>
      <c r="I10" s="145">
        <v>971.9</v>
      </c>
      <c r="J10" s="145">
        <v>1253.7</v>
      </c>
    </row>
    <row r="11" spans="1:10" s="142" customFormat="1" ht="15" customHeight="1">
      <c r="A11" s="140" t="s">
        <v>211</v>
      </c>
      <c r="B11" s="137">
        <v>17151366</v>
      </c>
      <c r="C11" s="138">
        <v>11667995</v>
      </c>
      <c r="D11" s="138">
        <v>17227499</v>
      </c>
      <c r="E11" s="138">
        <v>58354</v>
      </c>
      <c r="F11" s="138">
        <v>59768</v>
      </c>
      <c r="G11" s="138">
        <v>349655</v>
      </c>
      <c r="H11" s="138">
        <v>474948</v>
      </c>
      <c r="I11" s="141">
        <v>958</v>
      </c>
      <c r="J11" s="139">
        <v>1301.2</v>
      </c>
    </row>
    <row r="12" spans="1:10" ht="6.75" customHeight="1">
      <c r="A12" s="143"/>
      <c r="B12" s="132"/>
      <c r="C12" s="144"/>
      <c r="D12" s="129"/>
      <c r="E12" s="129"/>
      <c r="F12" s="129"/>
      <c r="G12" s="129"/>
      <c r="H12" s="129"/>
      <c r="I12" s="145"/>
      <c r="J12" s="145"/>
    </row>
    <row r="13" spans="1:10" s="142" customFormat="1" ht="15" customHeight="1">
      <c r="A13" s="146" t="s">
        <v>212</v>
      </c>
      <c r="B13" s="137">
        <v>4790256</v>
      </c>
      <c r="C13" s="138">
        <v>3239076</v>
      </c>
      <c r="D13" s="138">
        <v>4816412</v>
      </c>
      <c r="E13" s="138">
        <v>13123.98904109589</v>
      </c>
      <c r="F13" s="138">
        <v>13195.649315068493</v>
      </c>
      <c r="G13" s="138">
        <v>169336</v>
      </c>
      <c r="H13" s="138">
        <v>359679</v>
      </c>
      <c r="I13" s="139">
        <v>463.9</v>
      </c>
      <c r="J13" s="139">
        <v>985.4</v>
      </c>
    </row>
    <row r="14" spans="1:10" ht="12.75" customHeight="1">
      <c r="A14" s="147" t="s">
        <v>213</v>
      </c>
      <c r="B14" s="132">
        <v>499517</v>
      </c>
      <c r="C14" s="144">
        <v>397543</v>
      </c>
      <c r="D14" s="129">
        <v>496679</v>
      </c>
      <c r="E14" s="129">
        <v>1368.5397260273974</v>
      </c>
      <c r="F14" s="129">
        <v>1360.7643835616439</v>
      </c>
      <c r="G14" s="130" t="s">
        <v>1</v>
      </c>
      <c r="H14" s="130" t="s">
        <v>1</v>
      </c>
      <c r="I14" s="130" t="s">
        <v>1</v>
      </c>
      <c r="J14" s="130" t="s">
        <v>1</v>
      </c>
    </row>
    <row r="15" spans="1:10" ht="12.75" customHeight="1">
      <c r="A15" s="147" t="s">
        <v>214</v>
      </c>
      <c r="B15" s="132">
        <v>227613</v>
      </c>
      <c r="C15" s="144">
        <v>161990</v>
      </c>
      <c r="D15" s="129">
        <v>226164</v>
      </c>
      <c r="E15" s="129">
        <v>623.5972602739726</v>
      </c>
      <c r="F15" s="129">
        <v>619.6273972602739</v>
      </c>
      <c r="G15" s="130" t="s">
        <v>1</v>
      </c>
      <c r="H15" s="130" t="s">
        <v>1</v>
      </c>
      <c r="I15" s="130" t="s">
        <v>1</v>
      </c>
      <c r="J15" s="130" t="s">
        <v>1</v>
      </c>
    </row>
    <row r="16" spans="1:10" ht="12.75" customHeight="1">
      <c r="A16" s="147" t="s">
        <v>215</v>
      </c>
      <c r="B16" s="132">
        <v>1269893</v>
      </c>
      <c r="C16" s="144">
        <v>962090</v>
      </c>
      <c r="D16" s="129">
        <v>1263614</v>
      </c>
      <c r="E16" s="129">
        <v>3479.158904109589</v>
      </c>
      <c r="F16" s="129">
        <v>3461.956164383562</v>
      </c>
      <c r="G16" s="130" t="s">
        <v>1</v>
      </c>
      <c r="H16" s="130" t="s">
        <v>1</v>
      </c>
      <c r="I16" s="130" t="s">
        <v>1</v>
      </c>
      <c r="J16" s="130" t="s">
        <v>1</v>
      </c>
    </row>
    <row r="17" spans="1:10" ht="12.75" customHeight="1">
      <c r="A17" s="147" t="s">
        <v>216</v>
      </c>
      <c r="B17" s="132">
        <v>126357</v>
      </c>
      <c r="C17" s="144">
        <v>96103</v>
      </c>
      <c r="D17" s="129">
        <v>133632</v>
      </c>
      <c r="E17" s="129">
        <v>346.1835616438356</v>
      </c>
      <c r="F17" s="129">
        <v>366.11506849315066</v>
      </c>
      <c r="G17" s="130" t="s">
        <v>1</v>
      </c>
      <c r="H17" s="130" t="s">
        <v>1</v>
      </c>
      <c r="I17" s="130" t="s">
        <v>1</v>
      </c>
      <c r="J17" s="130" t="s">
        <v>1</v>
      </c>
    </row>
    <row r="18" spans="1:10" ht="12.75" customHeight="1">
      <c r="A18" s="147" t="s">
        <v>217</v>
      </c>
      <c r="B18" s="132">
        <v>2444050</v>
      </c>
      <c r="C18" s="144">
        <v>1554160</v>
      </c>
      <c r="D18" s="129">
        <v>2473654</v>
      </c>
      <c r="E18" s="129">
        <v>6696.027397260274</v>
      </c>
      <c r="F18" s="129">
        <v>6777.134246575342</v>
      </c>
      <c r="G18" s="130">
        <v>169336</v>
      </c>
      <c r="H18" s="130">
        <v>359679</v>
      </c>
      <c r="I18" s="145">
        <v>463.9</v>
      </c>
      <c r="J18" s="145">
        <v>985.4</v>
      </c>
    </row>
    <row r="19" spans="1:10" ht="12.75" customHeight="1">
      <c r="A19" s="147" t="s">
        <v>218</v>
      </c>
      <c r="B19" s="132">
        <v>222826</v>
      </c>
      <c r="C19" s="144">
        <v>167190</v>
      </c>
      <c r="D19" s="129">
        <v>222669</v>
      </c>
      <c r="E19" s="129">
        <v>610.482191780822</v>
      </c>
      <c r="F19" s="129">
        <v>610.0520547945206</v>
      </c>
      <c r="G19" s="130" t="s">
        <v>1</v>
      </c>
      <c r="H19" s="130" t="s">
        <v>1</v>
      </c>
      <c r="I19" s="130" t="s">
        <v>1</v>
      </c>
      <c r="J19" s="130" t="s">
        <v>1</v>
      </c>
    </row>
    <row r="20" spans="1:10" ht="6.75" customHeight="1">
      <c r="A20" s="143"/>
      <c r="B20" s="132"/>
      <c r="C20" s="144"/>
      <c r="D20" s="129"/>
      <c r="E20" s="129"/>
      <c r="F20" s="129"/>
      <c r="G20" s="129"/>
      <c r="H20" s="129"/>
      <c r="I20" s="148"/>
      <c r="J20" s="148"/>
    </row>
    <row r="21" spans="1:10" s="142" customFormat="1" ht="15" customHeight="1">
      <c r="A21" s="146" t="s">
        <v>219</v>
      </c>
      <c r="B21" s="137">
        <v>888202</v>
      </c>
      <c r="C21" s="149">
        <v>628405</v>
      </c>
      <c r="D21" s="149">
        <v>902431</v>
      </c>
      <c r="E21" s="138">
        <v>2433.4301369863015</v>
      </c>
      <c r="F21" s="138">
        <v>2472.413698630137</v>
      </c>
      <c r="G21" s="150" t="s">
        <v>1</v>
      </c>
      <c r="H21" s="150" t="s">
        <v>1</v>
      </c>
      <c r="I21" s="150" t="s">
        <v>1</v>
      </c>
      <c r="J21" s="150" t="s">
        <v>1</v>
      </c>
    </row>
    <row r="22" spans="1:10" ht="12.75" customHeight="1">
      <c r="A22" s="147" t="s">
        <v>220</v>
      </c>
      <c r="B22" s="132">
        <v>211462</v>
      </c>
      <c r="C22" s="144">
        <v>162309</v>
      </c>
      <c r="D22" s="129">
        <v>216932</v>
      </c>
      <c r="E22" s="129">
        <v>579.3479452054795</v>
      </c>
      <c r="F22" s="129">
        <v>594.3342465753425</v>
      </c>
      <c r="G22" s="130" t="s">
        <v>1</v>
      </c>
      <c r="H22" s="130" t="s">
        <v>1</v>
      </c>
      <c r="I22" s="130" t="s">
        <v>1</v>
      </c>
      <c r="J22" s="130" t="s">
        <v>1</v>
      </c>
    </row>
    <row r="23" spans="1:10" ht="12.75" customHeight="1">
      <c r="A23" s="147" t="s">
        <v>221</v>
      </c>
      <c r="B23" s="132">
        <v>52464</v>
      </c>
      <c r="C23" s="144">
        <v>23198</v>
      </c>
      <c r="D23" s="129">
        <v>55274</v>
      </c>
      <c r="E23" s="129">
        <v>143.73698630136985</v>
      </c>
      <c r="F23" s="129">
        <v>151.43561643835616</v>
      </c>
      <c r="G23" s="130" t="s">
        <v>1</v>
      </c>
      <c r="H23" s="130" t="s">
        <v>1</v>
      </c>
      <c r="I23" s="130" t="s">
        <v>1</v>
      </c>
      <c r="J23" s="130" t="s">
        <v>1</v>
      </c>
    </row>
    <row r="24" spans="1:10" ht="12.75" customHeight="1">
      <c r="A24" s="147" t="s">
        <v>222</v>
      </c>
      <c r="B24" s="132">
        <v>311132</v>
      </c>
      <c r="C24" s="144">
        <v>223376</v>
      </c>
      <c r="D24" s="129">
        <v>318772</v>
      </c>
      <c r="E24" s="129">
        <v>852.4164383561643</v>
      </c>
      <c r="F24" s="129">
        <v>873.3479452054795</v>
      </c>
      <c r="G24" s="130" t="s">
        <v>1</v>
      </c>
      <c r="H24" s="130" t="s">
        <v>1</v>
      </c>
      <c r="I24" s="130" t="s">
        <v>1</v>
      </c>
      <c r="J24" s="130" t="s">
        <v>1</v>
      </c>
    </row>
    <row r="25" spans="1:10" ht="12.75" customHeight="1">
      <c r="A25" s="147" t="s">
        <v>223</v>
      </c>
      <c r="B25" s="132">
        <v>130172</v>
      </c>
      <c r="C25" s="144">
        <v>80519</v>
      </c>
      <c r="D25" s="129">
        <v>127293</v>
      </c>
      <c r="E25" s="129">
        <v>356.6356164383562</v>
      </c>
      <c r="F25" s="129">
        <v>348.7479452054794</v>
      </c>
      <c r="G25" s="130" t="s">
        <v>1</v>
      </c>
      <c r="H25" s="130" t="s">
        <v>1</v>
      </c>
      <c r="I25" s="130" t="s">
        <v>1</v>
      </c>
      <c r="J25" s="130" t="s">
        <v>1</v>
      </c>
    </row>
    <row r="26" spans="1:10" ht="12.75" customHeight="1">
      <c r="A26" s="147" t="s">
        <v>224</v>
      </c>
      <c r="B26" s="132">
        <v>5477</v>
      </c>
      <c r="C26" s="144">
        <v>4109</v>
      </c>
      <c r="D26" s="129">
        <v>6392</v>
      </c>
      <c r="E26" s="129">
        <v>15.005479452054795</v>
      </c>
      <c r="F26" s="129">
        <v>17.512328767123286</v>
      </c>
      <c r="G26" s="130" t="s">
        <v>1</v>
      </c>
      <c r="H26" s="130" t="s">
        <v>1</v>
      </c>
      <c r="I26" s="130" t="s">
        <v>1</v>
      </c>
      <c r="J26" s="130" t="s">
        <v>1</v>
      </c>
    </row>
    <row r="27" spans="1:10" ht="12.75" customHeight="1">
      <c r="A27" s="147" t="s">
        <v>225</v>
      </c>
      <c r="B27" s="132">
        <v>4297</v>
      </c>
      <c r="C27" s="144">
        <v>2824</v>
      </c>
      <c r="D27" s="129">
        <v>5161</v>
      </c>
      <c r="E27" s="129">
        <v>11.772602739726027</v>
      </c>
      <c r="F27" s="129">
        <v>14.139726027397261</v>
      </c>
      <c r="G27" s="130" t="s">
        <v>1</v>
      </c>
      <c r="H27" s="130" t="s">
        <v>1</v>
      </c>
      <c r="I27" s="130" t="s">
        <v>1</v>
      </c>
      <c r="J27" s="130" t="s">
        <v>1</v>
      </c>
    </row>
    <row r="28" spans="1:10" ht="12.75" customHeight="1">
      <c r="A28" s="147" t="s">
        <v>226</v>
      </c>
      <c r="B28" s="132">
        <v>3884</v>
      </c>
      <c r="C28" s="144">
        <v>1765</v>
      </c>
      <c r="D28" s="129">
        <v>4025</v>
      </c>
      <c r="E28" s="129">
        <v>10.64109589041096</v>
      </c>
      <c r="F28" s="129">
        <v>11.027397260273972</v>
      </c>
      <c r="G28" s="130" t="s">
        <v>1</v>
      </c>
      <c r="H28" s="130" t="s">
        <v>1</v>
      </c>
      <c r="I28" s="130" t="s">
        <v>1</v>
      </c>
      <c r="J28" s="130" t="s">
        <v>1</v>
      </c>
    </row>
    <row r="29" spans="1:10" ht="12.75" customHeight="1">
      <c r="A29" s="147" t="s">
        <v>227</v>
      </c>
      <c r="B29" s="132">
        <v>5353</v>
      </c>
      <c r="C29" s="144">
        <v>4165</v>
      </c>
      <c r="D29" s="129">
        <v>5734</v>
      </c>
      <c r="E29" s="129">
        <v>14.665753424657535</v>
      </c>
      <c r="F29" s="129">
        <v>15.70958904109589</v>
      </c>
      <c r="G29" s="130" t="s">
        <v>1</v>
      </c>
      <c r="H29" s="130" t="s">
        <v>1</v>
      </c>
      <c r="I29" s="130" t="s">
        <v>1</v>
      </c>
      <c r="J29" s="130" t="s">
        <v>1</v>
      </c>
    </row>
    <row r="30" spans="1:10" ht="12.75" customHeight="1">
      <c r="A30" s="147" t="s">
        <v>228</v>
      </c>
      <c r="B30" s="132">
        <v>20989</v>
      </c>
      <c r="C30" s="144">
        <v>16529</v>
      </c>
      <c r="D30" s="129">
        <v>23046</v>
      </c>
      <c r="E30" s="129">
        <v>57.50410958904109</v>
      </c>
      <c r="F30" s="129">
        <v>63.13972602739726</v>
      </c>
      <c r="G30" s="130" t="s">
        <v>1</v>
      </c>
      <c r="H30" s="130" t="s">
        <v>1</v>
      </c>
      <c r="I30" s="130" t="s">
        <v>1</v>
      </c>
      <c r="J30" s="130" t="s">
        <v>1</v>
      </c>
    </row>
    <row r="31" spans="1:10" ht="12.75" customHeight="1">
      <c r="A31" s="147" t="s">
        <v>229</v>
      </c>
      <c r="B31" s="132">
        <v>8651</v>
      </c>
      <c r="C31" s="144">
        <v>7760</v>
      </c>
      <c r="D31" s="129">
        <v>9186</v>
      </c>
      <c r="E31" s="129">
        <v>23.7013698630137</v>
      </c>
      <c r="F31" s="129">
        <v>25.167123287671235</v>
      </c>
      <c r="G31" s="130" t="s">
        <v>1</v>
      </c>
      <c r="H31" s="130" t="s">
        <v>1</v>
      </c>
      <c r="I31" s="130" t="s">
        <v>1</v>
      </c>
      <c r="J31" s="130" t="s">
        <v>1</v>
      </c>
    </row>
    <row r="32" spans="1:10" ht="12.75" customHeight="1">
      <c r="A32" s="147" t="s">
        <v>230</v>
      </c>
      <c r="B32" s="132">
        <v>25892</v>
      </c>
      <c r="C32" s="144">
        <v>23276</v>
      </c>
      <c r="D32" s="129">
        <v>27359</v>
      </c>
      <c r="E32" s="129">
        <v>70.93698630136986</v>
      </c>
      <c r="F32" s="129">
        <v>74.95616438356164</v>
      </c>
      <c r="G32" s="130" t="s">
        <v>1</v>
      </c>
      <c r="H32" s="130" t="s">
        <v>1</v>
      </c>
      <c r="I32" s="130" t="s">
        <v>1</v>
      </c>
      <c r="J32" s="130" t="s">
        <v>1</v>
      </c>
    </row>
    <row r="33" spans="1:10" ht="12.75" customHeight="1">
      <c r="A33" s="147" t="s">
        <v>231</v>
      </c>
      <c r="B33" s="132">
        <v>9195</v>
      </c>
      <c r="C33" s="144">
        <v>8184</v>
      </c>
      <c r="D33" s="129">
        <v>10403</v>
      </c>
      <c r="E33" s="129">
        <v>25.19178082191781</v>
      </c>
      <c r="F33" s="129">
        <v>28.5013698630137</v>
      </c>
      <c r="G33" s="130" t="s">
        <v>1</v>
      </c>
      <c r="H33" s="130" t="s">
        <v>1</v>
      </c>
      <c r="I33" s="130" t="s">
        <v>1</v>
      </c>
      <c r="J33" s="130" t="s">
        <v>1</v>
      </c>
    </row>
    <row r="34" spans="1:10" ht="12.75" customHeight="1">
      <c r="A34" s="147" t="s">
        <v>232</v>
      </c>
      <c r="B34" s="132">
        <v>2184</v>
      </c>
      <c r="C34" s="144">
        <v>1467</v>
      </c>
      <c r="D34" s="129">
        <v>2564</v>
      </c>
      <c r="E34" s="129">
        <v>5.983561643835617</v>
      </c>
      <c r="F34" s="129">
        <v>7.024657534246575</v>
      </c>
      <c r="G34" s="130" t="s">
        <v>1</v>
      </c>
      <c r="H34" s="130" t="s">
        <v>1</v>
      </c>
      <c r="I34" s="130" t="s">
        <v>1</v>
      </c>
      <c r="J34" s="130" t="s">
        <v>1</v>
      </c>
    </row>
    <row r="35" spans="1:10" ht="12.75" customHeight="1">
      <c r="A35" s="147" t="s">
        <v>233</v>
      </c>
      <c r="B35" s="132">
        <v>97050</v>
      </c>
      <c r="C35" s="144">
        <v>68924</v>
      </c>
      <c r="D35" s="129">
        <v>90290</v>
      </c>
      <c r="E35" s="129">
        <v>265.8904109589041</v>
      </c>
      <c r="F35" s="129">
        <v>247.36986301369862</v>
      </c>
      <c r="G35" s="130" t="s">
        <v>1</v>
      </c>
      <c r="H35" s="130" t="s">
        <v>1</v>
      </c>
      <c r="I35" s="130" t="s">
        <v>1</v>
      </c>
      <c r="J35" s="130" t="s">
        <v>1</v>
      </c>
    </row>
    <row r="36" spans="1:10" ht="6.75" customHeight="1">
      <c r="A36" s="143"/>
      <c r="B36" s="132"/>
      <c r="C36" s="144"/>
      <c r="D36" s="144"/>
      <c r="E36" s="129"/>
      <c r="F36" s="129"/>
      <c r="G36" s="129"/>
      <c r="H36" s="129"/>
      <c r="I36" s="148"/>
      <c r="J36" s="148"/>
    </row>
    <row r="37" spans="1:10" s="142" customFormat="1" ht="15" customHeight="1">
      <c r="A37" s="146" t="s">
        <v>234</v>
      </c>
      <c r="B37" s="137">
        <v>8018501</v>
      </c>
      <c r="C37" s="149">
        <v>5264111</v>
      </c>
      <c r="D37" s="149">
        <v>8026674</v>
      </c>
      <c r="E37" s="138">
        <v>33333.08561643835</v>
      </c>
      <c r="F37" s="138">
        <v>34560.3698630137</v>
      </c>
      <c r="G37" s="138">
        <v>154239</v>
      </c>
      <c r="H37" s="138">
        <v>86172</v>
      </c>
      <c r="I37" s="139">
        <v>422.6</v>
      </c>
      <c r="J37" s="139">
        <v>236.1</v>
      </c>
    </row>
    <row r="38" spans="1:10" s="142" customFormat="1" ht="15" customHeight="1">
      <c r="A38" s="147" t="s">
        <v>869</v>
      </c>
      <c r="B38" s="132">
        <v>14601</v>
      </c>
      <c r="C38" s="144">
        <v>3906</v>
      </c>
      <c r="D38" s="144">
        <v>13508</v>
      </c>
      <c r="E38" s="129">
        <v>730.05</v>
      </c>
      <c r="F38" s="129">
        <v>675.4</v>
      </c>
      <c r="G38" s="130" t="s">
        <v>1</v>
      </c>
      <c r="H38" s="130" t="s">
        <v>1</v>
      </c>
      <c r="I38" s="130" t="s">
        <v>1</v>
      </c>
      <c r="J38" s="130" t="s">
        <v>1</v>
      </c>
    </row>
    <row r="39" spans="1:10" ht="12.75" customHeight="1">
      <c r="A39" s="147" t="s">
        <v>235</v>
      </c>
      <c r="B39" s="132">
        <v>237171</v>
      </c>
      <c r="C39" s="144">
        <v>202365</v>
      </c>
      <c r="D39" s="129">
        <v>236086</v>
      </c>
      <c r="E39" s="129">
        <v>649.7835616438356</v>
      </c>
      <c r="F39" s="129">
        <v>646.8109589041096</v>
      </c>
      <c r="G39" s="130" t="s">
        <v>1</v>
      </c>
      <c r="H39" s="130" t="s">
        <v>1</v>
      </c>
      <c r="I39" s="130" t="s">
        <v>1</v>
      </c>
      <c r="J39" s="130" t="s">
        <v>1</v>
      </c>
    </row>
    <row r="40" spans="1:10" ht="12.75" customHeight="1">
      <c r="A40" s="147" t="s">
        <v>236</v>
      </c>
      <c r="B40" s="132">
        <v>362367</v>
      </c>
      <c r="C40" s="144">
        <v>303085</v>
      </c>
      <c r="D40" s="129">
        <v>362863</v>
      </c>
      <c r="E40" s="129">
        <v>992.786301369863</v>
      </c>
      <c r="F40" s="129">
        <v>994.1452054794521</v>
      </c>
      <c r="G40" s="130" t="s">
        <v>1</v>
      </c>
      <c r="H40" s="130" t="s">
        <v>1</v>
      </c>
      <c r="I40" s="130" t="s">
        <v>1</v>
      </c>
      <c r="J40" s="130" t="s">
        <v>1</v>
      </c>
    </row>
    <row r="41" spans="1:10" ht="12.75" customHeight="1">
      <c r="A41" s="147" t="s">
        <v>237</v>
      </c>
      <c r="B41" s="132">
        <v>435024</v>
      </c>
      <c r="C41" s="144">
        <v>334018</v>
      </c>
      <c r="D41" s="129">
        <v>440165</v>
      </c>
      <c r="E41" s="129">
        <v>1191.8465753424657</v>
      </c>
      <c r="F41" s="129">
        <v>1205.9315068493152</v>
      </c>
      <c r="G41" s="130" t="s">
        <v>1</v>
      </c>
      <c r="H41" s="130" t="s">
        <v>1</v>
      </c>
      <c r="I41" s="130" t="s">
        <v>1</v>
      </c>
      <c r="J41" s="130" t="s">
        <v>1</v>
      </c>
    </row>
    <row r="42" spans="1:10" ht="12.75" customHeight="1">
      <c r="A42" s="147" t="s">
        <v>238</v>
      </c>
      <c r="B42" s="132">
        <v>566174</v>
      </c>
      <c r="C42" s="144">
        <v>452847</v>
      </c>
      <c r="D42" s="129">
        <v>555301</v>
      </c>
      <c r="E42" s="129">
        <v>1551.1616438356164</v>
      </c>
      <c r="F42" s="129">
        <v>1521.372602739726</v>
      </c>
      <c r="G42" s="130" t="s">
        <v>1</v>
      </c>
      <c r="H42" s="130" t="s">
        <v>1</v>
      </c>
      <c r="I42" s="130" t="s">
        <v>1</v>
      </c>
      <c r="J42" s="130" t="s">
        <v>1</v>
      </c>
    </row>
    <row r="43" spans="1:10" ht="12.75" customHeight="1">
      <c r="A43" s="147" t="s">
        <v>239</v>
      </c>
      <c r="B43" s="132">
        <v>90378</v>
      </c>
      <c r="C43" s="144">
        <v>74944</v>
      </c>
      <c r="D43" s="129">
        <v>91070</v>
      </c>
      <c r="E43" s="129">
        <v>247.6109589041096</v>
      </c>
      <c r="F43" s="129">
        <v>249.5068493150685</v>
      </c>
      <c r="G43" s="130" t="s">
        <v>1</v>
      </c>
      <c r="H43" s="130" t="s">
        <v>1</v>
      </c>
      <c r="I43" s="130" t="s">
        <v>1</v>
      </c>
      <c r="J43" s="130" t="s">
        <v>1</v>
      </c>
    </row>
    <row r="44" spans="1:10" ht="12.75" customHeight="1">
      <c r="A44" s="147" t="s">
        <v>240</v>
      </c>
      <c r="B44" s="132">
        <v>4157454</v>
      </c>
      <c r="C44" s="144">
        <v>2344719</v>
      </c>
      <c r="D44" s="129">
        <v>4131642</v>
      </c>
      <c r="E44" s="129">
        <v>11390.284931506849</v>
      </c>
      <c r="F44" s="129">
        <v>11319.567123287672</v>
      </c>
      <c r="G44" s="130" t="s">
        <v>1</v>
      </c>
      <c r="H44" s="130" t="s">
        <v>1</v>
      </c>
      <c r="I44" s="130" t="s">
        <v>1</v>
      </c>
      <c r="J44" s="130" t="s">
        <v>1</v>
      </c>
    </row>
    <row r="45" spans="1:10" ht="12.75" customHeight="1">
      <c r="A45" s="147" t="s">
        <v>241</v>
      </c>
      <c r="B45" s="132">
        <v>203654</v>
      </c>
      <c r="C45" s="144">
        <v>160167</v>
      </c>
      <c r="D45" s="129">
        <v>216465</v>
      </c>
      <c r="E45" s="129">
        <v>557.9561643835616</v>
      </c>
      <c r="F45" s="129">
        <v>593.054794520548</v>
      </c>
      <c r="G45" s="130">
        <v>154239</v>
      </c>
      <c r="H45" s="130">
        <v>86172</v>
      </c>
      <c r="I45" s="145">
        <v>422.6</v>
      </c>
      <c r="J45" s="145">
        <v>236.1</v>
      </c>
    </row>
    <row r="46" spans="1:10" ht="12.75" customHeight="1">
      <c r="A46" s="151" t="s">
        <v>242</v>
      </c>
      <c r="B46" s="132">
        <v>54114</v>
      </c>
      <c r="C46" s="130" t="s">
        <v>1</v>
      </c>
      <c r="D46" s="129">
        <v>60484</v>
      </c>
      <c r="E46" s="129">
        <v>10822.8</v>
      </c>
      <c r="F46" s="129">
        <v>12096.8</v>
      </c>
      <c r="G46" s="130" t="s">
        <v>1</v>
      </c>
      <c r="H46" s="130" t="s">
        <v>1</v>
      </c>
      <c r="I46" s="130" t="s">
        <v>1</v>
      </c>
      <c r="J46" s="130" t="s">
        <v>1</v>
      </c>
    </row>
    <row r="47" spans="1:10" ht="12.75" customHeight="1">
      <c r="A47" s="147" t="s">
        <v>243</v>
      </c>
      <c r="B47" s="132">
        <v>182358</v>
      </c>
      <c r="C47" s="144">
        <v>130872</v>
      </c>
      <c r="D47" s="129">
        <v>178886</v>
      </c>
      <c r="E47" s="129">
        <v>499.61095890410957</v>
      </c>
      <c r="F47" s="129">
        <v>490.0986301369863</v>
      </c>
      <c r="G47" s="130" t="s">
        <v>1</v>
      </c>
      <c r="H47" s="130" t="s">
        <v>1</v>
      </c>
      <c r="I47" s="130" t="s">
        <v>1</v>
      </c>
      <c r="J47" s="130" t="s">
        <v>1</v>
      </c>
    </row>
    <row r="48" spans="1:10" ht="12.75" customHeight="1">
      <c r="A48" s="147" t="s">
        <v>244</v>
      </c>
      <c r="B48" s="132">
        <v>306458</v>
      </c>
      <c r="C48" s="144">
        <v>239890</v>
      </c>
      <c r="D48" s="129">
        <v>305293</v>
      </c>
      <c r="E48" s="129">
        <v>839.6109589041096</v>
      </c>
      <c r="F48" s="129">
        <v>836.4191780821918</v>
      </c>
      <c r="G48" s="130" t="s">
        <v>1</v>
      </c>
      <c r="H48" s="130" t="s">
        <v>1</v>
      </c>
      <c r="I48" s="130" t="s">
        <v>1</v>
      </c>
      <c r="J48" s="130" t="s">
        <v>1</v>
      </c>
    </row>
    <row r="49" spans="1:10" ht="12.75" customHeight="1">
      <c r="A49" s="147" t="s">
        <v>245</v>
      </c>
      <c r="B49" s="132">
        <v>435996</v>
      </c>
      <c r="C49" s="144">
        <v>259674</v>
      </c>
      <c r="D49" s="129">
        <v>449755</v>
      </c>
      <c r="E49" s="129">
        <v>1194.509589041096</v>
      </c>
      <c r="F49" s="129">
        <v>1232.2054794520548</v>
      </c>
      <c r="G49" s="130" t="s">
        <v>1</v>
      </c>
      <c r="H49" s="130" t="s">
        <v>1</v>
      </c>
      <c r="I49" s="130" t="s">
        <v>1</v>
      </c>
      <c r="J49" s="130" t="s">
        <v>1</v>
      </c>
    </row>
    <row r="50" spans="1:10" ht="12.75" customHeight="1">
      <c r="A50" s="152" t="s">
        <v>246</v>
      </c>
      <c r="B50" s="132">
        <v>220630</v>
      </c>
      <c r="C50" s="144">
        <v>198850</v>
      </c>
      <c r="D50" s="129">
        <v>225119</v>
      </c>
      <c r="E50" s="129">
        <v>604.4657534246576</v>
      </c>
      <c r="F50" s="129">
        <v>616.7643835616439</v>
      </c>
      <c r="G50" s="130" t="s">
        <v>1</v>
      </c>
      <c r="H50" s="130" t="s">
        <v>1</v>
      </c>
      <c r="I50" s="130" t="s">
        <v>1</v>
      </c>
      <c r="J50" s="130" t="s">
        <v>1</v>
      </c>
    </row>
    <row r="51" spans="1:10" ht="12.75" customHeight="1">
      <c r="A51" s="152" t="s">
        <v>247</v>
      </c>
      <c r="B51" s="132">
        <v>51855</v>
      </c>
      <c r="C51" s="144">
        <v>45432</v>
      </c>
      <c r="D51" s="129">
        <v>54364</v>
      </c>
      <c r="E51" s="129">
        <v>142.06849315068493</v>
      </c>
      <c r="F51" s="129">
        <v>148.94246575342467</v>
      </c>
      <c r="G51" s="130" t="s">
        <v>1</v>
      </c>
      <c r="H51" s="130" t="s">
        <v>1</v>
      </c>
      <c r="I51" s="130" t="s">
        <v>1</v>
      </c>
      <c r="J51" s="130" t="s">
        <v>1</v>
      </c>
    </row>
    <row r="52" spans="1:10" ht="12.75" customHeight="1">
      <c r="A52" s="152" t="s">
        <v>248</v>
      </c>
      <c r="B52" s="132">
        <v>423533</v>
      </c>
      <c r="C52" s="144">
        <v>269879</v>
      </c>
      <c r="D52" s="129">
        <v>425337</v>
      </c>
      <c r="E52" s="129">
        <v>1160.3643835616438</v>
      </c>
      <c r="F52" s="129">
        <v>1165.3068493150686</v>
      </c>
      <c r="G52" s="130" t="s">
        <v>1</v>
      </c>
      <c r="H52" s="130" t="s">
        <v>1</v>
      </c>
      <c r="I52" s="130" t="s">
        <v>1</v>
      </c>
      <c r="J52" s="130" t="s">
        <v>1</v>
      </c>
    </row>
    <row r="53" spans="1:10" ht="12.75" customHeight="1">
      <c r="A53" s="152" t="s">
        <v>249</v>
      </c>
      <c r="B53" s="132">
        <v>64347</v>
      </c>
      <c r="C53" s="144">
        <v>61089</v>
      </c>
      <c r="D53" s="129">
        <v>66970</v>
      </c>
      <c r="E53" s="129">
        <v>176.2931506849315</v>
      </c>
      <c r="F53" s="129">
        <v>183.4794520547945</v>
      </c>
      <c r="G53" s="130" t="s">
        <v>1</v>
      </c>
      <c r="H53" s="130" t="s">
        <v>1</v>
      </c>
      <c r="I53" s="130" t="s">
        <v>1</v>
      </c>
      <c r="J53" s="130" t="s">
        <v>1</v>
      </c>
    </row>
    <row r="54" spans="1:10" ht="12.75" customHeight="1">
      <c r="A54" s="152" t="s">
        <v>250</v>
      </c>
      <c r="B54" s="132">
        <v>17668</v>
      </c>
      <c r="C54" s="144">
        <v>15671</v>
      </c>
      <c r="D54" s="129">
        <v>17539</v>
      </c>
      <c r="E54" s="129">
        <v>48.40547945205479</v>
      </c>
      <c r="F54" s="129">
        <v>48.05205479452055</v>
      </c>
      <c r="G54" s="130" t="s">
        <v>1</v>
      </c>
      <c r="H54" s="130" t="s">
        <v>1</v>
      </c>
      <c r="I54" s="130" t="s">
        <v>1</v>
      </c>
      <c r="J54" s="130" t="s">
        <v>1</v>
      </c>
    </row>
    <row r="55" spans="1:10" ht="12.75" customHeight="1">
      <c r="A55" s="152" t="s">
        <v>251</v>
      </c>
      <c r="B55" s="132">
        <v>21037</v>
      </c>
      <c r="C55" s="144">
        <v>18626</v>
      </c>
      <c r="D55" s="129">
        <v>21181</v>
      </c>
      <c r="E55" s="129">
        <v>57.635616438356166</v>
      </c>
      <c r="F55" s="129">
        <v>58.03013698630137</v>
      </c>
      <c r="G55" s="130" t="s">
        <v>1</v>
      </c>
      <c r="H55" s="130" t="s">
        <v>1</v>
      </c>
      <c r="I55" s="130" t="s">
        <v>1</v>
      </c>
      <c r="J55" s="130" t="s">
        <v>1</v>
      </c>
    </row>
    <row r="56" spans="1:10" ht="12.75" customHeight="1">
      <c r="A56" s="147" t="s">
        <v>252</v>
      </c>
      <c r="B56" s="132">
        <v>106329</v>
      </c>
      <c r="C56" s="144">
        <v>92575</v>
      </c>
      <c r="D56" s="129">
        <v>107251</v>
      </c>
      <c r="E56" s="129">
        <v>291.3123287671233</v>
      </c>
      <c r="F56" s="129">
        <v>293.8383561643836</v>
      </c>
      <c r="G56" s="130" t="s">
        <v>1</v>
      </c>
      <c r="H56" s="130" t="s">
        <v>1</v>
      </c>
      <c r="I56" s="130" t="s">
        <v>1</v>
      </c>
      <c r="J56" s="130" t="s">
        <v>1</v>
      </c>
    </row>
    <row r="57" spans="1:10" ht="12.75" customHeight="1">
      <c r="A57" s="147" t="s">
        <v>253</v>
      </c>
      <c r="B57" s="132">
        <v>67353</v>
      </c>
      <c r="C57" s="144">
        <v>55502</v>
      </c>
      <c r="D57" s="129">
        <v>67395</v>
      </c>
      <c r="E57" s="129">
        <v>184.52876712328768</v>
      </c>
      <c r="F57" s="129">
        <v>184.64383561643837</v>
      </c>
      <c r="G57" s="130" t="s">
        <v>1</v>
      </c>
      <c r="H57" s="130" t="s">
        <v>1</v>
      </c>
      <c r="I57" s="130" t="s">
        <v>1</v>
      </c>
      <c r="J57" s="130" t="s">
        <v>1</v>
      </c>
    </row>
    <row r="58" spans="1:10" ht="6.75" customHeight="1">
      <c r="A58" s="143"/>
      <c r="B58" s="132"/>
      <c r="C58" s="144"/>
      <c r="D58" s="144"/>
      <c r="E58" s="129"/>
      <c r="F58" s="129"/>
      <c r="G58" s="130"/>
      <c r="H58" s="130"/>
      <c r="I58" s="130"/>
      <c r="J58" s="130"/>
    </row>
    <row r="59" spans="1:10" s="142" customFormat="1" ht="15" customHeight="1">
      <c r="A59" s="146" t="s">
        <v>254</v>
      </c>
      <c r="B59" s="137">
        <v>2179101</v>
      </c>
      <c r="C59" s="149">
        <v>1524945</v>
      </c>
      <c r="D59" s="149">
        <v>2184863</v>
      </c>
      <c r="E59" s="138">
        <v>5970.139726027397</v>
      </c>
      <c r="F59" s="138">
        <v>5985.92602739726</v>
      </c>
      <c r="G59" s="150" t="s">
        <v>1</v>
      </c>
      <c r="H59" s="150" t="s">
        <v>1</v>
      </c>
      <c r="I59" s="150" t="s">
        <v>1</v>
      </c>
      <c r="J59" s="150" t="s">
        <v>1</v>
      </c>
    </row>
    <row r="60" spans="1:10" ht="12.75" customHeight="1">
      <c r="A60" s="147" t="s">
        <v>255</v>
      </c>
      <c r="B60" s="132">
        <v>377269</v>
      </c>
      <c r="C60" s="144">
        <v>300071</v>
      </c>
      <c r="D60" s="129">
        <v>372668</v>
      </c>
      <c r="E60" s="129">
        <v>1033.613698630137</v>
      </c>
      <c r="F60" s="129">
        <v>1021.0082191780822</v>
      </c>
      <c r="G60" s="130" t="s">
        <v>1</v>
      </c>
      <c r="H60" s="130" t="s">
        <v>1</v>
      </c>
      <c r="I60" s="130" t="s">
        <v>1</v>
      </c>
      <c r="J60" s="130" t="s">
        <v>1</v>
      </c>
    </row>
    <row r="61" spans="1:10" ht="12.75" customHeight="1">
      <c r="A61" s="147" t="s">
        <v>256</v>
      </c>
      <c r="B61" s="132">
        <v>64345</v>
      </c>
      <c r="C61" s="144">
        <v>51818</v>
      </c>
      <c r="D61" s="129">
        <v>69533</v>
      </c>
      <c r="E61" s="129">
        <v>176.2876712328767</v>
      </c>
      <c r="F61" s="129">
        <v>190.5013698630137</v>
      </c>
      <c r="G61" s="130" t="s">
        <v>1</v>
      </c>
      <c r="H61" s="130" t="s">
        <v>1</v>
      </c>
      <c r="I61" s="130" t="s">
        <v>1</v>
      </c>
      <c r="J61" s="130" t="s">
        <v>1</v>
      </c>
    </row>
    <row r="62" spans="1:10" ht="12.75" customHeight="1">
      <c r="A62" s="147" t="s">
        <v>257</v>
      </c>
      <c r="B62" s="132">
        <v>174394</v>
      </c>
      <c r="C62" s="144">
        <v>141084</v>
      </c>
      <c r="D62" s="129">
        <v>172836</v>
      </c>
      <c r="E62" s="129">
        <v>477.7917808219178</v>
      </c>
      <c r="F62" s="129">
        <v>473.5232876712329</v>
      </c>
      <c r="G62" s="130" t="s">
        <v>1</v>
      </c>
      <c r="H62" s="130" t="s">
        <v>1</v>
      </c>
      <c r="I62" s="130" t="s">
        <v>1</v>
      </c>
      <c r="J62" s="130" t="s">
        <v>1</v>
      </c>
    </row>
    <row r="63" spans="1:10" ht="12.75" customHeight="1">
      <c r="A63" s="147" t="s">
        <v>258</v>
      </c>
      <c r="B63" s="132">
        <v>125079</v>
      </c>
      <c r="C63" s="144">
        <v>92186</v>
      </c>
      <c r="D63" s="129">
        <v>125422</v>
      </c>
      <c r="E63" s="129">
        <v>342.68219178082194</v>
      </c>
      <c r="F63" s="129">
        <v>343.62191780821917</v>
      </c>
      <c r="G63" s="130" t="s">
        <v>1</v>
      </c>
      <c r="H63" s="130" t="s">
        <v>1</v>
      </c>
      <c r="I63" s="130" t="s">
        <v>1</v>
      </c>
      <c r="J63" s="130" t="s">
        <v>1</v>
      </c>
    </row>
    <row r="64" spans="1:10" ht="12.75" customHeight="1">
      <c r="A64" s="147" t="s">
        <v>259</v>
      </c>
      <c r="B64" s="132">
        <v>166098</v>
      </c>
      <c r="C64" s="144">
        <v>158443</v>
      </c>
      <c r="D64" s="129">
        <v>170371</v>
      </c>
      <c r="E64" s="129">
        <v>455.06301369863013</v>
      </c>
      <c r="F64" s="129">
        <v>466.7698630136986</v>
      </c>
      <c r="G64" s="130" t="s">
        <v>1</v>
      </c>
      <c r="H64" s="130" t="s">
        <v>1</v>
      </c>
      <c r="I64" s="130" t="s">
        <v>1</v>
      </c>
      <c r="J64" s="130" t="s">
        <v>1</v>
      </c>
    </row>
    <row r="65" spans="1:10" ht="13.5" customHeight="1" thickBot="1">
      <c r="A65" s="153" t="s">
        <v>260</v>
      </c>
      <c r="B65" s="154">
        <v>46751</v>
      </c>
      <c r="C65" s="155">
        <v>29921</v>
      </c>
      <c r="D65" s="156">
        <v>45702</v>
      </c>
      <c r="E65" s="156">
        <v>128.0849315068493</v>
      </c>
      <c r="F65" s="156">
        <v>125.21095890410959</v>
      </c>
      <c r="G65" s="157" t="s">
        <v>1</v>
      </c>
      <c r="H65" s="157" t="s">
        <v>1</v>
      </c>
      <c r="I65" s="157" t="s">
        <v>1</v>
      </c>
      <c r="J65" s="157" t="s">
        <v>1</v>
      </c>
    </row>
    <row r="66" spans="1:10" ht="12" customHeight="1">
      <c r="A66" s="158" t="s">
        <v>261</v>
      </c>
      <c r="B66" s="117"/>
      <c r="C66" s="117"/>
      <c r="D66" s="159"/>
      <c r="E66" s="159"/>
      <c r="F66" s="159"/>
      <c r="G66" s="159"/>
      <c r="H66" s="159"/>
      <c r="I66" s="159"/>
      <c r="J66" s="159"/>
    </row>
    <row r="67" spans="1:10" ht="12" customHeight="1">
      <c r="A67" s="124" t="s">
        <v>262</v>
      </c>
      <c r="B67" s="159"/>
      <c r="C67" s="159"/>
      <c r="D67" s="159"/>
      <c r="E67" s="159"/>
      <c r="F67" s="159"/>
      <c r="G67" s="159"/>
      <c r="H67" s="159"/>
      <c r="I67" s="159"/>
      <c r="J67" s="159"/>
    </row>
    <row r="68" spans="1:10" ht="12" customHeight="1">
      <c r="A68" s="124" t="s">
        <v>870</v>
      </c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ht="18.75" customHeight="1">
      <c r="A69" s="160" t="s">
        <v>875</v>
      </c>
      <c r="B69" s="161"/>
      <c r="C69" s="161"/>
      <c r="D69" s="161"/>
      <c r="E69" s="161"/>
      <c r="F69" s="161"/>
      <c r="G69" s="161"/>
      <c r="H69" s="161"/>
      <c r="I69" s="162"/>
      <c r="J69" s="162"/>
    </row>
    <row r="70" spans="1:10" ht="13.5" customHeight="1" thickBo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10" ht="15" customHeight="1">
      <c r="A71" s="163" t="s">
        <v>187</v>
      </c>
      <c r="B71" s="164" t="s">
        <v>188</v>
      </c>
      <c r="C71" s="165"/>
      <c r="D71" s="165"/>
      <c r="E71" s="165"/>
      <c r="F71" s="165"/>
      <c r="G71" s="164" t="s">
        <v>189</v>
      </c>
      <c r="H71" s="165"/>
      <c r="I71" s="165"/>
      <c r="J71" s="165"/>
    </row>
    <row r="72" spans="1:10" ht="15" customHeight="1">
      <c r="A72" s="166"/>
      <c r="B72" s="118" t="s">
        <v>190</v>
      </c>
      <c r="C72" s="119"/>
      <c r="D72" s="910" t="s">
        <v>191</v>
      </c>
      <c r="E72" s="118" t="s">
        <v>192</v>
      </c>
      <c r="F72" s="167"/>
      <c r="G72" s="910" t="s">
        <v>193</v>
      </c>
      <c r="H72" s="910" t="s">
        <v>194</v>
      </c>
      <c r="I72" s="118" t="s">
        <v>192</v>
      </c>
      <c r="J72" s="168"/>
    </row>
    <row r="73" spans="1:10" ht="15" customHeight="1">
      <c r="A73" s="120" t="s">
        <v>195</v>
      </c>
      <c r="B73" s="123" t="s">
        <v>196</v>
      </c>
      <c r="C73" s="122" t="s">
        <v>197</v>
      </c>
      <c r="D73" s="911"/>
      <c r="E73" s="123" t="s">
        <v>198</v>
      </c>
      <c r="F73" s="123" t="s">
        <v>191</v>
      </c>
      <c r="G73" s="912"/>
      <c r="H73" s="912"/>
      <c r="I73" s="123" t="s">
        <v>193</v>
      </c>
      <c r="J73" s="122" t="s">
        <v>194</v>
      </c>
    </row>
    <row r="74" spans="2:10" s="127" customFormat="1" ht="11.25" customHeight="1">
      <c r="B74" s="169" t="s">
        <v>199</v>
      </c>
      <c r="C74" s="170" t="s">
        <v>200</v>
      </c>
      <c r="D74" s="170" t="s">
        <v>199</v>
      </c>
      <c r="E74" s="170" t="s">
        <v>199</v>
      </c>
      <c r="F74" s="170" t="s">
        <v>199</v>
      </c>
      <c r="G74" s="170" t="s">
        <v>201</v>
      </c>
      <c r="H74" s="170" t="s">
        <v>201</v>
      </c>
      <c r="I74" s="170" t="s">
        <v>201</v>
      </c>
      <c r="J74" s="170" t="s">
        <v>201</v>
      </c>
    </row>
    <row r="75" spans="1:10" ht="12.75" customHeight="1">
      <c r="A75" s="147" t="s">
        <v>263</v>
      </c>
      <c r="B75" s="132">
        <v>85633</v>
      </c>
      <c r="C75" s="144">
        <v>67242</v>
      </c>
      <c r="D75" s="129">
        <v>87446</v>
      </c>
      <c r="E75" s="129">
        <v>234.6109589041096</v>
      </c>
      <c r="F75" s="129">
        <v>239.57808219178082</v>
      </c>
      <c r="G75" s="130" t="s">
        <v>1</v>
      </c>
      <c r="H75" s="130" t="s">
        <v>1</v>
      </c>
      <c r="I75" s="130" t="s">
        <v>1</v>
      </c>
      <c r="J75" s="130" t="s">
        <v>1</v>
      </c>
    </row>
    <row r="76" spans="1:10" ht="12.75" customHeight="1">
      <c r="A76" s="147" t="s">
        <v>264</v>
      </c>
      <c r="B76" s="132">
        <v>11349</v>
      </c>
      <c r="C76" s="144">
        <v>9340</v>
      </c>
      <c r="D76" s="129">
        <v>12550</v>
      </c>
      <c r="E76" s="129">
        <v>31.09315068493151</v>
      </c>
      <c r="F76" s="129">
        <v>34.38356164383562</v>
      </c>
      <c r="G76" s="130" t="s">
        <v>1</v>
      </c>
      <c r="H76" s="130" t="s">
        <v>1</v>
      </c>
      <c r="I76" s="130" t="s">
        <v>1</v>
      </c>
      <c r="J76" s="130" t="s">
        <v>1</v>
      </c>
    </row>
    <row r="77" spans="1:10" ht="12.75" customHeight="1">
      <c r="A77" s="147" t="s">
        <v>265</v>
      </c>
      <c r="B77" s="132">
        <v>125700</v>
      </c>
      <c r="C77" s="144">
        <v>89691</v>
      </c>
      <c r="D77" s="129">
        <v>123871</v>
      </c>
      <c r="E77" s="129">
        <v>344.3835616438356</v>
      </c>
      <c r="F77" s="129">
        <v>339.372602739726</v>
      </c>
      <c r="G77" s="130" t="s">
        <v>1</v>
      </c>
      <c r="H77" s="130" t="s">
        <v>1</v>
      </c>
      <c r="I77" s="130" t="s">
        <v>1</v>
      </c>
      <c r="J77" s="130" t="s">
        <v>1</v>
      </c>
    </row>
    <row r="78" spans="1:10" ht="12.75" customHeight="1">
      <c r="A78" s="147" t="s">
        <v>266</v>
      </c>
      <c r="B78" s="132">
        <v>43168</v>
      </c>
      <c r="C78" s="144">
        <v>37414</v>
      </c>
      <c r="D78" s="129">
        <v>44870</v>
      </c>
      <c r="E78" s="129">
        <v>118.26849315068493</v>
      </c>
      <c r="F78" s="129">
        <v>122.93150684931507</v>
      </c>
      <c r="G78" s="130" t="s">
        <v>1</v>
      </c>
      <c r="H78" s="130" t="s">
        <v>1</v>
      </c>
      <c r="I78" s="130" t="s">
        <v>1</v>
      </c>
      <c r="J78" s="130" t="s">
        <v>1</v>
      </c>
    </row>
    <row r="79" spans="1:10" ht="12.75" customHeight="1">
      <c r="A79" s="147" t="s">
        <v>267</v>
      </c>
      <c r="B79" s="132">
        <v>779551</v>
      </c>
      <c r="C79" s="144">
        <v>418503</v>
      </c>
      <c r="D79" s="129">
        <v>775319</v>
      </c>
      <c r="E79" s="129">
        <v>2135.7561643835616</v>
      </c>
      <c r="F79" s="129">
        <v>2124.1616438356164</v>
      </c>
      <c r="G79" s="130" t="s">
        <v>1</v>
      </c>
      <c r="H79" s="130" t="s">
        <v>1</v>
      </c>
      <c r="I79" s="130" t="s">
        <v>1</v>
      </c>
      <c r="J79" s="130" t="s">
        <v>1</v>
      </c>
    </row>
    <row r="80" spans="1:10" ht="12.75" customHeight="1">
      <c r="A80" s="147" t="s">
        <v>268</v>
      </c>
      <c r="B80" s="132">
        <v>179764</v>
      </c>
      <c r="C80" s="144">
        <v>129232</v>
      </c>
      <c r="D80" s="129">
        <v>184275</v>
      </c>
      <c r="E80" s="129">
        <v>492.5041095890411</v>
      </c>
      <c r="F80" s="129">
        <v>504.86301369863014</v>
      </c>
      <c r="G80" s="130" t="s">
        <v>1</v>
      </c>
      <c r="H80" s="130" t="s">
        <v>1</v>
      </c>
      <c r="I80" s="130" t="s">
        <v>1</v>
      </c>
      <c r="J80" s="130" t="s">
        <v>1</v>
      </c>
    </row>
    <row r="81" spans="1:10" ht="6.75" customHeight="1">
      <c r="A81" s="147"/>
      <c r="B81" s="132"/>
      <c r="C81" s="144"/>
      <c r="D81" s="144"/>
      <c r="E81" s="129"/>
      <c r="F81" s="129"/>
      <c r="G81" s="130"/>
      <c r="H81" s="130"/>
      <c r="I81" s="148"/>
      <c r="J81" s="148"/>
    </row>
    <row r="82" spans="1:10" s="142" customFormat="1" ht="15" customHeight="1">
      <c r="A82" s="146" t="s">
        <v>269</v>
      </c>
      <c r="B82" s="137">
        <v>1275306</v>
      </c>
      <c r="C82" s="138">
        <v>911458</v>
      </c>
      <c r="D82" s="138">
        <v>1297119</v>
      </c>
      <c r="E82" s="138">
        <v>3493.9890410958906</v>
      </c>
      <c r="F82" s="138">
        <v>3553.750684931507</v>
      </c>
      <c r="G82" s="138">
        <v>26080</v>
      </c>
      <c r="H82" s="138">
        <v>29097</v>
      </c>
      <c r="I82" s="139">
        <v>71.5</v>
      </c>
      <c r="J82" s="139">
        <v>79.7</v>
      </c>
    </row>
    <row r="83" spans="1:10" ht="12.75" customHeight="1">
      <c r="A83" s="147" t="s">
        <v>270</v>
      </c>
      <c r="B83" s="132">
        <v>116462</v>
      </c>
      <c r="C83" s="144">
        <v>92878</v>
      </c>
      <c r="D83" s="129">
        <v>121021</v>
      </c>
      <c r="E83" s="129">
        <v>319.07397260273973</v>
      </c>
      <c r="F83" s="129">
        <v>331.5643835616438</v>
      </c>
      <c r="G83" s="130" t="s">
        <v>1</v>
      </c>
      <c r="H83" s="130" t="s">
        <v>1</v>
      </c>
      <c r="I83" s="130" t="s">
        <v>1</v>
      </c>
      <c r="J83" s="130" t="s">
        <v>1</v>
      </c>
    </row>
    <row r="84" spans="1:10" ht="12.75" customHeight="1">
      <c r="A84" s="147" t="s">
        <v>271</v>
      </c>
      <c r="B84" s="132">
        <v>38348</v>
      </c>
      <c r="C84" s="144">
        <v>36849</v>
      </c>
      <c r="D84" s="129">
        <v>39806</v>
      </c>
      <c r="E84" s="129">
        <v>105.06301369863014</v>
      </c>
      <c r="F84" s="129">
        <v>109.05753424657534</v>
      </c>
      <c r="G84" s="130" t="s">
        <v>1</v>
      </c>
      <c r="H84" s="130" t="s">
        <v>1</v>
      </c>
      <c r="I84" s="130" t="s">
        <v>1</v>
      </c>
      <c r="J84" s="130" t="s">
        <v>1</v>
      </c>
    </row>
    <row r="85" spans="1:10" ht="12.75" customHeight="1">
      <c r="A85" s="147" t="s">
        <v>272</v>
      </c>
      <c r="B85" s="132">
        <v>57160</v>
      </c>
      <c r="C85" s="144">
        <v>44311</v>
      </c>
      <c r="D85" s="129">
        <v>56759</v>
      </c>
      <c r="E85" s="129">
        <v>156.6027397260274</v>
      </c>
      <c r="F85" s="129">
        <v>155.5041095890411</v>
      </c>
      <c r="G85" s="130" t="s">
        <v>1</v>
      </c>
      <c r="H85" s="130" t="s">
        <v>1</v>
      </c>
      <c r="I85" s="130" t="s">
        <v>1</v>
      </c>
      <c r="J85" s="130" t="s">
        <v>1</v>
      </c>
    </row>
    <row r="86" spans="1:10" ht="12.75" customHeight="1">
      <c r="A86" s="147" t="s">
        <v>273</v>
      </c>
      <c r="B86" s="132">
        <v>592072</v>
      </c>
      <c r="C86" s="144">
        <v>409682</v>
      </c>
      <c r="D86" s="129">
        <v>596602</v>
      </c>
      <c r="E86" s="129">
        <v>1622.1150684931506</v>
      </c>
      <c r="F86" s="129">
        <v>1634.5260273972603</v>
      </c>
      <c r="G86" s="130" t="s">
        <v>1</v>
      </c>
      <c r="H86" s="130" t="s">
        <v>1</v>
      </c>
      <c r="I86" s="130" t="s">
        <v>1</v>
      </c>
      <c r="J86" s="130" t="s">
        <v>1</v>
      </c>
    </row>
    <row r="87" spans="1:10" ht="12.75" customHeight="1">
      <c r="A87" s="147" t="s">
        <v>274</v>
      </c>
      <c r="B87" s="132">
        <v>22864</v>
      </c>
      <c r="C87" s="144">
        <v>20641</v>
      </c>
      <c r="D87" s="129">
        <v>24489</v>
      </c>
      <c r="E87" s="129">
        <v>62.64109589041096</v>
      </c>
      <c r="F87" s="129">
        <v>67.0931506849315</v>
      </c>
      <c r="G87" s="130" t="s">
        <v>1</v>
      </c>
      <c r="H87" s="130" t="s">
        <v>1</v>
      </c>
      <c r="I87" s="130" t="s">
        <v>1</v>
      </c>
      <c r="J87" s="130" t="s">
        <v>1</v>
      </c>
    </row>
    <row r="88" spans="1:10" ht="12.75" customHeight="1">
      <c r="A88" s="147" t="s">
        <v>275</v>
      </c>
      <c r="B88" s="132">
        <v>116724</v>
      </c>
      <c r="C88" s="144">
        <v>96712</v>
      </c>
      <c r="D88" s="129">
        <v>121155</v>
      </c>
      <c r="E88" s="129">
        <v>319.7917808219178</v>
      </c>
      <c r="F88" s="129">
        <v>331.93150684931504</v>
      </c>
      <c r="G88" s="130" t="s">
        <v>1</v>
      </c>
      <c r="H88" s="130" t="s">
        <v>1</v>
      </c>
      <c r="I88" s="130" t="s">
        <v>1</v>
      </c>
      <c r="J88" s="130" t="s">
        <v>1</v>
      </c>
    </row>
    <row r="89" spans="1:10" ht="12.75" customHeight="1">
      <c r="A89" s="147" t="s">
        <v>276</v>
      </c>
      <c r="B89" s="132">
        <v>36086</v>
      </c>
      <c r="C89" s="144">
        <v>19644</v>
      </c>
      <c r="D89" s="129">
        <v>39039</v>
      </c>
      <c r="E89" s="129">
        <v>98.86575342465754</v>
      </c>
      <c r="F89" s="129">
        <v>106.95616438356164</v>
      </c>
      <c r="G89" s="130" t="s">
        <v>1</v>
      </c>
      <c r="H89" s="130" t="s">
        <v>1</v>
      </c>
      <c r="I89" s="130" t="s">
        <v>1</v>
      </c>
      <c r="J89" s="130" t="s">
        <v>1</v>
      </c>
    </row>
    <row r="90" spans="1:10" ht="13.5" customHeight="1" thickBot="1">
      <c r="A90" s="153" t="s">
        <v>277</v>
      </c>
      <c r="B90" s="154">
        <v>295590</v>
      </c>
      <c r="C90" s="155">
        <v>190741</v>
      </c>
      <c r="D90" s="156">
        <v>298248</v>
      </c>
      <c r="E90" s="156">
        <v>809.8356164383562</v>
      </c>
      <c r="F90" s="156">
        <v>817.1178082191781</v>
      </c>
      <c r="G90" s="157">
        <v>26080</v>
      </c>
      <c r="H90" s="157">
        <v>29097</v>
      </c>
      <c r="I90" s="171">
        <v>71.5</v>
      </c>
      <c r="J90" s="171">
        <v>79.7</v>
      </c>
    </row>
    <row r="91" spans="1:10" s="175" customFormat="1" ht="12.75" customHeight="1">
      <c r="A91" s="172" t="s">
        <v>278</v>
      </c>
      <c r="B91" s="173"/>
      <c r="C91" s="174"/>
      <c r="D91" s="174"/>
      <c r="E91" s="174"/>
      <c r="F91" s="174"/>
      <c r="G91" s="174"/>
      <c r="H91" s="174"/>
      <c r="I91" s="174"/>
      <c r="J91" s="174"/>
    </row>
    <row r="92" spans="1:10" ht="10.5" customHeight="1">
      <c r="A92" s="158" t="s">
        <v>279</v>
      </c>
      <c r="B92" s="129"/>
      <c r="C92" s="129"/>
      <c r="D92" s="129"/>
      <c r="E92" s="129"/>
      <c r="F92" s="129"/>
      <c r="G92" s="129"/>
      <c r="H92" s="129"/>
      <c r="I92" s="145"/>
      <c r="J92" s="145"/>
    </row>
    <row r="93" spans="1:10" ht="11.25" customHeight="1">
      <c r="A93" s="158"/>
      <c r="B93" s="129"/>
      <c r="C93" s="129"/>
      <c r="D93" s="129"/>
      <c r="E93" s="129"/>
      <c r="F93" s="129"/>
      <c r="G93" s="129"/>
      <c r="H93" s="129"/>
      <c r="I93" s="145"/>
      <c r="J93" s="145"/>
    </row>
    <row r="94" spans="1:10" ht="13.5" customHeight="1" thickBot="1">
      <c r="A94" s="110" t="s">
        <v>280</v>
      </c>
      <c r="B94" s="110"/>
      <c r="C94" s="110"/>
      <c r="D94" s="110"/>
      <c r="E94" s="110"/>
      <c r="F94" s="110"/>
      <c r="G94" s="110"/>
      <c r="H94" s="110"/>
      <c r="I94" s="110"/>
      <c r="J94" s="110"/>
    </row>
    <row r="95" spans="1:10" ht="12" customHeight="1">
      <c r="A95" s="176" t="s">
        <v>187</v>
      </c>
      <c r="B95" s="164" t="s">
        <v>281</v>
      </c>
      <c r="C95" s="165"/>
      <c r="D95" s="165"/>
      <c r="E95" s="165"/>
      <c r="F95" s="165"/>
      <c r="G95" s="165"/>
      <c r="H95" s="165"/>
      <c r="I95" s="165"/>
      <c r="J95" s="165"/>
    </row>
    <row r="96" spans="1:10" ht="12" customHeight="1">
      <c r="A96" s="166"/>
      <c r="B96" s="164" t="s">
        <v>190</v>
      </c>
      <c r="C96" s="165"/>
      <c r="D96" s="165"/>
      <c r="E96" s="904" t="s">
        <v>191</v>
      </c>
      <c r="F96" s="905"/>
      <c r="G96" s="177" t="s">
        <v>192</v>
      </c>
      <c r="H96" s="178"/>
      <c r="I96" s="179"/>
      <c r="J96" s="179"/>
    </row>
    <row r="97" spans="1:10" ht="12" customHeight="1">
      <c r="A97" s="180" t="s">
        <v>195</v>
      </c>
      <c r="B97" s="908" t="s">
        <v>282</v>
      </c>
      <c r="C97" s="909"/>
      <c r="D97" s="181" t="s">
        <v>283</v>
      </c>
      <c r="E97" s="906"/>
      <c r="F97" s="907"/>
      <c r="G97" s="177" t="s">
        <v>198</v>
      </c>
      <c r="H97" s="182"/>
      <c r="I97" s="177" t="s">
        <v>191</v>
      </c>
      <c r="J97" s="178"/>
    </row>
    <row r="98" spans="2:10" ht="11.25" customHeight="1">
      <c r="B98" s="183"/>
      <c r="C98" s="170" t="s">
        <v>199</v>
      </c>
      <c r="D98" s="170" t="s">
        <v>199</v>
      </c>
      <c r="E98" s="170"/>
      <c r="F98" s="170" t="s">
        <v>199</v>
      </c>
      <c r="G98" s="170"/>
      <c r="H98" s="170" t="s">
        <v>199</v>
      </c>
      <c r="I98" s="170"/>
      <c r="J98" s="170" t="s">
        <v>199</v>
      </c>
    </row>
    <row r="99" spans="1:10" ht="11.25" customHeight="1">
      <c r="A99" s="128" t="s">
        <v>284</v>
      </c>
      <c r="B99" s="184"/>
      <c r="C99" s="144">
        <v>740703</v>
      </c>
      <c r="D99" s="144">
        <v>429849</v>
      </c>
      <c r="F99" s="144">
        <v>740262</v>
      </c>
      <c r="G99" s="144"/>
      <c r="H99" s="144">
        <v>2029.323287671233</v>
      </c>
      <c r="I99" s="144"/>
      <c r="J99" s="144">
        <v>2028.1150684931504</v>
      </c>
    </row>
    <row r="100" spans="1:10" ht="11.25" customHeight="1">
      <c r="A100" s="128" t="s">
        <v>326</v>
      </c>
      <c r="B100" s="184"/>
      <c r="C100" s="144">
        <v>700895</v>
      </c>
      <c r="D100" s="144">
        <v>397909</v>
      </c>
      <c r="F100" s="144">
        <v>694186</v>
      </c>
      <c r="G100" s="144"/>
      <c r="H100" s="144">
        <v>1920</v>
      </c>
      <c r="I100" s="144"/>
      <c r="J100" s="144">
        <v>1902</v>
      </c>
    </row>
    <row r="101" spans="1:10" ht="11.25" customHeight="1">
      <c r="A101" s="128" t="s">
        <v>1085</v>
      </c>
      <c r="B101" s="184"/>
      <c r="C101" s="144">
        <v>688634</v>
      </c>
      <c r="D101" s="144">
        <v>387247</v>
      </c>
      <c r="E101" s="144"/>
      <c r="F101" s="129">
        <v>679427</v>
      </c>
      <c r="G101" s="129"/>
      <c r="H101" s="129">
        <v>1887</v>
      </c>
      <c r="I101" s="129"/>
      <c r="J101" s="129">
        <v>1861</v>
      </c>
    </row>
    <row r="102" spans="1:10" ht="11.25" customHeight="1">
      <c r="A102" s="136" t="s">
        <v>1086</v>
      </c>
      <c r="B102" s="184"/>
      <c r="C102" s="144">
        <v>626277</v>
      </c>
      <c r="D102" s="144">
        <v>352338</v>
      </c>
      <c r="E102" s="144"/>
      <c r="F102" s="129">
        <v>619656</v>
      </c>
      <c r="G102" s="129"/>
      <c r="H102" s="129">
        <v>1717</v>
      </c>
      <c r="I102" s="129"/>
      <c r="J102" s="129">
        <v>1697</v>
      </c>
    </row>
    <row r="103" spans="1:10" s="142" customFormat="1" ht="11.25" customHeight="1">
      <c r="A103" s="140" t="s">
        <v>1087</v>
      </c>
      <c r="B103" s="185"/>
      <c r="C103" s="149">
        <v>644933</v>
      </c>
      <c r="D103" s="149">
        <v>356859</v>
      </c>
      <c r="E103" s="186"/>
      <c r="F103" s="138">
        <v>635342</v>
      </c>
      <c r="G103" s="186"/>
      <c r="H103" s="138">
        <v>1767</v>
      </c>
      <c r="I103" s="186"/>
      <c r="J103" s="138">
        <v>1741</v>
      </c>
    </row>
    <row r="104" spans="1:10" ht="3.75" customHeight="1">
      <c r="A104" s="136"/>
      <c r="B104" s="184"/>
      <c r="C104" s="144"/>
      <c r="D104" s="129"/>
      <c r="E104" s="129"/>
      <c r="F104" s="129"/>
      <c r="G104" s="129"/>
      <c r="H104" s="129"/>
      <c r="I104" s="129"/>
      <c r="J104" s="129"/>
    </row>
    <row r="105" spans="1:11" ht="11.25" customHeight="1">
      <c r="A105" s="147" t="s">
        <v>285</v>
      </c>
      <c r="B105" s="184"/>
      <c r="C105" s="144">
        <v>128743</v>
      </c>
      <c r="D105" s="129">
        <v>89957</v>
      </c>
      <c r="E105" s="129"/>
      <c r="F105" s="129">
        <v>130038</v>
      </c>
      <c r="G105" s="129"/>
      <c r="H105" s="129">
        <v>352.72054794520545</v>
      </c>
      <c r="I105" s="129"/>
      <c r="J105" s="129">
        <v>356.26849315068495</v>
      </c>
      <c r="K105" s="187"/>
    </row>
    <row r="106" spans="1:11" ht="11.25" customHeight="1">
      <c r="A106" s="147" t="s">
        <v>286</v>
      </c>
      <c r="B106" s="184"/>
      <c r="C106" s="144">
        <v>19427</v>
      </c>
      <c r="D106" s="129">
        <v>11317</v>
      </c>
      <c r="E106" s="129"/>
      <c r="F106" s="129">
        <v>19406</v>
      </c>
      <c r="G106" s="129"/>
      <c r="H106" s="129">
        <v>53.224657534246575</v>
      </c>
      <c r="I106" s="144"/>
      <c r="J106" s="129">
        <v>53.16712328767123</v>
      </c>
      <c r="K106" s="187"/>
    </row>
    <row r="107" spans="1:11" ht="11.25" customHeight="1">
      <c r="A107" s="152" t="s">
        <v>287</v>
      </c>
      <c r="B107" s="184"/>
      <c r="C107" s="144">
        <v>11331</v>
      </c>
      <c r="D107" s="129">
        <v>7452</v>
      </c>
      <c r="E107" s="129"/>
      <c r="F107" s="129">
        <v>12349</v>
      </c>
      <c r="G107" s="129"/>
      <c r="H107" s="129">
        <v>31.043835616438358</v>
      </c>
      <c r="I107" s="129"/>
      <c r="J107" s="129">
        <v>33.83287671232877</v>
      </c>
      <c r="K107" s="187"/>
    </row>
    <row r="108" spans="1:11" ht="11.25" customHeight="1">
      <c r="A108" s="147" t="s">
        <v>288</v>
      </c>
      <c r="B108" s="184"/>
      <c r="C108" s="144">
        <v>16030</v>
      </c>
      <c r="D108" s="129">
        <v>10036</v>
      </c>
      <c r="E108" s="129"/>
      <c r="F108" s="129">
        <v>11409</v>
      </c>
      <c r="G108" s="129"/>
      <c r="H108" s="129">
        <v>43.917808219178085</v>
      </c>
      <c r="I108" s="129"/>
      <c r="J108" s="129">
        <v>31.257534246575343</v>
      </c>
      <c r="K108" s="187"/>
    </row>
    <row r="109" spans="1:11" ht="11.25" customHeight="1">
      <c r="A109" s="152" t="s">
        <v>289</v>
      </c>
      <c r="B109" s="184"/>
      <c r="C109" s="144">
        <v>23698</v>
      </c>
      <c r="D109" s="129">
        <v>9594</v>
      </c>
      <c r="E109" s="129"/>
      <c r="F109" s="129">
        <v>21433</v>
      </c>
      <c r="G109" s="129"/>
      <c r="H109" s="129">
        <v>64.92602739726027</v>
      </c>
      <c r="I109" s="129"/>
      <c r="J109" s="129">
        <v>58.72054794520548</v>
      </c>
      <c r="K109" s="187"/>
    </row>
    <row r="110" spans="1:10" ht="11.25" customHeight="1">
      <c r="A110" s="147" t="s">
        <v>290</v>
      </c>
      <c r="B110" s="184"/>
      <c r="C110" s="144">
        <v>11400</v>
      </c>
      <c r="D110" s="129">
        <v>7521</v>
      </c>
      <c r="E110" s="129"/>
      <c r="F110" s="129">
        <v>8026</v>
      </c>
      <c r="G110" s="129"/>
      <c r="H110" s="129">
        <v>31.232876712328768</v>
      </c>
      <c r="I110" s="129"/>
      <c r="J110" s="129">
        <v>21.98904109589041</v>
      </c>
    </row>
    <row r="111" spans="1:10" ht="11.25" customHeight="1">
      <c r="A111" s="147" t="s">
        <v>291</v>
      </c>
      <c r="B111" s="184"/>
      <c r="C111" s="144">
        <v>14297</v>
      </c>
      <c r="D111" s="129">
        <v>11829</v>
      </c>
      <c r="E111" s="129"/>
      <c r="F111" s="129">
        <v>11873</v>
      </c>
      <c r="G111" s="129"/>
      <c r="H111" s="129">
        <v>39.16986301369863</v>
      </c>
      <c r="I111" s="129"/>
      <c r="J111" s="129">
        <v>32.52876712328767</v>
      </c>
    </row>
    <row r="112" spans="1:10" ht="11.25" customHeight="1">
      <c r="A112" s="147" t="s">
        <v>292</v>
      </c>
      <c r="B112" s="184"/>
      <c r="C112" s="144">
        <v>7108</v>
      </c>
      <c r="D112" s="129">
        <v>3935</v>
      </c>
      <c r="E112" s="129"/>
      <c r="F112" s="129">
        <v>6602</v>
      </c>
      <c r="G112" s="129"/>
      <c r="H112" s="129">
        <v>19.473972602739725</v>
      </c>
      <c r="I112" s="129"/>
      <c r="J112" s="129">
        <v>18.087671232876712</v>
      </c>
    </row>
    <row r="113" spans="1:10" ht="11.25" customHeight="1">
      <c r="A113" s="147" t="s">
        <v>293</v>
      </c>
      <c r="B113" s="184"/>
      <c r="C113" s="144">
        <v>3999</v>
      </c>
      <c r="D113" s="129">
        <v>2236</v>
      </c>
      <c r="E113" s="129"/>
      <c r="F113" s="129">
        <v>5146</v>
      </c>
      <c r="G113" s="129"/>
      <c r="H113" s="129">
        <v>10.956164383561644</v>
      </c>
      <c r="I113" s="129"/>
      <c r="J113" s="129">
        <v>14.098630136986301</v>
      </c>
    </row>
    <row r="114" spans="1:10" ht="11.25" customHeight="1">
      <c r="A114" s="147" t="s">
        <v>294</v>
      </c>
      <c r="B114" s="184"/>
      <c r="C114" s="144">
        <v>49305</v>
      </c>
      <c r="D114" s="129">
        <v>41195</v>
      </c>
      <c r="E114" s="129"/>
      <c r="F114" s="129">
        <v>51550</v>
      </c>
      <c r="G114" s="129"/>
      <c r="H114" s="129">
        <v>135.08219178082192</v>
      </c>
      <c r="I114" s="129"/>
      <c r="J114" s="129">
        <v>141.23287671232876</v>
      </c>
    </row>
    <row r="115" spans="1:10" ht="11.25" customHeight="1">
      <c r="A115" s="147" t="s">
        <v>295</v>
      </c>
      <c r="B115" s="184"/>
      <c r="C115" s="144">
        <v>226658</v>
      </c>
      <c r="D115" s="129">
        <v>110653</v>
      </c>
      <c r="E115" s="129"/>
      <c r="F115" s="129">
        <v>221701</v>
      </c>
      <c r="G115" s="129"/>
      <c r="H115" s="129">
        <v>620.9808219178083</v>
      </c>
      <c r="I115" s="129"/>
      <c r="J115" s="129">
        <v>607.4</v>
      </c>
    </row>
    <row r="116" spans="1:10" ht="11.25" customHeight="1">
      <c r="A116" s="147" t="s">
        <v>296</v>
      </c>
      <c r="B116" s="184"/>
      <c r="C116" s="144">
        <v>11240</v>
      </c>
      <c r="D116" s="129">
        <v>2072</v>
      </c>
      <c r="E116" s="129"/>
      <c r="F116" s="129">
        <v>13023</v>
      </c>
      <c r="G116" s="129"/>
      <c r="H116" s="129">
        <v>30.794520547945204</v>
      </c>
      <c r="I116" s="129"/>
      <c r="J116" s="129">
        <v>35.679452054794524</v>
      </c>
    </row>
    <row r="117" spans="1:10" ht="11.25" customHeight="1">
      <c r="A117" s="147" t="s">
        <v>297</v>
      </c>
      <c r="B117" s="184"/>
      <c r="C117" s="144">
        <v>11776</v>
      </c>
      <c r="D117" s="129">
        <v>2608</v>
      </c>
      <c r="E117" s="129"/>
      <c r="F117" s="129">
        <v>10091</v>
      </c>
      <c r="G117" s="129"/>
      <c r="H117" s="129">
        <v>32.26301369863014</v>
      </c>
      <c r="I117" s="129"/>
      <c r="J117" s="129">
        <v>27.646575342465752</v>
      </c>
    </row>
    <row r="118" spans="1:10" ht="11.25" customHeight="1">
      <c r="A118" s="147" t="s">
        <v>298</v>
      </c>
      <c r="B118" s="184"/>
      <c r="C118" s="144">
        <v>30224</v>
      </c>
      <c r="D118" s="129">
        <v>12947</v>
      </c>
      <c r="E118" s="129"/>
      <c r="F118" s="129">
        <v>27888</v>
      </c>
      <c r="G118" s="129"/>
      <c r="H118" s="129">
        <v>82.8054794520548</v>
      </c>
      <c r="I118" s="129"/>
      <c r="J118" s="129">
        <v>76.40547945205479</v>
      </c>
    </row>
    <row r="119" spans="1:10" ht="11.25" customHeight="1">
      <c r="A119" s="147" t="s">
        <v>299</v>
      </c>
      <c r="B119" s="184"/>
      <c r="C119" s="144">
        <v>17131</v>
      </c>
      <c r="D119" s="129">
        <v>5495</v>
      </c>
      <c r="E119" s="129"/>
      <c r="F119" s="129">
        <v>20299</v>
      </c>
      <c r="G119" s="129"/>
      <c r="H119" s="129">
        <v>46.93424657534246</v>
      </c>
      <c r="I119" s="129"/>
      <c r="J119" s="129">
        <v>55.61369863013699</v>
      </c>
    </row>
    <row r="120" spans="1:10" ht="11.25" customHeight="1">
      <c r="A120" s="147" t="s">
        <v>300</v>
      </c>
      <c r="B120" s="184"/>
      <c r="C120" s="144">
        <v>22644</v>
      </c>
      <c r="D120" s="129">
        <v>8893</v>
      </c>
      <c r="E120" s="129"/>
      <c r="F120" s="129">
        <v>23500</v>
      </c>
      <c r="G120" s="129"/>
      <c r="H120" s="129">
        <v>62.038356164383565</v>
      </c>
      <c r="I120" s="129"/>
      <c r="J120" s="129">
        <v>64.38356164383562</v>
      </c>
    </row>
    <row r="121" spans="1:10" ht="11.25" customHeight="1">
      <c r="A121" s="147" t="s">
        <v>301</v>
      </c>
      <c r="B121" s="184"/>
      <c r="C121" s="144">
        <v>3546</v>
      </c>
      <c r="D121" s="129">
        <v>373</v>
      </c>
      <c r="E121" s="129"/>
      <c r="F121" s="129">
        <v>3918</v>
      </c>
      <c r="G121" s="129"/>
      <c r="H121" s="129">
        <v>9.715068493150685</v>
      </c>
      <c r="I121" s="129"/>
      <c r="J121" s="129">
        <v>10.734246575342466</v>
      </c>
    </row>
    <row r="122" spans="1:10" ht="11.25" customHeight="1">
      <c r="A122" s="147" t="s">
        <v>302</v>
      </c>
      <c r="B122" s="184"/>
      <c r="C122" s="144">
        <v>19267</v>
      </c>
      <c r="D122" s="129">
        <v>5868</v>
      </c>
      <c r="E122" s="129"/>
      <c r="F122" s="129">
        <v>17916</v>
      </c>
      <c r="G122" s="129"/>
      <c r="H122" s="129">
        <v>52.78630136986301</v>
      </c>
      <c r="I122" s="129"/>
      <c r="J122" s="129">
        <v>49.084931506849315</v>
      </c>
    </row>
    <row r="123" spans="1:11" ht="12.75" customHeight="1" thickBot="1">
      <c r="A123" s="153" t="s">
        <v>303</v>
      </c>
      <c r="B123" s="188"/>
      <c r="C123" s="155">
        <v>17109</v>
      </c>
      <c r="D123" s="156">
        <v>12878</v>
      </c>
      <c r="E123" s="156"/>
      <c r="F123" s="156">
        <v>19174</v>
      </c>
      <c r="G123" s="156"/>
      <c r="H123" s="156">
        <v>46.87397260273973</v>
      </c>
      <c r="I123" s="156"/>
      <c r="J123" s="156">
        <v>52.53150684931507</v>
      </c>
      <c r="K123" s="159"/>
    </row>
    <row r="124" spans="1:10" ht="12.75" customHeight="1">
      <c r="A124" s="189" t="s">
        <v>304</v>
      </c>
      <c r="B124" s="129"/>
      <c r="C124" s="129"/>
      <c r="D124" s="129"/>
      <c r="E124" s="129"/>
      <c r="F124" s="129"/>
      <c r="G124" s="129"/>
      <c r="H124" s="129"/>
      <c r="I124" s="129"/>
      <c r="J124" s="129"/>
    </row>
    <row r="125" spans="1:5" ht="11.25" customHeight="1">
      <c r="A125" s="127"/>
      <c r="D125" s="190"/>
      <c r="E125" s="190"/>
    </row>
    <row r="126" spans="1:10" ht="12.75" customHeight="1" thickBot="1">
      <c r="A126" s="110" t="s">
        <v>305</v>
      </c>
      <c r="B126" s="110"/>
      <c r="C126" s="110"/>
      <c r="D126" s="110"/>
      <c r="E126" s="110"/>
      <c r="F126" s="110"/>
      <c r="G126" s="110"/>
      <c r="H126" s="110"/>
      <c r="I126" s="110"/>
      <c r="J126" s="110"/>
    </row>
    <row r="127" spans="1:10" ht="11.25" customHeight="1">
      <c r="A127" s="176" t="s">
        <v>187</v>
      </c>
      <c r="B127" s="164" t="s">
        <v>281</v>
      </c>
      <c r="C127" s="165"/>
      <c r="D127" s="165"/>
      <c r="E127" s="165"/>
      <c r="F127" s="165"/>
      <c r="G127" s="165"/>
      <c r="H127" s="165"/>
      <c r="I127" s="165"/>
      <c r="J127" s="165"/>
    </row>
    <row r="128" spans="1:10" ht="12" customHeight="1">
      <c r="A128" s="166"/>
      <c r="B128" s="164" t="s">
        <v>190</v>
      </c>
      <c r="C128" s="165"/>
      <c r="D128" s="165"/>
      <c r="E128" s="904" t="s">
        <v>191</v>
      </c>
      <c r="F128" s="905"/>
      <c r="G128" s="177" t="s">
        <v>192</v>
      </c>
      <c r="H128" s="178"/>
      <c r="I128" s="179"/>
      <c r="J128" s="179"/>
    </row>
    <row r="129" spans="1:10" ht="12" customHeight="1">
      <c r="A129" s="180" t="s">
        <v>195</v>
      </c>
      <c r="B129" s="908" t="s">
        <v>282</v>
      </c>
      <c r="C129" s="909"/>
      <c r="D129" s="181" t="s">
        <v>283</v>
      </c>
      <c r="E129" s="906"/>
      <c r="F129" s="907"/>
      <c r="G129" s="177" t="s">
        <v>198</v>
      </c>
      <c r="H129" s="182"/>
      <c r="I129" s="177" t="s">
        <v>191</v>
      </c>
      <c r="J129" s="178"/>
    </row>
    <row r="130" spans="2:10" ht="11.25" customHeight="1">
      <c r="B130" s="183"/>
      <c r="C130" s="170" t="s">
        <v>199</v>
      </c>
      <c r="D130" s="170"/>
      <c r="E130" s="170"/>
      <c r="F130" s="170" t="s">
        <v>199</v>
      </c>
      <c r="G130" s="170"/>
      <c r="H130" s="170" t="s">
        <v>199</v>
      </c>
      <c r="I130" s="170"/>
      <c r="J130" s="170" t="s">
        <v>199</v>
      </c>
    </row>
    <row r="131" spans="1:10" ht="11.25" customHeight="1">
      <c r="A131" s="128" t="s">
        <v>202</v>
      </c>
      <c r="B131" s="184"/>
      <c r="C131" s="144">
        <v>209800</v>
      </c>
      <c r="D131" s="144">
        <v>109953</v>
      </c>
      <c r="F131" s="144">
        <v>209800</v>
      </c>
      <c r="G131" s="129"/>
      <c r="H131" s="129">
        <v>575</v>
      </c>
      <c r="I131" s="129"/>
      <c r="J131" s="129">
        <v>575</v>
      </c>
    </row>
    <row r="132" spans="1:10" ht="11.25" customHeight="1">
      <c r="A132" s="128" t="s">
        <v>204</v>
      </c>
      <c r="B132" s="184"/>
      <c r="C132" s="144">
        <v>205166</v>
      </c>
      <c r="D132" s="144">
        <v>108769</v>
      </c>
      <c r="F132" s="144">
        <v>205166</v>
      </c>
      <c r="G132" s="129"/>
      <c r="H132" s="129">
        <v>562</v>
      </c>
      <c r="I132" s="129"/>
      <c r="J132" s="129">
        <v>562</v>
      </c>
    </row>
    <row r="133" spans="1:10" ht="11.25" customHeight="1">
      <c r="A133" s="128" t="s">
        <v>206</v>
      </c>
      <c r="B133" s="144"/>
      <c r="C133" s="129">
        <v>270917</v>
      </c>
      <c r="D133" s="129">
        <v>166000</v>
      </c>
      <c r="E133" s="129"/>
      <c r="F133" s="129">
        <v>270917</v>
      </c>
      <c r="G133" s="129"/>
      <c r="H133" s="129">
        <v>742</v>
      </c>
      <c r="I133" s="129"/>
      <c r="J133" s="129">
        <v>742</v>
      </c>
    </row>
    <row r="134" spans="1:10" ht="11.25" customHeight="1">
      <c r="A134" s="128" t="s">
        <v>208</v>
      </c>
      <c r="B134" s="144"/>
      <c r="C134" s="129">
        <v>250065</v>
      </c>
      <c r="D134" s="129">
        <v>151668</v>
      </c>
      <c r="E134" s="129"/>
      <c r="F134" s="129">
        <v>250065</v>
      </c>
      <c r="G134" s="129"/>
      <c r="H134" s="129">
        <v>685</v>
      </c>
      <c r="I134" s="129"/>
      <c r="J134" s="129">
        <v>685</v>
      </c>
    </row>
    <row r="135" spans="1:10" s="142" customFormat="1" ht="11.25" customHeight="1">
      <c r="A135" s="191" t="s">
        <v>210</v>
      </c>
      <c r="C135" s="138">
        <v>273842</v>
      </c>
      <c r="D135" s="138">
        <v>167458</v>
      </c>
      <c r="E135" s="138"/>
      <c r="F135" s="138">
        <v>273842</v>
      </c>
      <c r="G135" s="138"/>
      <c r="H135" s="138">
        <v>750</v>
      </c>
      <c r="I135" s="138"/>
      <c r="J135" s="138">
        <v>750</v>
      </c>
    </row>
    <row r="136" spans="1:10" ht="3.75" customHeight="1">
      <c r="A136" s="191"/>
      <c r="B136" s="149"/>
      <c r="C136" s="149"/>
      <c r="D136" s="138"/>
      <c r="E136" s="138"/>
      <c r="F136" s="138"/>
      <c r="G136" s="138"/>
      <c r="H136" s="138"/>
      <c r="I136" s="138"/>
      <c r="J136" s="138"/>
    </row>
    <row r="137" spans="1:10" ht="11.25" customHeight="1">
      <c r="A137" s="192" t="s">
        <v>306</v>
      </c>
      <c r="C137" s="129">
        <v>255644</v>
      </c>
      <c r="D137" s="129">
        <v>159681</v>
      </c>
      <c r="E137" s="129"/>
      <c r="F137" s="129">
        <v>255644</v>
      </c>
      <c r="G137" s="129"/>
      <c r="H137" s="129">
        <v>700</v>
      </c>
      <c r="I137" s="129"/>
      <c r="J137" s="129">
        <v>700</v>
      </c>
    </row>
    <row r="138" spans="1:10" ht="12.75" customHeight="1" thickBot="1">
      <c r="A138" s="193" t="s">
        <v>307</v>
      </c>
      <c r="B138" s="194"/>
      <c r="C138" s="156">
        <v>18198</v>
      </c>
      <c r="D138" s="156">
        <v>7777</v>
      </c>
      <c r="E138" s="156"/>
      <c r="F138" s="156">
        <v>18198</v>
      </c>
      <c r="G138" s="156"/>
      <c r="H138" s="156">
        <v>50</v>
      </c>
      <c r="I138" s="156"/>
      <c r="J138" s="156">
        <v>50</v>
      </c>
    </row>
    <row r="139" ht="12.75" customHeight="1">
      <c r="A139" s="195" t="s">
        <v>308</v>
      </c>
    </row>
  </sheetData>
  <sheetProtection/>
  <mergeCells count="10">
    <mergeCell ref="E128:F129"/>
    <mergeCell ref="B129:C129"/>
    <mergeCell ref="D4:D5"/>
    <mergeCell ref="G4:G5"/>
    <mergeCell ref="H4:H5"/>
    <mergeCell ref="D72:D73"/>
    <mergeCell ref="G72:G73"/>
    <mergeCell ref="H72:H73"/>
    <mergeCell ref="E96:F97"/>
    <mergeCell ref="B97:C97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r:id="rId1"/>
  <rowBreaks count="1" manualBreakCount="1"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2012-05-26T05:17:13Z</cp:lastPrinted>
  <dcterms:created xsi:type="dcterms:W3CDTF">2010-03-02T23:30:43Z</dcterms:created>
  <dcterms:modified xsi:type="dcterms:W3CDTF">2012-06-27T07:04:39Z</dcterms:modified>
  <cp:category/>
  <cp:version/>
  <cp:contentType/>
  <cp:contentStatus/>
</cp:coreProperties>
</file>