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800" windowHeight="9720" tabRatio="770" firstSheet="8" activeTab="13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 (2)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13">'12-16  '!$A$1:$G$26</definedName>
    <definedName name="_xlnm.Print_Area" localSheetId="15">'12-18 (2)'!$A$1:$G$48</definedName>
    <definedName name="_xlnm.Print_Area" localSheetId="2">'12-2'!$A$1:$R$45</definedName>
    <definedName name="_xlnm.Print_Area" localSheetId="18">'12-21 '!$A$1:$G$43</definedName>
    <definedName name="_xlnm.Print_Area" localSheetId="3">'12-3 '!$A$1:$I$44</definedName>
    <definedName name="_xlnm.Print_Area" localSheetId="4">'12-4 '!$A$1:$G$56</definedName>
    <definedName name="_xlnm.Print_Area" localSheetId="8">'12-7'!$A$1:$H$143</definedName>
    <definedName name="_xlnm.Print_Area" localSheetId="10">'12-9.10.11.12 '!$A$1:$M$47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<sst xmlns="http://schemas.openxmlformats.org/spreadsheetml/2006/main" count="2481" uniqueCount="754">
  <si>
    <t>年　　次</t>
  </si>
  <si>
    <t>－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</si>
  <si>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</si>
  <si>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</si>
  <si>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</si>
  <si>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</si>
  <si>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</si>
  <si>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</si>
  <si>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</si>
  <si>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</si>
  <si>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</si>
  <si>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</si>
  <si>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</si>
  <si>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</si>
  <si>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</si>
  <si>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</si>
  <si>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</si>
  <si>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</si>
  <si>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</si>
  <si>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</si>
  <si>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</si>
  <si>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</si>
  <si>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>港</t>
  </si>
  <si>
    <t>乗込人数</t>
  </si>
  <si>
    <t>上陸人員</t>
  </si>
  <si>
    <t>外　航</t>
  </si>
  <si>
    <t>内　航</t>
  </si>
  <si>
    <t>仮屋港</t>
  </si>
  <si>
    <t>鹿島港</t>
  </si>
  <si>
    <t>-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</si>
  <si>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</si>
  <si>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</si>
  <si>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</si>
  <si>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</si>
  <si>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</si>
  <si>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</si>
  <si>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</si>
  <si>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</si>
  <si>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</si>
  <si>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</si>
  <si>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</si>
  <si>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</si>
  <si>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</si>
  <si>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</si>
  <si>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</si>
  <si>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</si>
  <si>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</si>
  <si>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</si>
  <si>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</si>
  <si>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</si>
  <si>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</si>
  <si>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</si>
  <si>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</si>
  <si>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</si>
  <si>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</si>
  <si>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</si>
  <si>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</si>
  <si>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</si>
  <si>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</si>
  <si>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</si>
  <si>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</si>
  <si>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</si>
  <si>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</si>
  <si>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</si>
  <si>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</si>
  <si>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</si>
  <si>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</si>
  <si>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</si>
  <si>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</si>
  <si>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</si>
  <si>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</si>
  <si>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</si>
  <si>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</si>
  <si>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</si>
  <si>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</si>
  <si>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</si>
  <si>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</si>
  <si>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</si>
  <si>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</si>
  <si>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</si>
  <si>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</si>
  <si>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</si>
  <si>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</si>
  <si>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</si>
  <si>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</si>
  <si>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</si>
  <si>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</si>
  <si>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</si>
  <si>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</si>
  <si>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</si>
  <si>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</si>
  <si>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</si>
  <si>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</si>
  <si>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</si>
  <si>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</si>
  <si>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</si>
  <si>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</si>
  <si>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</si>
  <si>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</si>
  <si>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</si>
  <si>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</si>
  <si>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</si>
  <si>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</si>
  <si>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</si>
  <si>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</si>
  <si>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</si>
  <si>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</si>
  <si>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</si>
  <si>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</si>
  <si>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</si>
  <si>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</si>
  <si>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</si>
  <si>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</si>
  <si>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</si>
  <si>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</si>
  <si>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</si>
  <si>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</si>
  <si>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</si>
  <si>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</si>
  <si>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</si>
  <si>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</si>
  <si>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</si>
  <si>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</si>
  <si>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</si>
  <si>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</si>
  <si>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</si>
  <si>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</si>
  <si>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</si>
  <si>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</si>
  <si>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</si>
  <si>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</si>
  <si>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</si>
  <si>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</si>
  <si>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</si>
  <si>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</si>
  <si>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</si>
  <si>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</si>
  <si>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</si>
  <si>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</si>
  <si>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</si>
  <si>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</si>
  <si>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</si>
  <si>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</si>
  <si>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</si>
  <si>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</si>
  <si>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</si>
  <si>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</si>
  <si>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</si>
  <si>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</si>
  <si>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</si>
  <si>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</si>
  <si>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</si>
  <si>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</si>
  <si>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</si>
  <si>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</si>
  <si>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</si>
  <si>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基　山</t>
  </si>
  <si>
    <t>年　　　度</t>
  </si>
  <si>
    <t>総　　数</t>
  </si>
  <si>
    <t>普　　通</t>
  </si>
  <si>
    <t>年　賀</t>
  </si>
  <si>
    <t>選　挙</t>
  </si>
  <si>
    <t>小　計</t>
  </si>
  <si>
    <t>郵便差出箱</t>
  </si>
  <si>
    <t>簡易局</t>
  </si>
  <si>
    <t>1) 直営</t>
  </si>
  <si>
    <t>計</t>
  </si>
  <si>
    <t>郵　　　　　　便　　　　　　局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</si>
  <si>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</si>
  <si>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</si>
  <si>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</si>
  <si>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</si>
  <si>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</si>
  <si>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</si>
  <si>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</si>
  <si>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</si>
  <si>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</si>
  <si>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</si>
  <si>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</si>
  <si>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</si>
  <si>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</si>
  <si>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</si>
  <si>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</si>
  <si>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</si>
  <si>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</si>
  <si>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</si>
  <si>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</si>
  <si>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</si>
  <si>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</si>
  <si>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</si>
  <si>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</si>
  <si>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</si>
  <si>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</si>
  <si>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</si>
  <si>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</si>
  <si>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</si>
  <si>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</si>
  <si>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</si>
  <si>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</si>
  <si>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</si>
  <si>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</si>
  <si>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</si>
  <si>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</si>
  <si>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</si>
  <si>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</si>
  <si>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</si>
  <si>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</si>
  <si>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</si>
  <si>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</si>
  <si>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</si>
  <si>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</si>
  <si>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</si>
  <si>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</si>
  <si>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</si>
  <si>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</si>
  <si>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</si>
  <si>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</si>
  <si>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</si>
  <si>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</si>
  <si>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</si>
  <si>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</si>
  <si>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</si>
  <si>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</si>
  <si>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</si>
  <si>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</si>
  <si>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</si>
  <si>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</si>
  <si>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</si>
  <si>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</si>
  <si>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</si>
  <si>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</si>
  <si>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</si>
  <si>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</si>
  <si>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</si>
  <si>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</si>
  <si>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</si>
  <si>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</si>
  <si>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</si>
  <si>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</si>
  <si>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</si>
  <si>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</si>
  <si>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</si>
  <si>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</si>
  <si>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</si>
  <si>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</si>
  <si>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</si>
  <si>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</si>
  <si>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</si>
  <si>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</si>
  <si>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</si>
  <si>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</si>
  <si>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</si>
  <si>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</si>
  <si>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</si>
  <si>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</si>
  <si>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</si>
  <si>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</si>
  <si>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</si>
  <si>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</si>
  <si>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</si>
  <si>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</si>
  <si>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</si>
  <si>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</si>
  <si>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</si>
  <si>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</si>
  <si>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</si>
  <si>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</si>
  <si>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</si>
  <si>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</si>
  <si>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</si>
  <si>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</si>
  <si>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</si>
  <si>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</si>
  <si>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</si>
  <si>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</si>
  <si>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</si>
  <si>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</si>
  <si>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</si>
  <si>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</si>
  <si>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</si>
  <si>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</si>
  <si>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</si>
  <si>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</si>
  <si>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</si>
  <si>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</si>
  <si>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各年度末現在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</si>
  <si>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</si>
  <si>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</si>
  <si>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</si>
  <si>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</si>
  <si>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</si>
  <si>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</si>
  <si>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</si>
  <si>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</si>
  <si>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</si>
  <si>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</si>
  <si>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</si>
  <si>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</si>
  <si>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</si>
  <si>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</si>
  <si>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</si>
  <si>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</si>
  <si>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</si>
  <si>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</si>
  <si>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</si>
  <si>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</si>
  <si>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</si>
  <si>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</si>
  <si>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</si>
  <si>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</si>
  <si>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</si>
  <si>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</si>
  <si>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</si>
  <si>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</si>
  <si>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</si>
  <si>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</si>
  <si>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</si>
  <si>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</si>
  <si>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</si>
  <si>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</si>
  <si>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</si>
  <si>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</si>
  <si>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</si>
  <si>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</si>
  <si>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</si>
  <si>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</si>
  <si>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</si>
  <si>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</si>
  <si>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</si>
  <si>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</si>
  <si>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</si>
  <si>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</si>
  <si>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</si>
  <si>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</si>
  <si>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</si>
  <si>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</si>
  <si>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</si>
  <si>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</si>
  <si>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</si>
  <si>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</si>
  <si>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</si>
  <si>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</si>
  <si>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</si>
  <si>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</si>
  <si>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</si>
  <si>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</si>
  <si>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</si>
  <si>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</si>
  <si>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</si>
  <si>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</si>
  <si>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</si>
  <si>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</si>
  <si>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</si>
  <si>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</si>
  <si>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>合        計</t>
  </si>
  <si>
    <t>国  道（指定区間）</t>
  </si>
  <si>
    <t>主 要 地 方 道</t>
  </si>
  <si>
    <t>一  般  県  道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</si>
  <si>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</si>
  <si>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</si>
  <si>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</si>
  <si>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</si>
  <si>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</si>
  <si>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</si>
  <si>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</si>
  <si>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</si>
  <si>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</si>
  <si>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</si>
  <si>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</si>
  <si>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</si>
  <si>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</si>
  <si>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</si>
  <si>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</si>
  <si>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</si>
  <si>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</si>
  <si>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</si>
  <si>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実 延 長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</si>
  <si>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</si>
  <si>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</si>
  <si>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</si>
  <si>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</si>
  <si>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</si>
  <si>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</si>
  <si>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</si>
  <si>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</si>
  <si>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</si>
  <si>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</si>
  <si>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</si>
  <si>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</si>
  <si>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</si>
  <si>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</si>
  <si>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</si>
  <si>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</si>
  <si>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</si>
  <si>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</si>
  <si>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</si>
  <si>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</si>
  <si>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</si>
  <si>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</si>
  <si>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</si>
  <si>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</si>
  <si>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</si>
  <si>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</si>
  <si>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</si>
  <si>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</si>
  <si>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</si>
  <si>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</si>
  <si>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</si>
  <si>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</si>
  <si>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</si>
  <si>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</si>
  <si>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</si>
  <si>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</si>
  <si>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</si>
  <si>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</si>
  <si>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</si>
  <si>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</si>
  <si>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</si>
  <si>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</si>
  <si>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</si>
  <si>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</si>
  <si>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</si>
  <si>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</si>
  <si>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</si>
  <si>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</si>
  <si>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</si>
  <si>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 34号</t>
  </si>
  <si>
    <t>佐賀市鍋島町森田</t>
  </si>
  <si>
    <t>一般国道
 35号</t>
  </si>
  <si>
    <t>西松浦郡有田町原明</t>
  </si>
  <si>
    <t>資料：県道路課「道路交通情勢調査」</t>
  </si>
  <si>
    <t>昼夜率＝</t>
  </si>
  <si>
    <t>（昼＋夜）交通量</t>
  </si>
  <si>
    <t>一般国道
202号</t>
  </si>
  <si>
    <t>一般国道
203号</t>
  </si>
  <si>
    <t>一般国道
204号</t>
  </si>
  <si>
    <t>一般国道
207号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</si>
  <si>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</si>
  <si>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</si>
  <si>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</si>
  <si>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</si>
  <si>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</si>
  <si>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</si>
  <si>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t>一般国道
498号</t>
  </si>
  <si>
    <t>小型車</t>
  </si>
  <si>
    <t>大型車</t>
  </si>
  <si>
    <t>乗用車・小型貨物車</t>
  </si>
  <si>
    <t>バス・普通貨物車</t>
  </si>
  <si>
    <t>インターチェンジ名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</si>
  <si>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</si>
  <si>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</si>
  <si>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</si>
  <si>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</si>
  <si>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</si>
  <si>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</si>
  <si>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204 545</t>
  </si>
  <si>
    <t xml:space="preserve"> 平成19 年度</t>
  </si>
  <si>
    <t>資料：県空港課</t>
  </si>
  <si>
    <t>（鳥栖貨物ターミナル）</t>
  </si>
  <si>
    <t>1) 総　数</t>
  </si>
  <si>
    <t>資料：日本郵便株式会社 九州支社</t>
  </si>
  <si>
    <t>資料：日本郵便株式会社 九州支社</t>
  </si>
  <si>
    <t>2) 速達等</t>
  </si>
  <si>
    <t>種　　類</t>
  </si>
  <si>
    <t>木ＦＲＰ船</t>
  </si>
  <si>
    <t>　第 二 種 免 許</t>
  </si>
  <si>
    <t>1)</t>
  </si>
  <si>
    <t>　第 一 種 免 許</t>
  </si>
  <si>
    <t>資料：県警察本部交通企画課「交通さが」</t>
  </si>
  <si>
    <t>夫婦石</t>
  </si>
  <si>
    <t>24　　</t>
  </si>
  <si>
    <t>25　　</t>
  </si>
  <si>
    <t>32 665</t>
  </si>
  <si>
    <t>30 302</t>
  </si>
  <si>
    <t>86 652</t>
  </si>
  <si>
    <t>一般国道
3号</t>
  </si>
  <si>
    <t>合　　計</t>
  </si>
  <si>
    <t>平 成 19 年度</t>
  </si>
  <si>
    <t>2) 永　久　橋</t>
  </si>
  <si>
    <t>3) 木　　　橋</t>
  </si>
  <si>
    <t>平成 9 年度</t>
  </si>
  <si>
    <t>町 村</t>
  </si>
  <si>
    <t>平均収入</t>
  </si>
  <si>
    <t>成　　田</t>
  </si>
  <si>
    <t>上　海</t>
  </si>
  <si>
    <t>ソウル</t>
  </si>
  <si>
    <t>26　</t>
  </si>
  <si>
    <t>各年4月1日現在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</si>
  <si>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</si>
  <si>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</si>
  <si>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</si>
  <si>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</si>
  <si>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</si>
  <si>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</si>
  <si>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</si>
  <si>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>1)特   殊   品</t>
  </si>
  <si>
    <t>国　</t>
  </si>
  <si>
    <t xml:space="preserve">  　道（指定区間外）</t>
  </si>
  <si>
    <t>市　町</t>
  </si>
  <si>
    <t>大 川 野</t>
  </si>
  <si>
    <t xml:space="preserve"> 333 381</t>
  </si>
  <si>
    <t xml:space="preserve"> 499 062</t>
  </si>
  <si>
    <t>1 367.3</t>
  </si>
  <si>
    <t>1 490.7</t>
  </si>
  <si>
    <t xml:space="preserve"> １ 日 平 均</t>
  </si>
  <si>
    <t>27</t>
  </si>
  <si>
    <t>各年4月1日現在</t>
  </si>
  <si>
    <t>改 良 済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</si>
  <si>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</si>
  <si>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</si>
  <si>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</si>
  <si>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</si>
  <si>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</si>
  <si>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</si>
  <si>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</si>
  <si>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</si>
  <si>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</si>
  <si>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不　明</t>
  </si>
  <si>
    <t>唐津港</t>
  </si>
  <si>
    <t>伊万里港</t>
  </si>
  <si>
    <t>大浦港</t>
  </si>
  <si>
    <t xml:space="preserve">   27</t>
  </si>
  <si>
    <t>1)特   殊   品</t>
  </si>
  <si>
    <t>区　  分</t>
  </si>
  <si>
    <t>乗　降　客　数</t>
  </si>
  <si>
    <t>隻　　数</t>
  </si>
  <si>
    <t>外　航</t>
  </si>
  <si>
    <t>内　航</t>
  </si>
  <si>
    <t>23　　年度</t>
  </si>
  <si>
    <t>27　</t>
  </si>
  <si>
    <t>書留等</t>
  </si>
  <si>
    <t>1）特　　　殊</t>
  </si>
  <si>
    <t>資料：九州運輸局佐賀運輸支局・県税政課</t>
  </si>
  <si>
    <t>2) 新 鳥 栖</t>
  </si>
  <si>
    <t>3) バルーンさが</t>
  </si>
  <si>
    <t xml:space="preserve"> 20</t>
  </si>
  <si>
    <t xml:space="preserve"> 21</t>
  </si>
  <si>
    <t xml:space="preserve"> 22</t>
  </si>
  <si>
    <t xml:space="preserve"> 23</t>
  </si>
  <si>
    <t xml:space="preserve"> 平成 24年度</t>
  </si>
  <si>
    <t xml:space="preserve">      25</t>
  </si>
  <si>
    <t xml:space="preserve">      26</t>
  </si>
  <si>
    <t xml:space="preserve">      27</t>
  </si>
  <si>
    <t xml:space="preserve">      28</t>
  </si>
  <si>
    <t>資料：九州旅客鉄道株式会社・日本貨物鉄道株式会社九州支社</t>
  </si>
  <si>
    <t xml:space="preserve">        27</t>
  </si>
  <si>
    <t>　　27</t>
  </si>
  <si>
    <t xml:space="preserve">        28</t>
  </si>
  <si>
    <t>28</t>
  </si>
  <si>
    <t>　　       　　 27</t>
  </si>
  <si>
    <t>　　       　　 28</t>
  </si>
  <si>
    <t>調査日　平成27年10月</t>
  </si>
  <si>
    <t>平　　　　成　　　　27　　　　年　　　　度</t>
  </si>
  <si>
    <t>平成22年度</t>
  </si>
  <si>
    <t>鳥栖市村田町一本松</t>
  </si>
  <si>
    <t>　　昼交通量</t>
  </si>
  <si>
    <t>調査日　平成27年10月</t>
  </si>
  <si>
    <t>藤津郡太良町大浦
字津ノ浦1808</t>
  </si>
  <si>
    <t>佐賀市三瀬村三瀬  
字岸高2851　</t>
  </si>
  <si>
    <t>佐賀市富士町大字上熊川  
小関橋バス停横</t>
  </si>
  <si>
    <t>唐津市浜玉町南山</t>
  </si>
  <si>
    <t xml:space="preserve">武雄南ＩＣ～波佐見有田ＩＣ
                       </t>
  </si>
  <si>
    <t>嬉野市塩田町大字五町田  
字五町田</t>
  </si>
  <si>
    <r>
      <t xml:space="preserve">一般国道
497号
</t>
    </r>
    <r>
      <rPr>
        <sz val="6"/>
        <rFont val="ＭＳ 明朝"/>
        <family val="1"/>
      </rPr>
      <t>(西九州自動車道)</t>
    </r>
  </si>
  <si>
    <t>２６ 年度</t>
  </si>
  <si>
    <t>２８ 年度</t>
  </si>
  <si>
    <t>28</t>
  </si>
  <si>
    <t xml:space="preserve">   28</t>
  </si>
  <si>
    <t>入 港 船 舶 数</t>
  </si>
  <si>
    <t xml:space="preserve">  平  成  28  年</t>
  </si>
  <si>
    <t xml:space="preserve">     27</t>
  </si>
  <si>
    <t xml:space="preserve">     28</t>
  </si>
  <si>
    <t xml:space="preserve">  28</t>
  </si>
  <si>
    <t>平均収入</t>
  </si>
  <si>
    <t xml:space="preserve">        29</t>
  </si>
  <si>
    <t>1 876.3</t>
  </si>
  <si>
    <t>1 706.0</t>
  </si>
  <si>
    <t xml:space="preserve">        29</t>
  </si>
  <si>
    <t>29</t>
  </si>
  <si>
    <t>　　       　　 29</t>
  </si>
  <si>
    <t>準中型</t>
  </si>
  <si>
    <t>2)</t>
  </si>
  <si>
    <t>準中型（5t限定）</t>
  </si>
  <si>
    <t>２９ 年度</t>
  </si>
  <si>
    <t xml:space="preserve">   29</t>
  </si>
  <si>
    <t xml:space="preserve">  平  成  26  年</t>
  </si>
  <si>
    <t xml:space="preserve">  平  成  27  年</t>
  </si>
  <si>
    <t xml:space="preserve">  平  成  29  年</t>
  </si>
  <si>
    <t xml:space="preserve">  27</t>
  </si>
  <si>
    <t xml:space="preserve">  29</t>
  </si>
  <si>
    <t xml:space="preserve">     29</t>
  </si>
  <si>
    <t>２７ 年度</t>
  </si>
  <si>
    <t>３０ 年度</t>
  </si>
  <si>
    <t>　　       　　 30</t>
  </si>
  <si>
    <t>立　野</t>
  </si>
  <si>
    <t xml:space="preserve">  平 成 26年</t>
  </si>
  <si>
    <t xml:space="preserve">        30</t>
  </si>
  <si>
    <t xml:space="preserve">  平 成 26 年</t>
  </si>
  <si>
    <t>平成26年</t>
  </si>
  <si>
    <t xml:space="preserve"> 1 892.4</t>
  </si>
  <si>
    <t xml:space="preserve"> 1 788.6</t>
  </si>
  <si>
    <t>30</t>
  </si>
  <si>
    <t xml:space="preserve"> 1 570.2</t>
  </si>
  <si>
    <t xml:space="preserve"> 1 483.4</t>
  </si>
  <si>
    <t>平成26年度</t>
  </si>
  <si>
    <t>26年度</t>
  </si>
  <si>
    <t>平 成 26 年</t>
  </si>
  <si>
    <t xml:space="preserve">   30</t>
  </si>
  <si>
    <t xml:space="preserve">  平  成  30  年</t>
  </si>
  <si>
    <t>平成　26年度</t>
  </si>
  <si>
    <t xml:space="preserve"> 30年 4月</t>
  </si>
  <si>
    <t xml:space="preserve"> 31年 1月</t>
  </si>
  <si>
    <t xml:space="preserve">  30</t>
  </si>
  <si>
    <t>10 845</t>
  </si>
  <si>
    <t>7 941</t>
  </si>
  <si>
    <t>27</t>
  </si>
  <si>
    <t>29</t>
  </si>
  <si>
    <t>30</t>
  </si>
  <si>
    <t>平成26年度</t>
  </si>
  <si>
    <t>27</t>
  </si>
  <si>
    <t>資料：甘木鉄道株式会社</t>
  </si>
  <si>
    <t xml:space="preserve">  　平 成 27 年</t>
  </si>
  <si>
    <t xml:space="preserve">  　    　28</t>
  </si>
  <si>
    <t xml:space="preserve">  　    　29</t>
  </si>
  <si>
    <t xml:space="preserve">  　    　30</t>
  </si>
  <si>
    <t>令 和 元 年</t>
  </si>
  <si>
    <t>平成 29年度</t>
  </si>
  <si>
    <t>　　 30</t>
  </si>
  <si>
    <t>平成 26年度</t>
  </si>
  <si>
    <t xml:space="preserve">     30</t>
  </si>
  <si>
    <t>(注)高速自動車国道は含まない。一般国道は有料道路（西日本高速道路株式会社・佐賀県道路公社）を含む。</t>
  </si>
  <si>
    <r>
      <t>12-1　道　路　現　況　</t>
    </r>
    <r>
      <rPr>
        <sz val="12"/>
        <rFont val="ＭＳ 明朝"/>
        <family val="1"/>
      </rPr>
      <t>(平成26～30年)</t>
    </r>
  </si>
  <si>
    <t>年　　    次
道路識別</t>
  </si>
  <si>
    <t>(注) 1)一般国道の指定区間と指定区間外の路線数は、１路線重複している。（国道208号）</t>
  </si>
  <si>
    <t xml:space="preserve">     2)永久橋は、鋼橋・コンクリート橋・鋼橋とコンクリート橋との混合橋・石橋とする。</t>
  </si>
  <si>
    <t xml:space="preserve">     3)木橋は、永久橋以外の橋とする。</t>
  </si>
  <si>
    <t>主要地方道</t>
  </si>
  <si>
    <t xml:space="preserve">12-2　国 道・県 道 の 状 況 </t>
  </si>
  <si>
    <t xml:space="preserve">  －市町－(平成 26～30年)</t>
  </si>
  <si>
    <t>(注)西日本高速道路（株）管理：西九州自動車道（国道497号）は、含まない。</t>
  </si>
  <si>
    <r>
      <t>12-3　市町道の状況　</t>
    </r>
    <r>
      <rPr>
        <sz val="12"/>
        <rFont val="ＭＳ 明朝"/>
        <family val="1"/>
      </rPr>
      <t>－市町－(平成26～30年)</t>
    </r>
  </si>
  <si>
    <t>年　　次
市　　町</t>
  </si>
  <si>
    <t>年　次
市　町</t>
  </si>
  <si>
    <t>実 延 長 内 訳</t>
  </si>
  <si>
    <t>(注)四捨五入の関係で内訳の計と総数が合わない場合がある。</t>
  </si>
  <si>
    <r>
      <t>12-4　運転免許所持者数　</t>
    </r>
    <r>
      <rPr>
        <sz val="12"/>
        <rFont val="ＭＳ 明朝"/>
        <family val="1"/>
      </rPr>
      <t>(平成26～30年)</t>
    </r>
  </si>
  <si>
    <t>(1) 免許種別</t>
  </si>
  <si>
    <t>　　　　平　成　26　年</t>
  </si>
  <si>
    <t>(注) 1)中型（8t限定）とは、平成19年6月改正法施行前の普通免許をいう。</t>
  </si>
  <si>
    <t xml:space="preserve">     2)準中型（5t限定）とは、平成29年3月改正法施行前の普通免許をいう。</t>
  </si>
  <si>
    <t>(注) 1)平成27年度より観測地点名が変更になった。</t>
  </si>
  <si>
    <t>　　　 昼とは、7日7:00～19:00のことである。夜とは、7日19:00～8日7:00のことである。沿道状況中、ＤＩＤとは人口集中区域のことである。</t>
  </si>
  <si>
    <t>12-5　国　　道　　の　</t>
  </si>
  <si>
    <r>
      <t>　 交　　通　　量　</t>
    </r>
    <r>
      <rPr>
        <sz val="12"/>
        <rFont val="ＭＳ 明朝"/>
        <family val="1"/>
      </rPr>
      <t>(平成2・6・9・11･17・22・27年度)</t>
    </r>
  </si>
  <si>
    <t>1) 鳥栖市原町</t>
  </si>
  <si>
    <t>1) 神埼市神埼町本告牟田</t>
  </si>
  <si>
    <t xml:space="preserve">1) 小城市牛津町牛津 </t>
  </si>
  <si>
    <t>1) 武雄市武雄町昭和</t>
  </si>
  <si>
    <t xml:space="preserve">1) 嬉野市嬉野町下野丙 </t>
  </si>
  <si>
    <r>
      <t>　 交　　通　　量　</t>
    </r>
    <r>
      <rPr>
        <sz val="12"/>
        <rFont val="ＭＳ 明朝"/>
        <family val="1"/>
      </rPr>
      <t>(平成2・6・9・11・17・22・27年度)(続き)</t>
    </r>
  </si>
  <si>
    <t>1) 唐津市養母田</t>
  </si>
  <si>
    <t>1) 伊万里市立花町</t>
  </si>
  <si>
    <t>1) 唐津市相知町相知</t>
  </si>
  <si>
    <t xml:space="preserve">1)唐津市佐志南3757-6  </t>
  </si>
  <si>
    <t xml:space="preserve">1) 西松浦郡有田町岳 </t>
  </si>
  <si>
    <t>1) 伊万里市黒川町黒塩
   築港バス停付近</t>
  </si>
  <si>
    <t>1) 鹿島市大字高津原　
   桜大橋横公園</t>
  </si>
  <si>
    <t xml:space="preserve">1) 杵島郡白石町大字　
   福富下分2827-6  </t>
  </si>
  <si>
    <t>(注)平成27年度より観測地点名が変更になった。</t>
  </si>
  <si>
    <r>
      <t>12-6　高　　速　　道　　路　　利　　用　　状　　況　</t>
    </r>
    <r>
      <rPr>
        <sz val="12"/>
        <rFont val="ＭＳ 明朝"/>
        <family val="1"/>
      </rPr>
      <t>(平成26～平成30年度)　</t>
    </r>
  </si>
  <si>
    <t>車           種</t>
  </si>
  <si>
    <t>12-7　鉄　道　乗　降　客　数　及　び　</t>
  </si>
  <si>
    <t>(注) 1)総数は佐賀県内のみである。</t>
  </si>
  <si>
    <t xml:space="preserve">     2)長崎本線の「新鳥栖」駅は，新幹線・在来線の合計。</t>
  </si>
  <si>
    <t xml:space="preserve">     3)長崎本線の「バルーンさが」駅は，5日間の臨時駅。</t>
  </si>
  <si>
    <t xml:space="preserve">     4)平成29年度より公表しなくなった。</t>
  </si>
  <si>
    <r>
      <t>　 貨　物　発　着　ト　ン　数　</t>
    </r>
    <r>
      <rPr>
        <sz val="12"/>
        <rFont val="ＭＳ 明朝"/>
        <family val="1"/>
      </rPr>
      <t>(平成24～30年度)</t>
    </r>
  </si>
  <si>
    <t>(注) 1)貨物の鍋島・有田間については、トラックによる輸送。</t>
  </si>
  <si>
    <t xml:space="preserve">     2)1日平均の発送量・到着量については平成27年より算出なし。</t>
  </si>
  <si>
    <t xml:space="preserve">     3)平成29年度より公表しなくなった。</t>
  </si>
  <si>
    <t>(注) 1)1日平均乗車人員・降車人員の年度値は、四捨五入の関係で合わないことがある。</t>
  </si>
  <si>
    <t>総　数</t>
  </si>
  <si>
    <t>総　　数</t>
  </si>
  <si>
    <t>12-8　種　類　別　自　動　車　</t>
  </si>
  <si>
    <r>
      <t>　保　有　台　数　</t>
    </r>
    <r>
      <rPr>
        <sz val="12"/>
        <rFont val="ＭＳ 明朝"/>
        <family val="1"/>
      </rPr>
      <t>－市町－(平成26～30年度)</t>
    </r>
  </si>
  <si>
    <t>各年度末現在(但し原動機付自転車は、年度初めの4月1日現在。合併市町で集計した値。)</t>
  </si>
  <si>
    <t>2)特殊車の中には小型は含まれていない。</t>
  </si>
  <si>
    <t>3)小型二輪車とは、排気量250ccを超える二輪車のことである。</t>
  </si>
  <si>
    <t>4)その他…特殊軽四輪車及び軽三輪車の計である。</t>
  </si>
  <si>
    <t>(注) 1)各年度計の総数は、軽二輪車を含んだ数である(平成30年度：9,279台)。</t>
  </si>
  <si>
    <t>5)自動車１台当たり人口＝佐賀県の推計人口(平成31年4月1日現在)／自動車保有台数。</t>
  </si>
  <si>
    <r>
      <t>12-9　一般乗合旅客自動車運送事業輸送実績　</t>
    </r>
    <r>
      <rPr>
        <sz val="12"/>
        <rFont val="ＭＳ 明朝"/>
        <family val="1"/>
      </rPr>
      <t>(平成26～30年度)</t>
    </r>
  </si>
  <si>
    <r>
      <t>12-10　一般貸切旅客自動車運送事業輸送実績　</t>
    </r>
    <r>
      <rPr>
        <sz val="12"/>
        <rFont val="ＭＳ 明朝"/>
        <family val="1"/>
      </rPr>
      <t>(平成26～30年度)</t>
    </r>
  </si>
  <si>
    <r>
      <t>12-11　ハイヤー・タクシー輸送実績　</t>
    </r>
    <r>
      <rPr>
        <sz val="12"/>
        <rFont val="ＭＳ 明朝"/>
        <family val="1"/>
      </rPr>
      <t>(平成26～30年度)</t>
    </r>
  </si>
  <si>
    <r>
      <t>12-12　トラック事業者数及び保有車両数　</t>
    </r>
    <r>
      <rPr>
        <sz val="12"/>
        <rFont val="ＭＳ 明朝"/>
        <family val="1"/>
      </rPr>
      <t>(平成26～30年度)</t>
    </r>
  </si>
  <si>
    <r>
      <t>12-13　主要港別海上貨物輸移入量　</t>
    </r>
    <r>
      <rPr>
        <sz val="12"/>
        <rFont val="ＭＳ 明朝"/>
        <family val="1"/>
      </rPr>
      <t>(平成26～30年)</t>
    </r>
  </si>
  <si>
    <t>(注)「特殊品」とは金属くず・再利用資材・動植物性製造飼肥料・廃棄物・廃土砂・輸送用容器・取合せ品である。</t>
  </si>
  <si>
    <r>
      <t>12-14　主要港別海上貨物輸移出量　</t>
    </r>
    <r>
      <rPr>
        <sz val="12"/>
        <rFont val="ＭＳ 明朝"/>
        <family val="1"/>
      </rPr>
      <t>(平成26～30年)</t>
    </r>
  </si>
  <si>
    <r>
      <t>12-15　在　籍　船　舶　数　</t>
    </r>
    <r>
      <rPr>
        <sz val="12"/>
        <rFont val="ＭＳ 明朝"/>
        <family val="1"/>
      </rPr>
      <t>(平成27～令和元年)</t>
    </r>
  </si>
  <si>
    <r>
      <t xml:space="preserve">    12-16　港別入港船舶数及び乗降客数　</t>
    </r>
    <r>
      <rPr>
        <sz val="12"/>
        <rFont val="ＭＳ 明朝"/>
        <family val="1"/>
      </rPr>
      <t>(平成26～30年)</t>
    </r>
  </si>
  <si>
    <t>(単位：隻，トン)</t>
  </si>
  <si>
    <t>(単位：ｔ)</t>
  </si>
  <si>
    <t>(単位：事業者，台)</t>
  </si>
  <si>
    <t>(単位：台)</t>
  </si>
  <si>
    <t xml:space="preserve"> (単位：台)</t>
  </si>
  <si>
    <t>　　　(単位：人，台)</t>
  </si>
  <si>
    <t>(単位：人)</t>
  </si>
  <si>
    <t>(単位：km,％)</t>
  </si>
  <si>
    <t>(単位：km)</t>
  </si>
  <si>
    <t>(注)大阪便は、平成23年1月5日から運休。成田便は、平成26年8月から就航。</t>
  </si>
  <si>
    <r>
      <t>12-17　国内定期便の搭乗者数　</t>
    </r>
    <r>
      <rPr>
        <sz val="12"/>
        <rFont val="ＭＳ 明朝"/>
        <family val="1"/>
      </rPr>
      <t>(平成26～30年度)</t>
    </r>
  </si>
  <si>
    <r>
      <t>12-18　国際定期便の搭乗者数　</t>
    </r>
    <r>
      <rPr>
        <sz val="12"/>
        <rFont val="ＭＳ 明朝"/>
        <family val="1"/>
      </rPr>
      <t>(平成26～30年度)</t>
    </r>
  </si>
  <si>
    <t xml:space="preserve">平成26年度 </t>
  </si>
  <si>
    <t xml:space="preserve">  27　　 </t>
  </si>
  <si>
    <t xml:space="preserve">  28　　 </t>
  </si>
  <si>
    <t xml:space="preserve">  29　　 </t>
  </si>
  <si>
    <t xml:space="preserve">  30　　 </t>
  </si>
  <si>
    <t xml:space="preserve">      3</t>
  </si>
  <si>
    <t xml:space="preserve">     2)台湾便は平成29年6月～平成30年10月まで、大邱便は平成29年12月～平成30年3月まで、プログラムチャーターでの運航。</t>
  </si>
  <si>
    <t>釜　山</t>
  </si>
  <si>
    <t>大　邱</t>
  </si>
  <si>
    <t>台　湾</t>
  </si>
  <si>
    <r>
      <t>12-19　引受内国郵便物数　</t>
    </r>
    <r>
      <rPr>
        <sz val="12"/>
        <rFont val="ＭＳ 明朝"/>
        <family val="1"/>
      </rPr>
      <t>(平成26～30年度)</t>
    </r>
  </si>
  <si>
    <t>(単位：千通，千個)</t>
  </si>
  <si>
    <t>　郵　　　便　　　物</t>
  </si>
  <si>
    <t>(注) 1)次の特殊取扱を含む。</t>
  </si>
  <si>
    <t xml:space="preserve">     2)平成21年度より特定記録のみ含む。</t>
  </si>
  <si>
    <r>
      <t>12-20　郵便通信機関施設数　</t>
    </r>
    <r>
      <rPr>
        <sz val="12"/>
        <rFont val="ＭＳ 明朝"/>
        <family val="1"/>
      </rPr>
      <t>(平成29・30年度)</t>
    </r>
  </si>
  <si>
    <t xml:space="preserve">
(注)平成19年10月1日の郵政民営化に伴い、普通局及び特定局の区別がなくなり、直営となった。</t>
  </si>
  <si>
    <t>(単位：局，本)</t>
  </si>
  <si>
    <t>(単位：台，％)</t>
  </si>
  <si>
    <r>
      <t>12-21　電話(ＮＴＴ西日本)普及状況　</t>
    </r>
    <r>
      <rPr>
        <sz val="12"/>
        <rFont val="ＭＳ 明朝"/>
        <family val="1"/>
      </rPr>
      <t>－市町－(平成19～23年度)</t>
    </r>
  </si>
  <si>
    <t>(注) 1)開通電話台数を年度末現在住民基本台帳人口で除して算出。</t>
  </si>
  <si>
    <t xml:space="preserve">     2)平成24年度より非公開となった。</t>
  </si>
  <si>
    <r>
      <t>12-22　公衆電話設置数及び携帯電話等加入数　</t>
    </r>
    <r>
      <rPr>
        <sz val="12"/>
        <rFont val="ＭＳ 明朝"/>
        <family val="1"/>
      </rPr>
      <t>(平成19～23年度)</t>
    </r>
  </si>
  <si>
    <t>(注) 1)平成17年12月から、一部事業者の県別集計方法の変更等が行われているため、加入数の変動について単純比較出来ない。</t>
  </si>
  <si>
    <t xml:space="preserve">     2)平成20年度から非公開となった。</t>
  </si>
  <si>
    <t xml:space="preserve">     3)公衆電話設置数は平成24年度より非公開となった。</t>
  </si>
  <si>
    <t>　　　 郵便物の速達等：速達、代金引換、配達日指定、レターパックプラス、翌朝10時、電子郵便。</t>
  </si>
  <si>
    <r>
      <t>12-23　インターネット契約数　</t>
    </r>
    <r>
      <rPr>
        <sz val="12"/>
        <rFont val="ＭＳ 明朝"/>
        <family val="1"/>
      </rPr>
      <t>(平成23～27年度)</t>
    </r>
  </si>
  <si>
    <t>(注) 1)各年度末の数値である。</t>
  </si>
  <si>
    <t xml:space="preserve">     2)ブロードバンド（契約数）は佐賀県の数値である。</t>
  </si>
  <si>
    <t xml:space="preserve">     3)ISDN契約数、住宅用利用率は平成24年度より、ブロードバンド契約数は平成28年度より非公開となった。</t>
  </si>
  <si>
    <t xml:space="preserve"> -</t>
  </si>
  <si>
    <t>(1) インターチェンジ別流入台数</t>
  </si>
  <si>
    <t>(2) インターチェンジ別流出台数</t>
  </si>
  <si>
    <t>(1) ＪＲ九州</t>
  </si>
  <si>
    <t>(3) 甘木鉄道</t>
  </si>
  <si>
    <t>(2) 松浦鉄道</t>
  </si>
  <si>
    <t>X</t>
  </si>
  <si>
    <t xml:space="preserve">       平成30年12月から就航。</t>
  </si>
  <si>
    <t>(注) 1)上海便は、平成24年1月から就航。ソウル便は、平成25年12月から就航。台湾便は平成29年6月から就航。釜山便及び大邱便は</t>
  </si>
  <si>
    <t>総トン数</t>
  </si>
  <si>
    <t xml:space="preserve">         (単位：隻，トン，人)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</si>
</sst>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#####\ ###\ ###.0"/>
    <numFmt numFmtId="234" formatCode="##.\ ###\ ###"/>
    <numFmt numFmtId="235" formatCode="#,##0;;&quot;-&quot;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01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2" fillId="0" borderId="0" xfId="63" applyFont="1" applyFill="1" applyBorder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1" xfId="63" applyFont="1" applyFill="1" applyBorder="1" applyAlignment="1" quotePrefix="1">
      <alignment horizontal="distributed"/>
      <protection/>
    </xf>
    <xf numFmtId="0" fontId="8" fillId="0" borderId="12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3" xfId="63" applyFont="1" applyFill="1" applyBorder="1" applyAlignment="1">
      <alignment horizontal="center"/>
      <protection/>
    </xf>
    <xf numFmtId="0" fontId="10" fillId="0" borderId="14" xfId="63" applyFont="1" applyFill="1" applyBorder="1" applyAlignment="1">
      <alignment horizontal="distributed"/>
      <protection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distributed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6" xfId="72" applyFont="1" applyFill="1" applyBorder="1">
      <alignment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8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49" fontId="8" fillId="0" borderId="17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0" xfId="72" applyFont="1" applyFill="1" applyBorder="1" applyAlignment="1">
      <alignment horizontal="right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" fillId="0" borderId="18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2" fillId="0" borderId="22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0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7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7" xfId="61" applyNumberFormat="1" applyFont="1" applyFill="1" applyBorder="1" applyAlignment="1" quotePrefix="1">
      <alignment horizontal="left"/>
      <protection/>
    </xf>
    <xf numFmtId="49" fontId="8" fillId="0" borderId="2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26" xfId="71" applyNumberFormat="1" applyFont="1" applyFill="1" applyBorder="1" applyAlignment="1">
      <alignment horizontal="right"/>
      <protection/>
    </xf>
    <xf numFmtId="0" fontId="8" fillId="0" borderId="22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0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8" fillId="0" borderId="20" xfId="64" applyFont="1" applyFill="1" applyBorder="1" applyAlignment="1">
      <alignment horizontal="center"/>
      <protection/>
    </xf>
    <xf numFmtId="0" fontId="8" fillId="0" borderId="2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28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3" xfId="64" applyFont="1" applyFill="1" applyBorder="1" applyAlignment="1">
      <alignment horizontal="center" vertical="top"/>
      <protection/>
    </xf>
    <xf numFmtId="0" fontId="8" fillId="0" borderId="14" xfId="64" applyFont="1" applyFill="1" applyBorder="1">
      <alignment/>
      <protection/>
    </xf>
    <xf numFmtId="0" fontId="9" fillId="0" borderId="21" xfId="64" applyFont="1" applyFill="1" applyBorder="1" applyAlignment="1">
      <alignment horizontal="right" vertical="top"/>
      <protection/>
    </xf>
    <xf numFmtId="0" fontId="9" fillId="0" borderId="29" xfId="64" applyFont="1" applyFill="1" applyBorder="1" applyAlignment="1">
      <alignment horizontal="right" vertical="top"/>
      <protection/>
    </xf>
    <xf numFmtId="0" fontId="8" fillId="0" borderId="30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1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1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2" xfId="64" applyNumberFormat="1" applyFont="1" applyFill="1" applyBorder="1" applyAlignment="1">
      <alignment/>
      <protection/>
    </xf>
    <xf numFmtId="176" fontId="10" fillId="0" borderId="20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0" xfId="64" applyFont="1" applyFill="1" applyBorder="1">
      <alignment/>
      <protection/>
    </xf>
    <xf numFmtId="0" fontId="8" fillId="0" borderId="28" xfId="64" applyFont="1" applyFill="1" applyBorder="1" applyAlignment="1">
      <alignment horizontal="distributed"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 indent="1"/>
      <protection/>
    </xf>
    <xf numFmtId="0" fontId="8" fillId="0" borderId="13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7" xfId="69" applyFont="1" applyFill="1" applyBorder="1" applyAlignment="1" quotePrefix="1">
      <alignment horizontal="center"/>
      <protection/>
    </xf>
    <xf numFmtId="0" fontId="10" fillId="0" borderId="2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13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0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" fontId="10" fillId="0" borderId="26" xfId="64" applyNumberFormat="1" applyFont="1" applyFill="1" applyBorder="1" applyAlignment="1">
      <alignment horizontal="right"/>
      <protection/>
    </xf>
    <xf numFmtId="49" fontId="10" fillId="0" borderId="25" xfId="72" applyNumberFormat="1" applyFont="1" applyFill="1" applyBorder="1" applyAlignment="1">
      <alignment horizontal="left"/>
      <protection/>
    </xf>
    <xf numFmtId="0" fontId="10" fillId="33" borderId="0" xfId="63" applyFont="1" applyFill="1">
      <alignment/>
      <protection/>
    </xf>
    <xf numFmtId="0" fontId="0" fillId="33" borderId="0" xfId="0" applyFont="1" applyFill="1" applyAlignment="1">
      <alignment/>
    </xf>
    <xf numFmtId="0" fontId="8" fillId="0" borderId="11" xfId="63" applyFont="1" applyFill="1" applyBorder="1" applyAlignment="1">
      <alignment horizontal="center"/>
      <protection/>
    </xf>
    <xf numFmtId="0" fontId="8" fillId="0" borderId="12" xfId="63" applyFont="1" applyFill="1" applyBorder="1" applyAlignment="1">
      <alignment horizontal="center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horizontal="center"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2" xfId="0" applyFont="1" applyFill="1" applyBorder="1" applyAlignment="1">
      <alignment/>
    </xf>
    <xf numFmtId="0" fontId="11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2" fillId="33" borderId="0" xfId="70" applyFont="1" applyFill="1">
      <alignment/>
      <protection/>
    </xf>
    <xf numFmtId="0" fontId="2" fillId="33" borderId="0" xfId="70" applyFont="1" applyFill="1" applyAlignment="1">
      <alignment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176" fontId="10" fillId="33" borderId="0" xfId="70" applyNumberFormat="1" applyFont="1" applyFill="1">
      <alignment/>
      <protection/>
    </xf>
    <xf numFmtId="0" fontId="11" fillId="33" borderId="0" xfId="70" applyFont="1" applyFill="1">
      <alignment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177" fontId="2" fillId="33" borderId="0" xfId="67" applyNumberFormat="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0" fontId="8" fillId="0" borderId="0" xfId="0" applyFont="1" applyFill="1" applyAlignment="1">
      <alignment horizontal="center"/>
    </xf>
    <xf numFmtId="195" fontId="10" fillId="33" borderId="0" xfId="64" applyNumberFormat="1" applyFont="1" applyFill="1" applyBorder="1" applyAlignment="1">
      <alignment horizontal="right"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1" xfId="64" applyFont="1" applyFill="1" applyBorder="1" applyAlignment="1">
      <alignment horizontal="centerContinuous" vertical="center"/>
      <protection/>
    </xf>
    <xf numFmtId="0" fontId="9" fillId="33" borderId="13" xfId="64" applyFont="1" applyFill="1" applyBorder="1" applyAlignment="1">
      <alignment horizontal="centerContinuous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10" fillId="33" borderId="20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0" xfId="64" applyNumberFormat="1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0" xfId="64" applyFont="1" applyFill="1" applyBorder="1" applyAlignment="1">
      <alignment horizontal="right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0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9" fillId="33" borderId="20" xfId="65" applyFont="1" applyFill="1" applyBorder="1" applyAlignment="1">
      <alignment horizontal="right"/>
      <protection/>
    </xf>
    <xf numFmtId="0" fontId="2" fillId="33" borderId="10" xfId="63" applyFont="1" applyFill="1" applyBorder="1">
      <alignment/>
      <protection/>
    </xf>
    <xf numFmtId="0" fontId="8" fillId="33" borderId="17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3" xfId="63" applyFont="1" applyFill="1" applyBorder="1">
      <alignment/>
      <protection/>
    </xf>
    <xf numFmtId="0" fontId="8" fillId="33" borderId="18" xfId="63" applyFont="1" applyFill="1" applyBorder="1">
      <alignment/>
      <protection/>
    </xf>
    <xf numFmtId="0" fontId="8" fillId="33" borderId="13" xfId="63" applyFont="1" applyFill="1" applyBorder="1" applyAlignment="1">
      <alignment vertical="center"/>
      <protection/>
    </xf>
    <xf numFmtId="0" fontId="9" fillId="33" borderId="34" xfId="63" applyFont="1" applyFill="1" applyBorder="1">
      <alignment/>
      <protection/>
    </xf>
    <xf numFmtId="0" fontId="9" fillId="33" borderId="34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8" fillId="33" borderId="0" xfId="67" applyFont="1" applyFill="1">
      <alignment/>
      <protection/>
    </xf>
    <xf numFmtId="178" fontId="8" fillId="33" borderId="0" xfId="67" applyNumberFormat="1" applyFont="1" applyFill="1">
      <alignment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35" xfId="63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12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2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2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195" fontId="8" fillId="33" borderId="0" xfId="63" applyNumberFormat="1" applyFont="1" applyFill="1" applyAlignment="1">
      <alignment vertical="center"/>
      <protection/>
    </xf>
    <xf numFmtId="49" fontId="8" fillId="0" borderId="36" xfId="72" applyNumberFormat="1" applyFont="1" applyFill="1" applyBorder="1" applyAlignment="1">
      <alignment/>
      <protection/>
    </xf>
    <xf numFmtId="176" fontId="10" fillId="33" borderId="0" xfId="64" applyNumberFormat="1" applyFont="1" applyFill="1" applyAlignment="1">
      <alignment horizontal="right"/>
      <protection/>
    </xf>
    <xf numFmtId="0" fontId="9" fillId="33" borderId="0" xfId="64" applyFont="1" applyFill="1">
      <alignment/>
      <protection/>
    </xf>
    <xf numFmtId="0" fontId="9" fillId="33" borderId="36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36" xfId="64" applyFont="1" applyFill="1" applyBorder="1" applyAlignment="1">
      <alignment horizontal="distributed" vertical="center"/>
      <protection/>
    </xf>
    <xf numFmtId="0" fontId="8" fillId="0" borderId="17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19" xfId="65" applyFont="1" applyFill="1" applyBorder="1" applyAlignment="1">
      <alignment horizontal="centerContinuous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49" fontId="8" fillId="0" borderId="17" xfId="65" applyNumberFormat="1" applyFont="1" applyFill="1" applyBorder="1" applyAlignment="1">
      <alignment/>
      <protection/>
    </xf>
    <xf numFmtId="209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7" xfId="65" applyNumberFormat="1" applyFont="1" applyFill="1" applyBorder="1" applyAlignment="1">
      <alignment/>
      <protection/>
    </xf>
    <xf numFmtId="176" fontId="10" fillId="0" borderId="20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0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26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2" fillId="33" borderId="0" xfId="69" applyFont="1" applyFill="1">
      <alignment/>
      <protection/>
    </xf>
    <xf numFmtId="176" fontId="10" fillId="33" borderId="0" xfId="70" applyNumberFormat="1" applyFont="1" applyFill="1" applyAlignment="1">
      <alignment horizontal="right"/>
      <protection/>
    </xf>
    <xf numFmtId="0" fontId="10" fillId="0" borderId="17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66" applyFont="1" applyFill="1">
      <alignment/>
      <protection/>
    </xf>
    <xf numFmtId="0" fontId="8" fillId="33" borderId="0" xfId="66" applyFont="1" applyFill="1">
      <alignment/>
      <protection/>
    </xf>
    <xf numFmtId="183" fontId="10" fillId="33" borderId="0" xfId="66" applyNumberFormat="1" applyFont="1" applyFill="1">
      <alignment/>
      <protection/>
    </xf>
    <xf numFmtId="178" fontId="8" fillId="33" borderId="0" xfId="66" applyNumberFormat="1" applyFont="1" applyFill="1">
      <alignment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77" fontId="10" fillId="33" borderId="0" xfId="66" applyNumberFormat="1" applyFont="1" applyFill="1" applyAlignment="1">
      <alignment horizontal="right"/>
      <protection/>
    </xf>
    <xf numFmtId="183" fontId="8" fillId="33" borderId="26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78" fontId="8" fillId="33" borderId="10" xfId="66" applyNumberFormat="1" applyFont="1" applyFill="1" applyBorder="1" applyAlignment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195" fontId="10" fillId="33" borderId="0" xfId="64" applyNumberFormat="1" applyFont="1" applyFill="1" applyAlignment="1">
      <alignment horizontal="right"/>
      <protection/>
    </xf>
    <xf numFmtId="1" fontId="8" fillId="0" borderId="20" xfId="64" applyNumberFormat="1" applyFont="1" applyFill="1" applyBorder="1" applyAlignment="1">
      <alignment horizontal="right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0" xfId="63" applyNumberFormat="1" applyFont="1" applyFill="1" applyAlignment="1">
      <alignment/>
      <protection/>
    </xf>
    <xf numFmtId="0" fontId="8" fillId="33" borderId="17" xfId="63" applyNumberFormat="1" applyFont="1" applyFill="1" applyBorder="1" applyAlignment="1">
      <alignment/>
      <protection/>
    </xf>
    <xf numFmtId="0" fontId="12" fillId="33" borderId="0" xfId="63" applyFont="1" applyFill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7" xfId="63" applyFont="1" applyFill="1" applyBorder="1">
      <alignment/>
      <protection/>
    </xf>
    <xf numFmtId="0" fontId="13" fillId="33" borderId="17" xfId="63" applyFont="1" applyFill="1" applyBorder="1">
      <alignment/>
      <protection/>
    </xf>
    <xf numFmtId="0" fontId="8" fillId="33" borderId="0" xfId="63" applyFont="1" applyFill="1" applyAlignment="1">
      <alignment horizontal="center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17" xfId="63" applyFont="1" applyFill="1" applyBorder="1" applyAlignment="1">
      <alignment horizontal="centerContinuous" vertical="center"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7" xfId="63" applyNumberFormat="1" applyFont="1" applyFill="1" applyBorder="1" applyAlignment="1">
      <alignment/>
      <protection/>
    </xf>
    <xf numFmtId="0" fontId="8" fillId="33" borderId="17" xfId="63" applyFont="1" applyFill="1" applyBorder="1">
      <alignment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195" fontId="13" fillId="33" borderId="0" xfId="63" applyNumberFormat="1" applyFont="1" applyFill="1">
      <alignment/>
      <protection/>
    </xf>
    <xf numFmtId="0" fontId="8" fillId="33" borderId="0" xfId="63" applyFont="1" applyFill="1" applyBorder="1" applyAlignment="1">
      <alignment horizontal="right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8" fillId="0" borderId="39" xfId="73" applyFont="1" applyFill="1" applyBorder="1" applyAlignment="1">
      <alignment horizontal="centerContinuous" vertical="center"/>
      <protection/>
    </xf>
    <xf numFmtId="0" fontId="8" fillId="0" borderId="35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" vertical="top"/>
      <protection/>
    </xf>
    <xf numFmtId="176" fontId="2" fillId="0" borderId="0" xfId="73" applyNumberFormat="1" applyFont="1" applyFill="1">
      <alignment/>
      <protection/>
    </xf>
    <xf numFmtId="0" fontId="9" fillId="0" borderId="0" xfId="73" applyFont="1" applyFill="1" applyBorder="1">
      <alignment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7" xfId="73" applyNumberFormat="1" applyFont="1" applyFill="1" applyBorder="1" applyAlignment="1">
      <alignment/>
      <protection/>
    </xf>
    <xf numFmtId="176" fontId="8" fillId="0" borderId="2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78" fontId="8" fillId="0" borderId="0" xfId="73" applyNumberFormat="1" applyFont="1" applyFill="1" applyAlignment="1">
      <alignment horizontal="right"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49" fontId="10" fillId="0" borderId="0" xfId="73" applyNumberFormat="1" applyFont="1" applyFill="1" applyBorder="1" applyAlignment="1">
      <alignment/>
      <protection/>
    </xf>
    <xf numFmtId="176" fontId="10" fillId="0" borderId="20" xfId="73" applyNumberFormat="1" applyFont="1" applyFill="1" applyBorder="1">
      <alignment/>
      <protection/>
    </xf>
    <xf numFmtId="176" fontId="10" fillId="0" borderId="0" xfId="73" applyNumberFormat="1" applyFont="1" applyFill="1">
      <alignment/>
      <protection/>
    </xf>
    <xf numFmtId="178" fontId="10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2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3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95" fontId="8" fillId="0" borderId="0" xfId="64" applyNumberFormat="1" applyFont="1" applyFill="1" applyBorder="1" applyAlignment="1">
      <alignment horizontal="right"/>
      <protection/>
    </xf>
    <xf numFmtId="0" fontId="24" fillId="0" borderId="17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26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21" xfId="73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40" xfId="73" applyFont="1" applyFill="1" applyBorder="1" applyAlignment="1">
      <alignment horizontal="right"/>
      <protection/>
    </xf>
    <xf numFmtId="0" fontId="9" fillId="0" borderId="34" xfId="73" applyFont="1" applyFill="1" applyBorder="1" applyAlignment="1">
      <alignment horizontal="right"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2" fillId="0" borderId="22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95" fontId="8" fillId="0" borderId="20" xfId="73" applyNumberFormat="1" applyFont="1" applyFill="1" applyBorder="1" applyAlignment="1">
      <alignment horizontal="right"/>
      <protection/>
    </xf>
    <xf numFmtId="195" fontId="8" fillId="0" borderId="0" xfId="73" applyNumberFormat="1" applyFont="1" applyFill="1" applyBorder="1" applyAlignment="1">
      <alignment horizontal="right"/>
      <protection/>
    </xf>
    <xf numFmtId="195" fontId="2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/>
      <protection/>
    </xf>
    <xf numFmtId="176" fontId="8" fillId="0" borderId="0" xfId="73" applyNumberFormat="1" applyFont="1" applyFill="1">
      <alignment/>
      <protection/>
    </xf>
    <xf numFmtId="176" fontId="8" fillId="0" borderId="26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0" fontId="8" fillId="0" borderId="17" xfId="73" applyFont="1" applyFill="1" applyBorder="1" applyAlignment="1">
      <alignment horizontal="right"/>
      <protection/>
    </xf>
    <xf numFmtId="0" fontId="8" fillId="0" borderId="25" xfId="73" applyFont="1" applyFill="1" applyBorder="1" applyAlignment="1">
      <alignment horizontal="right"/>
      <protection/>
    </xf>
    <xf numFmtId="49" fontId="8" fillId="0" borderId="12" xfId="65" applyNumberFormat="1" applyFont="1" applyFill="1" applyBorder="1" applyAlignment="1">
      <alignment/>
      <protection/>
    </xf>
    <xf numFmtId="176" fontId="10" fillId="0" borderId="2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Alignment="1">
      <alignment horizontal="right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7" xfId="63" applyFont="1" applyFill="1" applyBorder="1" applyAlignment="1">
      <alignment horizontal="distributed"/>
      <protection/>
    </xf>
    <xf numFmtId="176" fontId="8" fillId="0" borderId="26" xfId="63" applyNumberFormat="1" applyFont="1" applyFill="1" applyBorder="1" applyAlignment="1">
      <alignment horizontal="right"/>
      <protection/>
    </xf>
    <xf numFmtId="176" fontId="8" fillId="0" borderId="10" xfId="63" applyNumberFormat="1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2" fillId="0" borderId="0" xfId="63" applyFont="1" applyFill="1" applyBorder="1" applyAlignment="1">
      <alignment/>
      <protection/>
    </xf>
    <xf numFmtId="0" fontId="8" fillId="0" borderId="0" xfId="63" applyFont="1" applyFill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36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0" xfId="66" applyFont="1" applyFill="1" applyBorder="1" applyAlignment="1">
      <alignment horizontal="center" vertical="center"/>
      <protection/>
    </xf>
    <xf numFmtId="178" fontId="8" fillId="0" borderId="0" xfId="66" applyNumberFormat="1" applyFont="1" applyFill="1" applyAlignment="1">
      <alignment horizontal="right"/>
      <protection/>
    </xf>
    <xf numFmtId="0" fontId="8" fillId="0" borderId="20" xfId="66" applyFont="1" applyFill="1" applyBorder="1" applyAlignment="1">
      <alignment/>
      <protection/>
    </xf>
    <xf numFmtId="49" fontId="8" fillId="0" borderId="20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49" fontId="10" fillId="0" borderId="17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20" xfId="66" applyFont="1" applyFill="1" applyBorder="1" applyAlignment="1">
      <alignment horizontal="center"/>
      <protection/>
    </xf>
    <xf numFmtId="0" fontId="10" fillId="0" borderId="17" xfId="66" applyFont="1" applyFill="1" applyBorder="1" applyAlignment="1">
      <alignment horizontal="distributed"/>
      <protection/>
    </xf>
    <xf numFmtId="183" fontId="10" fillId="0" borderId="0" xfId="66" applyNumberFormat="1" applyFont="1" applyFill="1" applyAlignment="1">
      <alignment horizontal="right"/>
      <protection/>
    </xf>
    <xf numFmtId="0" fontId="8" fillId="0" borderId="17" xfId="66" applyFont="1" applyFill="1" applyBorder="1" applyAlignment="1">
      <alignment horizontal="distributed"/>
      <protection/>
    </xf>
    <xf numFmtId="178" fontId="8" fillId="0" borderId="0" xfId="66" applyNumberFormat="1" applyFont="1" applyFill="1">
      <alignment/>
      <protection/>
    </xf>
    <xf numFmtId="0" fontId="8" fillId="0" borderId="20" xfId="66" applyFont="1" applyFill="1" applyBorder="1" applyAlignment="1">
      <alignment horizontal="center"/>
      <protection/>
    </xf>
    <xf numFmtId="183" fontId="8" fillId="0" borderId="0" xfId="66" applyNumberFormat="1" applyFont="1" applyFill="1">
      <alignment/>
      <protection/>
    </xf>
    <xf numFmtId="177" fontId="8" fillId="0" borderId="0" xfId="66" applyNumberFormat="1" applyFont="1" applyFill="1">
      <alignment/>
      <protection/>
    </xf>
    <xf numFmtId="183" fontId="8" fillId="0" borderId="0" xfId="66" applyNumberFormat="1" applyFont="1" applyFill="1" applyAlignment="1">
      <alignment horizontal="right"/>
      <protection/>
    </xf>
    <xf numFmtId="177" fontId="8" fillId="0" borderId="0" xfId="67" applyNumberFormat="1" applyFont="1" applyFill="1">
      <alignment/>
      <protection/>
    </xf>
    <xf numFmtId="177" fontId="8" fillId="0" borderId="0" xfId="66" applyNumberFormat="1" applyFont="1" applyFill="1" applyAlignment="1">
      <alignment horizontal="right"/>
      <protection/>
    </xf>
    <xf numFmtId="183" fontId="8" fillId="0" borderId="20" xfId="66" applyNumberFormat="1" applyFont="1" applyFill="1" applyBorder="1">
      <alignment/>
      <protection/>
    </xf>
    <xf numFmtId="177" fontId="10" fillId="0" borderId="0" xfId="66" applyNumberFormat="1" applyFont="1" applyFill="1" applyAlignment="1">
      <alignment horizontal="right"/>
      <protection/>
    </xf>
    <xf numFmtId="0" fontId="8" fillId="0" borderId="25" xfId="66" applyFont="1" applyFill="1" applyBorder="1" applyAlignment="1">
      <alignment horizontal="distributed"/>
      <protection/>
    </xf>
    <xf numFmtId="183" fontId="8" fillId="0" borderId="26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78" fontId="8" fillId="0" borderId="10" xfId="66" applyNumberFormat="1" applyFont="1" applyFill="1" applyBorder="1" applyAlignment="1">
      <alignment horizontal="right"/>
      <protection/>
    </xf>
    <xf numFmtId="0" fontId="8" fillId="0" borderId="26" xfId="66" applyFont="1" applyFill="1" applyBorder="1" applyAlignment="1">
      <alignment horizontal="center"/>
      <protection/>
    </xf>
    <xf numFmtId="178" fontId="8" fillId="0" borderId="22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8" fontId="8" fillId="0" borderId="0" xfId="66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7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>
      <alignment/>
      <protection/>
    </xf>
    <xf numFmtId="177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7" xfId="67" applyNumberFormat="1" applyFont="1" applyFill="1" applyBorder="1" applyAlignment="1">
      <alignment/>
      <protection/>
    </xf>
    <xf numFmtId="222" fontId="10" fillId="0" borderId="0" xfId="67" applyNumberFormat="1" applyFont="1" applyFill="1" applyAlignment="1">
      <alignment/>
      <protection/>
    </xf>
    <xf numFmtId="0" fontId="8" fillId="0" borderId="17" xfId="67" applyFont="1" applyFill="1" applyBorder="1" applyAlignment="1">
      <alignment horizontal="distributed"/>
      <protection/>
    </xf>
    <xf numFmtId="233" fontId="10" fillId="0" borderId="0" xfId="67" applyNumberFormat="1" applyFont="1" applyFill="1">
      <alignment/>
      <protection/>
    </xf>
    <xf numFmtId="178" fontId="8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>
      <alignment/>
      <protection/>
    </xf>
    <xf numFmtId="0" fontId="10" fillId="0" borderId="17" xfId="67" applyFont="1" applyFill="1" applyBorder="1" applyAlignment="1">
      <alignment horizontal="distributed"/>
      <protection/>
    </xf>
    <xf numFmtId="0" fontId="8" fillId="0" borderId="25" xfId="67" applyFont="1" applyFill="1" applyBorder="1" applyAlignment="1">
      <alignment horizontal="distributed"/>
      <protection/>
    </xf>
    <xf numFmtId="178" fontId="8" fillId="0" borderId="26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Continuous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0" fontId="8" fillId="0" borderId="10" xfId="68" applyFont="1" applyFill="1" applyBorder="1">
      <alignment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/>
      <protection/>
    </xf>
    <xf numFmtId="0" fontId="8" fillId="0" borderId="21" xfId="68" applyFont="1" applyFill="1" applyBorder="1" applyAlignment="1">
      <alignment horizontal="centerContinuous" vertical="center"/>
      <protection/>
    </xf>
    <xf numFmtId="0" fontId="9" fillId="0" borderId="21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40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9" fillId="0" borderId="34" xfId="68" applyFont="1" applyFill="1" applyBorder="1" applyAlignment="1">
      <alignment horizontal="right"/>
      <protection/>
    </xf>
    <xf numFmtId="176" fontId="14" fillId="0" borderId="2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0" xfId="68" applyNumberFormat="1" applyFont="1" applyFill="1">
      <alignment/>
      <protection/>
    </xf>
    <xf numFmtId="176" fontId="14" fillId="0" borderId="0" xfId="68" applyNumberFormat="1" applyFont="1" applyFill="1" applyBorder="1">
      <alignment/>
      <protection/>
    </xf>
    <xf numFmtId="176" fontId="16" fillId="0" borderId="2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>
      <alignment/>
      <protection/>
    </xf>
    <xf numFmtId="0" fontId="16" fillId="0" borderId="0" xfId="68" applyFont="1" applyFill="1" applyBorder="1">
      <alignment/>
      <protection/>
    </xf>
    <xf numFmtId="0" fontId="25" fillId="0" borderId="17" xfId="68" applyFont="1" applyFill="1" applyBorder="1" applyAlignment="1">
      <alignment horizontal="distributed"/>
      <protection/>
    </xf>
    <xf numFmtId="0" fontId="17" fillId="0" borderId="0" xfId="68" applyFont="1" applyFill="1" applyBorder="1">
      <alignment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17" fillId="0" borderId="0" xfId="68" applyFont="1" applyFill="1" applyBorder="1" applyAlignment="1">
      <alignment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0" fontId="25" fillId="0" borderId="0" xfId="68" applyFont="1" applyFill="1" applyBorder="1" applyAlignment="1">
      <alignment horizontal="distributed"/>
      <protection/>
    </xf>
    <xf numFmtId="180" fontId="14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16" fillId="0" borderId="0" xfId="63" applyNumberFormat="1" applyFont="1" applyFill="1" applyAlignment="1">
      <alignment horizontal="right" vertical="center"/>
      <protection/>
    </xf>
    <xf numFmtId="0" fontId="2" fillId="33" borderId="0" xfId="68" applyFont="1" applyFill="1">
      <alignment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9" fillId="33" borderId="0" xfId="68" applyFont="1" applyFill="1">
      <alignment/>
      <protection/>
    </xf>
    <xf numFmtId="0" fontId="61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2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36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0" xfId="64" applyFont="1" applyFill="1">
      <alignment/>
      <protection/>
    </xf>
    <xf numFmtId="0" fontId="8" fillId="33" borderId="17" xfId="64" applyFont="1" applyFill="1" applyBorder="1">
      <alignment/>
      <protection/>
    </xf>
    <xf numFmtId="176" fontId="8" fillId="33" borderId="20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8" fillId="33" borderId="0" xfId="64" applyFont="1" applyFill="1" applyBorder="1">
      <alignment/>
      <protection/>
    </xf>
    <xf numFmtId="0" fontId="8" fillId="33" borderId="2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176" fontId="10" fillId="0" borderId="26" xfId="64" applyNumberFormat="1" applyFont="1" applyFill="1" applyBorder="1">
      <alignment/>
      <protection/>
    </xf>
    <xf numFmtId="178" fontId="10" fillId="0" borderId="0" xfId="64" applyNumberFormat="1" applyFont="1" applyFill="1" applyBorder="1">
      <alignment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7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176" fontId="10" fillId="0" borderId="0" xfId="64" applyNumberFormat="1" applyFont="1" applyFill="1">
      <alignment/>
      <protection/>
    </xf>
    <xf numFmtId="0" fontId="8" fillId="33" borderId="17" xfId="64" applyFont="1" applyFill="1" applyBorder="1" applyAlignment="1">
      <alignment horizontal="distributed"/>
      <protection/>
    </xf>
    <xf numFmtId="178" fontId="8" fillId="0" borderId="0" xfId="71" applyNumberFormat="1" applyFont="1" applyFill="1" applyBorder="1" applyAlignment="1">
      <alignment horizontal="right"/>
      <protection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176" fontId="8" fillId="0" borderId="2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0" fontId="10" fillId="0" borderId="0" xfId="69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7" xfId="69" applyFont="1" applyFill="1" applyBorder="1" applyAlignment="1">
      <alignment horizontal="distributed"/>
      <protection/>
    </xf>
    <xf numFmtId="0" fontId="8" fillId="0" borderId="17" xfId="69" applyFont="1" applyFill="1" applyBorder="1" applyAlignment="1">
      <alignment horizontal="distributed" wrapText="1"/>
      <protection/>
    </xf>
    <xf numFmtId="0" fontId="8" fillId="0" borderId="2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Border="1" applyAlignment="1">
      <alignment/>
      <protection/>
    </xf>
    <xf numFmtId="0" fontId="2" fillId="0" borderId="0" xfId="69" applyFont="1" applyFill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13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Fill="1" applyBorder="1" applyAlignment="1">
      <alignment horizontal="left" vertical="top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Alignment="1">
      <alignment horizontal="distributed"/>
      <protection/>
    </xf>
    <xf numFmtId="0" fontId="8" fillId="0" borderId="20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26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8" fillId="0" borderId="22" xfId="70" applyFont="1" applyFill="1" applyBorder="1">
      <alignment/>
      <protection/>
    </xf>
    <xf numFmtId="176" fontId="8" fillId="0" borderId="0" xfId="70" applyNumberFormat="1" applyFont="1" applyFill="1" applyAlignment="1" quotePrefix="1">
      <alignment horizontal="right"/>
      <protection/>
    </xf>
    <xf numFmtId="176" fontId="8" fillId="0" borderId="0" xfId="70" applyNumberFormat="1" applyFont="1" applyFill="1">
      <alignment/>
      <protection/>
    </xf>
    <xf numFmtId="176" fontId="8" fillId="0" borderId="0" xfId="70" applyNumberFormat="1" applyFont="1" applyFill="1" applyAlignment="1">
      <alignment vertical="top"/>
      <protection/>
    </xf>
    <xf numFmtId="176" fontId="10" fillId="0" borderId="26" xfId="72" applyNumberFormat="1" applyFont="1" applyFill="1" applyBorder="1" applyAlignment="1">
      <alignment horizontal="right"/>
      <protection/>
    </xf>
    <xf numFmtId="176" fontId="8" fillId="0" borderId="0" xfId="65" applyNumberFormat="1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176" fontId="8" fillId="33" borderId="0" xfId="64" applyNumberFormat="1" applyFont="1" applyFill="1" applyAlignment="1">
      <alignment horizontal="right"/>
      <protection/>
    </xf>
    <xf numFmtId="195" fontId="8" fillId="33" borderId="0" xfId="64" applyNumberFormat="1" applyFont="1" applyFill="1" applyAlignment="1">
      <alignment horizontal="right"/>
      <protection/>
    </xf>
    <xf numFmtId="195" fontId="8" fillId="0" borderId="0" xfId="61" applyNumberFormat="1" applyFont="1" applyFill="1" applyAlignment="1">
      <alignment horizontal="right"/>
      <protection/>
    </xf>
    <xf numFmtId="178" fontId="8" fillId="33" borderId="0" xfId="64" applyNumberFormat="1" applyFont="1" applyFill="1" applyBorder="1">
      <alignment/>
      <protection/>
    </xf>
    <xf numFmtId="195" fontId="8" fillId="33" borderId="0" xfId="64" applyNumberFormat="1" applyFont="1" applyFill="1" applyBorder="1">
      <alignment/>
      <protection/>
    </xf>
    <xf numFmtId="49" fontId="10" fillId="0" borderId="20" xfId="66" applyNumberFormat="1" applyFont="1" applyFill="1" applyBorder="1" applyAlignment="1">
      <alignment horizontal="center"/>
      <protection/>
    </xf>
    <xf numFmtId="0" fontId="10" fillId="0" borderId="17" xfId="69" applyFont="1" applyFill="1" applyBorder="1" applyAlignment="1" quotePrefix="1">
      <alignment horizontal="center" shrinkToFit="1"/>
      <protection/>
    </xf>
    <xf numFmtId="0" fontId="8" fillId="33" borderId="17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7" xfId="63" applyFont="1" applyFill="1" applyBorder="1" applyAlignment="1">
      <alignment vertical="center" wrapText="1"/>
      <protection/>
    </xf>
    <xf numFmtId="178" fontId="8" fillId="0" borderId="10" xfId="73" applyNumberFormat="1" applyFont="1" applyFill="1" applyBorder="1" applyAlignment="1">
      <alignment horizontal="right"/>
      <protection/>
    </xf>
    <xf numFmtId="195" fontId="8" fillId="0" borderId="20" xfId="73" applyNumberFormat="1" applyFont="1" applyFill="1" applyBorder="1">
      <alignment/>
      <protection/>
    </xf>
    <xf numFmtId="195" fontId="8" fillId="0" borderId="0" xfId="73" applyNumberFormat="1" applyFont="1" applyFill="1" applyBorder="1" applyAlignment="1">
      <alignment/>
      <protection/>
    </xf>
    <xf numFmtId="195" fontId="8" fillId="0" borderId="0" xfId="73" applyNumberFormat="1" applyFont="1" applyFill="1" applyBorder="1">
      <alignment/>
      <protection/>
    </xf>
    <xf numFmtId="195" fontId="10" fillId="0" borderId="0" xfId="73" applyNumberFormat="1" applyFont="1" applyFill="1" applyBorder="1">
      <alignment/>
      <protection/>
    </xf>
    <xf numFmtId="195" fontId="8" fillId="0" borderId="26" xfId="73" applyNumberFormat="1" applyFont="1" applyFill="1" applyBorder="1">
      <alignment/>
      <protection/>
    </xf>
    <xf numFmtId="195" fontId="8" fillId="0" borderId="10" xfId="73" applyNumberFormat="1" applyFont="1" applyFill="1" applyBorder="1" applyAlignment="1">
      <alignment/>
      <protection/>
    </xf>
    <xf numFmtId="195" fontId="8" fillId="0" borderId="10" xfId="73" applyNumberFormat="1" applyFont="1" applyFill="1" applyBorder="1">
      <alignment/>
      <protection/>
    </xf>
    <xf numFmtId="0" fontId="2" fillId="0" borderId="36" xfId="73" applyFont="1" applyFill="1" applyBorder="1">
      <alignment/>
      <protection/>
    </xf>
    <xf numFmtId="0" fontId="8" fillId="33" borderId="13" xfId="64" applyFont="1" applyFill="1" applyBorder="1" applyAlignment="1">
      <alignment horizontal="center" vertical="center"/>
      <protection/>
    </xf>
    <xf numFmtId="176" fontId="10" fillId="33" borderId="0" xfId="69" applyNumberFormat="1" applyFont="1" applyFill="1" applyAlignment="1">
      <alignment horizontal="right"/>
      <protection/>
    </xf>
    <xf numFmtId="176" fontId="10" fillId="33" borderId="20" xfId="69" applyNumberFormat="1" applyFont="1" applyFill="1" applyBorder="1" applyAlignment="1">
      <alignment horizontal="right"/>
      <protection/>
    </xf>
    <xf numFmtId="176" fontId="8" fillId="33" borderId="2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Alignment="1">
      <alignment horizontal="right"/>
      <protection/>
    </xf>
    <xf numFmtId="176" fontId="8" fillId="33" borderId="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Border="1" applyAlignment="1" quotePrefix="1">
      <alignment horizontal="right"/>
      <protection/>
    </xf>
    <xf numFmtId="1" fontId="8" fillId="33" borderId="0" xfId="69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Alignment="1">
      <alignment horizontal="right" vertical="top"/>
      <protection/>
    </xf>
    <xf numFmtId="176" fontId="8" fillId="33" borderId="0" xfId="70" applyNumberFormat="1" applyFont="1" applyFill="1" applyAlignment="1" quotePrefix="1">
      <alignment horizontal="right" vertical="top"/>
      <protection/>
    </xf>
    <xf numFmtId="176" fontId="8" fillId="33" borderId="10" xfId="70" applyNumberFormat="1" applyFont="1" applyFill="1" applyBorder="1" applyAlignment="1">
      <alignment horizontal="right"/>
      <protection/>
    </xf>
    <xf numFmtId="176" fontId="8" fillId="0" borderId="20" xfId="72" applyNumberFormat="1" applyFont="1" applyFill="1" applyBorder="1" applyAlignment="1">
      <alignment horizontal="right"/>
      <protection/>
    </xf>
    <xf numFmtId="178" fontId="8" fillId="0" borderId="0" xfId="6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8" fillId="33" borderId="17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76" fontId="8" fillId="33" borderId="10" xfId="63" applyNumberFormat="1" applyFont="1" applyFill="1" applyBorder="1">
      <alignment/>
      <protection/>
    </xf>
    <xf numFmtId="176" fontId="8" fillId="0" borderId="10" xfId="63" applyNumberFormat="1" applyFont="1" applyFill="1" applyBorder="1">
      <alignment/>
      <protection/>
    </xf>
    <xf numFmtId="49" fontId="10" fillId="0" borderId="12" xfId="65" applyNumberFormat="1" applyFont="1" applyFill="1" applyBorder="1" applyAlignment="1">
      <alignment/>
      <protection/>
    </xf>
    <xf numFmtId="222" fontId="8" fillId="0" borderId="0" xfId="66" applyNumberFormat="1" applyFont="1" applyFill="1">
      <alignment/>
      <protection/>
    </xf>
    <xf numFmtId="222" fontId="10" fillId="0" borderId="0" xfId="66" applyNumberFormat="1" applyFont="1" applyFill="1">
      <alignment/>
      <protection/>
    </xf>
    <xf numFmtId="49" fontId="8" fillId="0" borderId="20" xfId="66" applyNumberFormat="1" applyFont="1" applyFill="1" applyBorder="1" applyAlignment="1">
      <alignment horizontal="center"/>
      <protection/>
    </xf>
    <xf numFmtId="222" fontId="10" fillId="0" borderId="0" xfId="67" applyNumberFormat="1" applyFont="1" applyFill="1">
      <alignment/>
      <protection/>
    </xf>
    <xf numFmtId="179" fontId="10" fillId="0" borderId="0" xfId="67" applyNumberFormat="1" applyFont="1" applyFill="1">
      <alignment/>
      <protection/>
    </xf>
    <xf numFmtId="222" fontId="8" fillId="0" borderId="0" xfId="67" applyNumberFormat="1" applyFont="1" applyFill="1">
      <alignment/>
      <protection/>
    </xf>
    <xf numFmtId="177" fontId="8" fillId="0" borderId="0" xfId="67" applyNumberFormat="1" applyFont="1" applyFill="1" applyAlignment="1">
      <alignment horizontal="right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" vertical="center"/>
      <protection/>
    </xf>
    <xf numFmtId="177" fontId="10" fillId="0" borderId="0" xfId="61" applyNumberFormat="1" applyFont="1" applyFill="1">
      <alignment/>
      <protection/>
    </xf>
    <xf numFmtId="177" fontId="10" fillId="0" borderId="0" xfId="61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0" fontId="8" fillId="0" borderId="41" xfId="68" applyFont="1" applyFill="1" applyBorder="1" applyAlignment="1">
      <alignment horizontal="center" vertical="center"/>
      <protection/>
    </xf>
    <xf numFmtId="177" fontId="8" fillId="33" borderId="0" xfId="64" applyNumberFormat="1" applyFont="1" applyFill="1" applyBorder="1">
      <alignment/>
      <protection/>
    </xf>
    <xf numFmtId="180" fontId="14" fillId="0" borderId="10" xfId="63" applyNumberFormat="1" applyFont="1" applyFill="1" applyBorder="1" applyAlignment="1">
      <alignment vertical="center"/>
      <protection/>
    </xf>
    <xf numFmtId="187" fontId="14" fillId="0" borderId="0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>
      <alignment/>
      <protection/>
    </xf>
    <xf numFmtId="187" fontId="16" fillId="0" borderId="0" xfId="68" applyNumberFormat="1" applyFont="1" applyFill="1" applyBorder="1" applyAlignment="1">
      <alignment horizontal="right"/>
      <protection/>
    </xf>
    <xf numFmtId="187" fontId="16" fillId="0" borderId="0" xfId="68" applyNumberFormat="1" applyFont="1" applyFill="1">
      <alignment/>
      <protection/>
    </xf>
    <xf numFmtId="186" fontId="16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>
      <alignment/>
      <protection/>
    </xf>
    <xf numFmtId="187" fontId="14" fillId="0" borderId="10" xfId="68" applyNumberFormat="1" applyFont="1" applyFill="1" applyBorder="1">
      <alignment/>
      <protection/>
    </xf>
    <xf numFmtId="187" fontId="16" fillId="0" borderId="0" xfId="68" applyNumberFormat="1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176" fontId="10" fillId="33" borderId="20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176" fontId="8" fillId="33" borderId="0" xfId="63" applyNumberFormat="1" applyFont="1" applyFill="1" applyAlignment="1">
      <alignment horizontal="right"/>
      <protection/>
    </xf>
    <xf numFmtId="176" fontId="8" fillId="33" borderId="0" xfId="63" applyNumberFormat="1" applyFont="1" applyFill="1">
      <alignment/>
      <protection/>
    </xf>
    <xf numFmtId="176" fontId="8" fillId="33" borderId="20" xfId="63" applyNumberFormat="1" applyFont="1" applyFill="1" applyBorder="1">
      <alignment/>
      <protection/>
    </xf>
    <xf numFmtId="176" fontId="10" fillId="33" borderId="20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76" fontId="8" fillId="33" borderId="0" xfId="63" applyNumberFormat="1" applyFont="1" applyFill="1" applyAlignment="1">
      <alignment horizontal="right"/>
      <protection/>
    </xf>
    <xf numFmtId="176" fontId="10" fillId="33" borderId="0" xfId="63" applyNumberFormat="1" applyFont="1" applyFill="1" applyBorder="1">
      <alignment/>
      <protection/>
    </xf>
    <xf numFmtId="195" fontId="8" fillId="33" borderId="0" xfId="63" applyNumberFormat="1" applyFont="1" applyFill="1" applyAlignment="1">
      <alignment horizontal="right"/>
      <protection/>
    </xf>
    <xf numFmtId="195" fontId="8" fillId="33" borderId="0" xfId="63" applyNumberFormat="1" applyFont="1" applyFill="1">
      <alignment/>
      <protection/>
    </xf>
    <xf numFmtId="183" fontId="8" fillId="0" borderId="0" xfId="66" applyNumberFormat="1" applyFont="1" applyFill="1" applyBorder="1">
      <alignment/>
      <protection/>
    </xf>
    <xf numFmtId="183" fontId="10" fillId="0" borderId="0" xfId="66" applyNumberFormat="1" applyFont="1" applyFill="1" applyBorder="1">
      <alignment/>
      <protection/>
    </xf>
    <xf numFmtId="49" fontId="8" fillId="0" borderId="17" xfId="73" applyNumberFormat="1" applyFont="1" applyFill="1" applyBorder="1" applyAlignment="1">
      <alignment horizontal="center"/>
      <protection/>
    </xf>
    <xf numFmtId="49" fontId="8" fillId="0" borderId="0" xfId="73" applyNumberFormat="1" applyFont="1" applyFill="1" applyBorder="1" applyAlignment="1">
      <alignment horizontal="center"/>
      <protection/>
    </xf>
    <xf numFmtId="1" fontId="8" fillId="0" borderId="0" xfId="61" applyNumberFormat="1" applyFont="1" applyFill="1">
      <alignment/>
      <protection/>
    </xf>
    <xf numFmtId="186" fontId="14" fillId="0" borderId="0" xfId="68" applyNumberFormat="1" applyFont="1" applyFill="1" applyBorder="1" applyAlignment="1">
      <alignment horizontal="right"/>
      <protection/>
    </xf>
    <xf numFmtId="0" fontId="18" fillId="0" borderId="0" xfId="68" applyFont="1" applyFill="1" applyBorder="1">
      <alignment/>
      <protection/>
    </xf>
    <xf numFmtId="176" fontId="14" fillId="0" borderId="17" xfId="68" applyNumberFormat="1" applyFont="1" applyFill="1" applyBorder="1" applyAlignment="1">
      <alignment horizontal="right"/>
      <protection/>
    </xf>
    <xf numFmtId="0" fontId="9" fillId="0" borderId="20" xfId="66" applyFont="1" applyFill="1" applyBorder="1" applyAlignment="1">
      <alignment/>
      <protection/>
    </xf>
    <xf numFmtId="49" fontId="9" fillId="0" borderId="20" xfId="66" applyNumberFormat="1" applyFont="1" applyFill="1" applyBorder="1" applyAlignment="1">
      <alignment horizontal="left"/>
      <protection/>
    </xf>
    <xf numFmtId="176" fontId="14" fillId="0" borderId="17" xfId="68" applyNumberFormat="1" applyFont="1" applyFill="1" applyBorder="1">
      <alignment/>
      <protection/>
    </xf>
    <xf numFmtId="49" fontId="25" fillId="0" borderId="20" xfId="66" applyNumberFormat="1" applyFont="1" applyFill="1" applyBorder="1" applyAlignment="1">
      <alignment horizontal="left"/>
      <protection/>
    </xf>
    <xf numFmtId="176" fontId="16" fillId="0" borderId="17" xfId="68" applyNumberFormat="1" applyFont="1" applyFill="1" applyBorder="1" applyAlignment="1">
      <alignment horizontal="right"/>
      <protection/>
    </xf>
    <xf numFmtId="0" fontId="25" fillId="0" borderId="20" xfId="66" applyFont="1" applyFill="1" applyBorder="1" applyAlignment="1">
      <alignment horizontal="center"/>
      <protection/>
    </xf>
    <xf numFmtId="0" fontId="25" fillId="0" borderId="20" xfId="68" applyFont="1" applyFill="1" applyBorder="1" applyAlignment="1">
      <alignment horizontal="center"/>
      <protection/>
    </xf>
    <xf numFmtId="0" fontId="1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176" fontId="16" fillId="0" borderId="0" xfId="68" applyNumberFormat="1" applyFont="1" applyFill="1" applyAlignment="1">
      <alignment horizontal="right"/>
      <protection/>
    </xf>
    <xf numFmtId="0" fontId="14" fillId="0" borderId="17" xfId="68" applyFont="1" applyFill="1" applyBorder="1" applyAlignment="1">
      <alignment horizontal="right"/>
      <protection/>
    </xf>
    <xf numFmtId="0" fontId="18" fillId="0" borderId="20" xfId="68" applyFont="1" applyFill="1" applyBorder="1" applyAlignment="1">
      <alignment horizontal="center"/>
      <protection/>
    </xf>
    <xf numFmtId="0" fontId="16" fillId="0" borderId="20" xfId="68" applyFont="1" applyFill="1" applyBorder="1" applyAlignment="1">
      <alignment horizontal="center"/>
      <protection/>
    </xf>
    <xf numFmtId="0" fontId="14" fillId="0" borderId="25" xfId="68" applyFont="1" applyFill="1" applyBorder="1">
      <alignment/>
      <protection/>
    </xf>
    <xf numFmtId="0" fontId="14" fillId="0" borderId="10" xfId="6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33" borderId="0" xfId="68" applyFont="1" applyFill="1" applyBorder="1">
      <alignment/>
      <protection/>
    </xf>
    <xf numFmtId="176" fontId="14" fillId="0" borderId="26" xfId="68" applyNumberFormat="1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8" fillId="33" borderId="0" xfId="63" applyNumberFormat="1" applyFont="1" applyFill="1" applyAlignment="1">
      <alignment/>
      <protection/>
    </xf>
    <xf numFmtId="49" fontId="10" fillId="0" borderId="0" xfId="73" applyNumberFormat="1" applyFont="1" applyFill="1" applyBorder="1" applyAlignment="1">
      <alignment horizontal="center"/>
      <protection/>
    </xf>
    <xf numFmtId="49" fontId="10" fillId="0" borderId="17" xfId="73" applyNumberFormat="1" applyFont="1" applyFill="1" applyBorder="1" applyAlignment="1">
      <alignment horizontal="center"/>
      <protection/>
    </xf>
    <xf numFmtId="0" fontId="10" fillId="0" borderId="20" xfId="70" applyFont="1" applyFill="1" applyBorder="1" applyAlignment="1">
      <alignment horizontal="center" vertical="center"/>
      <protection/>
    </xf>
    <xf numFmtId="176" fontId="10" fillId="0" borderId="0" xfId="70" applyNumberFormat="1" applyFont="1" applyFill="1">
      <alignment/>
      <protection/>
    </xf>
    <xf numFmtId="176" fontId="10" fillId="0" borderId="0" xfId="70" applyNumberFormat="1" applyFont="1" applyFill="1" applyAlignment="1">
      <alignment horizontal="right"/>
      <protection/>
    </xf>
    <xf numFmtId="176" fontId="10" fillId="0" borderId="0" xfId="70" applyNumberFormat="1" applyFont="1" applyFill="1" applyAlignment="1" quotePrefix="1">
      <alignment horizontal="right"/>
      <protection/>
    </xf>
    <xf numFmtId="176" fontId="10" fillId="33" borderId="0" xfId="70" applyNumberFormat="1" applyFont="1" applyFill="1" applyBorder="1">
      <alignment/>
      <protection/>
    </xf>
    <xf numFmtId="176" fontId="10" fillId="33" borderId="0" xfId="70" applyNumberFormat="1" applyFont="1" applyFill="1" applyBorder="1" applyAlignment="1">
      <alignment horizontal="right"/>
      <protection/>
    </xf>
    <xf numFmtId="176" fontId="10" fillId="0" borderId="0" xfId="70" applyNumberFormat="1" applyFont="1" applyFill="1" applyAlignment="1">
      <alignment vertical="top"/>
      <protection/>
    </xf>
    <xf numFmtId="49" fontId="10" fillId="33" borderId="0" xfId="64" applyNumberFormat="1" applyFont="1" applyFill="1" applyBorder="1" applyAlignment="1">
      <alignment horizont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0" fontId="8" fillId="0" borderId="19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right" vertical="top"/>
      <protection/>
    </xf>
    <xf numFmtId="0" fontId="8" fillId="0" borderId="0" xfId="65" applyFont="1" applyFill="1" applyAlignment="1">
      <alignment horizontal="right" vertical="top"/>
      <protection/>
    </xf>
    <xf numFmtId="0" fontId="8" fillId="33" borderId="19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/>
      <protection/>
    </xf>
    <xf numFmtId="0" fontId="8" fillId="0" borderId="0" xfId="66" applyFont="1" applyFill="1" applyBorder="1" applyAlignment="1">
      <alignment horizontal="distributed"/>
      <protection/>
    </xf>
    <xf numFmtId="178" fontId="9" fillId="33" borderId="0" xfId="66" applyNumberFormat="1" applyFont="1" applyFill="1">
      <alignment/>
      <protection/>
    </xf>
    <xf numFmtId="0" fontId="8" fillId="0" borderId="19" xfId="66" applyFont="1" applyFill="1" applyBorder="1" applyAlignment="1">
      <alignment horizontal="distributed" vertical="center"/>
      <protection/>
    </xf>
    <xf numFmtId="0" fontId="8" fillId="0" borderId="24" xfId="66" applyFont="1" applyFill="1" applyBorder="1" applyAlignment="1">
      <alignment horizontal="distributed" vertical="center"/>
      <protection/>
    </xf>
    <xf numFmtId="0" fontId="8" fillId="0" borderId="42" xfId="66" applyFont="1" applyFill="1" applyBorder="1" applyAlignment="1">
      <alignment horizontal="distributed" vertical="center"/>
      <protection/>
    </xf>
    <xf numFmtId="177" fontId="8" fillId="0" borderId="20" xfId="67" applyNumberFormat="1" applyFont="1" applyFill="1" applyBorder="1" applyAlignment="1">
      <alignment horizontal="distributed" vertical="center"/>
      <protection/>
    </xf>
    <xf numFmtId="177" fontId="8" fillId="0" borderId="19" xfId="67" applyNumberFormat="1" applyFont="1" applyFill="1" applyBorder="1" applyAlignment="1">
      <alignment horizontal="distributed" vertical="center"/>
      <protection/>
    </xf>
    <xf numFmtId="177" fontId="8" fillId="0" borderId="13" xfId="67" applyNumberFormat="1" applyFont="1" applyFill="1" applyBorder="1" applyAlignment="1">
      <alignment horizontal="distributed" vertical="center"/>
      <protection/>
    </xf>
    <xf numFmtId="0" fontId="9" fillId="33" borderId="0" xfId="67" applyFont="1" applyFill="1">
      <alignment/>
      <protection/>
    </xf>
    <xf numFmtId="181" fontId="8" fillId="33" borderId="0" xfId="63" applyNumberFormat="1" applyFont="1" applyFill="1" applyAlignment="1">
      <alignment horizontal="right" vertical="center"/>
      <protection/>
    </xf>
    <xf numFmtId="180" fontId="8" fillId="33" borderId="0" xfId="63" applyNumberFormat="1" applyFont="1" applyFill="1" applyAlignment="1">
      <alignment horizontal="right" vertical="center"/>
      <protection/>
    </xf>
    <xf numFmtId="181" fontId="8" fillId="33" borderId="0" xfId="63" applyNumberFormat="1" applyFont="1" applyFill="1" applyBorder="1" applyAlignment="1">
      <alignment horizontal="right" vertical="center"/>
      <protection/>
    </xf>
    <xf numFmtId="181" fontId="8" fillId="33" borderId="0" xfId="63" applyNumberFormat="1" applyFont="1" applyFill="1" applyAlignment="1">
      <alignment horizontal="right" vertical="center"/>
      <protection/>
    </xf>
    <xf numFmtId="181" fontId="8" fillId="33" borderId="0" xfId="63" applyNumberFormat="1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right" vertical="center"/>
      <protection/>
    </xf>
    <xf numFmtId="2" fontId="8" fillId="33" borderId="0" xfId="63" applyNumberFormat="1" applyFont="1" applyFill="1" applyBorder="1" applyAlignment="1">
      <alignment horizontal="right" vertical="center"/>
      <protection/>
    </xf>
    <xf numFmtId="0" fontId="8" fillId="0" borderId="24" xfId="73" applyFont="1" applyFill="1" applyBorder="1" applyAlignment="1">
      <alignment horizontal="distributed" vertical="center"/>
      <protection/>
    </xf>
    <xf numFmtId="221" fontId="8" fillId="0" borderId="19" xfId="73" applyNumberFormat="1" applyFont="1" applyFill="1" applyBorder="1" applyAlignment="1">
      <alignment horizontal="distributed" vertical="center"/>
      <protection/>
    </xf>
    <xf numFmtId="0" fontId="8" fillId="0" borderId="19" xfId="73" applyFont="1" applyFill="1" applyBorder="1" applyAlignment="1">
      <alignment horizontal="distributed" vertical="center"/>
      <protection/>
    </xf>
    <xf numFmtId="0" fontId="9" fillId="0" borderId="20" xfId="73" applyFont="1" applyFill="1" applyBorder="1" applyAlignment="1">
      <alignment horizontal="right" vertical="top"/>
      <protection/>
    </xf>
    <xf numFmtId="0" fontId="9" fillId="0" borderId="0" xfId="73" applyFont="1" applyFill="1" applyBorder="1" applyAlignment="1">
      <alignment horizontal="right" vertical="top"/>
      <protection/>
    </xf>
    <xf numFmtId="0" fontId="9" fillId="0" borderId="0" xfId="73" applyFont="1" applyFill="1" applyBorder="1" applyAlignment="1">
      <alignment/>
      <protection/>
    </xf>
    <xf numFmtId="0" fontId="8" fillId="0" borderId="0" xfId="73" applyFont="1" applyFill="1">
      <alignment/>
      <protection/>
    </xf>
    <xf numFmtId="0" fontId="9" fillId="0" borderId="0" xfId="73" applyFont="1" applyFill="1" applyBorder="1" applyAlignment="1">
      <alignment horizontal="left"/>
      <protection/>
    </xf>
    <xf numFmtId="0" fontId="8" fillId="0" borderId="22" xfId="73" applyFont="1" applyFill="1" applyBorder="1" applyAlignment="1">
      <alignment vertical="center"/>
      <protection/>
    </xf>
    <xf numFmtId="0" fontId="9" fillId="0" borderId="0" xfId="68" applyFont="1" applyFill="1">
      <alignment/>
      <protection/>
    </xf>
    <xf numFmtId="0" fontId="8" fillId="33" borderId="19" xfId="64" applyFont="1" applyFill="1" applyBorder="1" applyAlignment="1">
      <alignment horizontal="distributed" vertical="center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9" fillId="33" borderId="19" xfId="64" applyFont="1" applyFill="1" applyBorder="1" applyAlignment="1">
      <alignment horizontal="distributed" vertical="center"/>
      <protection/>
    </xf>
    <xf numFmtId="0" fontId="8" fillId="33" borderId="43" xfId="64" applyFont="1" applyFill="1" applyBorder="1" applyAlignment="1">
      <alignment horizontal="distributed" vertical="center"/>
      <protection/>
    </xf>
    <xf numFmtId="0" fontId="9" fillId="33" borderId="43" xfId="64" applyFont="1" applyFill="1" applyBorder="1" applyAlignment="1">
      <alignment horizontal="distributed" vertical="center"/>
      <protection/>
    </xf>
    <xf numFmtId="0" fontId="8" fillId="0" borderId="13" xfId="69" applyFont="1" applyFill="1" applyBorder="1" applyAlignment="1">
      <alignment horizontal="distributed" vertical="center"/>
      <protection/>
    </xf>
    <xf numFmtId="0" fontId="8" fillId="0" borderId="21" xfId="69" applyFont="1" applyFill="1" applyBorder="1" applyAlignment="1">
      <alignment horizontal="distributed" vertical="center"/>
      <protection/>
    </xf>
    <xf numFmtId="0" fontId="8" fillId="33" borderId="26" xfId="64" applyFont="1" applyFill="1" applyBorder="1">
      <alignment/>
      <protection/>
    </xf>
    <xf numFmtId="195" fontId="8" fillId="33" borderId="10" xfId="64" applyNumberFormat="1" applyFont="1" applyFill="1" applyBorder="1" applyAlignment="1">
      <alignment horizontal="right"/>
      <protection/>
    </xf>
    <xf numFmtId="0" fontId="2" fillId="0" borderId="10" xfId="70" applyFont="1" applyFill="1" applyBorder="1" applyAlignment="1">
      <alignment horizontal="right"/>
      <protection/>
    </xf>
    <xf numFmtId="0" fontId="2" fillId="33" borderId="0" xfId="70" applyFont="1" applyFill="1" applyAlignment="1">
      <alignment horizontal="right"/>
      <protection/>
    </xf>
    <xf numFmtId="0" fontId="9" fillId="0" borderId="10" xfId="70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/>
      <protection/>
    </xf>
    <xf numFmtId="0" fontId="8" fillId="0" borderId="21" xfId="70" applyFont="1" applyFill="1" applyBorder="1" applyAlignment="1">
      <alignment horizontal="distributed" vertical="center"/>
      <protection/>
    </xf>
    <xf numFmtId="0" fontId="8" fillId="0" borderId="17" xfId="69" applyFont="1" applyFill="1" applyBorder="1" applyAlignment="1" quotePrefix="1">
      <alignment horizontal="right" shrinkToFit="1"/>
      <protection/>
    </xf>
    <xf numFmtId="0" fontId="8" fillId="0" borderId="17" xfId="69" applyFont="1" applyFill="1" applyBorder="1" applyAlignment="1" quotePrefix="1">
      <alignment horizontal="right"/>
      <protection/>
    </xf>
    <xf numFmtId="0" fontId="10" fillId="0" borderId="17" xfId="69" applyFont="1" applyFill="1" applyBorder="1" applyAlignment="1" quotePrefix="1">
      <alignment horizontal="right"/>
      <protection/>
    </xf>
    <xf numFmtId="176" fontId="9" fillId="0" borderId="0" xfId="61" applyNumberFormat="1" applyFont="1" applyFill="1">
      <alignment/>
      <protection/>
    </xf>
    <xf numFmtId="0" fontId="8" fillId="33" borderId="22" xfId="63" applyFont="1" applyFill="1" applyBorder="1">
      <alignment/>
      <protection/>
    </xf>
    <xf numFmtId="176" fontId="8" fillId="33" borderId="22" xfId="63" applyNumberFormat="1" applyFont="1" applyFill="1" applyBorder="1">
      <alignment/>
      <protection/>
    </xf>
    <xf numFmtId="0" fontId="13" fillId="33" borderId="0" xfId="63" applyFont="1" applyFill="1" applyBorder="1">
      <alignment/>
      <protection/>
    </xf>
    <xf numFmtId="0" fontId="8" fillId="33" borderId="22" xfId="63" applyFont="1" applyFill="1" applyBorder="1" applyAlignment="1">
      <alignment horizontal="center" vertical="center"/>
      <protection/>
    </xf>
    <xf numFmtId="180" fontId="8" fillId="33" borderId="22" xfId="63" applyNumberFormat="1" applyFont="1" applyFill="1" applyBorder="1" applyAlignment="1">
      <alignment vertical="center"/>
      <protection/>
    </xf>
    <xf numFmtId="176" fontId="8" fillId="33" borderId="22" xfId="63" applyNumberFormat="1" applyFont="1" applyFill="1" applyBorder="1" applyAlignment="1">
      <alignment vertical="center"/>
      <protection/>
    </xf>
    <xf numFmtId="2" fontId="8" fillId="33" borderId="22" xfId="63" applyNumberFormat="1" applyFont="1" applyFill="1" applyBorder="1" applyAlignment="1">
      <alignment horizontal="center" vertical="center"/>
      <protection/>
    </xf>
    <xf numFmtId="181" fontId="8" fillId="33" borderId="22" xfId="63" applyNumberFormat="1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horizontal="right" vertical="center"/>
      <protection/>
    </xf>
    <xf numFmtId="180" fontId="8" fillId="33" borderId="0" xfId="63" applyNumberFormat="1" applyFont="1" applyFill="1" applyAlignment="1">
      <alignment horizontal="center" vertical="center"/>
      <protection/>
    </xf>
    <xf numFmtId="176" fontId="8" fillId="33" borderId="0" xfId="63" applyNumberFormat="1" applyFont="1" applyFill="1" applyAlignment="1">
      <alignment horizontal="center" vertical="center"/>
      <protection/>
    </xf>
    <xf numFmtId="3" fontId="8" fillId="33" borderId="0" xfId="63" applyNumberFormat="1" applyFont="1" applyFill="1" applyAlignment="1">
      <alignment horizontal="center" vertical="center"/>
      <protection/>
    </xf>
    <xf numFmtId="180" fontId="8" fillId="33" borderId="0" xfId="63" applyNumberFormat="1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right" vertical="center"/>
      <protection/>
    </xf>
    <xf numFmtId="180" fontId="10" fillId="0" borderId="0" xfId="63" applyNumberFormat="1" applyFont="1" applyFill="1" applyBorder="1" applyAlignment="1">
      <alignment horizontal="right" vertical="center"/>
      <protection/>
    </xf>
    <xf numFmtId="235" fontId="10" fillId="0" borderId="0" xfId="63" applyNumberFormat="1" applyFont="1" applyFill="1" applyAlignment="1">
      <alignment horizontal="right" vertical="center"/>
      <protection/>
    </xf>
    <xf numFmtId="235" fontId="8" fillId="0" borderId="0" xfId="63" applyNumberFormat="1" applyFont="1" applyFill="1" applyBorder="1" applyAlignment="1">
      <alignment vertical="center"/>
      <protection/>
    </xf>
    <xf numFmtId="235" fontId="10" fillId="0" borderId="0" xfId="63" applyNumberFormat="1" applyFont="1" applyFill="1" applyBorder="1" applyAlignment="1">
      <alignment vertical="center"/>
      <protection/>
    </xf>
    <xf numFmtId="235" fontId="8" fillId="0" borderId="10" xfId="63" applyNumberFormat="1" applyFont="1" applyFill="1" applyBorder="1" applyAlignment="1">
      <alignment vertical="center"/>
      <protection/>
    </xf>
    <xf numFmtId="0" fontId="8" fillId="0" borderId="22" xfId="69" applyFont="1" applyFill="1" applyBorder="1" applyAlignment="1">
      <alignment/>
      <protection/>
    </xf>
    <xf numFmtId="0" fontId="8" fillId="0" borderId="22" xfId="69" applyFont="1" applyFill="1" applyBorder="1">
      <alignment/>
      <protection/>
    </xf>
    <xf numFmtId="0" fontId="2" fillId="0" borderId="0" xfId="69" applyFont="1" applyFill="1" applyBorder="1">
      <alignment/>
      <protection/>
    </xf>
    <xf numFmtId="176" fontId="8" fillId="33" borderId="26" xfId="69" applyNumberFormat="1" applyFont="1" applyFill="1" applyBorder="1" applyAlignment="1">
      <alignment horizontal="right"/>
      <protection/>
    </xf>
    <xf numFmtId="176" fontId="8" fillId="33" borderId="10" xfId="69" applyNumberFormat="1" applyFont="1" applyFill="1" applyBorder="1" applyAlignment="1">
      <alignment horizontal="right"/>
      <protection/>
    </xf>
    <xf numFmtId="176" fontId="8" fillId="33" borderId="10" xfId="69" applyNumberFormat="1" applyFont="1" applyFill="1" applyBorder="1" applyAlignment="1" quotePrefix="1">
      <alignment horizontal="right"/>
      <protection/>
    </xf>
    <xf numFmtId="0" fontId="8" fillId="0" borderId="22" xfId="64" applyFont="1" applyFill="1" applyBorder="1">
      <alignment/>
      <protection/>
    </xf>
    <xf numFmtId="176" fontId="8" fillId="0" borderId="20" xfId="71" applyNumberFormat="1" applyFont="1" applyFill="1" applyBorder="1" applyAlignment="1">
      <alignment horizontal="right"/>
      <protection/>
    </xf>
    <xf numFmtId="0" fontId="8" fillId="0" borderId="22" xfId="65" applyFont="1" applyFill="1" applyBorder="1" applyAlignment="1">
      <alignment horizontal="distributed" vertical="center" wrapText="1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distributed" vertical="center"/>
      <protection/>
    </xf>
    <xf numFmtId="0" fontId="8" fillId="0" borderId="20" xfId="65" applyFont="1" applyFill="1" applyBorder="1" applyAlignment="1">
      <alignment horizontal="distributed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8" fillId="0" borderId="23" xfId="65" applyFont="1" applyFill="1" applyBorder="1" applyAlignment="1">
      <alignment horizontal="distributed" vertical="center" wrapText="1"/>
      <protection/>
    </xf>
    <xf numFmtId="0" fontId="8" fillId="0" borderId="20" xfId="65" applyFont="1" applyFill="1" applyBorder="1" applyAlignment="1">
      <alignment horizontal="distributed" vertical="center" wrapText="1"/>
      <protection/>
    </xf>
    <xf numFmtId="0" fontId="8" fillId="0" borderId="21" xfId="65" applyFont="1" applyFill="1" applyBorder="1" applyAlignment="1">
      <alignment horizontal="distributed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7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7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25" xfId="63" applyFont="1" applyFill="1" applyBorder="1" applyAlignment="1">
      <alignment horizontal="distributed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7" xfId="63" applyFont="1" applyFill="1" applyBorder="1" applyAlignment="1">
      <alignment horizontal="center"/>
      <protection/>
    </xf>
    <xf numFmtId="0" fontId="8" fillId="33" borderId="40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23" xfId="66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177" fontId="8" fillId="0" borderId="44" xfId="67" applyNumberFormat="1" applyFont="1" applyFill="1" applyBorder="1" applyAlignment="1">
      <alignment horizontal="distributed" vertical="center"/>
      <protection/>
    </xf>
    <xf numFmtId="177" fontId="8" fillId="0" borderId="14" xfId="67" applyNumberFormat="1" applyFont="1" applyFill="1" applyBorder="1" applyAlignment="1">
      <alignment horizontal="distributed" vertical="center"/>
      <protection/>
    </xf>
    <xf numFmtId="177" fontId="8" fillId="0" borderId="23" xfId="67" applyNumberFormat="1" applyFont="1" applyFill="1" applyBorder="1" applyAlignment="1">
      <alignment horizontal="distributed" vertical="center"/>
      <protection/>
    </xf>
    <xf numFmtId="177" fontId="8" fillId="0" borderId="21" xfId="67" applyNumberFormat="1" applyFont="1" applyFill="1" applyBorder="1" applyAlignment="1">
      <alignment horizontal="distributed" vertical="center"/>
      <protection/>
    </xf>
    <xf numFmtId="177" fontId="8" fillId="0" borderId="39" xfId="67" applyNumberFormat="1" applyFont="1" applyFill="1" applyBorder="1" applyAlignment="1">
      <alignment horizontal="distributed" vertical="center"/>
      <protection/>
    </xf>
    <xf numFmtId="177" fontId="8" fillId="0" borderId="41" xfId="67" applyNumberFormat="1" applyFont="1" applyFill="1" applyBorder="1" applyAlignment="1">
      <alignment horizontal="distributed" vertical="center"/>
      <protection/>
    </xf>
    <xf numFmtId="0" fontId="10" fillId="33" borderId="0" xfId="63" applyFont="1" applyFill="1" applyAlignment="1">
      <alignment horizontal="distributed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NumberFormat="1" applyFont="1" applyFill="1" applyAlignment="1" quotePrefix="1">
      <alignment/>
      <protection/>
    </xf>
    <xf numFmtId="0" fontId="6" fillId="33" borderId="0" xfId="63" applyFont="1" applyFill="1" applyAlignment="1">
      <alignment horizont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10" fillId="33" borderId="0" xfId="63" applyNumberFormat="1" applyFont="1" applyFill="1" applyAlignment="1" quotePrefix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9" fillId="33" borderId="0" xfId="63" applyFont="1" applyFill="1" applyBorder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right" vertical="center"/>
      <protection/>
    </xf>
    <xf numFmtId="0" fontId="8" fillId="33" borderId="17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right"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Alignment="1">
      <alignment horizontal="right" vertical="center"/>
      <protection/>
    </xf>
    <xf numFmtId="0" fontId="8" fillId="33" borderId="11" xfId="63" applyFont="1" applyFill="1" applyBorder="1" applyAlignment="1">
      <alignment horizontal="center" vertical="distributed" textRotation="255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40" xfId="63" applyFont="1" applyFill="1" applyBorder="1" applyAlignment="1">
      <alignment horizontal="center" vertical="distributed" textRotation="255"/>
      <protection/>
    </xf>
    <xf numFmtId="0" fontId="8" fillId="33" borderId="26" xfId="63" applyFont="1" applyFill="1" applyBorder="1" applyAlignment="1">
      <alignment horizontal="center" vertical="distributed" textRotation="255"/>
      <protection/>
    </xf>
    <xf numFmtId="0" fontId="8" fillId="33" borderId="46" xfId="63" applyFont="1" applyFill="1" applyBorder="1" applyAlignment="1">
      <alignment horizontal="distributed" vertical="center" wrapText="1"/>
      <protection/>
    </xf>
    <xf numFmtId="0" fontId="20" fillId="33" borderId="47" xfId="0" applyFont="1" applyFill="1" applyBorder="1" applyAlignment="1">
      <alignment horizontal="distributed" vertical="center" wrapText="1"/>
    </xf>
    <xf numFmtId="0" fontId="8" fillId="33" borderId="24" xfId="63" applyFont="1" applyFill="1" applyBorder="1" applyAlignment="1">
      <alignment horizontal="center" vertic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24" xfId="63" applyFont="1" applyFill="1" applyBorder="1" applyAlignment="1">
      <alignment horizontal="distributed" vertical="center" wrapText="1"/>
      <protection/>
    </xf>
    <xf numFmtId="0" fontId="8" fillId="33" borderId="42" xfId="63" applyFont="1" applyFill="1" applyBorder="1" applyAlignment="1">
      <alignment horizontal="distributed" vertical="center"/>
      <protection/>
    </xf>
    <xf numFmtId="0" fontId="8" fillId="33" borderId="11" xfId="63" applyFont="1" applyFill="1" applyBorder="1" applyAlignment="1">
      <alignment horizontal="distributed" vertical="distributed" textRotation="255"/>
      <protection/>
    </xf>
    <xf numFmtId="0" fontId="8" fillId="33" borderId="15" xfId="63" applyFont="1" applyFill="1" applyBorder="1" applyAlignment="1">
      <alignment horizontal="distributed" vertical="distributed" textRotation="255"/>
      <protection/>
    </xf>
    <xf numFmtId="0" fontId="8" fillId="33" borderId="12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distributed" vertical="center"/>
      <protection/>
    </xf>
    <xf numFmtId="0" fontId="8" fillId="33" borderId="43" xfId="63" applyFont="1" applyFill="1" applyBorder="1" applyAlignment="1">
      <alignment horizontal="distributed" vertical="center"/>
      <protection/>
    </xf>
    <xf numFmtId="0" fontId="8" fillId="33" borderId="36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distributed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 textRotation="255"/>
      <protection/>
    </xf>
    <xf numFmtId="0" fontId="8" fillId="33" borderId="17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 textRotation="255"/>
      <protection/>
    </xf>
    <xf numFmtId="0" fontId="8" fillId="33" borderId="12" xfId="63" applyFont="1" applyFill="1" applyBorder="1" applyAlignment="1">
      <alignment horizontal="center" vertical="center" textRotation="255"/>
      <protection/>
    </xf>
    <xf numFmtId="0" fontId="8" fillId="33" borderId="15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34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8" fillId="33" borderId="25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7" xfId="63" applyFont="1" applyFill="1" applyBorder="1" applyAlignment="1">
      <alignment vertical="center" wrapText="1"/>
      <protection/>
    </xf>
    <xf numFmtId="0" fontId="8" fillId="33" borderId="26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0" fontId="8" fillId="33" borderId="25" xfId="63" applyFont="1" applyFill="1" applyBorder="1" applyAlignment="1">
      <alignment vertical="center" wrapText="1"/>
      <protection/>
    </xf>
    <xf numFmtId="2" fontId="8" fillId="33" borderId="10" xfId="63" applyNumberFormat="1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right" vertical="center"/>
      <protection/>
    </xf>
    <xf numFmtId="0" fontId="8" fillId="33" borderId="10" xfId="63" applyFont="1" applyFill="1" applyBorder="1" applyAlignment="1">
      <alignment horizontal="right" vertical="center"/>
      <protection/>
    </xf>
    <xf numFmtId="0" fontId="8" fillId="33" borderId="0" xfId="63" applyFont="1" applyFill="1" applyAlignment="1">
      <alignment horizontal="right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3" xfId="63" applyFont="1" applyFill="1" applyBorder="1" applyAlignment="1">
      <alignment horizontal="distributed" vertical="top"/>
      <protection/>
    </xf>
    <xf numFmtId="0" fontId="8" fillId="0" borderId="18" xfId="63" applyFont="1" applyFill="1" applyBorder="1" applyAlignment="1">
      <alignment horizontal="distributed" vertical="top"/>
      <protection/>
    </xf>
    <xf numFmtId="0" fontId="8" fillId="0" borderId="23" xfId="63" applyFont="1" applyFill="1" applyBorder="1" applyAlignment="1">
      <alignment horizontal="center"/>
      <protection/>
    </xf>
    <xf numFmtId="0" fontId="8" fillId="0" borderId="21" xfId="63" applyFont="1" applyFill="1" applyBorder="1" applyAlignment="1">
      <alignment horizontal="distributed" vertical="top"/>
      <protection/>
    </xf>
    <xf numFmtId="0" fontId="8" fillId="0" borderId="44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176" fontId="8" fillId="0" borderId="44" xfId="63" applyNumberFormat="1" applyFont="1" applyFill="1" applyBorder="1" applyAlignment="1">
      <alignment horizontal="center" vertical="center"/>
      <protection/>
    </xf>
    <xf numFmtId="176" fontId="8" fillId="0" borderId="14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11" xfId="73" applyFont="1" applyFill="1" applyBorder="1" applyAlignment="1">
      <alignment horizontal="distributed" vertical="center"/>
      <protection/>
    </xf>
    <xf numFmtId="0" fontId="8" fillId="0" borderId="14" xfId="73" applyFont="1" applyFill="1" applyBorder="1" applyAlignment="1">
      <alignment horizontal="distributed" vertical="center"/>
      <protection/>
    </xf>
    <xf numFmtId="0" fontId="8" fillId="0" borderId="24" xfId="73" applyFont="1" applyFill="1" applyBorder="1" applyAlignment="1">
      <alignment horizontal="distributed" vertical="center"/>
      <protection/>
    </xf>
    <xf numFmtId="0" fontId="8" fillId="0" borderId="43" xfId="73" applyFont="1" applyFill="1" applyBorder="1" applyAlignment="1">
      <alignment horizontal="distributed" vertical="center"/>
      <protection/>
    </xf>
    <xf numFmtId="0" fontId="6" fillId="0" borderId="0" xfId="73" applyFont="1" applyFill="1" applyAlignment="1">
      <alignment horizontal="left" vertical="center"/>
      <protection/>
    </xf>
    <xf numFmtId="0" fontId="8" fillId="0" borderId="42" xfId="73" applyFont="1" applyFill="1" applyBorder="1" applyAlignment="1">
      <alignment horizontal="distributed" vertical="center"/>
      <protection/>
    </xf>
    <xf numFmtId="49" fontId="8" fillId="0" borderId="0" xfId="73" applyNumberFormat="1" applyFont="1" applyFill="1" applyBorder="1" applyAlignment="1">
      <alignment horizontal="center"/>
      <protection/>
    </xf>
    <xf numFmtId="49" fontId="8" fillId="0" borderId="17" xfId="73" applyNumberFormat="1" applyFont="1" applyFill="1" applyBorder="1" applyAlignment="1">
      <alignment horizontal="center"/>
      <protection/>
    </xf>
    <xf numFmtId="49" fontId="10" fillId="0" borderId="0" xfId="73" applyNumberFormat="1" applyFont="1" applyFill="1" applyBorder="1" applyAlignment="1">
      <alignment horizontal="center"/>
      <protection/>
    </xf>
    <xf numFmtId="49" fontId="10" fillId="0" borderId="17" xfId="73" applyNumberFormat="1" applyFont="1" applyFill="1" applyBorder="1" applyAlignment="1">
      <alignment horizontal="center"/>
      <protection/>
    </xf>
    <xf numFmtId="0" fontId="8" fillId="0" borderId="44" xfId="68" applyFont="1" applyFill="1" applyBorder="1" applyAlignment="1">
      <alignment horizontal="center" vertical="center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39" xfId="68" applyFont="1" applyFill="1" applyBorder="1" applyAlignment="1">
      <alignment horizontal="center"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8" fillId="0" borderId="41" xfId="68" applyFont="1" applyFill="1" applyBorder="1" applyAlignment="1">
      <alignment horizontal="center" vertical="center"/>
      <protection/>
    </xf>
    <xf numFmtId="0" fontId="9" fillId="0" borderId="44" xfId="68" applyFont="1" applyFill="1" applyBorder="1" applyAlignment="1">
      <alignment horizontal="center" vertical="center" wrapText="1"/>
      <protection/>
    </xf>
    <xf numFmtId="0" fontId="9" fillId="0" borderId="14" xfId="68" applyFont="1" applyFill="1" applyBorder="1" applyAlignment="1">
      <alignment horizontal="center" vertical="center" wrapText="1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33" borderId="16" xfId="64" applyFont="1" applyFill="1" applyBorder="1" applyAlignment="1">
      <alignment horizontal="distributed" vertical="center"/>
      <protection/>
    </xf>
    <xf numFmtId="0" fontId="8" fillId="33" borderId="44" xfId="64" applyFont="1" applyFill="1" applyBorder="1" applyAlignment="1">
      <alignment horizontal="distributed" vertical="center"/>
      <protection/>
    </xf>
    <xf numFmtId="0" fontId="8" fillId="33" borderId="18" xfId="64" applyFont="1" applyFill="1" applyBorder="1" applyAlignment="1">
      <alignment horizontal="distributed" vertical="center"/>
      <protection/>
    </xf>
    <xf numFmtId="0" fontId="8" fillId="33" borderId="14" xfId="64" applyFont="1" applyFill="1" applyBorder="1" applyAlignment="1">
      <alignment horizontal="distributed" vertical="center"/>
      <protection/>
    </xf>
    <xf numFmtId="0" fontId="8" fillId="33" borderId="39" xfId="64" applyFont="1" applyFill="1" applyBorder="1" applyAlignment="1">
      <alignment horizontal="distributed" vertical="center"/>
      <protection/>
    </xf>
    <xf numFmtId="0" fontId="2" fillId="33" borderId="35" xfId="64" applyFont="1" applyFill="1" applyBorder="1" applyAlignment="1">
      <alignment horizontal="distributed" vertical="center"/>
      <protection/>
    </xf>
    <xf numFmtId="0" fontId="2" fillId="33" borderId="41" xfId="64" applyFont="1" applyFill="1" applyBorder="1" applyAlignment="1">
      <alignment horizontal="distributed" vertical="center"/>
      <protection/>
    </xf>
    <xf numFmtId="0" fontId="8" fillId="33" borderId="35" xfId="64" applyFont="1" applyFill="1" applyBorder="1" applyAlignment="1">
      <alignment horizontal="distributed" vertical="center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2" fillId="33" borderId="21" xfId="64" applyFont="1" applyFill="1" applyBorder="1" applyAlignment="1">
      <alignment horizontal="distributed" vertical="center"/>
      <protection/>
    </xf>
    <xf numFmtId="0" fontId="8" fillId="33" borderId="21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9" fillId="33" borderId="44" xfId="64" applyFont="1" applyFill="1" applyBorder="1" applyAlignment="1">
      <alignment horizontal="distributed" vertical="center"/>
      <protection/>
    </xf>
    <xf numFmtId="0" fontId="9" fillId="33" borderId="14" xfId="64" applyFont="1" applyFill="1" applyBorder="1" applyAlignment="1">
      <alignment horizontal="distributed" vertical="center"/>
      <protection/>
    </xf>
    <xf numFmtId="0" fontId="8" fillId="0" borderId="39" xfId="70" applyFont="1" applyFill="1" applyBorder="1" applyAlignment="1">
      <alignment horizontal="distributed" vertical="center"/>
      <protection/>
    </xf>
    <xf numFmtId="0" fontId="8" fillId="0" borderId="35" xfId="70" applyFont="1" applyFill="1" applyBorder="1" applyAlignment="1">
      <alignment horizontal="distributed" vertical="center"/>
      <protection/>
    </xf>
    <xf numFmtId="0" fontId="8" fillId="0" borderId="41" xfId="70" applyFont="1" applyFill="1" applyBorder="1" applyAlignment="1">
      <alignment horizontal="distributed" vertical="center"/>
      <protection/>
    </xf>
    <xf numFmtId="0" fontId="8" fillId="0" borderId="17" xfId="70" applyFont="1" applyFill="1" applyBorder="1" applyAlignment="1">
      <alignment horizontal="distributed" vertical="center"/>
      <protection/>
    </xf>
    <xf numFmtId="0" fontId="8" fillId="0" borderId="16" xfId="70" applyFont="1" applyFill="1" applyBorder="1" applyAlignment="1">
      <alignment horizontal="left" vertical="center"/>
      <protection/>
    </xf>
    <xf numFmtId="0" fontId="8" fillId="0" borderId="18" xfId="70" applyFont="1" applyFill="1" applyBorder="1" applyAlignment="1">
      <alignment horizontal="left" vertical="center"/>
      <protection/>
    </xf>
    <xf numFmtId="49" fontId="8" fillId="0" borderId="17" xfId="70" applyNumberFormat="1" applyFont="1" applyFill="1" applyBorder="1" applyAlignment="1">
      <alignment horizontal="center" vertical="center"/>
      <protection/>
    </xf>
    <xf numFmtId="49" fontId="10" fillId="0" borderId="17" xfId="70" applyNumberFormat="1" applyFont="1" applyFill="1" applyBorder="1" applyAlignment="1">
      <alignment horizontal="center" vertical="center"/>
      <protection/>
    </xf>
    <xf numFmtId="49" fontId="8" fillId="0" borderId="36" xfId="70" applyNumberFormat="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40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39" xfId="72" applyFont="1" applyFill="1" applyBorder="1" applyAlignment="1">
      <alignment horizontal="center" vertical="center"/>
      <protection/>
    </xf>
    <xf numFmtId="0" fontId="8" fillId="0" borderId="35" xfId="72" applyFont="1" applyFill="1" applyBorder="1" applyAlignment="1">
      <alignment horizontal="center" vertical="center"/>
      <protection/>
    </xf>
    <xf numFmtId="0" fontId="8" fillId="0" borderId="41" xfId="72" applyFont="1" applyFill="1" applyBorder="1" applyAlignment="1">
      <alignment horizontal="center" vertical="center"/>
      <protection/>
    </xf>
    <xf numFmtId="176" fontId="8" fillId="0" borderId="11" xfId="72" applyNumberFormat="1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176" fontId="8" fillId="0" borderId="34" xfId="72" applyNumberFormat="1" applyFont="1" applyFill="1" applyBorder="1" applyAlignment="1">
      <alignment horizontal="right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8" fillId="0" borderId="35" xfId="64" applyFont="1" applyFill="1" applyBorder="1" applyAlignment="1">
      <alignment horizontal="center" vertical="center"/>
      <protection/>
    </xf>
    <xf numFmtId="0" fontId="8" fillId="0" borderId="41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2" fillId="0" borderId="21" xfId="70" applyFont="1" applyFill="1" applyBorder="1" applyAlignment="1">
      <alignment horizontal="distributed" vertical="center"/>
      <protection/>
    </xf>
    <xf numFmtId="0" fontId="62" fillId="0" borderId="10" xfId="70" applyFont="1" applyFill="1" applyBorder="1" applyAlignment="1">
      <alignment horizontal="right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5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6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7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>
      <xdr:nvSpPr>
        <xdr:cNvPr id="8" name="Line 1"/>
        <xdr:cNvSpPr>
          <a:spLocks/>
        </xdr:cNvSpPr>
      </xdr:nvSpPr>
      <xdr:spPr>
        <a:xfrm>
          <a:off x="8696325" y="10382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95250</xdr:rowOff>
    </xdr:from>
    <xdr:to>
      <xdr:col>2</xdr:col>
      <xdr:colOff>9525</xdr:colOff>
      <xdr:row>9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285875" y="20002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8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9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11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13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14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16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17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18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19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20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22" name="AutoShape 4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23" name="AutoShape 8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24" name="AutoShape 4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25" name="AutoShape 8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26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27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28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95250</xdr:rowOff>
    </xdr:from>
    <xdr:to>
      <xdr:col>2</xdr:col>
      <xdr:colOff>9525</xdr:colOff>
      <xdr:row>9</xdr:row>
      <xdr:rowOff>133350</xdr:rowOff>
    </xdr:to>
    <xdr:sp>
      <xdr:nvSpPr>
        <xdr:cNvPr id="29" name="AutoShape 8"/>
        <xdr:cNvSpPr>
          <a:spLocks/>
        </xdr:cNvSpPr>
      </xdr:nvSpPr>
      <xdr:spPr>
        <a:xfrm>
          <a:off x="1285875" y="20002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30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31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32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33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34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95250</xdr:rowOff>
    </xdr:from>
    <xdr:to>
      <xdr:col>2</xdr:col>
      <xdr:colOff>9525</xdr:colOff>
      <xdr:row>9</xdr:row>
      <xdr:rowOff>133350</xdr:rowOff>
    </xdr:to>
    <xdr:sp>
      <xdr:nvSpPr>
        <xdr:cNvPr id="35" name="AutoShape 8"/>
        <xdr:cNvSpPr>
          <a:spLocks/>
        </xdr:cNvSpPr>
      </xdr:nvSpPr>
      <xdr:spPr>
        <a:xfrm>
          <a:off x="1285875" y="20002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37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38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39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40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95250</xdr:rowOff>
    </xdr:from>
    <xdr:to>
      <xdr:col>2</xdr:col>
      <xdr:colOff>9525</xdr:colOff>
      <xdr:row>9</xdr:row>
      <xdr:rowOff>133350</xdr:rowOff>
    </xdr:to>
    <xdr:sp>
      <xdr:nvSpPr>
        <xdr:cNvPr id="41" name="AutoShape 8"/>
        <xdr:cNvSpPr>
          <a:spLocks/>
        </xdr:cNvSpPr>
      </xdr:nvSpPr>
      <xdr:spPr>
        <a:xfrm>
          <a:off x="1285875" y="20002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42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43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44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45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46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47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48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49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50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51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52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53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>
      <xdr:nvSpPr>
        <xdr:cNvPr id="54" name="AutoShape 1"/>
        <xdr:cNvSpPr>
          <a:spLocks/>
        </xdr:cNvSpPr>
      </xdr:nvSpPr>
      <xdr:spPr>
        <a:xfrm>
          <a:off x="1276350" y="24860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55" name="AutoShape 2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56" name="AutoShape 4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>
      <xdr:nvSpPr>
        <xdr:cNvPr id="57" name="AutoShape 1"/>
        <xdr:cNvSpPr>
          <a:spLocks/>
        </xdr:cNvSpPr>
      </xdr:nvSpPr>
      <xdr:spPr>
        <a:xfrm>
          <a:off x="1276350" y="34385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>
      <xdr:nvSpPr>
        <xdr:cNvPr id="58" name="AutoShape 1"/>
        <xdr:cNvSpPr>
          <a:spLocks/>
        </xdr:cNvSpPr>
      </xdr:nvSpPr>
      <xdr:spPr>
        <a:xfrm>
          <a:off x="1276350" y="39147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59" name="AutoShape 4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60" name="AutoShape 8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>
      <xdr:nvSpPr>
        <xdr:cNvPr id="61" name="AutoShape 4"/>
        <xdr:cNvSpPr>
          <a:spLocks/>
        </xdr:cNvSpPr>
      </xdr:nvSpPr>
      <xdr:spPr>
        <a:xfrm>
          <a:off x="1285875" y="1047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>
      <xdr:nvSpPr>
        <xdr:cNvPr id="62" name="AutoShape 8"/>
        <xdr:cNvSpPr>
          <a:spLocks/>
        </xdr:cNvSpPr>
      </xdr:nvSpPr>
      <xdr:spPr>
        <a:xfrm>
          <a:off x="1285875" y="1524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3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4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5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6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7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8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69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70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71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>
      <xdr:nvSpPr>
        <xdr:cNvPr id="72" name="AutoShape 1"/>
        <xdr:cNvSpPr>
          <a:spLocks/>
        </xdr:cNvSpPr>
      </xdr:nvSpPr>
      <xdr:spPr>
        <a:xfrm>
          <a:off x="1276350" y="29622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H21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285" customWidth="1"/>
    <col min="2" max="2" width="11.25390625" style="285" customWidth="1"/>
    <col min="3" max="3" width="14.875" style="285" customWidth="1"/>
    <col min="4" max="4" width="13.75390625" style="285" customWidth="1"/>
    <col min="5" max="5" width="12.50390625" style="285" customWidth="1"/>
    <col min="6" max="6" width="13.75390625" style="285" customWidth="1"/>
    <col min="7" max="7" width="12.50390625" style="285" customWidth="1"/>
    <col min="8" max="8" width="14.875" style="285" customWidth="1"/>
    <col min="9" max="16384" width="8.00390625" style="285" customWidth="1"/>
  </cols>
  <sheetData>
    <row r="1" spans="1:8" ht="18.75" customHeight="1">
      <c r="A1" s="283" t="s">
        <v>631</v>
      </c>
      <c r="B1" s="283"/>
      <c r="C1" s="284"/>
      <c r="D1" s="284"/>
      <c r="E1" s="284"/>
      <c r="F1" s="284"/>
      <c r="G1" s="284"/>
      <c r="H1" s="284"/>
    </row>
    <row r="2" spans="2:8" ht="7.5" customHeight="1">
      <c r="B2" s="286"/>
      <c r="C2" s="284"/>
      <c r="D2" s="284"/>
      <c r="E2" s="284"/>
      <c r="F2" s="284"/>
      <c r="G2" s="284"/>
      <c r="H2" s="284"/>
    </row>
    <row r="3" spans="1:8" ht="12.75" thickBot="1">
      <c r="A3" s="287" t="s">
        <v>487</v>
      </c>
      <c r="B3" s="287"/>
      <c r="C3" s="288"/>
      <c r="D3" s="288"/>
      <c r="E3" s="288"/>
      <c r="F3" s="288"/>
      <c r="G3" s="289"/>
      <c r="H3" s="290"/>
    </row>
    <row r="4" spans="1:8" ht="18.75" customHeight="1">
      <c r="A4" s="882" t="s">
        <v>632</v>
      </c>
      <c r="B4" s="883"/>
      <c r="C4" s="888" t="s">
        <v>488</v>
      </c>
      <c r="D4" s="291"/>
      <c r="E4" s="292"/>
      <c r="F4" s="292"/>
      <c r="G4" s="292"/>
      <c r="H4" s="891" t="s">
        <v>489</v>
      </c>
    </row>
    <row r="5" spans="1:8" ht="18.75" customHeight="1">
      <c r="A5" s="884"/>
      <c r="B5" s="885"/>
      <c r="C5" s="889"/>
      <c r="D5" s="293" t="s">
        <v>490</v>
      </c>
      <c r="E5" s="293"/>
      <c r="F5" s="293" t="s">
        <v>491</v>
      </c>
      <c r="G5" s="293"/>
      <c r="H5" s="892"/>
    </row>
    <row r="6" spans="1:8" ht="18.75" customHeight="1">
      <c r="A6" s="886"/>
      <c r="B6" s="887"/>
      <c r="C6" s="890"/>
      <c r="D6" s="803" t="s">
        <v>492</v>
      </c>
      <c r="E6" s="294" t="s">
        <v>493</v>
      </c>
      <c r="F6" s="803" t="s">
        <v>492</v>
      </c>
      <c r="G6" s="294" t="s">
        <v>493</v>
      </c>
      <c r="H6" s="893"/>
    </row>
    <row r="7" spans="3:8" s="295" customFormat="1" ht="12" customHeight="1">
      <c r="C7" s="804" t="s">
        <v>337</v>
      </c>
      <c r="D7" s="805" t="s">
        <v>337</v>
      </c>
      <c r="E7" s="805" t="s">
        <v>494</v>
      </c>
      <c r="F7" s="805" t="s">
        <v>337</v>
      </c>
      <c r="G7" s="805" t="s">
        <v>494</v>
      </c>
      <c r="H7" s="805" t="s">
        <v>337</v>
      </c>
    </row>
    <row r="8" spans="1:8" ht="22.5" customHeight="1">
      <c r="A8" s="296" t="s">
        <v>597</v>
      </c>
      <c r="B8" s="296"/>
      <c r="C8" s="299">
        <v>10851769</v>
      </c>
      <c r="D8" s="300">
        <v>7970304</v>
      </c>
      <c r="E8" s="297">
        <v>73.4</v>
      </c>
      <c r="F8" s="300">
        <v>10475522</v>
      </c>
      <c r="G8" s="297">
        <v>96.5</v>
      </c>
      <c r="H8" s="300">
        <v>1765068</v>
      </c>
    </row>
    <row r="9" spans="1:8" ht="22.5" customHeight="1">
      <c r="A9" s="296" t="s">
        <v>545</v>
      </c>
      <c r="B9" s="296"/>
      <c r="C9" s="299">
        <v>10892908</v>
      </c>
      <c r="D9" s="300">
        <v>8024704</v>
      </c>
      <c r="E9" s="297">
        <v>73.7</v>
      </c>
      <c r="F9" s="300">
        <v>10523240</v>
      </c>
      <c r="G9" s="297">
        <v>96.6</v>
      </c>
      <c r="H9" s="300">
        <v>1800131</v>
      </c>
    </row>
    <row r="10" spans="1:8" ht="22.5" customHeight="1">
      <c r="A10" s="296" t="s">
        <v>547</v>
      </c>
      <c r="B10" s="298"/>
      <c r="C10" s="309">
        <v>10912769</v>
      </c>
      <c r="D10" s="670">
        <v>8061104</v>
      </c>
      <c r="E10" s="304">
        <v>73.9</v>
      </c>
      <c r="F10" s="670">
        <v>10547869</v>
      </c>
      <c r="G10" s="304">
        <v>96.7</v>
      </c>
      <c r="H10" s="670">
        <v>1824992</v>
      </c>
    </row>
    <row r="11" spans="1:8" ht="22.5" customHeight="1">
      <c r="A11" s="296" t="s">
        <v>574</v>
      </c>
      <c r="B11" s="296"/>
      <c r="C11" s="670">
        <v>10909875</v>
      </c>
      <c r="D11" s="670">
        <v>8110731</v>
      </c>
      <c r="E11" s="304">
        <v>74.3</v>
      </c>
      <c r="F11" s="670">
        <v>10544975</v>
      </c>
      <c r="G11" s="304">
        <v>96.7</v>
      </c>
      <c r="H11" s="670">
        <v>1865506</v>
      </c>
    </row>
    <row r="12" spans="1:8" s="305" customFormat="1" ht="22.5" customHeight="1">
      <c r="A12" s="301" t="s">
        <v>596</v>
      </c>
      <c r="B12" s="721"/>
      <c r="C12" s="303">
        <v>10932133</v>
      </c>
      <c r="D12" s="303">
        <v>8151242</v>
      </c>
      <c r="E12" s="318">
        <v>74.6</v>
      </c>
      <c r="F12" s="303">
        <v>10574387</v>
      </c>
      <c r="G12" s="318">
        <v>96.7</v>
      </c>
      <c r="H12" s="303">
        <v>1892431</v>
      </c>
    </row>
    <row r="13" spans="1:8" ht="7.5" customHeight="1">
      <c r="A13" s="298"/>
      <c r="B13" s="298"/>
      <c r="C13" s="302"/>
      <c r="D13" s="306"/>
      <c r="E13" s="307"/>
      <c r="F13" s="306"/>
      <c r="G13" s="307"/>
      <c r="H13" s="306"/>
    </row>
    <row r="14" spans="1:8" ht="22.5" customHeight="1">
      <c r="A14" s="894" t="s">
        <v>338</v>
      </c>
      <c r="B14" s="895"/>
      <c r="C14" s="309">
        <v>631941</v>
      </c>
      <c r="D14" s="310">
        <v>631107</v>
      </c>
      <c r="E14" s="304">
        <v>99.9</v>
      </c>
      <c r="F14" s="310">
        <v>631941</v>
      </c>
      <c r="G14" s="304">
        <v>100</v>
      </c>
      <c r="H14" s="310">
        <v>466794</v>
      </c>
    </row>
    <row r="15" spans="1:8" ht="22.5" customHeight="1">
      <c r="A15" s="308"/>
      <c r="B15" s="308" t="s">
        <v>339</v>
      </c>
      <c r="C15" s="309">
        <v>238888</v>
      </c>
      <c r="D15" s="310">
        <v>238888</v>
      </c>
      <c r="E15" s="304">
        <v>100</v>
      </c>
      <c r="F15" s="310">
        <v>238888</v>
      </c>
      <c r="G15" s="304">
        <v>100</v>
      </c>
      <c r="H15" s="310">
        <v>175701</v>
      </c>
    </row>
    <row r="16" spans="1:8" ht="22.5" customHeight="1">
      <c r="A16" s="308"/>
      <c r="B16" s="308" t="s">
        <v>340</v>
      </c>
      <c r="C16" s="309">
        <v>393053</v>
      </c>
      <c r="D16" s="310">
        <v>392219</v>
      </c>
      <c r="E16" s="304">
        <v>99.8</v>
      </c>
      <c r="F16" s="310">
        <v>393053</v>
      </c>
      <c r="G16" s="304">
        <v>100</v>
      </c>
      <c r="H16" s="310">
        <v>291093</v>
      </c>
    </row>
    <row r="17" spans="1:8" ht="22.5" customHeight="1">
      <c r="A17" s="894" t="s">
        <v>341</v>
      </c>
      <c r="B17" s="896"/>
      <c r="C17" s="309">
        <v>1273227</v>
      </c>
      <c r="D17" s="310">
        <v>1167480</v>
      </c>
      <c r="E17" s="304">
        <v>91.7</v>
      </c>
      <c r="F17" s="310">
        <v>1273227</v>
      </c>
      <c r="G17" s="304">
        <v>100</v>
      </c>
      <c r="H17" s="310">
        <v>637182</v>
      </c>
    </row>
    <row r="18" spans="1:8" ht="22.5" customHeight="1">
      <c r="A18" s="308"/>
      <c r="B18" s="308" t="s">
        <v>342</v>
      </c>
      <c r="C18" s="309">
        <v>549042</v>
      </c>
      <c r="D18" s="310">
        <v>520113</v>
      </c>
      <c r="E18" s="304">
        <v>94.7</v>
      </c>
      <c r="F18" s="310">
        <v>549042</v>
      </c>
      <c r="G18" s="304">
        <v>100</v>
      </c>
      <c r="H18" s="310">
        <v>330939</v>
      </c>
    </row>
    <row r="19" spans="1:8" ht="22.5" customHeight="1">
      <c r="A19" s="308"/>
      <c r="B19" s="308" t="s">
        <v>343</v>
      </c>
      <c r="C19" s="309">
        <v>724185</v>
      </c>
      <c r="D19" s="310">
        <v>647367</v>
      </c>
      <c r="E19" s="304">
        <v>89.4</v>
      </c>
      <c r="F19" s="310">
        <v>724185</v>
      </c>
      <c r="G19" s="304">
        <v>100</v>
      </c>
      <c r="H19" s="310">
        <v>306243</v>
      </c>
    </row>
    <row r="20" spans="1:8" ht="22.5" customHeight="1" thickBot="1">
      <c r="A20" s="897" t="s">
        <v>344</v>
      </c>
      <c r="B20" s="898"/>
      <c r="C20" s="311">
        <v>9026965</v>
      </c>
      <c r="D20" s="312">
        <v>6352655</v>
      </c>
      <c r="E20" s="313">
        <v>70.4</v>
      </c>
      <c r="F20" s="312">
        <v>8669219</v>
      </c>
      <c r="G20" s="313">
        <v>96</v>
      </c>
      <c r="H20" s="312">
        <v>788455</v>
      </c>
    </row>
    <row r="21" spans="1:8" ht="13.5" customHeight="1">
      <c r="A21" s="314" t="s">
        <v>630</v>
      </c>
      <c r="B21" s="314"/>
      <c r="C21" s="284"/>
      <c r="D21" s="284"/>
      <c r="E21" s="284"/>
      <c r="F21" s="284"/>
      <c r="G21" s="284"/>
      <c r="H21" s="284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100"/>
  <sheetViews>
    <sheetView showGridLines="0" workbookViewId="0" topLeftCell="A1">
      <selection activeCell="A1" sqref="A1"/>
    </sheetView>
  </sheetViews>
  <sheetFormatPr defaultColWidth="7.75390625" defaultRowHeight="13.5"/>
  <cols>
    <col min="1" max="1" width="2.50390625" style="65" customWidth="1"/>
    <col min="2" max="2" width="9.375" style="65" customWidth="1"/>
    <col min="3" max="3" width="10.00390625" style="65" customWidth="1"/>
    <col min="4" max="4" width="9.625" style="65" customWidth="1"/>
    <col min="5" max="8" width="9.375" style="65" customWidth="1"/>
    <col min="9" max="9" width="9.625" style="65" customWidth="1"/>
    <col min="10" max="11" width="9.375" style="65" customWidth="1"/>
    <col min="12" max="12" width="9.50390625" style="65" customWidth="1"/>
    <col min="13" max="15" width="8.625" style="65" customWidth="1"/>
    <col min="16" max="16" width="10.00390625" style="65" customWidth="1"/>
    <col min="17" max="18" width="9.375" style="65" customWidth="1"/>
    <col min="19" max="19" width="10.00390625" style="65" customWidth="1"/>
    <col min="20" max="21" width="10.00390625" style="597" customWidth="1"/>
    <col min="22" max="22" width="5.00390625" style="66" customWidth="1"/>
    <col min="23" max="16384" width="7.75390625" style="65" customWidth="1"/>
  </cols>
  <sheetData>
    <row r="1" spans="2:22" s="555" customFormat="1" ht="18.75" customHeight="1">
      <c r="B1" s="560"/>
      <c r="C1" s="557"/>
      <c r="D1" s="557"/>
      <c r="E1" s="557"/>
      <c r="F1" s="557"/>
      <c r="G1" s="557"/>
      <c r="H1" s="557"/>
      <c r="I1" s="557"/>
      <c r="J1" s="557"/>
      <c r="K1" s="559" t="s">
        <v>683</v>
      </c>
      <c r="L1" s="558" t="s">
        <v>684</v>
      </c>
      <c r="M1" s="558"/>
      <c r="N1" s="558"/>
      <c r="O1" s="558"/>
      <c r="P1" s="558"/>
      <c r="Q1" s="557"/>
      <c r="R1" s="557"/>
      <c r="S1" s="557"/>
      <c r="T1" s="557"/>
      <c r="U1" s="557"/>
      <c r="V1" s="556"/>
    </row>
    <row r="2" spans="2:22" s="555" customFormat="1" ht="7.5" customHeight="1">
      <c r="B2" s="560"/>
      <c r="C2" s="557"/>
      <c r="D2" s="557"/>
      <c r="E2" s="557"/>
      <c r="F2" s="557"/>
      <c r="G2" s="557"/>
      <c r="H2" s="557"/>
      <c r="I2" s="557"/>
      <c r="J2" s="557"/>
      <c r="K2" s="559"/>
      <c r="L2" s="558"/>
      <c r="M2" s="558"/>
      <c r="N2" s="558"/>
      <c r="O2" s="558"/>
      <c r="P2" s="558"/>
      <c r="Q2" s="557"/>
      <c r="R2" s="557"/>
      <c r="S2" s="557"/>
      <c r="T2" s="557"/>
      <c r="U2" s="557"/>
      <c r="V2" s="556"/>
    </row>
    <row r="3" spans="1:22" ht="12.75" customHeight="1" thickBot="1">
      <c r="A3" s="561" t="s">
        <v>685</v>
      </c>
      <c r="B3" s="561"/>
      <c r="C3" s="554"/>
      <c r="D3" s="554"/>
      <c r="E3" s="553"/>
      <c r="F3" s="553"/>
      <c r="G3" s="554"/>
      <c r="H3" s="554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2" t="s">
        <v>703</v>
      </c>
    </row>
    <row r="4" spans="1:22" s="538" customFormat="1" ht="15.75" customHeight="1">
      <c r="A4" s="1016" t="s">
        <v>157</v>
      </c>
      <c r="B4" s="1017"/>
      <c r="C4" s="1009" t="s">
        <v>508</v>
      </c>
      <c r="D4" s="1011" t="s">
        <v>220</v>
      </c>
      <c r="E4" s="1012"/>
      <c r="F4" s="1012"/>
      <c r="G4" s="1012"/>
      <c r="H4" s="1013"/>
      <c r="I4" s="551"/>
      <c r="J4" s="729" t="s">
        <v>219</v>
      </c>
      <c r="K4" s="734"/>
      <c r="L4" s="1012" t="s">
        <v>218</v>
      </c>
      <c r="M4" s="1012"/>
      <c r="N4" s="1012"/>
      <c r="O4" s="1013"/>
      <c r="P4" s="550" t="s">
        <v>509</v>
      </c>
      <c r="Q4" s="549" t="s">
        <v>510</v>
      </c>
      <c r="R4" s="1009" t="s">
        <v>217</v>
      </c>
      <c r="S4" s="1014" t="s">
        <v>511</v>
      </c>
      <c r="T4" s="564" t="s">
        <v>512</v>
      </c>
      <c r="U4" s="548"/>
      <c r="V4" s="562" t="s">
        <v>216</v>
      </c>
    </row>
    <row r="5" spans="1:22" s="538" customFormat="1" ht="15.75" customHeight="1">
      <c r="A5" s="1018" t="s">
        <v>215</v>
      </c>
      <c r="B5" s="1019"/>
      <c r="C5" s="1010"/>
      <c r="D5" s="544" t="s">
        <v>162</v>
      </c>
      <c r="E5" s="544" t="s">
        <v>212</v>
      </c>
      <c r="F5" s="544" t="s">
        <v>211</v>
      </c>
      <c r="G5" s="547" t="s">
        <v>214</v>
      </c>
      <c r="H5" s="547" t="s">
        <v>213</v>
      </c>
      <c r="I5" s="546" t="s">
        <v>162</v>
      </c>
      <c r="J5" s="546" t="s">
        <v>212</v>
      </c>
      <c r="K5" s="544" t="s">
        <v>211</v>
      </c>
      <c r="L5" s="546" t="s">
        <v>162</v>
      </c>
      <c r="M5" s="544" t="s">
        <v>212</v>
      </c>
      <c r="N5" s="544" t="s">
        <v>211</v>
      </c>
      <c r="O5" s="544" t="s">
        <v>210</v>
      </c>
      <c r="P5" s="545" t="s">
        <v>513</v>
      </c>
      <c r="Q5" s="544" t="s">
        <v>514</v>
      </c>
      <c r="R5" s="1010"/>
      <c r="S5" s="1015"/>
      <c r="T5" s="565" t="s">
        <v>515</v>
      </c>
      <c r="U5" s="565" t="s">
        <v>516</v>
      </c>
      <c r="V5" s="544" t="s">
        <v>498</v>
      </c>
    </row>
    <row r="6" spans="1:22" ht="9" customHeight="1">
      <c r="A6" s="566"/>
      <c r="B6" s="567"/>
      <c r="C6" s="568"/>
      <c r="D6" s="569"/>
      <c r="E6" s="569"/>
      <c r="F6" s="569"/>
      <c r="G6" s="570"/>
      <c r="H6" s="569"/>
      <c r="I6" s="569"/>
      <c r="J6" s="569"/>
      <c r="K6" s="569"/>
      <c r="L6" s="569"/>
      <c r="M6" s="569"/>
      <c r="N6" s="569"/>
      <c r="O6" s="569"/>
      <c r="P6" s="571"/>
      <c r="Q6" s="569"/>
      <c r="R6" s="569"/>
      <c r="S6" s="572" t="s">
        <v>70</v>
      </c>
      <c r="T6" s="571"/>
      <c r="U6" s="573"/>
      <c r="V6" s="563"/>
    </row>
    <row r="7" spans="1:24" s="540" customFormat="1" ht="12.75" customHeight="1">
      <c r="A7" s="1005" t="s">
        <v>618</v>
      </c>
      <c r="B7" s="1006"/>
      <c r="C7" s="574">
        <v>670757</v>
      </c>
      <c r="D7" s="576">
        <v>142030</v>
      </c>
      <c r="E7" s="576">
        <v>17842</v>
      </c>
      <c r="F7" s="576">
        <v>28278</v>
      </c>
      <c r="G7" s="576">
        <v>1196</v>
      </c>
      <c r="H7" s="576">
        <v>94714</v>
      </c>
      <c r="I7" s="576">
        <v>2059</v>
      </c>
      <c r="J7" s="575">
        <v>672</v>
      </c>
      <c r="K7" s="576">
        <v>1387</v>
      </c>
      <c r="L7" s="578">
        <v>492300</v>
      </c>
      <c r="M7" s="576">
        <v>106113</v>
      </c>
      <c r="N7" s="576">
        <v>151061</v>
      </c>
      <c r="O7" s="576">
        <v>235126</v>
      </c>
      <c r="P7" s="576">
        <v>11532</v>
      </c>
      <c r="Q7" s="576">
        <v>12151</v>
      </c>
      <c r="R7" s="576">
        <v>1400</v>
      </c>
      <c r="S7" s="737">
        <v>1.2550310709263823</v>
      </c>
      <c r="T7" s="576">
        <v>37289</v>
      </c>
      <c r="U7" s="767">
        <v>9425</v>
      </c>
      <c r="V7" s="768" t="s">
        <v>605</v>
      </c>
      <c r="X7" s="738"/>
    </row>
    <row r="8" spans="1:24" s="540" customFormat="1" ht="12" customHeight="1">
      <c r="A8" s="1005" t="s">
        <v>619</v>
      </c>
      <c r="B8" s="1006"/>
      <c r="C8" s="574">
        <v>672037</v>
      </c>
      <c r="D8" s="575">
        <v>139687</v>
      </c>
      <c r="E8" s="575">
        <v>17895</v>
      </c>
      <c r="F8" s="575">
        <v>27828</v>
      </c>
      <c r="G8" s="575">
        <v>1176</v>
      </c>
      <c r="H8" s="575">
        <v>92788</v>
      </c>
      <c r="I8" s="575">
        <v>2081</v>
      </c>
      <c r="J8" s="575">
        <v>710</v>
      </c>
      <c r="K8" s="575">
        <v>1371</v>
      </c>
      <c r="L8" s="575">
        <v>495589</v>
      </c>
      <c r="M8" s="575">
        <v>108938</v>
      </c>
      <c r="N8" s="575">
        <v>148317</v>
      </c>
      <c r="O8" s="575">
        <v>238334</v>
      </c>
      <c r="P8" s="575">
        <v>11705</v>
      </c>
      <c r="Q8" s="575">
        <v>12367</v>
      </c>
      <c r="R8" s="575">
        <v>1411</v>
      </c>
      <c r="S8" s="737">
        <v>1.23476534774127</v>
      </c>
      <c r="T8" s="577">
        <v>35642</v>
      </c>
      <c r="U8" s="577">
        <v>9484</v>
      </c>
      <c r="V8" s="769" t="s">
        <v>505</v>
      </c>
      <c r="X8" s="737"/>
    </row>
    <row r="9" spans="1:24" s="540" customFormat="1" ht="12.75" customHeight="1">
      <c r="A9" s="1005" t="s">
        <v>548</v>
      </c>
      <c r="B9" s="1006"/>
      <c r="C9" s="577">
        <v>675328</v>
      </c>
      <c r="D9" s="577">
        <v>138051</v>
      </c>
      <c r="E9" s="577">
        <v>18118</v>
      </c>
      <c r="F9" s="577">
        <v>27628</v>
      </c>
      <c r="G9" s="577">
        <v>1198</v>
      </c>
      <c r="H9" s="577">
        <v>91107</v>
      </c>
      <c r="I9" s="577">
        <v>2092</v>
      </c>
      <c r="J9" s="577">
        <v>718</v>
      </c>
      <c r="K9" s="577">
        <v>1374</v>
      </c>
      <c r="L9" s="577">
        <v>500299</v>
      </c>
      <c r="M9" s="577">
        <v>113120</v>
      </c>
      <c r="N9" s="577">
        <v>146108</v>
      </c>
      <c r="O9" s="577">
        <v>241071</v>
      </c>
      <c r="P9" s="577">
        <v>11856</v>
      </c>
      <c r="Q9" s="577">
        <v>12464</v>
      </c>
      <c r="R9" s="577">
        <v>1434</v>
      </c>
      <c r="S9" s="737">
        <v>1.24</v>
      </c>
      <c r="T9" s="578">
        <v>33740</v>
      </c>
      <c r="U9" s="770">
        <v>9402</v>
      </c>
      <c r="V9" s="769" t="s">
        <v>566</v>
      </c>
      <c r="X9" s="737"/>
    </row>
    <row r="10" spans="1:24" s="540" customFormat="1" ht="13.5" customHeight="1">
      <c r="A10" s="1005" t="s">
        <v>616</v>
      </c>
      <c r="B10" s="1006"/>
      <c r="C10" s="577">
        <v>678450</v>
      </c>
      <c r="D10" s="577">
        <v>136766</v>
      </c>
      <c r="E10" s="577">
        <v>18316</v>
      </c>
      <c r="F10" s="577">
        <v>27390</v>
      </c>
      <c r="G10" s="577">
        <v>1233</v>
      </c>
      <c r="H10" s="577">
        <v>89827</v>
      </c>
      <c r="I10" s="577">
        <v>2092</v>
      </c>
      <c r="J10" s="577">
        <v>724</v>
      </c>
      <c r="K10" s="577">
        <v>1368</v>
      </c>
      <c r="L10" s="577">
        <v>504340</v>
      </c>
      <c r="M10" s="577">
        <v>117288</v>
      </c>
      <c r="N10" s="577">
        <v>143123</v>
      </c>
      <c r="O10" s="577">
        <v>243929</v>
      </c>
      <c r="P10" s="577">
        <v>11955</v>
      </c>
      <c r="Q10" s="577">
        <v>12635</v>
      </c>
      <c r="R10" s="577">
        <v>1459</v>
      </c>
      <c r="S10" s="765">
        <v>1.21</v>
      </c>
      <c r="T10" s="577">
        <v>31867</v>
      </c>
      <c r="U10" s="577">
        <v>9481</v>
      </c>
      <c r="V10" s="769" t="s">
        <v>578</v>
      </c>
      <c r="X10" s="737"/>
    </row>
    <row r="11" spans="1:24" s="541" customFormat="1" ht="12.75" customHeight="1">
      <c r="A11" s="1007" t="s">
        <v>617</v>
      </c>
      <c r="B11" s="1008"/>
      <c r="C11" s="581">
        <v>670970</v>
      </c>
      <c r="D11" s="581">
        <v>135774</v>
      </c>
      <c r="E11" s="581">
        <v>18419</v>
      </c>
      <c r="F11" s="581">
        <v>27115</v>
      </c>
      <c r="G11" s="581">
        <v>1261</v>
      </c>
      <c r="H11" s="581">
        <v>88979</v>
      </c>
      <c r="I11" s="581">
        <v>2084</v>
      </c>
      <c r="J11" s="581">
        <v>718</v>
      </c>
      <c r="K11" s="581">
        <v>1366</v>
      </c>
      <c r="L11" s="581">
        <v>506722</v>
      </c>
      <c r="M11" s="581">
        <v>121290</v>
      </c>
      <c r="N11" s="581">
        <v>139398</v>
      </c>
      <c r="O11" s="581">
        <v>246034</v>
      </c>
      <c r="P11" s="581">
        <v>11995</v>
      </c>
      <c r="Q11" s="581">
        <v>12942</v>
      </c>
      <c r="R11" s="581">
        <v>1453</v>
      </c>
      <c r="S11" s="741">
        <v>1.21</v>
      </c>
      <c r="T11" s="581">
        <v>30283</v>
      </c>
      <c r="U11" s="581">
        <v>9477</v>
      </c>
      <c r="V11" s="771" t="s">
        <v>601</v>
      </c>
      <c r="X11" s="741"/>
    </row>
    <row r="12" spans="1:24" s="541" customFormat="1" ht="12.75" customHeight="1">
      <c r="A12" s="582"/>
      <c r="B12" s="583" t="s">
        <v>209</v>
      </c>
      <c r="C12" s="580">
        <v>551017</v>
      </c>
      <c r="D12" s="580">
        <v>109289</v>
      </c>
      <c r="E12" s="580">
        <v>14897</v>
      </c>
      <c r="F12" s="580">
        <v>22493</v>
      </c>
      <c r="G12" s="580">
        <v>1033</v>
      </c>
      <c r="H12" s="580">
        <v>70866</v>
      </c>
      <c r="I12" s="580">
        <v>1843</v>
      </c>
      <c r="J12" s="580">
        <v>681</v>
      </c>
      <c r="K12" s="580">
        <v>1162</v>
      </c>
      <c r="L12" s="580">
        <v>418204</v>
      </c>
      <c r="M12" s="580">
        <v>100353</v>
      </c>
      <c r="N12" s="580">
        <v>115372</v>
      </c>
      <c r="O12" s="580">
        <v>202479</v>
      </c>
      <c r="P12" s="580">
        <v>9893</v>
      </c>
      <c r="Q12" s="580">
        <v>10602</v>
      </c>
      <c r="R12" s="580">
        <v>1186</v>
      </c>
      <c r="S12" s="739">
        <v>1.23</v>
      </c>
      <c r="T12" s="580">
        <v>24878</v>
      </c>
      <c r="U12" s="772">
        <v>7957</v>
      </c>
      <c r="V12" s="773" t="s">
        <v>209</v>
      </c>
      <c r="X12" s="739"/>
    </row>
    <row r="13" spans="1:24" s="541" customFormat="1" ht="12.75" customHeight="1">
      <c r="A13" s="582"/>
      <c r="B13" s="583" t="s">
        <v>208</v>
      </c>
      <c r="C13" s="580">
        <v>119880</v>
      </c>
      <c r="D13" s="580">
        <v>26448</v>
      </c>
      <c r="E13" s="580">
        <v>3519</v>
      </c>
      <c r="F13" s="580">
        <v>4622</v>
      </c>
      <c r="G13" s="580">
        <v>228</v>
      </c>
      <c r="H13" s="580">
        <v>18079</v>
      </c>
      <c r="I13" s="580">
        <v>241</v>
      </c>
      <c r="J13" s="580">
        <v>37</v>
      </c>
      <c r="K13" s="580">
        <v>204</v>
      </c>
      <c r="L13" s="580">
        <v>88492</v>
      </c>
      <c r="M13" s="580">
        <v>20937</v>
      </c>
      <c r="N13" s="580">
        <v>24026</v>
      </c>
      <c r="O13" s="580">
        <v>43529</v>
      </c>
      <c r="P13" s="580">
        <v>2092</v>
      </c>
      <c r="Q13" s="580">
        <v>2340</v>
      </c>
      <c r="R13" s="580">
        <v>267</v>
      </c>
      <c r="S13" s="739">
        <v>1.17</v>
      </c>
      <c r="T13" s="580">
        <v>5405</v>
      </c>
      <c r="U13" s="772">
        <v>1520</v>
      </c>
      <c r="V13" s="773" t="s">
        <v>208</v>
      </c>
      <c r="X13" s="739"/>
    </row>
    <row r="14" spans="1:24" s="542" customFormat="1" ht="12.75" customHeight="1">
      <c r="A14" s="766"/>
      <c r="B14" s="585" t="s">
        <v>207</v>
      </c>
      <c r="C14" s="579">
        <v>73</v>
      </c>
      <c r="D14" s="580">
        <v>37</v>
      </c>
      <c r="E14" s="586">
        <v>3</v>
      </c>
      <c r="F14" s="869" t="s">
        <v>29</v>
      </c>
      <c r="G14" s="869" t="s">
        <v>29</v>
      </c>
      <c r="H14" s="580">
        <v>34</v>
      </c>
      <c r="I14" s="869" t="s">
        <v>29</v>
      </c>
      <c r="J14" s="869" t="s">
        <v>29</v>
      </c>
      <c r="K14" s="869" t="s">
        <v>29</v>
      </c>
      <c r="L14" s="586">
        <v>26</v>
      </c>
      <c r="M14" s="869" t="s">
        <v>29</v>
      </c>
      <c r="N14" s="869" t="s">
        <v>29</v>
      </c>
      <c r="O14" s="580">
        <v>26</v>
      </c>
      <c r="P14" s="586">
        <v>10</v>
      </c>
      <c r="Q14" s="869" t="s">
        <v>29</v>
      </c>
      <c r="R14" s="869" t="s">
        <v>29</v>
      </c>
      <c r="S14" s="869" t="s">
        <v>29</v>
      </c>
      <c r="T14" s="869" t="s">
        <v>29</v>
      </c>
      <c r="U14" s="869" t="s">
        <v>29</v>
      </c>
      <c r="V14" s="774" t="s">
        <v>517</v>
      </c>
      <c r="X14" s="586"/>
    </row>
    <row r="15" spans="1:24" s="543" customFormat="1" ht="12.75" customHeight="1">
      <c r="A15" s="584"/>
      <c r="B15" s="587"/>
      <c r="C15" s="574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742"/>
      <c r="V15" s="775"/>
      <c r="X15" s="742"/>
    </row>
    <row r="16" spans="1:24" s="540" customFormat="1" ht="12.75" customHeight="1">
      <c r="A16" s="588">
        <v>1</v>
      </c>
      <c r="B16" s="589" t="s">
        <v>206</v>
      </c>
      <c r="C16" s="574">
        <v>182091</v>
      </c>
      <c r="D16" s="575">
        <f>E16+F16+G16+H16</f>
        <v>31825</v>
      </c>
      <c r="E16" s="575">
        <v>4159</v>
      </c>
      <c r="F16" s="575">
        <v>8111</v>
      </c>
      <c r="G16" s="575">
        <v>238</v>
      </c>
      <c r="H16" s="575">
        <v>19317</v>
      </c>
      <c r="I16" s="575">
        <f>J16+K16</f>
        <v>637</v>
      </c>
      <c r="J16" s="575">
        <v>283</v>
      </c>
      <c r="K16" s="575">
        <v>354</v>
      </c>
      <c r="L16" s="575">
        <f aca="true" t="shared" si="0" ref="L16:L47">M16+N16+O16</f>
        <v>143023</v>
      </c>
      <c r="M16" s="575">
        <v>36944</v>
      </c>
      <c r="N16" s="575">
        <v>42330</v>
      </c>
      <c r="O16" s="575">
        <v>63749</v>
      </c>
      <c r="P16" s="575">
        <v>2988</v>
      </c>
      <c r="Q16" s="575">
        <v>3198</v>
      </c>
      <c r="R16" s="575">
        <v>420</v>
      </c>
      <c r="S16" s="742">
        <v>1.28</v>
      </c>
      <c r="T16" s="576">
        <v>8308</v>
      </c>
      <c r="U16" s="767">
        <v>2490</v>
      </c>
      <c r="V16" s="776">
        <v>1</v>
      </c>
      <c r="X16" s="742"/>
    </row>
    <row r="17" spans="1:24" s="540" customFormat="1" ht="12.75" customHeight="1">
      <c r="A17" s="588">
        <v>2</v>
      </c>
      <c r="B17" s="589" t="s">
        <v>205</v>
      </c>
      <c r="C17" s="574">
        <v>94639</v>
      </c>
      <c r="D17" s="575">
        <f aca="true" t="shared" si="1" ref="D17:D25">E17+F17+G17+H17</f>
        <v>20258</v>
      </c>
      <c r="E17" s="575">
        <v>1991</v>
      </c>
      <c r="F17" s="575">
        <v>3688</v>
      </c>
      <c r="G17" s="575">
        <v>91</v>
      </c>
      <c r="H17" s="575">
        <v>14488</v>
      </c>
      <c r="I17" s="575">
        <f aca="true" t="shared" si="2" ref="I17:I47">J17+K17</f>
        <v>369</v>
      </c>
      <c r="J17" s="575">
        <v>149</v>
      </c>
      <c r="K17" s="575">
        <v>220</v>
      </c>
      <c r="L17" s="575">
        <f t="shared" si="0"/>
        <v>70127</v>
      </c>
      <c r="M17" s="575">
        <v>15434</v>
      </c>
      <c r="N17" s="575">
        <v>18034</v>
      </c>
      <c r="O17" s="575">
        <v>36659</v>
      </c>
      <c r="P17" s="575">
        <v>1668</v>
      </c>
      <c r="Q17" s="575">
        <v>2015</v>
      </c>
      <c r="R17" s="575">
        <v>202</v>
      </c>
      <c r="S17" s="742">
        <v>1.25</v>
      </c>
      <c r="T17" s="576">
        <v>5586</v>
      </c>
      <c r="U17" s="767">
        <v>1783</v>
      </c>
      <c r="V17" s="776">
        <v>2</v>
      </c>
      <c r="X17" s="742"/>
    </row>
    <row r="18" spans="1:24" s="540" customFormat="1" ht="12.75" customHeight="1">
      <c r="A18" s="588">
        <v>3</v>
      </c>
      <c r="B18" s="589" t="s">
        <v>204</v>
      </c>
      <c r="C18" s="574">
        <v>54597</v>
      </c>
      <c r="D18" s="575">
        <f t="shared" si="1"/>
        <v>9855</v>
      </c>
      <c r="E18" s="575">
        <v>2959</v>
      </c>
      <c r="F18" s="575">
        <v>2289</v>
      </c>
      <c r="G18" s="575">
        <v>310</v>
      </c>
      <c r="H18" s="575">
        <v>4297</v>
      </c>
      <c r="I18" s="575">
        <f t="shared" si="2"/>
        <v>137</v>
      </c>
      <c r="J18" s="575">
        <v>49</v>
      </c>
      <c r="K18" s="575">
        <v>88</v>
      </c>
      <c r="L18" s="575">
        <f t="shared" si="0"/>
        <v>41834</v>
      </c>
      <c r="M18" s="575">
        <v>10639</v>
      </c>
      <c r="N18" s="575">
        <v>12219</v>
      </c>
      <c r="O18" s="575">
        <v>18976</v>
      </c>
      <c r="P18" s="575">
        <v>1680</v>
      </c>
      <c r="Q18" s="575">
        <v>984</v>
      </c>
      <c r="R18" s="575">
        <v>107</v>
      </c>
      <c r="S18" s="742">
        <v>1.36</v>
      </c>
      <c r="T18" s="576">
        <v>2596</v>
      </c>
      <c r="U18" s="767">
        <v>798</v>
      </c>
      <c r="V18" s="776">
        <v>3</v>
      </c>
      <c r="X18" s="742"/>
    </row>
    <row r="19" spans="1:24" s="540" customFormat="1" ht="12.75" customHeight="1">
      <c r="A19" s="588">
        <v>4</v>
      </c>
      <c r="B19" s="589" t="s">
        <v>203</v>
      </c>
      <c r="C19" s="574">
        <v>17286</v>
      </c>
      <c r="D19" s="575">
        <f t="shared" si="1"/>
        <v>3967</v>
      </c>
      <c r="E19" s="575">
        <v>630</v>
      </c>
      <c r="F19" s="575">
        <v>608</v>
      </c>
      <c r="G19" s="575">
        <v>44</v>
      </c>
      <c r="H19" s="575">
        <v>2685</v>
      </c>
      <c r="I19" s="575">
        <f t="shared" si="2"/>
        <v>54</v>
      </c>
      <c r="J19" s="575">
        <v>9</v>
      </c>
      <c r="K19" s="575">
        <v>45</v>
      </c>
      <c r="L19" s="575">
        <f t="shared" si="0"/>
        <v>12626</v>
      </c>
      <c r="M19" s="575">
        <v>2796</v>
      </c>
      <c r="N19" s="575">
        <v>3227</v>
      </c>
      <c r="O19" s="575">
        <v>6603</v>
      </c>
      <c r="P19" s="575">
        <v>290</v>
      </c>
      <c r="Q19" s="575">
        <v>309</v>
      </c>
      <c r="R19" s="575">
        <v>40</v>
      </c>
      <c r="S19" s="742">
        <v>1.08</v>
      </c>
      <c r="T19" s="576">
        <v>586</v>
      </c>
      <c r="U19" s="767">
        <v>195</v>
      </c>
      <c r="V19" s="776">
        <v>4</v>
      </c>
      <c r="X19" s="742"/>
    </row>
    <row r="20" spans="1:24" s="540" customFormat="1" ht="12.75" customHeight="1">
      <c r="A20" s="588">
        <v>5</v>
      </c>
      <c r="B20" s="589" t="s">
        <v>202</v>
      </c>
      <c r="C20" s="574">
        <v>46397</v>
      </c>
      <c r="D20" s="575">
        <f t="shared" si="1"/>
        <v>10260</v>
      </c>
      <c r="E20" s="575">
        <v>1255</v>
      </c>
      <c r="F20" s="575">
        <v>1506</v>
      </c>
      <c r="G20" s="575">
        <v>218</v>
      </c>
      <c r="H20" s="575">
        <v>7281</v>
      </c>
      <c r="I20" s="575">
        <f t="shared" si="2"/>
        <v>218</v>
      </c>
      <c r="J20" s="575">
        <v>85</v>
      </c>
      <c r="K20" s="575">
        <v>133</v>
      </c>
      <c r="L20" s="575">
        <f t="shared" si="0"/>
        <v>34162</v>
      </c>
      <c r="M20" s="575">
        <v>7837</v>
      </c>
      <c r="N20" s="575">
        <v>9033</v>
      </c>
      <c r="O20" s="575">
        <v>17292</v>
      </c>
      <c r="P20" s="575">
        <v>811</v>
      </c>
      <c r="Q20" s="575">
        <v>858</v>
      </c>
      <c r="R20" s="575">
        <v>88</v>
      </c>
      <c r="S20" s="742">
        <v>1.16</v>
      </c>
      <c r="T20" s="576">
        <v>1660</v>
      </c>
      <c r="U20" s="767">
        <v>626</v>
      </c>
      <c r="V20" s="776">
        <v>5</v>
      </c>
      <c r="X20" s="742"/>
    </row>
    <row r="21" spans="1:24" s="540" customFormat="1" ht="12.75" customHeight="1">
      <c r="A21" s="588">
        <v>6</v>
      </c>
      <c r="B21" s="589" t="s">
        <v>201</v>
      </c>
      <c r="C21" s="574">
        <v>42622</v>
      </c>
      <c r="D21" s="575">
        <f t="shared" si="1"/>
        <v>9038</v>
      </c>
      <c r="E21" s="575">
        <v>1101</v>
      </c>
      <c r="F21" s="575">
        <v>1411</v>
      </c>
      <c r="G21" s="575">
        <v>56</v>
      </c>
      <c r="H21" s="575">
        <v>6470</v>
      </c>
      <c r="I21" s="575">
        <f t="shared" si="2"/>
        <v>97</v>
      </c>
      <c r="J21" s="575">
        <v>7</v>
      </c>
      <c r="K21" s="575">
        <v>90</v>
      </c>
      <c r="L21" s="575">
        <f t="shared" si="0"/>
        <v>31866</v>
      </c>
      <c r="M21" s="575">
        <v>7127</v>
      </c>
      <c r="N21" s="575">
        <v>8375</v>
      </c>
      <c r="O21" s="575">
        <v>16364</v>
      </c>
      <c r="P21" s="575">
        <v>593</v>
      </c>
      <c r="Q21" s="575">
        <v>934</v>
      </c>
      <c r="R21" s="575">
        <v>94</v>
      </c>
      <c r="S21" s="742">
        <v>1.13</v>
      </c>
      <c r="T21" s="576">
        <v>1604</v>
      </c>
      <c r="U21" s="767">
        <v>574</v>
      </c>
      <c r="V21" s="776">
        <v>6</v>
      </c>
      <c r="X21" s="742"/>
    </row>
    <row r="22" spans="1:24" s="540" customFormat="1" ht="12.75" customHeight="1">
      <c r="A22" s="588">
        <v>7</v>
      </c>
      <c r="B22" s="589" t="s">
        <v>200</v>
      </c>
      <c r="C22" s="574">
        <v>25178</v>
      </c>
      <c r="D22" s="575">
        <f t="shared" si="1"/>
        <v>5959</v>
      </c>
      <c r="E22" s="575">
        <v>492</v>
      </c>
      <c r="F22" s="575">
        <v>1301</v>
      </c>
      <c r="G22" s="575">
        <v>11</v>
      </c>
      <c r="H22" s="575">
        <v>4155</v>
      </c>
      <c r="I22" s="575">
        <f t="shared" si="2"/>
        <v>125</v>
      </c>
      <c r="J22" s="575">
        <v>58</v>
      </c>
      <c r="K22" s="575">
        <v>67</v>
      </c>
      <c r="L22" s="575">
        <f t="shared" si="0"/>
        <v>18170</v>
      </c>
      <c r="M22" s="575">
        <v>3951</v>
      </c>
      <c r="N22" s="575">
        <v>4564</v>
      </c>
      <c r="O22" s="575">
        <v>9655</v>
      </c>
      <c r="P22" s="575">
        <v>374</v>
      </c>
      <c r="Q22" s="575">
        <v>511</v>
      </c>
      <c r="R22" s="575">
        <v>39</v>
      </c>
      <c r="S22" s="742">
        <v>1.13</v>
      </c>
      <c r="T22" s="576">
        <v>1045</v>
      </c>
      <c r="U22" s="767">
        <v>324</v>
      </c>
      <c r="V22" s="776">
        <v>7</v>
      </c>
      <c r="X22" s="742"/>
    </row>
    <row r="23" spans="1:24" s="540" customFormat="1" ht="12.75" customHeight="1">
      <c r="A23" s="588">
        <v>8</v>
      </c>
      <c r="B23" s="589" t="s">
        <v>199</v>
      </c>
      <c r="C23" s="574">
        <v>38234</v>
      </c>
      <c r="D23" s="575">
        <f t="shared" si="1"/>
        <v>7378</v>
      </c>
      <c r="E23" s="575">
        <v>1121</v>
      </c>
      <c r="F23" s="575">
        <v>1786</v>
      </c>
      <c r="G23" s="575">
        <v>15</v>
      </c>
      <c r="H23" s="575">
        <v>4456</v>
      </c>
      <c r="I23" s="575">
        <f t="shared" si="2"/>
        <v>63</v>
      </c>
      <c r="J23" s="575">
        <v>7</v>
      </c>
      <c r="K23" s="575">
        <v>56</v>
      </c>
      <c r="L23" s="575">
        <f t="shared" si="0"/>
        <v>29340</v>
      </c>
      <c r="M23" s="575">
        <v>6911</v>
      </c>
      <c r="N23" s="575">
        <v>7957</v>
      </c>
      <c r="O23" s="575">
        <v>14472</v>
      </c>
      <c r="P23" s="575">
        <v>577</v>
      </c>
      <c r="Q23" s="575">
        <v>800</v>
      </c>
      <c r="R23" s="575">
        <v>76</v>
      </c>
      <c r="S23" s="742">
        <v>1.14</v>
      </c>
      <c r="T23" s="576">
        <v>1375</v>
      </c>
      <c r="U23" s="767">
        <v>497</v>
      </c>
      <c r="V23" s="776">
        <v>8</v>
      </c>
      <c r="X23" s="742"/>
    </row>
    <row r="24" spans="1:24" s="540" customFormat="1" ht="12.75" customHeight="1">
      <c r="A24" s="588">
        <v>9</v>
      </c>
      <c r="B24" s="589" t="s">
        <v>198</v>
      </c>
      <c r="C24" s="574">
        <v>22467</v>
      </c>
      <c r="D24" s="575">
        <f t="shared" si="1"/>
        <v>5297</v>
      </c>
      <c r="E24" s="575">
        <v>386</v>
      </c>
      <c r="F24" s="575">
        <v>893</v>
      </c>
      <c r="G24" s="575">
        <v>5</v>
      </c>
      <c r="H24" s="575">
        <v>4013</v>
      </c>
      <c r="I24" s="575">
        <f t="shared" si="2"/>
        <v>76</v>
      </c>
      <c r="J24" s="575">
        <v>20</v>
      </c>
      <c r="K24" s="575">
        <v>56</v>
      </c>
      <c r="L24" s="575">
        <f t="shared" si="0"/>
        <v>16299</v>
      </c>
      <c r="M24" s="575">
        <v>3671</v>
      </c>
      <c r="N24" s="575">
        <v>4121</v>
      </c>
      <c r="O24" s="575">
        <v>8507</v>
      </c>
      <c r="P24" s="575">
        <v>293</v>
      </c>
      <c r="Q24" s="575">
        <v>431</v>
      </c>
      <c r="R24" s="575">
        <v>71</v>
      </c>
      <c r="S24" s="742">
        <v>1.16</v>
      </c>
      <c r="T24" s="576">
        <v>1003</v>
      </c>
      <c r="U24" s="767">
        <v>271</v>
      </c>
      <c r="V24" s="776">
        <v>9</v>
      </c>
      <c r="X24" s="742"/>
    </row>
    <row r="25" spans="1:24" s="540" customFormat="1" ht="12.75" customHeight="1">
      <c r="A25" s="588">
        <v>10</v>
      </c>
      <c r="B25" s="589" t="s">
        <v>197</v>
      </c>
      <c r="C25" s="574">
        <v>27506</v>
      </c>
      <c r="D25" s="575">
        <f t="shared" si="1"/>
        <v>5452</v>
      </c>
      <c r="E25" s="575">
        <v>803</v>
      </c>
      <c r="F25" s="575">
        <v>900</v>
      </c>
      <c r="G25" s="575">
        <v>45</v>
      </c>
      <c r="H25" s="575">
        <v>3704</v>
      </c>
      <c r="I25" s="575">
        <f t="shared" si="2"/>
        <v>67</v>
      </c>
      <c r="J25" s="575">
        <v>14</v>
      </c>
      <c r="K25" s="575">
        <v>53</v>
      </c>
      <c r="L25" s="575">
        <f t="shared" si="0"/>
        <v>20757</v>
      </c>
      <c r="M25" s="575">
        <v>5043</v>
      </c>
      <c r="N25" s="575">
        <v>5512</v>
      </c>
      <c r="O25" s="575">
        <v>10202</v>
      </c>
      <c r="P25" s="575">
        <v>619</v>
      </c>
      <c r="Q25" s="575">
        <v>562</v>
      </c>
      <c r="R25" s="575">
        <v>49</v>
      </c>
      <c r="S25" s="742">
        <v>1.13</v>
      </c>
      <c r="T25" s="576">
        <v>1115</v>
      </c>
      <c r="U25" s="767">
        <v>399</v>
      </c>
      <c r="V25" s="776">
        <v>10</v>
      </c>
      <c r="X25" s="742"/>
    </row>
    <row r="26" spans="1:24" s="540" customFormat="1" ht="12.75" customHeight="1">
      <c r="A26" s="588"/>
      <c r="B26" s="587"/>
      <c r="C26" s="574"/>
      <c r="D26" s="575"/>
      <c r="E26" s="575"/>
      <c r="F26" s="575"/>
      <c r="G26" s="575"/>
      <c r="H26" s="575"/>
      <c r="I26" s="575">
        <f t="shared" si="2"/>
        <v>0</v>
      </c>
      <c r="J26" s="575"/>
      <c r="K26" s="575"/>
      <c r="L26" s="575">
        <f t="shared" si="0"/>
        <v>0</v>
      </c>
      <c r="M26" s="575"/>
      <c r="N26" s="575"/>
      <c r="O26" s="575"/>
      <c r="P26" s="575"/>
      <c r="Q26" s="575"/>
      <c r="R26" s="575"/>
      <c r="S26" s="737"/>
      <c r="T26" s="576"/>
      <c r="U26" s="767"/>
      <c r="V26" s="775"/>
      <c r="X26" s="737"/>
    </row>
    <row r="27" spans="1:24" s="541" customFormat="1" ht="12.75" customHeight="1">
      <c r="A27" s="582"/>
      <c r="B27" s="590" t="s">
        <v>196</v>
      </c>
      <c r="C27" s="579">
        <f>C28</f>
        <v>12878</v>
      </c>
      <c r="D27" s="580">
        <f aca="true" t="shared" si="3" ref="D27:S27">D28</f>
        <v>2043</v>
      </c>
      <c r="E27" s="580">
        <f t="shared" si="3"/>
        <v>314</v>
      </c>
      <c r="F27" s="580">
        <f t="shared" si="3"/>
        <v>395</v>
      </c>
      <c r="G27" s="580">
        <f t="shared" si="3"/>
        <v>3</v>
      </c>
      <c r="H27" s="580">
        <f t="shared" si="3"/>
        <v>1331</v>
      </c>
      <c r="I27" s="580">
        <f>I28</f>
        <v>24</v>
      </c>
      <c r="J27" s="580">
        <f t="shared" si="3"/>
        <v>3</v>
      </c>
      <c r="K27" s="580">
        <f t="shared" si="3"/>
        <v>21</v>
      </c>
      <c r="L27" s="580">
        <f>L28</f>
        <v>10266</v>
      </c>
      <c r="M27" s="580">
        <f>M28</f>
        <v>2561</v>
      </c>
      <c r="N27" s="580">
        <f>N28</f>
        <v>2772</v>
      </c>
      <c r="O27" s="580">
        <f t="shared" si="3"/>
        <v>4933</v>
      </c>
      <c r="P27" s="580">
        <f>P28</f>
        <v>236</v>
      </c>
      <c r="Q27" s="580">
        <f>Q28</f>
        <v>279</v>
      </c>
      <c r="R27" s="580">
        <f>R28</f>
        <v>30</v>
      </c>
      <c r="S27" s="740">
        <f t="shared" si="3"/>
        <v>1.26</v>
      </c>
      <c r="T27" s="777">
        <f>T28</f>
        <v>478</v>
      </c>
      <c r="U27" s="777">
        <f>U28</f>
        <v>188</v>
      </c>
      <c r="V27" s="774" t="s">
        <v>195</v>
      </c>
      <c r="X27" s="740"/>
    </row>
    <row r="28" spans="1:24" s="540" customFormat="1" ht="12.75" customHeight="1">
      <c r="A28" s="588">
        <v>11</v>
      </c>
      <c r="B28" s="589" t="s">
        <v>194</v>
      </c>
      <c r="C28" s="574">
        <v>12878</v>
      </c>
      <c r="D28" s="575">
        <f>E28+F28+G28+H28</f>
        <v>2043</v>
      </c>
      <c r="E28" s="575">
        <v>314</v>
      </c>
      <c r="F28" s="575">
        <v>395</v>
      </c>
      <c r="G28" s="575">
        <v>3</v>
      </c>
      <c r="H28" s="575">
        <v>1331</v>
      </c>
      <c r="I28" s="575">
        <f t="shared" si="2"/>
        <v>24</v>
      </c>
      <c r="J28" s="575">
        <v>3</v>
      </c>
      <c r="K28" s="575">
        <v>21</v>
      </c>
      <c r="L28" s="575">
        <f t="shared" si="0"/>
        <v>10266</v>
      </c>
      <c r="M28" s="575">
        <v>2561</v>
      </c>
      <c r="N28" s="575">
        <v>2772</v>
      </c>
      <c r="O28" s="575">
        <v>4933</v>
      </c>
      <c r="P28" s="575">
        <v>236</v>
      </c>
      <c r="Q28" s="575">
        <v>279</v>
      </c>
      <c r="R28" s="575">
        <v>30</v>
      </c>
      <c r="S28" s="742">
        <v>1.26</v>
      </c>
      <c r="T28" s="576">
        <v>478</v>
      </c>
      <c r="U28" s="778">
        <v>188</v>
      </c>
      <c r="V28" s="776">
        <v>11</v>
      </c>
      <c r="X28" s="742"/>
    </row>
    <row r="29" spans="1:24" s="540" customFormat="1" ht="12.75" customHeight="1">
      <c r="A29" s="588"/>
      <c r="B29" s="587"/>
      <c r="C29" s="574"/>
      <c r="D29" s="575"/>
      <c r="E29" s="575"/>
      <c r="F29" s="575"/>
      <c r="G29" s="575"/>
      <c r="H29" s="575"/>
      <c r="I29" s="575">
        <f t="shared" si="2"/>
        <v>0</v>
      </c>
      <c r="J29" s="575"/>
      <c r="K29" s="575"/>
      <c r="L29" s="575">
        <f t="shared" si="0"/>
        <v>0</v>
      </c>
      <c r="M29" s="575"/>
      <c r="N29" s="575"/>
      <c r="O29" s="575"/>
      <c r="P29" s="575"/>
      <c r="Q29" s="575"/>
      <c r="R29" s="575"/>
      <c r="S29" s="737"/>
      <c r="T29" s="576"/>
      <c r="U29" s="767"/>
      <c r="V29" s="776"/>
      <c r="X29" s="737"/>
    </row>
    <row r="30" spans="1:24" s="542" customFormat="1" ht="12.75" customHeight="1">
      <c r="A30" s="582"/>
      <c r="B30" s="590" t="s">
        <v>193</v>
      </c>
      <c r="C30" s="579">
        <f aca="true" t="shared" si="4" ref="C30:R30">C31+C32+C33</f>
        <v>42235</v>
      </c>
      <c r="D30" s="580">
        <f t="shared" si="4"/>
        <v>8223</v>
      </c>
      <c r="E30" s="580">
        <f t="shared" si="4"/>
        <v>1672</v>
      </c>
      <c r="F30" s="580">
        <f t="shared" si="4"/>
        <v>1417</v>
      </c>
      <c r="G30" s="580">
        <f t="shared" si="4"/>
        <v>156</v>
      </c>
      <c r="H30" s="580">
        <f t="shared" si="4"/>
        <v>4978</v>
      </c>
      <c r="I30" s="580">
        <f t="shared" si="4"/>
        <v>56</v>
      </c>
      <c r="J30" s="580">
        <f t="shared" si="4"/>
        <v>11</v>
      </c>
      <c r="K30" s="580">
        <f t="shared" si="4"/>
        <v>45</v>
      </c>
      <c r="L30" s="580">
        <f t="shared" si="4"/>
        <v>32188</v>
      </c>
      <c r="M30" s="580">
        <f t="shared" si="4"/>
        <v>7712</v>
      </c>
      <c r="N30" s="580">
        <f t="shared" si="4"/>
        <v>9074</v>
      </c>
      <c r="O30" s="580">
        <f t="shared" si="4"/>
        <v>15402</v>
      </c>
      <c r="P30" s="580">
        <f t="shared" si="4"/>
        <v>892</v>
      </c>
      <c r="Q30" s="580">
        <f t="shared" si="4"/>
        <v>806</v>
      </c>
      <c r="R30" s="580">
        <f t="shared" si="4"/>
        <v>70</v>
      </c>
      <c r="S30" s="740">
        <v>1.23</v>
      </c>
      <c r="T30" s="777">
        <f>T31+T32+T33</f>
        <v>2041</v>
      </c>
      <c r="U30" s="777">
        <f>U31+U32+U33</f>
        <v>601</v>
      </c>
      <c r="V30" s="774" t="s">
        <v>192</v>
      </c>
      <c r="X30" s="740"/>
    </row>
    <row r="31" spans="1:24" s="540" customFormat="1" ht="12.75" customHeight="1">
      <c r="A31" s="588">
        <v>12</v>
      </c>
      <c r="B31" s="589" t="s">
        <v>191</v>
      </c>
      <c r="C31" s="574">
        <v>12752</v>
      </c>
      <c r="D31" s="575">
        <f>E31+F31+G31+H31</f>
        <v>2172</v>
      </c>
      <c r="E31" s="575">
        <v>480</v>
      </c>
      <c r="F31" s="575">
        <v>363</v>
      </c>
      <c r="G31" s="575">
        <v>116</v>
      </c>
      <c r="H31" s="575">
        <v>1213</v>
      </c>
      <c r="I31" s="575">
        <f t="shared" si="2"/>
        <v>25</v>
      </c>
      <c r="J31" s="575">
        <v>5</v>
      </c>
      <c r="K31" s="575">
        <v>20</v>
      </c>
      <c r="L31" s="575">
        <f t="shared" si="0"/>
        <v>10008</v>
      </c>
      <c r="M31" s="575">
        <v>2444</v>
      </c>
      <c r="N31" s="575">
        <v>3039</v>
      </c>
      <c r="O31" s="575">
        <v>4525</v>
      </c>
      <c r="P31" s="575">
        <v>317</v>
      </c>
      <c r="Q31" s="575">
        <v>208</v>
      </c>
      <c r="R31" s="575">
        <v>22</v>
      </c>
      <c r="S31" s="742">
        <v>1.37</v>
      </c>
      <c r="T31" s="576">
        <v>637</v>
      </c>
      <c r="U31" s="767">
        <v>171</v>
      </c>
      <c r="V31" s="776">
        <v>12</v>
      </c>
      <c r="X31" s="742"/>
    </row>
    <row r="32" spans="1:24" s="540" customFormat="1" ht="12.75" customHeight="1">
      <c r="A32" s="588">
        <v>13</v>
      </c>
      <c r="B32" s="589" t="s">
        <v>190</v>
      </c>
      <c r="C32" s="574">
        <v>8013</v>
      </c>
      <c r="D32" s="575">
        <f>E32+F32+G32+H32</f>
        <v>1438</v>
      </c>
      <c r="E32" s="575">
        <v>430</v>
      </c>
      <c r="F32" s="575">
        <v>217</v>
      </c>
      <c r="G32" s="575">
        <v>16</v>
      </c>
      <c r="H32" s="575">
        <v>775</v>
      </c>
      <c r="I32" s="575">
        <f t="shared" si="2"/>
        <v>14</v>
      </c>
      <c r="J32" s="575">
        <v>2</v>
      </c>
      <c r="K32" s="575">
        <v>12</v>
      </c>
      <c r="L32" s="575">
        <f t="shared" si="0"/>
        <v>6217</v>
      </c>
      <c r="M32" s="575">
        <v>1514</v>
      </c>
      <c r="N32" s="575">
        <v>1724</v>
      </c>
      <c r="O32" s="575">
        <v>2979</v>
      </c>
      <c r="P32" s="575">
        <v>167</v>
      </c>
      <c r="Q32" s="575">
        <v>165</v>
      </c>
      <c r="R32" s="575">
        <v>12</v>
      </c>
      <c r="S32" s="742">
        <v>1.17</v>
      </c>
      <c r="T32" s="576">
        <v>297</v>
      </c>
      <c r="U32" s="767">
        <v>124</v>
      </c>
      <c r="V32" s="776">
        <v>13</v>
      </c>
      <c r="X32" s="742"/>
    </row>
    <row r="33" spans="1:24" s="540" customFormat="1" ht="12.75" customHeight="1">
      <c r="A33" s="588">
        <v>14</v>
      </c>
      <c r="B33" s="589" t="s">
        <v>189</v>
      </c>
      <c r="C33" s="574">
        <v>21470</v>
      </c>
      <c r="D33" s="575">
        <f>E33+F33+G33+H33</f>
        <v>4613</v>
      </c>
      <c r="E33" s="575">
        <v>762</v>
      </c>
      <c r="F33" s="575">
        <v>837</v>
      </c>
      <c r="G33" s="575">
        <v>24</v>
      </c>
      <c r="H33" s="575">
        <v>2990</v>
      </c>
      <c r="I33" s="575">
        <f t="shared" si="2"/>
        <v>17</v>
      </c>
      <c r="J33" s="575">
        <v>4</v>
      </c>
      <c r="K33" s="575">
        <v>13</v>
      </c>
      <c r="L33" s="575">
        <f t="shared" si="0"/>
        <v>15963</v>
      </c>
      <c r="M33" s="575">
        <v>3754</v>
      </c>
      <c r="N33" s="575">
        <v>4311</v>
      </c>
      <c r="O33" s="575">
        <v>7898</v>
      </c>
      <c r="P33" s="575">
        <v>408</v>
      </c>
      <c r="Q33" s="575">
        <v>433</v>
      </c>
      <c r="R33" s="575">
        <v>36</v>
      </c>
      <c r="S33" s="742">
        <v>1.18</v>
      </c>
      <c r="T33" s="576">
        <v>1107</v>
      </c>
      <c r="U33" s="767">
        <v>306</v>
      </c>
      <c r="V33" s="776">
        <v>14</v>
      </c>
      <c r="X33" s="742"/>
    </row>
    <row r="34" spans="1:24" s="540" customFormat="1" ht="12.75" customHeight="1">
      <c r="A34" s="584"/>
      <c r="B34" s="587"/>
      <c r="C34" s="574"/>
      <c r="D34" s="575"/>
      <c r="E34" s="575"/>
      <c r="F34" s="575"/>
      <c r="G34" s="575"/>
      <c r="H34" s="575"/>
      <c r="I34" s="575">
        <f t="shared" si="2"/>
        <v>0</v>
      </c>
      <c r="J34" s="575"/>
      <c r="K34" s="575"/>
      <c r="L34" s="575">
        <f t="shared" si="0"/>
        <v>0</v>
      </c>
      <c r="M34" s="575"/>
      <c r="N34" s="575"/>
      <c r="O34" s="575"/>
      <c r="P34" s="575"/>
      <c r="Q34" s="575"/>
      <c r="R34" s="575"/>
      <c r="S34" s="737"/>
      <c r="T34" s="575"/>
      <c r="U34" s="575"/>
      <c r="V34" s="776"/>
      <c r="X34" s="737"/>
    </row>
    <row r="35" spans="1:24" s="541" customFormat="1" ht="12.75" customHeight="1">
      <c r="A35" s="582"/>
      <c r="B35" s="590" t="s">
        <v>188</v>
      </c>
      <c r="C35" s="579">
        <f>C36</f>
        <v>5516</v>
      </c>
      <c r="D35" s="580">
        <f>D36</f>
        <v>1689</v>
      </c>
      <c r="E35" s="580">
        <f>E36</f>
        <v>183</v>
      </c>
      <c r="F35" s="580">
        <f>F36</f>
        <v>267</v>
      </c>
      <c r="G35" s="870">
        <v>0</v>
      </c>
      <c r="H35" s="580">
        <f aca="true" t="shared" si="5" ref="H35:U35">H36</f>
        <v>1239</v>
      </c>
      <c r="I35" s="580">
        <f t="shared" si="5"/>
        <v>41</v>
      </c>
      <c r="J35" s="580">
        <f t="shared" si="5"/>
        <v>19</v>
      </c>
      <c r="K35" s="580">
        <f t="shared" si="5"/>
        <v>22</v>
      </c>
      <c r="L35" s="580">
        <f t="shared" si="5"/>
        <v>3521</v>
      </c>
      <c r="M35" s="580">
        <f t="shared" si="5"/>
        <v>922</v>
      </c>
      <c r="N35" s="580">
        <f t="shared" si="5"/>
        <v>837</v>
      </c>
      <c r="O35" s="580">
        <f t="shared" si="5"/>
        <v>1762</v>
      </c>
      <c r="P35" s="580">
        <f t="shared" si="5"/>
        <v>108</v>
      </c>
      <c r="Q35" s="580">
        <f t="shared" si="5"/>
        <v>117</v>
      </c>
      <c r="R35" s="580">
        <f t="shared" si="5"/>
        <v>40</v>
      </c>
      <c r="S35" s="740">
        <v>0.99</v>
      </c>
      <c r="T35" s="777">
        <f t="shared" si="5"/>
        <v>349</v>
      </c>
      <c r="U35" s="777">
        <f t="shared" si="5"/>
        <v>69</v>
      </c>
      <c r="V35" s="774" t="s">
        <v>43</v>
      </c>
      <c r="X35" s="740"/>
    </row>
    <row r="36" spans="1:24" s="540" customFormat="1" ht="12.75" customHeight="1">
      <c r="A36" s="588">
        <v>15</v>
      </c>
      <c r="B36" s="589" t="s">
        <v>187</v>
      </c>
      <c r="C36" s="574">
        <v>5516</v>
      </c>
      <c r="D36" s="575">
        <f>E36+F36+G36+H36</f>
        <v>1689</v>
      </c>
      <c r="E36" s="575">
        <v>183</v>
      </c>
      <c r="F36" s="575">
        <v>267</v>
      </c>
      <c r="G36" s="871">
        <v>0</v>
      </c>
      <c r="H36" s="575">
        <v>1239</v>
      </c>
      <c r="I36" s="575">
        <f t="shared" si="2"/>
        <v>41</v>
      </c>
      <c r="J36" s="575">
        <v>19</v>
      </c>
      <c r="K36" s="575">
        <v>22</v>
      </c>
      <c r="L36" s="575">
        <f t="shared" si="0"/>
        <v>3521</v>
      </c>
      <c r="M36" s="575">
        <v>922</v>
      </c>
      <c r="N36" s="575">
        <v>837</v>
      </c>
      <c r="O36" s="575">
        <v>1762</v>
      </c>
      <c r="P36" s="575">
        <v>108</v>
      </c>
      <c r="Q36" s="575">
        <v>117</v>
      </c>
      <c r="R36" s="575">
        <v>40</v>
      </c>
      <c r="S36" s="742">
        <v>0.99</v>
      </c>
      <c r="T36" s="576">
        <v>349</v>
      </c>
      <c r="U36" s="767">
        <v>69</v>
      </c>
      <c r="V36" s="775">
        <v>15</v>
      </c>
      <c r="X36" s="742"/>
    </row>
    <row r="37" spans="1:24" s="540" customFormat="1" ht="12.75" customHeight="1">
      <c r="A37" s="588"/>
      <c r="B37" s="587"/>
      <c r="C37" s="574"/>
      <c r="D37" s="575"/>
      <c r="E37" s="575"/>
      <c r="F37" s="575"/>
      <c r="G37" s="575"/>
      <c r="H37" s="575"/>
      <c r="I37" s="575">
        <f t="shared" si="2"/>
        <v>0</v>
      </c>
      <c r="J37" s="575"/>
      <c r="K37" s="575"/>
      <c r="L37" s="575">
        <f t="shared" si="0"/>
        <v>0</v>
      </c>
      <c r="M37" s="575"/>
      <c r="N37" s="575"/>
      <c r="O37" s="575"/>
      <c r="P37" s="575"/>
      <c r="Q37" s="575"/>
      <c r="R37" s="575"/>
      <c r="S37" s="737"/>
      <c r="T37" s="576"/>
      <c r="U37" s="575"/>
      <c r="V37" s="776"/>
      <c r="X37" s="737"/>
    </row>
    <row r="38" spans="1:24" s="541" customFormat="1" ht="12.75" customHeight="1">
      <c r="A38" s="582"/>
      <c r="B38" s="590" t="s">
        <v>186</v>
      </c>
      <c r="C38" s="579">
        <f>C39</f>
        <v>16171</v>
      </c>
      <c r="D38" s="580">
        <f aca="true" t="shared" si="6" ref="D38:R38">D39</f>
        <v>3241</v>
      </c>
      <c r="E38" s="580">
        <f t="shared" si="6"/>
        <v>347</v>
      </c>
      <c r="F38" s="580">
        <f t="shared" si="6"/>
        <v>475</v>
      </c>
      <c r="G38" s="580">
        <f t="shared" si="6"/>
        <v>48</v>
      </c>
      <c r="H38" s="580">
        <f t="shared" si="6"/>
        <v>2371</v>
      </c>
      <c r="I38" s="580">
        <f>I39</f>
        <v>22</v>
      </c>
      <c r="J38" s="580">
        <f t="shared" si="6"/>
        <v>2</v>
      </c>
      <c r="K38" s="580">
        <f t="shared" si="6"/>
        <v>20</v>
      </c>
      <c r="L38" s="580">
        <f>L39</f>
        <v>12377</v>
      </c>
      <c r="M38" s="580">
        <f>M39</f>
        <v>2668</v>
      </c>
      <c r="N38" s="580">
        <f>N39</f>
        <v>3434</v>
      </c>
      <c r="O38" s="580">
        <f>O39</f>
        <v>6275</v>
      </c>
      <c r="P38" s="580">
        <f t="shared" si="6"/>
        <v>191</v>
      </c>
      <c r="Q38" s="580">
        <f t="shared" si="6"/>
        <v>311</v>
      </c>
      <c r="R38" s="580">
        <f t="shared" si="6"/>
        <v>29</v>
      </c>
      <c r="S38" s="740">
        <v>1.2</v>
      </c>
      <c r="T38" s="777">
        <f>T39</f>
        <v>557</v>
      </c>
      <c r="U38" s="777">
        <f>U39</f>
        <v>210</v>
      </c>
      <c r="V38" s="774" t="s">
        <v>185</v>
      </c>
      <c r="X38" s="740"/>
    </row>
    <row r="39" spans="1:24" s="540" customFormat="1" ht="12.75" customHeight="1">
      <c r="A39" s="588">
        <v>16</v>
      </c>
      <c r="B39" s="589" t="s">
        <v>184</v>
      </c>
      <c r="C39" s="574">
        <v>16171</v>
      </c>
      <c r="D39" s="575">
        <f>E39+F39+G39+H39</f>
        <v>3241</v>
      </c>
      <c r="E39" s="575">
        <v>347</v>
      </c>
      <c r="F39" s="575">
        <v>475</v>
      </c>
      <c r="G39" s="575">
        <v>48</v>
      </c>
      <c r="H39" s="575">
        <v>2371</v>
      </c>
      <c r="I39" s="575">
        <f t="shared" si="2"/>
        <v>22</v>
      </c>
      <c r="J39" s="575">
        <v>2</v>
      </c>
      <c r="K39" s="575">
        <v>20</v>
      </c>
      <c r="L39" s="575">
        <f t="shared" si="0"/>
        <v>12377</v>
      </c>
      <c r="M39" s="575">
        <v>2668</v>
      </c>
      <c r="N39" s="575">
        <v>3434</v>
      </c>
      <c r="O39" s="575">
        <v>6275</v>
      </c>
      <c r="P39" s="575">
        <v>191</v>
      </c>
      <c r="Q39" s="575">
        <v>311</v>
      </c>
      <c r="R39" s="575">
        <v>29</v>
      </c>
      <c r="S39" s="742">
        <v>1.2</v>
      </c>
      <c r="T39" s="576">
        <v>557</v>
      </c>
      <c r="U39" s="575">
        <v>210</v>
      </c>
      <c r="V39" s="776">
        <v>16</v>
      </c>
      <c r="X39" s="742"/>
    </row>
    <row r="40" spans="1:24" s="540" customFormat="1" ht="12.75" customHeight="1">
      <c r="A40" s="588"/>
      <c r="B40" s="587"/>
      <c r="C40" s="574"/>
      <c r="D40" s="575"/>
      <c r="E40" s="575"/>
      <c r="F40" s="575"/>
      <c r="G40" s="575"/>
      <c r="H40" s="575"/>
      <c r="I40" s="575">
        <f t="shared" si="2"/>
        <v>0</v>
      </c>
      <c r="J40" s="575"/>
      <c r="K40" s="575"/>
      <c r="L40" s="575">
        <f t="shared" si="0"/>
        <v>0</v>
      </c>
      <c r="M40" s="575"/>
      <c r="N40" s="575"/>
      <c r="O40" s="575"/>
      <c r="P40" s="575"/>
      <c r="Q40" s="575"/>
      <c r="R40" s="575"/>
      <c r="S40" s="742"/>
      <c r="T40" s="576"/>
      <c r="U40" s="575"/>
      <c r="V40" s="776"/>
      <c r="X40" s="742"/>
    </row>
    <row r="41" spans="1:24" s="542" customFormat="1" ht="12.75" customHeight="1">
      <c r="A41" s="582"/>
      <c r="B41" s="590" t="s">
        <v>183</v>
      </c>
      <c r="C41" s="579">
        <f>C42+C43+C44</f>
        <v>35157</v>
      </c>
      <c r="D41" s="580">
        <f aca="true" t="shared" si="7" ref="D41:R41">D42+D43+D44</f>
        <v>8754</v>
      </c>
      <c r="E41" s="580">
        <f t="shared" si="7"/>
        <v>838</v>
      </c>
      <c r="F41" s="580">
        <f t="shared" si="7"/>
        <v>1458</v>
      </c>
      <c r="G41" s="580">
        <f t="shared" si="7"/>
        <v>21</v>
      </c>
      <c r="H41" s="580">
        <f t="shared" si="7"/>
        <v>6437</v>
      </c>
      <c r="I41" s="580">
        <f>I42+I43+I44</f>
        <v>62</v>
      </c>
      <c r="J41" s="596">
        <f t="shared" si="7"/>
        <v>1</v>
      </c>
      <c r="K41" s="580">
        <f t="shared" si="7"/>
        <v>61</v>
      </c>
      <c r="L41" s="580">
        <f>L42+L43+L44</f>
        <v>24940</v>
      </c>
      <c r="M41" s="580">
        <f>M42+M43+M44</f>
        <v>5890</v>
      </c>
      <c r="N41" s="580">
        <f>N42+N43+N44</f>
        <v>6533</v>
      </c>
      <c r="O41" s="580">
        <f>O42+O43+O44</f>
        <v>12517</v>
      </c>
      <c r="P41" s="580">
        <f t="shared" si="7"/>
        <v>556</v>
      </c>
      <c r="Q41" s="580">
        <f t="shared" si="7"/>
        <v>763</v>
      </c>
      <c r="R41" s="580">
        <f t="shared" si="7"/>
        <v>82</v>
      </c>
      <c r="S41" s="740">
        <v>1.09</v>
      </c>
      <c r="T41" s="777">
        <f>T42+T43+T44</f>
        <v>1493</v>
      </c>
      <c r="U41" s="777">
        <f>U42+U43+U44</f>
        <v>399</v>
      </c>
      <c r="V41" s="779" t="s">
        <v>182</v>
      </c>
      <c r="X41" s="740"/>
    </row>
    <row r="42" spans="1:24" s="540" customFormat="1" ht="12.75" customHeight="1">
      <c r="A42" s="588">
        <v>17</v>
      </c>
      <c r="B42" s="589" t="s">
        <v>181</v>
      </c>
      <c r="C42" s="574">
        <v>4979</v>
      </c>
      <c r="D42" s="575">
        <f>E42+F42+G42+H42</f>
        <v>722</v>
      </c>
      <c r="E42" s="575">
        <v>61</v>
      </c>
      <c r="F42" s="575">
        <v>107</v>
      </c>
      <c r="G42" s="575">
        <v>1</v>
      </c>
      <c r="H42" s="575">
        <v>553</v>
      </c>
      <c r="I42" s="575">
        <f t="shared" si="2"/>
        <v>8</v>
      </c>
      <c r="J42" s="871">
        <v>0</v>
      </c>
      <c r="K42" s="575">
        <v>8</v>
      </c>
      <c r="L42" s="575">
        <f t="shared" si="0"/>
        <v>4054</v>
      </c>
      <c r="M42" s="575">
        <v>852</v>
      </c>
      <c r="N42" s="575">
        <v>1037</v>
      </c>
      <c r="O42" s="575">
        <v>2165</v>
      </c>
      <c r="P42" s="575">
        <v>96</v>
      </c>
      <c r="Q42" s="575">
        <v>91</v>
      </c>
      <c r="R42" s="575">
        <v>8</v>
      </c>
      <c r="S42" s="742">
        <v>1.26</v>
      </c>
      <c r="T42" s="575">
        <v>210</v>
      </c>
      <c r="U42" s="575">
        <v>50</v>
      </c>
      <c r="V42" s="776">
        <v>17</v>
      </c>
      <c r="X42" s="742"/>
    </row>
    <row r="43" spans="1:24" s="540" customFormat="1" ht="12.75" customHeight="1">
      <c r="A43" s="588">
        <v>18</v>
      </c>
      <c r="B43" s="589" t="s">
        <v>180</v>
      </c>
      <c r="C43" s="574">
        <v>8124</v>
      </c>
      <c r="D43" s="575">
        <f>E43+F43+G43+H43</f>
        <v>1641</v>
      </c>
      <c r="E43" s="575">
        <v>168</v>
      </c>
      <c r="F43" s="575">
        <v>238</v>
      </c>
      <c r="G43" s="575">
        <v>12</v>
      </c>
      <c r="H43" s="575">
        <v>1223</v>
      </c>
      <c r="I43" s="575">
        <f t="shared" si="2"/>
        <v>9</v>
      </c>
      <c r="J43" s="871">
        <v>0</v>
      </c>
      <c r="K43" s="575">
        <v>9</v>
      </c>
      <c r="L43" s="575">
        <f t="shared" si="0"/>
        <v>6182</v>
      </c>
      <c r="M43" s="575">
        <v>1506</v>
      </c>
      <c r="N43" s="575">
        <v>1594</v>
      </c>
      <c r="O43" s="575">
        <v>3082</v>
      </c>
      <c r="P43" s="575">
        <v>103</v>
      </c>
      <c r="Q43" s="575">
        <v>177</v>
      </c>
      <c r="R43" s="575">
        <v>12</v>
      </c>
      <c r="S43" s="742">
        <v>1.17</v>
      </c>
      <c r="T43" s="575">
        <v>364</v>
      </c>
      <c r="U43" s="575">
        <v>84</v>
      </c>
      <c r="V43" s="776">
        <v>18</v>
      </c>
      <c r="X43" s="742"/>
    </row>
    <row r="44" spans="1:24" ht="11.25" customHeight="1">
      <c r="A44" s="588">
        <v>19</v>
      </c>
      <c r="B44" s="589" t="s">
        <v>179</v>
      </c>
      <c r="C44" s="574">
        <v>22054</v>
      </c>
      <c r="D44" s="575">
        <f>E44+F44+G44+H44</f>
        <v>6391</v>
      </c>
      <c r="E44" s="575">
        <v>609</v>
      </c>
      <c r="F44" s="575">
        <v>1113</v>
      </c>
      <c r="G44" s="575">
        <v>8</v>
      </c>
      <c r="H44" s="575">
        <v>4661</v>
      </c>
      <c r="I44" s="575">
        <f t="shared" si="2"/>
        <v>45</v>
      </c>
      <c r="J44" s="591">
        <v>1</v>
      </c>
      <c r="K44" s="575">
        <v>44</v>
      </c>
      <c r="L44" s="575">
        <f t="shared" si="0"/>
        <v>14704</v>
      </c>
      <c r="M44" s="575">
        <v>3532</v>
      </c>
      <c r="N44" s="575">
        <v>3902</v>
      </c>
      <c r="O44" s="575">
        <v>7270</v>
      </c>
      <c r="P44" s="575">
        <v>357</v>
      </c>
      <c r="Q44" s="575">
        <v>495</v>
      </c>
      <c r="R44" s="575">
        <v>62</v>
      </c>
      <c r="S44" s="742">
        <v>1.02</v>
      </c>
      <c r="T44" s="575">
        <v>919</v>
      </c>
      <c r="U44" s="575">
        <v>265</v>
      </c>
      <c r="V44" s="776">
        <v>19</v>
      </c>
      <c r="X44" s="742"/>
    </row>
    <row r="45" spans="1:24" ht="11.25" customHeight="1">
      <c r="A45" s="584"/>
      <c r="B45" s="587"/>
      <c r="C45" s="574"/>
      <c r="D45" s="575"/>
      <c r="E45" s="575"/>
      <c r="F45" s="575"/>
      <c r="G45" s="575"/>
      <c r="H45" s="575"/>
      <c r="I45" s="575">
        <f t="shared" si="2"/>
        <v>0</v>
      </c>
      <c r="J45" s="575"/>
      <c r="K45" s="575"/>
      <c r="L45" s="575">
        <f t="shared" si="0"/>
        <v>0</v>
      </c>
      <c r="M45" s="575"/>
      <c r="N45" s="575"/>
      <c r="O45" s="575"/>
      <c r="P45" s="575"/>
      <c r="Q45" s="575"/>
      <c r="R45" s="575"/>
      <c r="S45" s="737"/>
      <c r="T45" s="65"/>
      <c r="U45" s="566"/>
      <c r="V45" s="563"/>
      <c r="X45" s="737"/>
    </row>
    <row r="46" spans="1:24" s="539" customFormat="1" ht="12.75" customHeight="1">
      <c r="A46" s="582"/>
      <c r="B46" s="590" t="s">
        <v>178</v>
      </c>
      <c r="C46" s="579">
        <f>C47</f>
        <v>7923</v>
      </c>
      <c r="D46" s="580">
        <f>D47</f>
        <v>2498</v>
      </c>
      <c r="E46" s="580">
        <f>E47</f>
        <v>165</v>
      </c>
      <c r="F46" s="580">
        <f>F47</f>
        <v>610</v>
      </c>
      <c r="G46" s="872">
        <v>0</v>
      </c>
      <c r="H46" s="580">
        <f aca="true" t="shared" si="8" ref="H46:U46">H47</f>
        <v>1723</v>
      </c>
      <c r="I46" s="580">
        <f t="shared" si="8"/>
        <v>36</v>
      </c>
      <c r="J46" s="586">
        <f t="shared" si="8"/>
        <v>1</v>
      </c>
      <c r="K46" s="580">
        <f t="shared" si="8"/>
        <v>35</v>
      </c>
      <c r="L46" s="580">
        <f t="shared" si="8"/>
        <v>5200</v>
      </c>
      <c r="M46" s="580">
        <f t="shared" si="8"/>
        <v>1184</v>
      </c>
      <c r="N46" s="580">
        <f t="shared" si="8"/>
        <v>1376</v>
      </c>
      <c r="O46" s="580">
        <f t="shared" si="8"/>
        <v>2640</v>
      </c>
      <c r="P46" s="580">
        <f t="shared" si="8"/>
        <v>109</v>
      </c>
      <c r="Q46" s="580">
        <f t="shared" si="8"/>
        <v>64</v>
      </c>
      <c r="R46" s="580">
        <f t="shared" si="8"/>
        <v>16</v>
      </c>
      <c r="S46" s="744">
        <f t="shared" si="8"/>
        <v>1.04</v>
      </c>
      <c r="T46" s="541">
        <f t="shared" si="8"/>
        <v>487</v>
      </c>
      <c r="U46" s="541">
        <f t="shared" si="8"/>
        <v>53</v>
      </c>
      <c r="V46" s="780" t="s">
        <v>177</v>
      </c>
      <c r="X46" s="744"/>
    </row>
    <row r="47" spans="1:22" ht="12.75" thickBot="1">
      <c r="A47" s="593">
        <v>20</v>
      </c>
      <c r="B47" s="594" t="s">
        <v>176</v>
      </c>
      <c r="C47" s="785">
        <v>7923</v>
      </c>
      <c r="D47" s="595">
        <f>E47+F47+G47+H47</f>
        <v>2498</v>
      </c>
      <c r="E47" s="595">
        <v>165</v>
      </c>
      <c r="F47" s="595">
        <v>610</v>
      </c>
      <c r="G47" s="873">
        <v>0</v>
      </c>
      <c r="H47" s="595">
        <v>1723</v>
      </c>
      <c r="I47" s="595">
        <f t="shared" si="2"/>
        <v>36</v>
      </c>
      <c r="J47" s="736">
        <v>1</v>
      </c>
      <c r="K47" s="595">
        <v>35</v>
      </c>
      <c r="L47" s="595">
        <f t="shared" si="0"/>
        <v>5200</v>
      </c>
      <c r="M47" s="595">
        <v>1184</v>
      </c>
      <c r="N47" s="595">
        <v>1376</v>
      </c>
      <c r="O47" s="595">
        <v>2640</v>
      </c>
      <c r="P47" s="595">
        <v>109</v>
      </c>
      <c r="Q47" s="595">
        <v>64</v>
      </c>
      <c r="R47" s="595">
        <v>16</v>
      </c>
      <c r="S47" s="743">
        <v>1.04</v>
      </c>
      <c r="T47" s="593">
        <v>487</v>
      </c>
      <c r="U47" s="781">
        <v>53</v>
      </c>
      <c r="V47" s="782">
        <v>20</v>
      </c>
    </row>
    <row r="48" spans="1:22" ht="15" customHeight="1">
      <c r="A48" s="598" t="s">
        <v>532</v>
      </c>
      <c r="B48" s="599"/>
      <c r="C48" s="784"/>
      <c r="D48" s="784"/>
      <c r="E48" s="597"/>
      <c r="F48" s="597"/>
      <c r="G48" s="597"/>
      <c r="H48" s="597"/>
      <c r="I48" s="784"/>
      <c r="J48" s="597"/>
      <c r="K48" s="597"/>
      <c r="L48" s="600" t="s">
        <v>686</v>
      </c>
      <c r="M48" s="597"/>
      <c r="N48" s="597"/>
      <c r="O48" s="597"/>
      <c r="P48" s="597"/>
      <c r="Q48" s="601"/>
      <c r="R48" s="601"/>
      <c r="S48" s="597"/>
      <c r="T48" s="783"/>
      <c r="U48" s="783"/>
      <c r="V48" s="783"/>
    </row>
    <row r="49" spans="1:19" ht="13.5" customHeight="1">
      <c r="A49" s="602" t="s">
        <v>689</v>
      </c>
      <c r="B49" s="599"/>
      <c r="C49" s="597"/>
      <c r="D49" s="597"/>
      <c r="E49" s="597"/>
      <c r="F49" s="597"/>
      <c r="G49" s="597"/>
      <c r="H49" s="601"/>
      <c r="I49" s="601"/>
      <c r="J49" s="601"/>
      <c r="K49" s="601"/>
      <c r="L49" s="600" t="s">
        <v>687</v>
      </c>
      <c r="M49" s="597"/>
      <c r="N49" s="597"/>
      <c r="O49" s="597"/>
      <c r="P49" s="597"/>
      <c r="Q49" s="597"/>
      <c r="R49" s="601"/>
      <c r="S49" s="597"/>
    </row>
    <row r="50" spans="1:19" ht="12">
      <c r="A50" s="601"/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0" t="s">
        <v>688</v>
      </c>
      <c r="M50" s="597"/>
      <c r="N50" s="597"/>
      <c r="O50" s="597"/>
      <c r="P50" s="597"/>
      <c r="Q50" s="603"/>
      <c r="R50" s="601"/>
      <c r="S50" s="597"/>
    </row>
    <row r="51" spans="5:12" ht="12">
      <c r="E51" s="67"/>
      <c r="L51" s="600" t="s">
        <v>690</v>
      </c>
    </row>
    <row r="52" spans="5:12" ht="12">
      <c r="E52" s="67"/>
      <c r="L52" s="833"/>
    </row>
    <row r="53" spans="5:12" ht="12">
      <c r="E53" s="67"/>
      <c r="L53" s="833"/>
    </row>
    <row r="54" ht="12">
      <c r="E54" s="67"/>
    </row>
    <row r="55" ht="12">
      <c r="E55" s="67"/>
    </row>
    <row r="56" ht="12">
      <c r="E56" s="67"/>
    </row>
    <row r="57" ht="12">
      <c r="E57" s="67"/>
    </row>
    <row r="58" ht="12">
      <c r="E58" s="67"/>
    </row>
    <row r="59" ht="12">
      <c r="E59" s="67"/>
    </row>
    <row r="60" ht="12">
      <c r="E60" s="67"/>
    </row>
    <row r="61" ht="12">
      <c r="E61" s="67"/>
    </row>
    <row r="62" ht="12">
      <c r="E62" s="67"/>
    </row>
    <row r="63" ht="12">
      <c r="E63" s="67"/>
    </row>
    <row r="64" ht="12">
      <c r="E64" s="67"/>
    </row>
    <row r="65" ht="12">
      <c r="E65" s="67"/>
    </row>
    <row r="66" ht="12">
      <c r="E66" s="67"/>
    </row>
    <row r="67" ht="12">
      <c r="E67" s="67"/>
    </row>
    <row r="68" ht="12">
      <c r="E68" s="67"/>
    </row>
    <row r="69" ht="12">
      <c r="E69" s="67"/>
    </row>
    <row r="70" ht="12">
      <c r="E70" s="67"/>
    </row>
    <row r="71" ht="12">
      <c r="E71" s="67"/>
    </row>
    <row r="72" ht="12">
      <c r="E72" s="67"/>
    </row>
    <row r="73" ht="12">
      <c r="E73" s="67"/>
    </row>
    <row r="74" ht="12">
      <c r="E74" s="67"/>
    </row>
    <row r="75" ht="12">
      <c r="E75" s="67"/>
    </row>
    <row r="76" ht="12">
      <c r="E76" s="67"/>
    </row>
    <row r="77" ht="12">
      <c r="E77" s="67"/>
    </row>
    <row r="78" ht="12">
      <c r="E78" s="67"/>
    </row>
    <row r="79" ht="12">
      <c r="E79" s="67"/>
    </row>
    <row r="80" ht="12">
      <c r="E80" s="67"/>
    </row>
    <row r="81" ht="12">
      <c r="E81" s="67"/>
    </row>
    <row r="82" ht="12">
      <c r="E82" s="67"/>
    </row>
    <row r="83" ht="12">
      <c r="E83" s="67"/>
    </row>
    <row r="84" ht="12">
      <c r="E84" s="67"/>
    </row>
    <row r="85" ht="12">
      <c r="E85" s="67"/>
    </row>
    <row r="86" ht="12">
      <c r="E86" s="67"/>
    </row>
    <row r="87" ht="12">
      <c r="E87" s="67"/>
    </row>
    <row r="88" ht="12">
      <c r="E88" s="67"/>
    </row>
    <row r="89" ht="12">
      <c r="E89" s="67"/>
    </row>
    <row r="90" ht="12">
      <c r="E90" s="67"/>
    </row>
    <row r="91" ht="12">
      <c r="E91" s="67"/>
    </row>
    <row r="92" ht="12">
      <c r="E92" s="67"/>
    </row>
    <row r="93" ht="12">
      <c r="E93" s="67"/>
    </row>
    <row r="94" ht="12">
      <c r="E94" s="67"/>
    </row>
    <row r="95" ht="12">
      <c r="E95" s="67"/>
    </row>
    <row r="96" ht="12">
      <c r="E96" s="67"/>
    </row>
    <row r="97" ht="12">
      <c r="E97" s="67"/>
    </row>
    <row r="98" ht="12">
      <c r="E98" s="67"/>
    </row>
    <row r="99" ht="12">
      <c r="E99" s="67"/>
    </row>
    <row r="100" ht="12">
      <c r="E100" s="67"/>
    </row>
  </sheetData>
  <sheetProtection/>
  <mergeCells count="12">
    <mergeCell ref="R4:R5"/>
    <mergeCell ref="S4:S5"/>
    <mergeCell ref="A7:B7"/>
    <mergeCell ref="A4:B4"/>
    <mergeCell ref="A5:B5"/>
    <mergeCell ref="L4:O4"/>
    <mergeCell ref="A8:B8"/>
    <mergeCell ref="A9:B9"/>
    <mergeCell ref="A10:B10"/>
    <mergeCell ref="A11:B11"/>
    <mergeCell ref="C4:C5"/>
    <mergeCell ref="D4:H4"/>
  </mergeCells>
  <printOptions horizontalCentered="1" verticalCentered="1"/>
  <pageMargins left="0" right="0" top="0.5905511811023623" bottom="0" header="0.3937007874015748" footer="0.31496062992125984"/>
  <pageSetup fitToHeight="0" fitToWidth="1" horizontalDpi="600" verticalDpi="600" orientation="landscape" paperSize="8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4.00390625" style="607" customWidth="1"/>
    <col min="2" max="2" width="2.50390625" style="607" customWidth="1"/>
    <col min="3" max="3" width="4.125" style="607" customWidth="1"/>
    <col min="4" max="12" width="9.625" style="607" customWidth="1"/>
    <col min="13" max="16384" width="8.00390625" style="607" customWidth="1"/>
  </cols>
  <sheetData>
    <row r="1" spans="1:12" ht="18.75" customHeight="1">
      <c r="A1" s="604" t="s">
        <v>691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ht="18.75" customHeight="1" thickBot="1">
      <c r="A2" s="606"/>
    </row>
    <row r="3" spans="1:12" s="612" customFormat="1" ht="18.75" customHeight="1">
      <c r="A3" s="1020" t="s">
        <v>222</v>
      </c>
      <c r="B3" s="1021"/>
      <c r="C3" s="1021"/>
      <c r="D3" s="1021" t="s">
        <v>248</v>
      </c>
      <c r="E3" s="1021" t="s">
        <v>240</v>
      </c>
      <c r="F3" s="1033" t="s">
        <v>239</v>
      </c>
      <c r="G3" s="1021" t="s">
        <v>238</v>
      </c>
      <c r="H3" s="1028" t="s">
        <v>237</v>
      </c>
      <c r="I3" s="1028" t="s">
        <v>247</v>
      </c>
      <c r="J3" s="1031"/>
      <c r="K3" s="1024" t="s">
        <v>482</v>
      </c>
      <c r="L3" s="1027"/>
    </row>
    <row r="4" spans="1:12" s="612" customFormat="1" ht="18.75" customHeight="1">
      <c r="A4" s="1022"/>
      <c r="B4" s="1023"/>
      <c r="C4" s="1023"/>
      <c r="D4" s="1023"/>
      <c r="E4" s="1023"/>
      <c r="F4" s="1034"/>
      <c r="G4" s="1023"/>
      <c r="H4" s="1030"/>
      <c r="I4" s="834" t="s">
        <v>246</v>
      </c>
      <c r="J4" s="835" t="s">
        <v>238</v>
      </c>
      <c r="K4" s="836" t="s">
        <v>245</v>
      </c>
      <c r="L4" s="837" t="s">
        <v>244</v>
      </c>
    </row>
    <row r="5" spans="1:12" s="270" customFormat="1" ht="15" customHeight="1">
      <c r="A5" s="608"/>
      <c r="B5" s="608"/>
      <c r="C5" s="609"/>
      <c r="D5" s="610" t="s">
        <v>236</v>
      </c>
      <c r="E5" s="610" t="s">
        <v>236</v>
      </c>
      <c r="F5" s="610" t="s">
        <v>235</v>
      </c>
      <c r="G5" s="610" t="s">
        <v>234</v>
      </c>
      <c r="H5" s="610" t="s">
        <v>233</v>
      </c>
      <c r="I5" s="610" t="s">
        <v>243</v>
      </c>
      <c r="J5" s="610" t="s">
        <v>70</v>
      </c>
      <c r="K5" s="610" t="s">
        <v>242</v>
      </c>
      <c r="L5" s="610" t="s">
        <v>242</v>
      </c>
    </row>
    <row r="6" spans="1:12" s="612" customFormat="1" ht="18.75" customHeight="1">
      <c r="A6" s="611" t="s">
        <v>223</v>
      </c>
      <c r="B6" s="612">
        <v>26</v>
      </c>
      <c r="C6" s="613" t="s">
        <v>222</v>
      </c>
      <c r="D6" s="614">
        <v>462</v>
      </c>
      <c r="E6" s="615">
        <v>114386</v>
      </c>
      <c r="F6" s="615">
        <v>17613</v>
      </c>
      <c r="G6" s="615">
        <v>10135</v>
      </c>
      <c r="H6" s="615">
        <v>3223804</v>
      </c>
      <c r="I6" s="735">
        <v>154</v>
      </c>
      <c r="J6" s="616">
        <v>89</v>
      </c>
      <c r="K6" s="615">
        <v>28184</v>
      </c>
      <c r="L6" s="615">
        <v>183</v>
      </c>
    </row>
    <row r="7" spans="1:12" s="612" customFormat="1" ht="18.75" customHeight="1">
      <c r="A7" s="617"/>
      <c r="B7" s="618">
        <v>27</v>
      </c>
      <c r="C7" s="613"/>
      <c r="D7" s="619">
        <v>509</v>
      </c>
      <c r="E7" s="615">
        <v>117836</v>
      </c>
      <c r="F7" s="615">
        <v>18588</v>
      </c>
      <c r="G7" s="615">
        <v>10104</v>
      </c>
      <c r="H7" s="615">
        <v>3056526.1999999997</v>
      </c>
      <c r="I7" s="735">
        <v>157.7</v>
      </c>
      <c r="J7" s="618">
        <v>86</v>
      </c>
      <c r="K7" s="615">
        <v>25939</v>
      </c>
      <c r="L7" s="618">
        <v>164</v>
      </c>
    </row>
    <row r="8" spans="1:12" s="612" customFormat="1" ht="18.75" customHeight="1">
      <c r="A8" s="786"/>
      <c r="B8" s="612">
        <v>28</v>
      </c>
      <c r="C8" s="613"/>
      <c r="D8" s="614">
        <v>556</v>
      </c>
      <c r="E8" s="615">
        <v>118111</v>
      </c>
      <c r="F8" s="615">
        <v>18292</v>
      </c>
      <c r="G8" s="615">
        <v>10481</v>
      </c>
      <c r="H8" s="615">
        <v>3656571</v>
      </c>
      <c r="I8" s="675">
        <v>154.8</v>
      </c>
      <c r="J8" s="615">
        <v>88</v>
      </c>
      <c r="K8" s="615">
        <v>30958</v>
      </c>
      <c r="L8" s="615">
        <v>199</v>
      </c>
    </row>
    <row r="9" spans="1:12" s="612" customFormat="1" ht="18.75" customHeight="1">
      <c r="A9" s="618"/>
      <c r="B9" s="618">
        <v>29</v>
      </c>
      <c r="C9" s="618"/>
      <c r="D9" s="72">
        <v>562</v>
      </c>
      <c r="E9" s="70">
        <v>83431</v>
      </c>
      <c r="F9" s="70">
        <v>14136</v>
      </c>
      <c r="G9" s="70">
        <v>8802</v>
      </c>
      <c r="H9" s="70">
        <v>2474421</v>
      </c>
      <c r="I9" s="708">
        <v>169.4</v>
      </c>
      <c r="J9" s="70">
        <v>105</v>
      </c>
      <c r="K9" s="70">
        <v>29658</v>
      </c>
      <c r="L9" s="70">
        <v>175</v>
      </c>
    </row>
    <row r="10" spans="1:12" s="61" customFormat="1" ht="18.75" customHeight="1" thickBot="1">
      <c r="A10" s="69"/>
      <c r="B10" s="61">
        <v>30</v>
      </c>
      <c r="C10" s="69"/>
      <c r="D10" s="621">
        <v>429</v>
      </c>
      <c r="E10" s="68">
        <v>92285</v>
      </c>
      <c r="F10" s="68">
        <v>16167</v>
      </c>
      <c r="G10" s="68">
        <v>8885</v>
      </c>
      <c r="H10" s="68">
        <v>2296628</v>
      </c>
      <c r="I10" s="622">
        <v>175.1</v>
      </c>
      <c r="J10" s="68">
        <v>96</v>
      </c>
      <c r="K10" s="68">
        <v>24886</v>
      </c>
      <c r="L10" s="68">
        <v>142</v>
      </c>
    </row>
    <row r="11" spans="1:9" s="612" customFormat="1" ht="15" customHeight="1">
      <c r="A11" s="612" t="s">
        <v>221</v>
      </c>
      <c r="B11" s="620"/>
      <c r="I11" s="620"/>
    </row>
    <row r="12" s="612" customFormat="1" ht="22.5" customHeight="1"/>
    <row r="13" spans="1:12" s="57" customFormat="1" ht="18.75" customHeight="1">
      <c r="A13" s="604" t="s">
        <v>692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</row>
    <row r="14" spans="1:12" s="57" customFormat="1" ht="18.75" customHeight="1" thickBot="1">
      <c r="A14" s="604"/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</row>
    <row r="15" spans="1:12" s="59" customFormat="1" ht="18.75" customHeight="1">
      <c r="A15" s="1020" t="s">
        <v>222</v>
      </c>
      <c r="B15" s="1021"/>
      <c r="C15" s="1021"/>
      <c r="D15" s="1021" t="s">
        <v>248</v>
      </c>
      <c r="E15" s="1021" t="s">
        <v>240</v>
      </c>
      <c r="F15" s="1033" t="s">
        <v>239</v>
      </c>
      <c r="G15" s="1021" t="s">
        <v>238</v>
      </c>
      <c r="H15" s="1028" t="s">
        <v>237</v>
      </c>
      <c r="I15" s="1028" t="s">
        <v>247</v>
      </c>
      <c r="J15" s="1031"/>
      <c r="K15" s="1024" t="s">
        <v>573</v>
      </c>
      <c r="L15" s="1027"/>
    </row>
    <row r="16" spans="1:12" s="59" customFormat="1" ht="18.75" customHeight="1">
      <c r="A16" s="1022"/>
      <c r="B16" s="1023"/>
      <c r="C16" s="1023"/>
      <c r="D16" s="1023"/>
      <c r="E16" s="1023"/>
      <c r="F16" s="1034"/>
      <c r="G16" s="1023"/>
      <c r="H16" s="1030"/>
      <c r="I16" s="834" t="s">
        <v>246</v>
      </c>
      <c r="J16" s="835" t="s">
        <v>238</v>
      </c>
      <c r="K16" s="836" t="s">
        <v>245</v>
      </c>
      <c r="L16" s="837" t="s">
        <v>244</v>
      </c>
    </row>
    <row r="17" spans="1:12" s="77" customFormat="1" ht="15" customHeight="1">
      <c r="A17" s="608"/>
      <c r="B17" s="608"/>
      <c r="C17" s="609"/>
      <c r="D17" s="610" t="s">
        <v>236</v>
      </c>
      <c r="E17" s="610" t="s">
        <v>236</v>
      </c>
      <c r="F17" s="610" t="s">
        <v>235</v>
      </c>
      <c r="G17" s="610" t="s">
        <v>234</v>
      </c>
      <c r="H17" s="610" t="s">
        <v>233</v>
      </c>
      <c r="I17" s="610" t="s">
        <v>243</v>
      </c>
      <c r="J17" s="610" t="s">
        <v>70</v>
      </c>
      <c r="K17" s="610" t="s">
        <v>242</v>
      </c>
      <c r="L17" s="610" t="s">
        <v>242</v>
      </c>
    </row>
    <row r="18" spans="1:12" s="59" customFormat="1" ht="18.75" customHeight="1">
      <c r="A18" s="611" t="s">
        <v>223</v>
      </c>
      <c r="B18" s="612">
        <v>26</v>
      </c>
      <c r="C18" s="613" t="s">
        <v>222</v>
      </c>
      <c r="D18" s="614">
        <v>308</v>
      </c>
      <c r="E18" s="615">
        <v>58512</v>
      </c>
      <c r="F18" s="615">
        <v>10937</v>
      </c>
      <c r="G18" s="615">
        <v>1806</v>
      </c>
      <c r="H18" s="615">
        <v>3459868</v>
      </c>
      <c r="I18" s="615">
        <v>187</v>
      </c>
      <c r="J18" s="615">
        <v>31</v>
      </c>
      <c r="K18" s="615">
        <v>59131</v>
      </c>
      <c r="L18" s="615">
        <v>316</v>
      </c>
    </row>
    <row r="19" spans="1:12" s="59" customFormat="1" ht="18.75" customHeight="1">
      <c r="A19" s="617"/>
      <c r="B19" s="618">
        <v>27</v>
      </c>
      <c r="C19" s="613"/>
      <c r="D19" s="614">
        <v>323</v>
      </c>
      <c r="E19" s="615">
        <v>57833</v>
      </c>
      <c r="F19" s="615">
        <v>10778</v>
      </c>
      <c r="G19" s="615">
        <v>1740</v>
      </c>
      <c r="H19" s="615">
        <v>3857080</v>
      </c>
      <c r="I19" s="615">
        <v>186</v>
      </c>
      <c r="J19" s="615">
        <v>30</v>
      </c>
      <c r="K19" s="615">
        <v>66693</v>
      </c>
      <c r="L19" s="615">
        <v>358</v>
      </c>
    </row>
    <row r="20" spans="1:12" s="59" customFormat="1" ht="18.75" customHeight="1">
      <c r="A20" s="786"/>
      <c r="B20" s="612">
        <v>28</v>
      </c>
      <c r="C20" s="613"/>
      <c r="D20" s="619">
        <v>330</v>
      </c>
      <c r="E20" s="615">
        <v>51806</v>
      </c>
      <c r="F20" s="615">
        <v>9174</v>
      </c>
      <c r="G20" s="615">
        <v>1583</v>
      </c>
      <c r="H20" s="615">
        <v>3429372</v>
      </c>
      <c r="I20" s="615">
        <v>177</v>
      </c>
      <c r="J20" s="615">
        <v>30</v>
      </c>
      <c r="K20" s="615">
        <v>66196</v>
      </c>
      <c r="L20" s="618">
        <v>373</v>
      </c>
    </row>
    <row r="21" spans="1:12" s="59" customFormat="1" ht="18.75" customHeight="1">
      <c r="A21" s="618"/>
      <c r="B21" s="618">
        <v>29</v>
      </c>
      <c r="C21" s="618"/>
      <c r="D21" s="72">
        <v>323</v>
      </c>
      <c r="E21" s="70">
        <v>50501</v>
      </c>
      <c r="F21" s="70">
        <v>8529</v>
      </c>
      <c r="G21" s="70">
        <v>1682</v>
      </c>
      <c r="H21" s="70">
        <v>3455288</v>
      </c>
      <c r="I21" s="70">
        <v>168</v>
      </c>
      <c r="J21" s="70">
        <v>33</v>
      </c>
      <c r="K21" s="70">
        <v>68420</v>
      </c>
      <c r="L21" s="70">
        <v>405</v>
      </c>
    </row>
    <row r="22" spans="1:12" s="61" customFormat="1" ht="18.75" customHeight="1" thickBot="1">
      <c r="A22" s="69"/>
      <c r="B22" s="69">
        <v>30</v>
      </c>
      <c r="C22" s="69"/>
      <c r="D22" s="621">
        <v>361</v>
      </c>
      <c r="E22" s="68">
        <v>46976</v>
      </c>
      <c r="F22" s="68">
        <v>8835</v>
      </c>
      <c r="G22" s="68">
        <v>1493</v>
      </c>
      <c r="H22" s="68">
        <v>3089558</v>
      </c>
      <c r="I22" s="68">
        <v>188</v>
      </c>
      <c r="J22" s="68">
        <v>31</v>
      </c>
      <c r="K22" s="68">
        <v>65768</v>
      </c>
      <c r="L22" s="68">
        <v>349</v>
      </c>
    </row>
    <row r="23" spans="1:12" s="59" customFormat="1" ht="15" customHeight="1">
      <c r="A23" s="612" t="s">
        <v>221</v>
      </c>
      <c r="B23" s="612"/>
      <c r="C23" s="612"/>
      <c r="D23" s="612"/>
      <c r="E23" s="612"/>
      <c r="F23" s="270"/>
      <c r="G23" s="612"/>
      <c r="H23" s="612"/>
      <c r="I23" s="612"/>
      <c r="J23" s="612"/>
      <c r="K23" s="612"/>
      <c r="L23" s="612"/>
    </row>
    <row r="24" s="612" customFormat="1" ht="22.5" customHeight="1"/>
    <row r="25" spans="1:12" ht="18.75" customHeight="1">
      <c r="A25" s="604" t="s">
        <v>693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</row>
    <row r="26" spans="1:12" ht="18.75" customHeight="1" thickBot="1">
      <c r="A26" s="604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</row>
    <row r="27" spans="1:12" s="612" customFormat="1" ht="18.75" customHeight="1">
      <c r="A27" s="1020" t="s">
        <v>222</v>
      </c>
      <c r="B27" s="1021"/>
      <c r="C27" s="1021"/>
      <c r="D27" s="1028" t="s">
        <v>241</v>
      </c>
      <c r="E27" s="1028" t="s">
        <v>240</v>
      </c>
      <c r="F27" s="1020"/>
      <c r="G27" s="1028" t="s">
        <v>239</v>
      </c>
      <c r="H27" s="1020"/>
      <c r="I27" s="1028" t="s">
        <v>238</v>
      </c>
      <c r="J27" s="1020"/>
      <c r="K27" s="1028" t="s">
        <v>237</v>
      </c>
      <c r="L27" s="1031"/>
    </row>
    <row r="28" spans="1:12" s="612" customFormat="1" ht="18.75" customHeight="1">
      <c r="A28" s="1022"/>
      <c r="B28" s="1023"/>
      <c r="C28" s="1023"/>
      <c r="D28" s="1029"/>
      <c r="E28" s="1030"/>
      <c r="F28" s="1022"/>
      <c r="G28" s="1030"/>
      <c r="H28" s="1022"/>
      <c r="I28" s="1030"/>
      <c r="J28" s="1022"/>
      <c r="K28" s="1030"/>
      <c r="L28" s="1032"/>
    </row>
    <row r="29" spans="1:12" s="272" customFormat="1" ht="15" customHeight="1">
      <c r="A29" s="610"/>
      <c r="B29" s="610"/>
      <c r="C29" s="271"/>
      <c r="D29" s="610" t="s">
        <v>236</v>
      </c>
      <c r="E29" s="610"/>
      <c r="F29" s="610" t="s">
        <v>236</v>
      </c>
      <c r="G29" s="610"/>
      <c r="H29" s="610" t="s">
        <v>235</v>
      </c>
      <c r="I29" s="610"/>
      <c r="J29" s="610" t="s">
        <v>234</v>
      </c>
      <c r="K29" s="610"/>
      <c r="L29" s="610" t="s">
        <v>233</v>
      </c>
    </row>
    <row r="30" spans="1:12" s="59" customFormat="1" ht="18.75" customHeight="1">
      <c r="A30" s="623" t="s">
        <v>223</v>
      </c>
      <c r="B30" s="59">
        <v>26</v>
      </c>
      <c r="C30" s="624" t="s">
        <v>222</v>
      </c>
      <c r="D30" s="76">
        <v>1185</v>
      </c>
      <c r="E30" s="73"/>
      <c r="F30" s="73">
        <v>318816</v>
      </c>
      <c r="G30" s="73"/>
      <c r="H30" s="73">
        <v>41300</v>
      </c>
      <c r="I30" s="73"/>
      <c r="J30" s="73">
        <v>6587</v>
      </c>
      <c r="K30" s="73"/>
      <c r="L30" s="73">
        <v>5762660</v>
      </c>
    </row>
    <row r="31" spans="1:12" s="59" customFormat="1" ht="18.75" customHeight="1">
      <c r="A31" s="625"/>
      <c r="B31" s="71">
        <v>27</v>
      </c>
      <c r="C31" s="624"/>
      <c r="D31" s="76">
        <v>1167</v>
      </c>
      <c r="E31" s="73"/>
      <c r="F31" s="73">
        <v>302266</v>
      </c>
      <c r="G31" s="73"/>
      <c r="H31" s="73">
        <v>39554</v>
      </c>
      <c r="I31" s="73"/>
      <c r="J31" s="73">
        <v>6311</v>
      </c>
      <c r="K31" s="73"/>
      <c r="L31" s="73">
        <v>5543836</v>
      </c>
    </row>
    <row r="32" spans="1:12" s="59" customFormat="1" ht="18.75" customHeight="1">
      <c r="A32" s="787"/>
      <c r="B32" s="59">
        <v>28</v>
      </c>
      <c r="C32" s="624"/>
      <c r="D32" s="76">
        <v>1154</v>
      </c>
      <c r="E32" s="70"/>
      <c r="F32" s="73">
        <v>299450</v>
      </c>
      <c r="G32" s="70"/>
      <c r="H32" s="73">
        <v>39655</v>
      </c>
      <c r="I32" s="70"/>
      <c r="J32" s="73">
        <v>6297</v>
      </c>
      <c r="K32" s="70"/>
      <c r="L32" s="73">
        <v>5475042</v>
      </c>
    </row>
    <row r="33" spans="1:12" s="59" customFormat="1" ht="18.75" customHeight="1">
      <c r="A33" s="71"/>
      <c r="B33" s="71">
        <v>29</v>
      </c>
      <c r="C33" s="71"/>
      <c r="D33" s="72">
        <v>1136</v>
      </c>
      <c r="E33" s="70"/>
      <c r="F33" s="70">
        <v>283925</v>
      </c>
      <c r="G33" s="70"/>
      <c r="H33" s="70">
        <v>38293</v>
      </c>
      <c r="I33" s="70"/>
      <c r="J33" s="70">
        <v>6121</v>
      </c>
      <c r="K33" s="70"/>
      <c r="L33" s="70">
        <v>5513309</v>
      </c>
    </row>
    <row r="34" spans="1:12" s="61" customFormat="1" ht="18.75" customHeight="1" thickBot="1">
      <c r="A34" s="69"/>
      <c r="B34" s="69">
        <v>30</v>
      </c>
      <c r="C34" s="69"/>
      <c r="D34" s="621">
        <v>1123</v>
      </c>
      <c r="E34" s="68"/>
      <c r="F34" s="68">
        <v>276034</v>
      </c>
      <c r="G34" s="68"/>
      <c r="H34" s="68">
        <v>37343</v>
      </c>
      <c r="I34" s="68"/>
      <c r="J34" s="68">
        <v>5939</v>
      </c>
      <c r="K34" s="68"/>
      <c r="L34" s="68">
        <v>5364210</v>
      </c>
    </row>
    <row r="35" spans="1:6" s="612" customFormat="1" ht="15" customHeight="1">
      <c r="A35" s="612" t="s">
        <v>221</v>
      </c>
      <c r="F35" s="270"/>
    </row>
    <row r="36" s="612" customFormat="1" ht="22.5" customHeight="1"/>
    <row r="37" spans="1:12" s="57" customFormat="1" ht="18.75" customHeight="1">
      <c r="A37" s="604" t="s">
        <v>694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</row>
    <row r="38" spans="1:12" s="57" customFormat="1" ht="18.75" customHeight="1" thickBot="1">
      <c r="A38" s="604"/>
      <c r="B38" s="605"/>
      <c r="C38" s="605"/>
      <c r="D38" s="605"/>
      <c r="E38" s="605"/>
      <c r="F38" s="605"/>
      <c r="G38" s="605"/>
      <c r="H38" s="605"/>
      <c r="I38" s="605"/>
      <c r="J38" s="273"/>
      <c r="K38" s="273"/>
      <c r="L38" s="274" t="s">
        <v>702</v>
      </c>
    </row>
    <row r="39" spans="1:12" s="59" customFormat="1" ht="15" customHeight="1">
      <c r="A39" s="1020" t="s">
        <v>222</v>
      </c>
      <c r="B39" s="1021"/>
      <c r="C39" s="1021"/>
      <c r="D39" s="1024" t="s">
        <v>232</v>
      </c>
      <c r="E39" s="1025"/>
      <c r="F39" s="1025"/>
      <c r="G39" s="1025"/>
      <c r="H39" s="1026"/>
      <c r="I39" s="1024" t="s">
        <v>231</v>
      </c>
      <c r="J39" s="1027"/>
      <c r="K39" s="1027"/>
      <c r="L39" s="1027"/>
    </row>
    <row r="40" spans="1:12" s="59" customFormat="1" ht="22.5" customHeight="1">
      <c r="A40" s="1022"/>
      <c r="B40" s="1023"/>
      <c r="C40" s="1023"/>
      <c r="D40" s="834" t="s">
        <v>166</v>
      </c>
      <c r="E40" s="834" t="s">
        <v>230</v>
      </c>
      <c r="F40" s="834" t="s">
        <v>229</v>
      </c>
      <c r="G40" s="834" t="s">
        <v>228</v>
      </c>
      <c r="H40" s="834" t="s">
        <v>227</v>
      </c>
      <c r="I40" s="834" t="s">
        <v>166</v>
      </c>
      <c r="J40" s="835" t="s">
        <v>226</v>
      </c>
      <c r="K40" s="834" t="s">
        <v>225</v>
      </c>
      <c r="L40" s="838" t="s">
        <v>224</v>
      </c>
    </row>
    <row r="41" spans="1:12" s="59" customFormat="1" ht="10.5" customHeight="1">
      <c r="A41" s="275"/>
      <c r="B41" s="275"/>
      <c r="C41" s="276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1:12" s="59" customFormat="1" ht="18.75" customHeight="1">
      <c r="A42" s="611" t="s">
        <v>223</v>
      </c>
      <c r="B42" s="612">
        <v>26</v>
      </c>
      <c r="C42" s="613" t="s">
        <v>222</v>
      </c>
      <c r="D42" s="223">
        <v>635</v>
      </c>
      <c r="E42" s="224">
        <v>22</v>
      </c>
      <c r="F42" s="224">
        <v>575</v>
      </c>
      <c r="G42" s="224">
        <v>36</v>
      </c>
      <c r="H42" s="224">
        <v>2</v>
      </c>
      <c r="I42" s="224" t="s">
        <v>613</v>
      </c>
      <c r="J42" s="224" t="s">
        <v>614</v>
      </c>
      <c r="K42" s="224">
        <v>357</v>
      </c>
      <c r="L42" s="224">
        <v>2547</v>
      </c>
    </row>
    <row r="43" spans="1:12" s="59" customFormat="1" ht="18.75" customHeight="1">
      <c r="A43" s="617"/>
      <c r="B43" s="618">
        <v>27</v>
      </c>
      <c r="C43" s="613"/>
      <c r="D43" s="220">
        <v>640</v>
      </c>
      <c r="E43" s="215">
        <v>22</v>
      </c>
      <c r="F43" s="215">
        <v>581</v>
      </c>
      <c r="G43" s="215">
        <v>35</v>
      </c>
      <c r="H43" s="215">
        <v>2</v>
      </c>
      <c r="I43" s="224">
        <v>10853</v>
      </c>
      <c r="J43" s="224">
        <v>7906</v>
      </c>
      <c r="K43" s="224">
        <v>369</v>
      </c>
      <c r="L43" s="224">
        <v>2578</v>
      </c>
    </row>
    <row r="44" spans="1:12" s="59" customFormat="1" ht="18.75" customHeight="1">
      <c r="A44" s="786"/>
      <c r="B44" s="612">
        <v>28</v>
      </c>
      <c r="C44" s="613"/>
      <c r="D44" s="619">
        <v>643</v>
      </c>
      <c r="E44" s="618">
        <v>22</v>
      </c>
      <c r="F44" s="618">
        <v>586</v>
      </c>
      <c r="G44" s="618">
        <v>34</v>
      </c>
      <c r="H44" s="618">
        <v>1</v>
      </c>
      <c r="I44" s="412">
        <v>11021</v>
      </c>
      <c r="J44" s="412">
        <v>8038</v>
      </c>
      <c r="K44" s="676">
        <v>376</v>
      </c>
      <c r="L44" s="202">
        <v>2607</v>
      </c>
    </row>
    <row r="45" spans="1:12" s="59" customFormat="1" ht="18.75" customHeight="1">
      <c r="A45" s="618"/>
      <c r="B45" s="618">
        <v>29</v>
      </c>
      <c r="C45" s="618"/>
      <c r="D45" s="72">
        <v>640</v>
      </c>
      <c r="E45" s="70">
        <v>22</v>
      </c>
      <c r="F45" s="70">
        <v>584</v>
      </c>
      <c r="G45" s="70">
        <v>33</v>
      </c>
      <c r="H45" s="70">
        <v>1</v>
      </c>
      <c r="I45" s="70">
        <v>11184</v>
      </c>
      <c r="J45" s="70">
        <v>8161</v>
      </c>
      <c r="K45" s="70">
        <v>365</v>
      </c>
      <c r="L45" s="70">
        <v>2658</v>
      </c>
    </row>
    <row r="46" spans="1:13" s="61" customFormat="1" ht="18.75" customHeight="1" thickBot="1">
      <c r="A46" s="69"/>
      <c r="B46" s="69">
        <v>30</v>
      </c>
      <c r="C46" s="69"/>
      <c r="D46" s="621">
        <v>638</v>
      </c>
      <c r="E46" s="68">
        <v>22</v>
      </c>
      <c r="F46" s="68">
        <v>584</v>
      </c>
      <c r="G46" s="68">
        <v>31</v>
      </c>
      <c r="H46" s="68">
        <v>1</v>
      </c>
      <c r="I46" s="68">
        <v>11217</v>
      </c>
      <c r="J46" s="68">
        <v>8225</v>
      </c>
      <c r="K46" s="68">
        <v>355</v>
      </c>
      <c r="L46" s="68">
        <v>2637</v>
      </c>
      <c r="M46" s="626"/>
    </row>
    <row r="47" spans="1:12" s="59" customFormat="1" ht="15" customHeight="1">
      <c r="A47" s="612" t="s">
        <v>221</v>
      </c>
      <c r="B47" s="620"/>
      <c r="C47" s="612"/>
      <c r="D47" s="612"/>
      <c r="E47" s="612"/>
      <c r="F47" s="612"/>
      <c r="G47" s="612"/>
      <c r="H47" s="612"/>
      <c r="I47" s="612"/>
      <c r="J47" s="612"/>
      <c r="K47" s="612"/>
      <c r="L47" s="612"/>
    </row>
    <row r="48" s="612" customFormat="1" ht="11.25"/>
    <row r="49" s="612" customFormat="1" ht="11.25"/>
    <row r="50" s="612" customFormat="1" ht="11.25"/>
    <row r="51" s="612" customFormat="1" ht="11.25"/>
  </sheetData>
  <sheetProtection/>
  <mergeCells count="25">
    <mergeCell ref="A3:C4"/>
    <mergeCell ref="D3:D4"/>
    <mergeCell ref="E3:E4"/>
    <mergeCell ref="F3:F4"/>
    <mergeCell ref="G3:G4"/>
    <mergeCell ref="H3:H4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45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375" style="315" customWidth="1"/>
    <col min="2" max="2" width="10.50390625" style="315" customWidth="1"/>
    <col min="3" max="9" width="10.25390625" style="315" customWidth="1"/>
    <col min="10" max="16384" width="8.00390625" style="315" customWidth="1"/>
  </cols>
  <sheetData>
    <row r="1" spans="1:9" ht="18.75" customHeight="1">
      <c r="A1" s="629" t="s">
        <v>695</v>
      </c>
      <c r="B1" s="630"/>
      <c r="C1" s="630"/>
      <c r="D1" s="630"/>
      <c r="E1" s="630"/>
      <c r="F1" s="630"/>
      <c r="G1" s="630"/>
      <c r="H1" s="630"/>
      <c r="I1" s="630"/>
    </row>
    <row r="2" spans="1:9" ht="18.75" customHeight="1" thickBot="1">
      <c r="A2" s="631"/>
      <c r="B2" s="632"/>
      <c r="C2" s="632"/>
      <c r="D2" s="632"/>
      <c r="E2" s="632"/>
      <c r="F2" s="632"/>
      <c r="G2" s="632"/>
      <c r="H2" s="632"/>
      <c r="I2" s="633" t="s">
        <v>701</v>
      </c>
    </row>
    <row r="3" spans="1:9" ht="22.5" customHeight="1">
      <c r="A3" s="839" t="s">
        <v>2</v>
      </c>
      <c r="B3" s="840" t="s">
        <v>3</v>
      </c>
      <c r="C3" s="840" t="s">
        <v>518</v>
      </c>
      <c r="D3" s="840" t="s">
        <v>519</v>
      </c>
      <c r="E3" s="840" t="s">
        <v>4</v>
      </c>
      <c r="F3" s="840" t="s">
        <v>520</v>
      </c>
      <c r="G3" s="840" t="s">
        <v>5</v>
      </c>
      <c r="H3" s="840" t="s">
        <v>6</v>
      </c>
      <c r="I3" s="840" t="s">
        <v>7</v>
      </c>
    </row>
    <row r="4" spans="1:9" ht="18" customHeight="1">
      <c r="A4" s="1" t="s">
        <v>606</v>
      </c>
      <c r="B4" s="634">
        <v>3392598</v>
      </c>
      <c r="C4" s="636">
        <v>2136641</v>
      </c>
      <c r="D4" s="636">
        <v>1243403</v>
      </c>
      <c r="E4" s="636">
        <v>9413</v>
      </c>
      <c r="F4" s="635" t="s">
        <v>743</v>
      </c>
      <c r="G4" s="635" t="s">
        <v>743</v>
      </c>
      <c r="H4" s="636">
        <v>196</v>
      </c>
      <c r="I4" s="636">
        <v>2945</v>
      </c>
    </row>
    <row r="5" spans="1:9" ht="18" customHeight="1">
      <c r="A5" s="141" t="s">
        <v>521</v>
      </c>
      <c r="B5" s="636">
        <f>SUM(C5:I5)</f>
        <v>3390068</v>
      </c>
      <c r="C5" s="636">
        <v>2208730</v>
      </c>
      <c r="D5" s="636">
        <v>1167981</v>
      </c>
      <c r="E5" s="636">
        <v>10326</v>
      </c>
      <c r="F5" s="636" t="s">
        <v>743</v>
      </c>
      <c r="G5" s="636" t="s">
        <v>743</v>
      </c>
      <c r="H5" s="636">
        <v>142</v>
      </c>
      <c r="I5" s="636">
        <v>2889</v>
      </c>
    </row>
    <row r="6" spans="1:9" ht="18" customHeight="1">
      <c r="A6" s="141" t="s">
        <v>567</v>
      </c>
      <c r="B6" s="636">
        <v>2924125</v>
      </c>
      <c r="C6" s="636">
        <v>1776264</v>
      </c>
      <c r="D6" s="636">
        <v>1136571</v>
      </c>
      <c r="E6" s="636">
        <v>7644</v>
      </c>
      <c r="F6" s="636" t="s">
        <v>743</v>
      </c>
      <c r="G6" s="636" t="s">
        <v>743</v>
      </c>
      <c r="H6" s="636">
        <v>248</v>
      </c>
      <c r="I6" s="636">
        <v>3398</v>
      </c>
    </row>
    <row r="7" spans="1:9" ht="18" customHeight="1">
      <c r="A7" s="141" t="s">
        <v>584</v>
      </c>
      <c r="B7" s="700">
        <v>3024425</v>
      </c>
      <c r="C7" s="700">
        <v>1799806</v>
      </c>
      <c r="D7" s="700">
        <v>1214334</v>
      </c>
      <c r="E7" s="700">
        <v>6878</v>
      </c>
      <c r="F7" s="700" t="s">
        <v>743</v>
      </c>
      <c r="G7" s="700" t="s">
        <v>743</v>
      </c>
      <c r="H7" s="700">
        <v>289</v>
      </c>
      <c r="I7" s="700">
        <v>3118</v>
      </c>
    </row>
    <row r="8" spans="1:9" s="179" customFormat="1" ht="18" customHeight="1">
      <c r="A8" s="317" t="s">
        <v>607</v>
      </c>
      <c r="B8" s="697">
        <f>SUM(C8:I8)</f>
        <v>3161080</v>
      </c>
      <c r="C8" s="697">
        <f>SUM(C10:C19)</f>
        <v>2003125</v>
      </c>
      <c r="D8" s="697">
        <f>SUM(D10:D19)</f>
        <v>1156602</v>
      </c>
      <c r="E8" s="697" t="s">
        <v>743</v>
      </c>
      <c r="F8" s="697" t="s">
        <v>743</v>
      </c>
      <c r="G8" s="697" t="s">
        <v>743</v>
      </c>
      <c r="H8" s="697">
        <f>SUM(H10:H19)</f>
        <v>294</v>
      </c>
      <c r="I8" s="697">
        <f>SUM(I10:I19)</f>
        <v>1059</v>
      </c>
    </row>
    <row r="9" spans="1:9" ht="7.5" customHeight="1">
      <c r="A9" s="637" t="s">
        <v>8</v>
      </c>
      <c r="B9" s="698"/>
      <c r="C9" s="697"/>
      <c r="D9" s="697"/>
      <c r="E9" s="697"/>
      <c r="F9" s="697"/>
      <c r="G9" s="697"/>
      <c r="H9" s="697"/>
      <c r="I9" s="697"/>
    </row>
    <row r="10" spans="1:9" ht="22.5" customHeight="1">
      <c r="A10" s="638" t="s">
        <v>9</v>
      </c>
      <c r="B10" s="699">
        <f aca="true" t="shared" si="0" ref="B10:B19">SUM(C10:I10)</f>
        <v>34171</v>
      </c>
      <c r="C10" s="700">
        <v>1939</v>
      </c>
      <c r="D10" s="700">
        <v>30879</v>
      </c>
      <c r="E10" s="700" t="s">
        <v>743</v>
      </c>
      <c r="F10" s="701" t="s">
        <v>743</v>
      </c>
      <c r="G10" s="701" t="s">
        <v>743</v>
      </c>
      <c r="H10" s="702">
        <v>294</v>
      </c>
      <c r="I10" s="701">
        <v>1059</v>
      </c>
    </row>
    <row r="11" spans="1:9" ht="22.5" customHeight="1">
      <c r="A11" s="638" t="s">
        <v>10</v>
      </c>
      <c r="B11" s="699">
        <f t="shared" si="0"/>
        <v>100042</v>
      </c>
      <c r="C11" s="702" t="s">
        <v>743</v>
      </c>
      <c r="D11" s="700">
        <v>100042</v>
      </c>
      <c r="E11" s="701" t="s">
        <v>743</v>
      </c>
      <c r="F11" s="701" t="s">
        <v>743</v>
      </c>
      <c r="G11" s="701" t="s">
        <v>743</v>
      </c>
      <c r="H11" s="701" t="s">
        <v>743</v>
      </c>
      <c r="I11" s="701" t="s">
        <v>743</v>
      </c>
    </row>
    <row r="12" spans="1:9" ht="22.5" customHeight="1">
      <c r="A12" s="638" t="s">
        <v>11</v>
      </c>
      <c r="B12" s="699">
        <f t="shared" si="0"/>
        <v>1084883</v>
      </c>
      <c r="C12" s="700">
        <v>873810</v>
      </c>
      <c r="D12" s="700">
        <v>211073</v>
      </c>
      <c r="E12" s="700" t="s">
        <v>743</v>
      </c>
      <c r="F12" s="701" t="s">
        <v>743</v>
      </c>
      <c r="G12" s="701" t="s">
        <v>743</v>
      </c>
      <c r="H12" s="701" t="s">
        <v>743</v>
      </c>
      <c r="I12" s="700" t="s">
        <v>743</v>
      </c>
    </row>
    <row r="13" spans="1:9" ht="22.5" customHeight="1">
      <c r="A13" s="638" t="s">
        <v>12</v>
      </c>
      <c r="B13" s="699">
        <f t="shared" si="0"/>
        <v>280241</v>
      </c>
      <c r="C13" s="700">
        <v>10084</v>
      </c>
      <c r="D13" s="700">
        <v>270157</v>
      </c>
      <c r="E13" s="700" t="s">
        <v>743</v>
      </c>
      <c r="F13" s="701" t="s">
        <v>743</v>
      </c>
      <c r="G13" s="701" t="s">
        <v>743</v>
      </c>
      <c r="H13" s="701" t="s">
        <v>743</v>
      </c>
      <c r="I13" s="701" t="s">
        <v>743</v>
      </c>
    </row>
    <row r="14" spans="1:9" ht="22.5" customHeight="1">
      <c r="A14" s="638" t="s">
        <v>13</v>
      </c>
      <c r="B14" s="699">
        <f t="shared" si="0"/>
        <v>1118563</v>
      </c>
      <c r="C14" s="700">
        <v>733511</v>
      </c>
      <c r="D14" s="700">
        <v>385052</v>
      </c>
      <c r="E14" s="700" t="s">
        <v>743</v>
      </c>
      <c r="F14" s="701" t="s">
        <v>743</v>
      </c>
      <c r="G14" s="701" t="s">
        <v>743</v>
      </c>
      <c r="H14" s="701" t="s">
        <v>743</v>
      </c>
      <c r="I14" s="702" t="s">
        <v>743</v>
      </c>
    </row>
    <row r="15" spans="1:9" ht="22.5" customHeight="1">
      <c r="A15" s="638" t="s">
        <v>14</v>
      </c>
      <c r="B15" s="699">
        <f t="shared" si="0"/>
        <v>41305</v>
      </c>
      <c r="C15" s="702" t="s">
        <v>743</v>
      </c>
      <c r="D15" s="700">
        <v>41305</v>
      </c>
      <c r="E15" s="700" t="s">
        <v>743</v>
      </c>
      <c r="F15" s="701" t="s">
        <v>743</v>
      </c>
      <c r="G15" s="701" t="s">
        <v>743</v>
      </c>
      <c r="H15" s="701" t="s">
        <v>743</v>
      </c>
      <c r="I15" s="701" t="s">
        <v>743</v>
      </c>
    </row>
    <row r="16" spans="1:9" ht="22.5" customHeight="1">
      <c r="A16" s="638" t="s">
        <v>15</v>
      </c>
      <c r="B16" s="699">
        <f t="shared" si="0"/>
        <v>61679</v>
      </c>
      <c r="C16" s="703">
        <v>1</v>
      </c>
      <c r="D16" s="700">
        <v>61678</v>
      </c>
      <c r="E16" s="701" t="s">
        <v>743</v>
      </c>
      <c r="F16" s="701" t="s">
        <v>743</v>
      </c>
      <c r="G16" s="701" t="s">
        <v>743</v>
      </c>
      <c r="H16" s="701" t="s">
        <v>743</v>
      </c>
      <c r="I16" s="701" t="s">
        <v>743</v>
      </c>
    </row>
    <row r="17" spans="1:9" ht="22.5" customHeight="1">
      <c r="A17" s="638" t="s">
        <v>522</v>
      </c>
      <c r="B17" s="699">
        <f t="shared" si="0"/>
        <v>50798</v>
      </c>
      <c r="C17" s="701">
        <v>2390</v>
      </c>
      <c r="D17" s="700">
        <v>48408</v>
      </c>
      <c r="E17" s="700" t="s">
        <v>743</v>
      </c>
      <c r="F17" s="701" t="s">
        <v>743</v>
      </c>
      <c r="G17" s="701" t="s">
        <v>743</v>
      </c>
      <c r="H17" s="701" t="s">
        <v>743</v>
      </c>
      <c r="I17" s="701" t="s">
        <v>743</v>
      </c>
    </row>
    <row r="18" spans="1:9" ht="22.5" customHeight="1">
      <c r="A18" s="639" t="s">
        <v>16</v>
      </c>
      <c r="B18" s="699">
        <f t="shared" si="0"/>
        <v>8008</v>
      </c>
      <c r="C18" s="702" t="s">
        <v>743</v>
      </c>
      <c r="D18" s="700">
        <v>8008</v>
      </c>
      <c r="E18" s="701" t="s">
        <v>743</v>
      </c>
      <c r="F18" s="701" t="s">
        <v>743</v>
      </c>
      <c r="G18" s="701" t="s">
        <v>743</v>
      </c>
      <c r="H18" s="701" t="s">
        <v>743</v>
      </c>
      <c r="I18" s="701" t="s">
        <v>743</v>
      </c>
    </row>
    <row r="19" spans="1:9" ht="26.25" customHeight="1" thickBot="1">
      <c r="A19" s="640" t="s">
        <v>17</v>
      </c>
      <c r="B19" s="699">
        <f t="shared" si="0"/>
        <v>381390</v>
      </c>
      <c r="C19" s="701">
        <v>381390</v>
      </c>
      <c r="D19" s="701" t="s">
        <v>743</v>
      </c>
      <c r="E19" s="701" t="s">
        <v>743</v>
      </c>
      <c r="F19" s="701" t="s">
        <v>743</v>
      </c>
      <c r="G19" s="701" t="s">
        <v>743</v>
      </c>
      <c r="H19" s="701" t="s">
        <v>743</v>
      </c>
      <c r="I19" s="701" t="s">
        <v>743</v>
      </c>
    </row>
    <row r="20" spans="1:9" ht="15" customHeight="1">
      <c r="A20" s="874" t="s">
        <v>18</v>
      </c>
      <c r="B20" s="875"/>
      <c r="C20" s="875"/>
      <c r="D20" s="875"/>
      <c r="E20" s="875"/>
      <c r="F20" s="875"/>
      <c r="G20" s="875"/>
      <c r="H20" s="875"/>
      <c r="I20" s="875"/>
    </row>
    <row r="21" spans="1:9" ht="13.5" customHeight="1">
      <c r="A21" s="645" t="s">
        <v>696</v>
      </c>
      <c r="B21" s="876"/>
      <c r="C21" s="876"/>
      <c r="D21" s="876"/>
      <c r="E21" s="876"/>
      <c r="F21" s="876"/>
      <c r="G21" s="876"/>
      <c r="H21" s="876"/>
      <c r="I21" s="876"/>
    </row>
    <row r="22" spans="1:9" ht="22.5" customHeight="1">
      <c r="A22" s="646"/>
      <c r="B22" s="646"/>
      <c r="C22" s="646"/>
      <c r="D22" s="646"/>
      <c r="E22" s="646"/>
      <c r="F22" s="646"/>
      <c r="G22" s="646"/>
      <c r="H22" s="646"/>
      <c r="I22" s="646"/>
    </row>
    <row r="23" spans="1:9" ht="18.75" customHeight="1">
      <c r="A23" s="629" t="s">
        <v>697</v>
      </c>
      <c r="B23" s="630"/>
      <c r="C23" s="630"/>
      <c r="D23" s="630"/>
      <c r="E23" s="630"/>
      <c r="F23" s="630"/>
      <c r="G23" s="630"/>
      <c r="H23" s="630"/>
      <c r="I23" s="630"/>
    </row>
    <row r="24" spans="1:9" ht="18.75" customHeight="1" thickBot="1">
      <c r="A24" s="631"/>
      <c r="B24" s="632"/>
      <c r="C24" s="632"/>
      <c r="D24" s="632"/>
      <c r="E24" s="632"/>
      <c r="F24" s="632"/>
      <c r="G24" s="632"/>
      <c r="H24" s="632"/>
      <c r="I24" s="633" t="s">
        <v>701</v>
      </c>
    </row>
    <row r="25" spans="1:9" ht="22.5" customHeight="1">
      <c r="A25" s="839" t="s">
        <v>2</v>
      </c>
      <c r="B25" s="840" t="s">
        <v>3</v>
      </c>
      <c r="C25" s="840" t="s">
        <v>19</v>
      </c>
      <c r="D25" s="840" t="s">
        <v>20</v>
      </c>
      <c r="E25" s="840" t="s">
        <v>4</v>
      </c>
      <c r="F25" s="840" t="s">
        <v>21</v>
      </c>
      <c r="G25" s="840" t="s">
        <v>5</v>
      </c>
      <c r="H25" s="840" t="s">
        <v>6</v>
      </c>
      <c r="I25" s="840" t="s">
        <v>7</v>
      </c>
    </row>
    <row r="26" spans="1:9" ht="18" customHeight="1">
      <c r="A26" s="1" t="s">
        <v>606</v>
      </c>
      <c r="B26" s="634">
        <v>1043740</v>
      </c>
      <c r="C26" s="636">
        <v>659124</v>
      </c>
      <c r="D26" s="636">
        <v>293322</v>
      </c>
      <c r="E26" s="636">
        <v>91063</v>
      </c>
      <c r="F26" s="636" t="s">
        <v>743</v>
      </c>
      <c r="G26" s="671" t="s">
        <v>743</v>
      </c>
      <c r="H26" s="671" t="s">
        <v>743</v>
      </c>
      <c r="I26" s="636">
        <v>231</v>
      </c>
    </row>
    <row r="27" spans="1:9" ht="18" customHeight="1">
      <c r="A27" s="141" t="s">
        <v>521</v>
      </c>
      <c r="B27" s="636">
        <f>SUM(C27:I27)</f>
        <v>938204</v>
      </c>
      <c r="C27" s="636">
        <v>590822</v>
      </c>
      <c r="D27" s="636">
        <v>263379</v>
      </c>
      <c r="E27" s="636">
        <v>83778</v>
      </c>
      <c r="F27" s="636" t="s">
        <v>743</v>
      </c>
      <c r="G27" s="636" t="s">
        <v>743</v>
      </c>
      <c r="H27" s="636" t="s">
        <v>743</v>
      </c>
      <c r="I27" s="636">
        <v>225</v>
      </c>
    </row>
    <row r="28" spans="1:9" ht="18" customHeight="1">
      <c r="A28" s="141" t="s">
        <v>567</v>
      </c>
      <c r="B28" s="636">
        <v>996117</v>
      </c>
      <c r="C28" s="636">
        <v>604854</v>
      </c>
      <c r="D28" s="636">
        <v>317663</v>
      </c>
      <c r="E28" s="636">
        <v>73381</v>
      </c>
      <c r="F28" s="636" t="s">
        <v>743</v>
      </c>
      <c r="G28" s="636" t="s">
        <v>743</v>
      </c>
      <c r="H28" s="636" t="s">
        <v>743</v>
      </c>
      <c r="I28" s="636">
        <v>219</v>
      </c>
    </row>
    <row r="29" spans="1:9" ht="18" customHeight="1">
      <c r="A29" s="141" t="s">
        <v>584</v>
      </c>
      <c r="B29" s="700">
        <v>1159299</v>
      </c>
      <c r="C29" s="700">
        <v>773480</v>
      </c>
      <c r="D29" s="700">
        <v>322103</v>
      </c>
      <c r="E29" s="700">
        <v>63505</v>
      </c>
      <c r="F29" s="700" t="s">
        <v>743</v>
      </c>
      <c r="G29" s="700" t="s">
        <v>743</v>
      </c>
      <c r="H29" s="700" t="s">
        <v>743</v>
      </c>
      <c r="I29" s="700">
        <v>211</v>
      </c>
    </row>
    <row r="30" spans="1:9" s="179" customFormat="1" ht="18" customHeight="1">
      <c r="A30" s="317" t="s">
        <v>607</v>
      </c>
      <c r="B30" s="697">
        <f>SUM(C30:I30)</f>
        <v>1038527</v>
      </c>
      <c r="C30" s="697">
        <f>SUM(C32:C41)</f>
        <v>724512</v>
      </c>
      <c r="D30" s="697">
        <f>SUM(D32:D41)</f>
        <v>310965</v>
      </c>
      <c r="E30" s="697">
        <f>SUM(E32:E41)</f>
        <v>3050</v>
      </c>
      <c r="F30" s="697" t="s">
        <v>743</v>
      </c>
      <c r="G30" s="697" t="s">
        <v>743</v>
      </c>
      <c r="H30" s="697" t="s">
        <v>743</v>
      </c>
      <c r="I30" s="697" t="s">
        <v>743</v>
      </c>
    </row>
    <row r="31" spans="1:9" ht="7.5" customHeight="1">
      <c r="A31" s="644" t="s">
        <v>8</v>
      </c>
      <c r="B31" s="698"/>
      <c r="C31" s="697"/>
      <c r="D31" s="700"/>
      <c r="E31" s="700"/>
      <c r="F31" s="700"/>
      <c r="G31" s="700"/>
      <c r="H31" s="700"/>
      <c r="I31" s="700"/>
    </row>
    <row r="32" spans="1:9" ht="22.5" customHeight="1">
      <c r="A32" s="638" t="s">
        <v>9</v>
      </c>
      <c r="B32" s="699">
        <f aca="true" t="shared" si="1" ref="B32:B41">SUM(C32:I32)</f>
        <v>28470</v>
      </c>
      <c r="C32" s="700">
        <v>22012</v>
      </c>
      <c r="D32" s="700">
        <v>6458</v>
      </c>
      <c r="E32" s="700" t="s">
        <v>743</v>
      </c>
      <c r="F32" s="702" t="s">
        <v>743</v>
      </c>
      <c r="G32" s="702" t="s">
        <v>743</v>
      </c>
      <c r="H32" s="702" t="s">
        <v>743</v>
      </c>
      <c r="I32" s="700" t="s">
        <v>743</v>
      </c>
    </row>
    <row r="33" spans="1:9" ht="22.5" customHeight="1">
      <c r="A33" s="638" t="s">
        <v>10</v>
      </c>
      <c r="B33" s="699">
        <f t="shared" si="1"/>
        <v>139773</v>
      </c>
      <c r="C33" s="700">
        <v>9400</v>
      </c>
      <c r="D33" s="700">
        <v>130373</v>
      </c>
      <c r="E33" s="701" t="s">
        <v>743</v>
      </c>
      <c r="F33" s="702" t="s">
        <v>743</v>
      </c>
      <c r="G33" s="702" t="s">
        <v>743</v>
      </c>
      <c r="H33" s="702" t="s">
        <v>743</v>
      </c>
      <c r="I33" s="702" t="s">
        <v>743</v>
      </c>
    </row>
    <row r="34" spans="1:9" ht="22.5" customHeight="1">
      <c r="A34" s="638" t="s">
        <v>11</v>
      </c>
      <c r="B34" s="699">
        <f t="shared" si="1"/>
        <v>192051</v>
      </c>
      <c r="C34" s="700">
        <v>160523</v>
      </c>
      <c r="D34" s="700">
        <v>31268</v>
      </c>
      <c r="E34" s="700">
        <v>260</v>
      </c>
      <c r="F34" s="702" t="s">
        <v>743</v>
      </c>
      <c r="G34" s="702" t="s">
        <v>743</v>
      </c>
      <c r="H34" s="702" t="s">
        <v>743</v>
      </c>
      <c r="I34" s="702" t="s">
        <v>743</v>
      </c>
    </row>
    <row r="35" spans="1:9" ht="22.5" customHeight="1">
      <c r="A35" s="638" t="s">
        <v>12</v>
      </c>
      <c r="B35" s="699">
        <f t="shared" si="1"/>
        <v>38039</v>
      </c>
      <c r="C35" s="700">
        <v>13085</v>
      </c>
      <c r="D35" s="700">
        <v>22164</v>
      </c>
      <c r="E35" s="700">
        <v>2790</v>
      </c>
      <c r="F35" s="702" t="s">
        <v>743</v>
      </c>
      <c r="G35" s="702" t="s">
        <v>743</v>
      </c>
      <c r="H35" s="702" t="s">
        <v>743</v>
      </c>
      <c r="I35" s="702" t="s">
        <v>743</v>
      </c>
    </row>
    <row r="36" spans="1:9" ht="22.5" customHeight="1">
      <c r="A36" s="638" t="s">
        <v>13</v>
      </c>
      <c r="B36" s="699">
        <f t="shared" si="1"/>
        <v>82531</v>
      </c>
      <c r="C36" s="700">
        <v>72320</v>
      </c>
      <c r="D36" s="700">
        <v>10211</v>
      </c>
      <c r="E36" s="700" t="s">
        <v>743</v>
      </c>
      <c r="F36" s="702" t="s">
        <v>743</v>
      </c>
      <c r="G36" s="702" t="s">
        <v>743</v>
      </c>
      <c r="H36" s="702" t="s">
        <v>743</v>
      </c>
      <c r="I36" s="702" t="s">
        <v>743</v>
      </c>
    </row>
    <row r="37" spans="1:9" ht="22.5" customHeight="1">
      <c r="A37" s="638" t="s">
        <v>14</v>
      </c>
      <c r="B37" s="699">
        <f t="shared" si="1"/>
        <v>80883</v>
      </c>
      <c r="C37" s="701">
        <v>33167</v>
      </c>
      <c r="D37" s="700">
        <v>47716</v>
      </c>
      <c r="E37" s="700" t="s">
        <v>743</v>
      </c>
      <c r="F37" s="702" t="s">
        <v>743</v>
      </c>
      <c r="G37" s="702" t="s">
        <v>743</v>
      </c>
      <c r="H37" s="702" t="s">
        <v>743</v>
      </c>
      <c r="I37" s="702" t="s">
        <v>743</v>
      </c>
    </row>
    <row r="38" spans="1:9" ht="22.5" customHeight="1">
      <c r="A38" s="638" t="s">
        <v>15</v>
      </c>
      <c r="B38" s="699">
        <f t="shared" si="1"/>
        <v>283</v>
      </c>
      <c r="C38" s="703">
        <v>236</v>
      </c>
      <c r="D38" s="700">
        <v>47</v>
      </c>
      <c r="E38" s="701" t="s">
        <v>743</v>
      </c>
      <c r="F38" s="702" t="s">
        <v>743</v>
      </c>
      <c r="G38" s="702" t="s">
        <v>743</v>
      </c>
      <c r="H38" s="702" t="s">
        <v>743</v>
      </c>
      <c r="I38" s="702" t="s">
        <v>743</v>
      </c>
    </row>
    <row r="39" spans="1:9" ht="22.5" customHeight="1">
      <c r="A39" s="638" t="s">
        <v>495</v>
      </c>
      <c r="B39" s="699">
        <f t="shared" si="1"/>
        <v>76584</v>
      </c>
      <c r="C39" s="701">
        <v>14984</v>
      </c>
      <c r="D39" s="700">
        <v>61600</v>
      </c>
      <c r="E39" s="700" t="s">
        <v>743</v>
      </c>
      <c r="F39" s="702" t="s">
        <v>743</v>
      </c>
      <c r="G39" s="702" t="s">
        <v>743</v>
      </c>
      <c r="H39" s="702" t="s">
        <v>743</v>
      </c>
      <c r="I39" s="702" t="s">
        <v>743</v>
      </c>
    </row>
    <row r="40" spans="1:9" ht="22.5" customHeight="1">
      <c r="A40" s="639" t="s">
        <v>16</v>
      </c>
      <c r="B40" s="699">
        <f t="shared" si="1"/>
        <v>1128</v>
      </c>
      <c r="C40" s="702" t="s">
        <v>743</v>
      </c>
      <c r="D40" s="700">
        <v>1128</v>
      </c>
      <c r="E40" s="702" t="s">
        <v>743</v>
      </c>
      <c r="F40" s="702" t="s">
        <v>743</v>
      </c>
      <c r="G40" s="702" t="s">
        <v>743</v>
      </c>
      <c r="H40" s="702" t="s">
        <v>743</v>
      </c>
      <c r="I40" s="702" t="s">
        <v>743</v>
      </c>
    </row>
    <row r="41" spans="1:10" ht="26.25" customHeight="1" thickBot="1">
      <c r="A41" s="641" t="s">
        <v>17</v>
      </c>
      <c r="B41" s="877">
        <f t="shared" si="1"/>
        <v>398785</v>
      </c>
      <c r="C41" s="878">
        <v>398785</v>
      </c>
      <c r="D41" s="879" t="s">
        <v>743</v>
      </c>
      <c r="E41" s="879" t="s">
        <v>743</v>
      </c>
      <c r="F41" s="879" t="s">
        <v>743</v>
      </c>
      <c r="G41" s="879" t="s">
        <v>743</v>
      </c>
      <c r="H41" s="879" t="s">
        <v>743</v>
      </c>
      <c r="I41" s="879" t="s">
        <v>743</v>
      </c>
      <c r="J41" s="180"/>
    </row>
    <row r="42" spans="1:9" s="181" customFormat="1" ht="12.75" hidden="1" thickBot="1">
      <c r="A42" s="641"/>
      <c r="B42" s="642"/>
      <c r="C42" s="642"/>
      <c r="D42" s="642"/>
      <c r="E42" s="642"/>
      <c r="F42" s="642"/>
      <c r="G42" s="642"/>
      <c r="H42" s="642" t="s">
        <v>1</v>
      </c>
      <c r="I42" s="642"/>
    </row>
    <row r="43" spans="1:9" ht="15" customHeight="1">
      <c r="A43" s="643" t="s">
        <v>18</v>
      </c>
      <c r="B43" s="592"/>
      <c r="C43" s="592"/>
      <c r="D43" s="592"/>
      <c r="E43" s="592"/>
      <c r="F43" s="592"/>
      <c r="G43" s="592"/>
      <c r="H43" s="636"/>
      <c r="I43" s="592"/>
    </row>
    <row r="44" spans="1:9" ht="13.5" customHeight="1">
      <c r="A44" s="645" t="s">
        <v>696</v>
      </c>
      <c r="B44" s="646"/>
      <c r="C44" s="646"/>
      <c r="D44" s="646"/>
      <c r="E44" s="646"/>
      <c r="F44" s="646"/>
      <c r="G44" s="646"/>
      <c r="H44" s="646"/>
      <c r="I44" s="592"/>
    </row>
    <row r="45" spans="1:9" ht="12">
      <c r="A45" s="646"/>
      <c r="B45" s="646"/>
      <c r="C45" s="646"/>
      <c r="D45" s="646"/>
      <c r="E45" s="646"/>
      <c r="F45" s="646"/>
      <c r="G45" s="646"/>
      <c r="H45" s="646"/>
      <c r="I45" s="646"/>
    </row>
  </sheetData>
  <sheetProtection/>
  <printOptions/>
  <pageMargins left="0.3937007874015748" right="0.3937007874015748" top="0.5905511811023623" bottom="0.3937007874015748" header="0.3937007874015748" footer="0.1968503937007874"/>
  <pageSetup fitToHeight="1" fitToWidth="1" horizontalDpi="600" verticalDpi="600" orientation="portrait" paperSize="9" scale="93" r:id="rId1"/>
  <rowBreaks count="1" manualBreakCount="1">
    <brk id="4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M2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204" customWidth="1"/>
    <col min="2" max="2" width="5.625" style="204" customWidth="1"/>
    <col min="3" max="3" width="8.25390625" style="204" customWidth="1"/>
    <col min="4" max="4" width="5.625" style="204" customWidth="1"/>
    <col min="5" max="5" width="8.00390625" style="204" customWidth="1"/>
    <col min="6" max="6" width="5.625" style="204" customWidth="1"/>
    <col min="7" max="7" width="8.00390625" style="204" customWidth="1"/>
    <col min="8" max="8" width="5.625" style="204" customWidth="1"/>
    <col min="9" max="9" width="8.00390625" style="204" customWidth="1"/>
    <col min="10" max="10" width="5.625" style="204" customWidth="1"/>
    <col min="11" max="11" width="8.125" style="204" customWidth="1"/>
    <col min="12" max="12" width="5.625" style="204" customWidth="1"/>
    <col min="13" max="13" width="8.125" style="204" customWidth="1"/>
    <col min="14" max="16384" width="8.00390625" style="204" customWidth="1"/>
  </cols>
  <sheetData>
    <row r="1" spans="1:13" s="607" customFormat="1" ht="18.75" customHeight="1">
      <c r="A1" s="203" t="s">
        <v>698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s="607" customFormat="1" ht="22.5" customHeight="1" thickBot="1">
      <c r="A2" s="206" t="s">
        <v>175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207" t="s">
        <v>700</v>
      </c>
    </row>
    <row r="3" spans="1:13" s="612" customFormat="1" ht="18.75" customHeight="1">
      <c r="A3" s="208" t="s">
        <v>0</v>
      </c>
      <c r="B3" s="209" t="s">
        <v>158</v>
      </c>
      <c r="C3" s="210"/>
      <c r="D3" s="209" t="s">
        <v>449</v>
      </c>
      <c r="E3" s="210"/>
      <c r="F3" s="209" t="s">
        <v>450</v>
      </c>
      <c r="G3" s="210"/>
      <c r="H3" s="209" t="s">
        <v>451</v>
      </c>
      <c r="I3" s="209"/>
      <c r="J3" s="209" t="s">
        <v>452</v>
      </c>
      <c r="K3" s="210"/>
      <c r="L3" s="209" t="s">
        <v>453</v>
      </c>
      <c r="M3" s="210"/>
    </row>
    <row r="4" spans="1:13" s="612" customFormat="1" ht="18.75" customHeight="1">
      <c r="A4" s="696" t="s">
        <v>463</v>
      </c>
      <c r="B4" s="211" t="s">
        <v>174</v>
      </c>
      <c r="C4" s="211" t="s">
        <v>454</v>
      </c>
      <c r="D4" s="211" t="s">
        <v>174</v>
      </c>
      <c r="E4" s="211" t="s">
        <v>454</v>
      </c>
      <c r="F4" s="211" t="s">
        <v>174</v>
      </c>
      <c r="G4" s="211" t="s">
        <v>454</v>
      </c>
      <c r="H4" s="211" t="s">
        <v>174</v>
      </c>
      <c r="I4" s="211" t="s">
        <v>454</v>
      </c>
      <c r="J4" s="211" t="s">
        <v>174</v>
      </c>
      <c r="K4" s="211" t="s">
        <v>454</v>
      </c>
      <c r="L4" s="211" t="s">
        <v>174</v>
      </c>
      <c r="M4" s="211" t="s">
        <v>454</v>
      </c>
    </row>
    <row r="5" spans="1:13" s="612" customFormat="1" ht="18.75" customHeight="1">
      <c r="A5" s="218" t="s">
        <v>621</v>
      </c>
      <c r="B5" s="220">
        <v>55</v>
      </c>
      <c r="C5" s="224">
        <v>19183</v>
      </c>
      <c r="D5" s="224" t="s">
        <v>29</v>
      </c>
      <c r="E5" s="224" t="s">
        <v>29</v>
      </c>
      <c r="F5" s="224">
        <v>3</v>
      </c>
      <c r="G5" s="224">
        <v>137</v>
      </c>
      <c r="H5" s="224">
        <v>6</v>
      </c>
      <c r="I5" s="224">
        <v>506</v>
      </c>
      <c r="J5" s="224">
        <v>2</v>
      </c>
      <c r="K5" s="224">
        <v>264</v>
      </c>
      <c r="L5" s="224">
        <v>44</v>
      </c>
      <c r="M5" s="224">
        <v>18276</v>
      </c>
    </row>
    <row r="6" spans="1:13" s="612" customFormat="1" ht="18.75" customHeight="1">
      <c r="A6" s="219" t="s">
        <v>622</v>
      </c>
      <c r="B6" s="619">
        <v>50</v>
      </c>
      <c r="C6" s="672">
        <v>18423</v>
      </c>
      <c r="D6" s="202" t="s">
        <v>29</v>
      </c>
      <c r="E6" s="202" t="s">
        <v>29</v>
      </c>
      <c r="F6" s="612">
        <v>3</v>
      </c>
      <c r="G6" s="612">
        <v>137</v>
      </c>
      <c r="H6" s="612">
        <v>4</v>
      </c>
      <c r="I6" s="612">
        <v>336</v>
      </c>
      <c r="J6" s="612">
        <v>2</v>
      </c>
      <c r="K6" s="612">
        <v>264</v>
      </c>
      <c r="L6" s="612">
        <v>41</v>
      </c>
      <c r="M6" s="673">
        <v>17686</v>
      </c>
    </row>
    <row r="7" spans="1:13" s="612" customFormat="1" ht="18.75" customHeight="1">
      <c r="A7" s="219" t="s">
        <v>623</v>
      </c>
      <c r="B7" s="619">
        <v>47</v>
      </c>
      <c r="C7" s="672">
        <v>17193</v>
      </c>
      <c r="D7" s="202" t="s">
        <v>29</v>
      </c>
      <c r="E7" s="202" t="s">
        <v>29</v>
      </c>
      <c r="F7" s="612">
        <v>3</v>
      </c>
      <c r="G7" s="612">
        <v>137</v>
      </c>
      <c r="H7" s="612">
        <v>3</v>
      </c>
      <c r="I7" s="612">
        <v>241</v>
      </c>
      <c r="J7" s="612">
        <v>1</v>
      </c>
      <c r="K7" s="612">
        <v>129</v>
      </c>
      <c r="L7" s="612">
        <v>40</v>
      </c>
      <c r="M7" s="673">
        <v>16686</v>
      </c>
    </row>
    <row r="8" spans="1:13" s="612" customFormat="1" ht="18.75" customHeight="1">
      <c r="A8" s="219" t="s">
        <v>624</v>
      </c>
      <c r="B8" s="619">
        <v>50</v>
      </c>
      <c r="C8" s="672">
        <v>18185</v>
      </c>
      <c r="D8" s="202" t="s">
        <v>29</v>
      </c>
      <c r="E8" s="202" t="s">
        <v>29</v>
      </c>
      <c r="F8" s="612">
        <v>4</v>
      </c>
      <c r="G8" s="612">
        <v>176</v>
      </c>
      <c r="H8" s="612">
        <v>3</v>
      </c>
      <c r="I8" s="612">
        <v>241</v>
      </c>
      <c r="J8" s="612">
        <v>1</v>
      </c>
      <c r="K8" s="612">
        <v>129</v>
      </c>
      <c r="L8" s="612">
        <v>42</v>
      </c>
      <c r="M8" s="673">
        <v>17639</v>
      </c>
    </row>
    <row r="9" spans="1:13" s="213" customFormat="1" ht="18.75" customHeight="1">
      <c r="A9" s="798" t="s">
        <v>625</v>
      </c>
      <c r="B9" s="212">
        <v>45</v>
      </c>
      <c r="C9" s="269">
        <v>16096</v>
      </c>
      <c r="D9" s="201" t="s">
        <v>29</v>
      </c>
      <c r="E9" s="201" t="s">
        <v>29</v>
      </c>
      <c r="F9" s="213">
        <v>4</v>
      </c>
      <c r="G9" s="213">
        <v>176</v>
      </c>
      <c r="H9" s="213">
        <v>3</v>
      </c>
      <c r="I9" s="213">
        <v>241</v>
      </c>
      <c r="J9" s="213">
        <v>1</v>
      </c>
      <c r="K9" s="213">
        <v>129</v>
      </c>
      <c r="L9" s="213">
        <v>37</v>
      </c>
      <c r="M9" s="343">
        <v>15550</v>
      </c>
    </row>
    <row r="10" spans="2:13" s="612" customFormat="1" ht="15" customHeight="1">
      <c r="B10" s="214"/>
      <c r="C10" s="224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s="612" customFormat="1" ht="18.75" customHeight="1">
      <c r="A11" s="627" t="s">
        <v>173</v>
      </c>
      <c r="B11" s="618">
        <v>42</v>
      </c>
      <c r="C11" s="224">
        <v>15946</v>
      </c>
      <c r="D11" s="202" t="s">
        <v>29</v>
      </c>
      <c r="E11" s="202" t="s">
        <v>29</v>
      </c>
      <c r="F11" s="618">
        <v>2</v>
      </c>
      <c r="G11" s="618">
        <v>83</v>
      </c>
      <c r="H11" s="618">
        <v>2</v>
      </c>
      <c r="I11" s="618">
        <v>184</v>
      </c>
      <c r="J11" s="618">
        <v>1</v>
      </c>
      <c r="K11" s="618">
        <v>129</v>
      </c>
      <c r="L11" s="618">
        <v>37</v>
      </c>
      <c r="M11" s="202">
        <v>15550</v>
      </c>
    </row>
    <row r="12" spans="1:13" s="612" customFormat="1" ht="18.75" customHeight="1">
      <c r="A12" s="627" t="s">
        <v>172</v>
      </c>
      <c r="B12" s="202" t="s">
        <v>29</v>
      </c>
      <c r="C12" s="202" t="s">
        <v>29</v>
      </c>
      <c r="D12" s="202" t="s">
        <v>29</v>
      </c>
      <c r="E12" s="202" t="s">
        <v>29</v>
      </c>
      <c r="F12" s="202" t="s">
        <v>29</v>
      </c>
      <c r="G12" s="202" t="s">
        <v>29</v>
      </c>
      <c r="H12" s="202" t="s">
        <v>29</v>
      </c>
      <c r="I12" s="202" t="s">
        <v>29</v>
      </c>
      <c r="J12" s="202" t="s">
        <v>29</v>
      </c>
      <c r="K12" s="202" t="s">
        <v>29</v>
      </c>
      <c r="L12" s="202" t="s">
        <v>29</v>
      </c>
      <c r="M12" s="202" t="s">
        <v>29</v>
      </c>
    </row>
    <row r="13" spans="1:13" s="612" customFormat="1" ht="18.75" customHeight="1">
      <c r="A13" s="627" t="s">
        <v>171</v>
      </c>
      <c r="B13" s="202" t="s">
        <v>29</v>
      </c>
      <c r="C13" s="202" t="s">
        <v>29</v>
      </c>
      <c r="D13" s="202" t="s">
        <v>29</v>
      </c>
      <c r="E13" s="202" t="s">
        <v>29</v>
      </c>
      <c r="F13" s="202" t="s">
        <v>29</v>
      </c>
      <c r="G13" s="202" t="s">
        <v>29</v>
      </c>
      <c r="H13" s="202" t="s">
        <v>29</v>
      </c>
      <c r="I13" s="202" t="s">
        <v>29</v>
      </c>
      <c r="J13" s="202" t="s">
        <v>29</v>
      </c>
      <c r="K13" s="202" t="s">
        <v>29</v>
      </c>
      <c r="L13" s="202" t="s">
        <v>29</v>
      </c>
      <c r="M13" s="202" t="s">
        <v>29</v>
      </c>
    </row>
    <row r="14" spans="1:13" s="612" customFormat="1" ht="18.75" customHeight="1">
      <c r="A14" s="627" t="s">
        <v>464</v>
      </c>
      <c r="B14" s="202" t="s">
        <v>29</v>
      </c>
      <c r="C14" s="202" t="s">
        <v>29</v>
      </c>
      <c r="D14" s="202" t="s">
        <v>29</v>
      </c>
      <c r="E14" s="202" t="s">
        <v>29</v>
      </c>
      <c r="F14" s="202" t="s">
        <v>29</v>
      </c>
      <c r="G14" s="202" t="s">
        <v>29</v>
      </c>
      <c r="H14" s="202" t="s">
        <v>29</v>
      </c>
      <c r="I14" s="202" t="s">
        <v>29</v>
      </c>
      <c r="J14" s="202" t="s">
        <v>29</v>
      </c>
      <c r="K14" s="202" t="s">
        <v>29</v>
      </c>
      <c r="L14" s="202" t="s">
        <v>29</v>
      </c>
      <c r="M14" s="202" t="s">
        <v>29</v>
      </c>
    </row>
    <row r="15" spans="1:13" s="612" customFormat="1" ht="18.75" customHeight="1">
      <c r="A15" s="221" t="s">
        <v>170</v>
      </c>
      <c r="B15" s="619">
        <v>1</v>
      </c>
      <c r="C15" s="618">
        <v>45</v>
      </c>
      <c r="D15" s="202" t="s">
        <v>29</v>
      </c>
      <c r="E15" s="202" t="s">
        <v>29</v>
      </c>
      <c r="F15" s="618">
        <v>1</v>
      </c>
      <c r="G15" s="618">
        <v>45</v>
      </c>
      <c r="H15" s="202" t="s">
        <v>29</v>
      </c>
      <c r="I15" s="202" t="s">
        <v>29</v>
      </c>
      <c r="J15" s="202" t="s">
        <v>29</v>
      </c>
      <c r="K15" s="202" t="s">
        <v>29</v>
      </c>
      <c r="L15" s="202" t="s">
        <v>29</v>
      </c>
      <c r="M15" s="202" t="s">
        <v>29</v>
      </c>
    </row>
    <row r="16" spans="1:13" s="612" customFormat="1" ht="18.75" customHeight="1" thickBot="1">
      <c r="A16" s="222" t="s">
        <v>169</v>
      </c>
      <c r="B16" s="841">
        <v>2</v>
      </c>
      <c r="C16" s="206">
        <v>105</v>
      </c>
      <c r="D16" s="842" t="s">
        <v>29</v>
      </c>
      <c r="E16" s="842" t="s">
        <v>29</v>
      </c>
      <c r="F16" s="206">
        <v>1</v>
      </c>
      <c r="G16" s="206">
        <v>48</v>
      </c>
      <c r="H16" s="206">
        <v>1</v>
      </c>
      <c r="I16" s="206">
        <v>57</v>
      </c>
      <c r="J16" s="842" t="s">
        <v>29</v>
      </c>
      <c r="K16" s="842" t="s">
        <v>29</v>
      </c>
      <c r="L16" s="842" t="s">
        <v>29</v>
      </c>
      <c r="M16" s="842" t="s">
        <v>29</v>
      </c>
    </row>
    <row r="17" s="612" customFormat="1" ht="15" customHeight="1">
      <c r="A17" s="612" t="s">
        <v>168</v>
      </c>
    </row>
    <row r="18" spans="1:13" ht="13.5">
      <c r="A18" s="172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3.5">
      <c r="A19" s="172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3.5">
      <c r="A20" s="172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1.2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5" spans="1:13" ht="13.5">
      <c r="A25" s="172"/>
      <c r="B25" s="172"/>
      <c r="C25" s="217"/>
      <c r="D25" s="217"/>
      <c r="E25" s="217"/>
      <c r="F25" s="217"/>
      <c r="G25" s="217"/>
      <c r="H25" s="217"/>
      <c r="I25" s="217"/>
      <c r="J25" s="217"/>
      <c r="K25" s="172"/>
      <c r="L25" s="172"/>
      <c r="M25" s="17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26"/>
  <sheetViews>
    <sheetView showGridLines="0" tabSelected="1" zoomScalePageLayoutView="0" workbookViewId="0" topLeftCell="A1">
      <selection activeCell="I3" sqref="I3"/>
    </sheetView>
  </sheetViews>
  <sheetFormatPr defaultColWidth="8.00390625" defaultRowHeight="13.5"/>
  <cols>
    <col min="1" max="1" width="15.00390625" style="182" customWidth="1"/>
    <col min="2" max="2" width="3.125" style="182" customWidth="1"/>
    <col min="3" max="3" width="9.25390625" style="182" customWidth="1"/>
    <col min="4" max="7" width="17.50390625" style="182" customWidth="1"/>
    <col min="8" max="9" width="8.00390625" style="182" customWidth="1"/>
    <col min="10" max="13" width="17.50390625" style="182" customWidth="1"/>
    <col min="14" max="16384" width="8.00390625" style="182" customWidth="1"/>
  </cols>
  <sheetData>
    <row r="1" spans="1:7" ht="18.75" customHeight="1">
      <c r="A1" s="647" t="s">
        <v>699</v>
      </c>
      <c r="B1" s="648"/>
      <c r="C1" s="648"/>
      <c r="D1" s="648"/>
      <c r="E1" s="648"/>
      <c r="F1" s="648"/>
      <c r="G1" s="648"/>
    </row>
    <row r="2" spans="1:7" s="844" customFormat="1" ht="18.75" customHeight="1" thickBot="1">
      <c r="A2" s="843"/>
      <c r="B2" s="843"/>
      <c r="C2" s="843"/>
      <c r="D2" s="843"/>
      <c r="E2" s="843"/>
      <c r="F2" s="845"/>
      <c r="G2" s="1100" t="s">
        <v>753</v>
      </c>
    </row>
    <row r="3" spans="1:7" s="183" customFormat="1" ht="18.75" customHeight="1">
      <c r="A3" s="649" t="s">
        <v>0</v>
      </c>
      <c r="B3" s="650"/>
      <c r="C3" s="1039" t="s">
        <v>523</v>
      </c>
      <c r="D3" s="1035" t="s">
        <v>568</v>
      </c>
      <c r="E3" s="1037"/>
      <c r="F3" s="1035" t="s">
        <v>524</v>
      </c>
      <c r="G3" s="1036"/>
    </row>
    <row r="4" spans="1:7" s="183" customFormat="1" ht="18.75" customHeight="1">
      <c r="A4" s="651" t="s">
        <v>22</v>
      </c>
      <c r="B4" s="652"/>
      <c r="C4" s="1040"/>
      <c r="D4" s="848" t="s">
        <v>525</v>
      </c>
      <c r="E4" s="1099" t="s">
        <v>752</v>
      </c>
      <c r="F4" s="848" t="s">
        <v>23</v>
      </c>
      <c r="G4" s="848" t="s">
        <v>24</v>
      </c>
    </row>
    <row r="5" spans="1:13" ht="18.75" customHeight="1">
      <c r="A5" s="1043" t="s">
        <v>585</v>
      </c>
      <c r="B5" s="730"/>
      <c r="C5" s="654" t="s">
        <v>25</v>
      </c>
      <c r="D5" s="667">
        <v>334</v>
      </c>
      <c r="E5" s="667">
        <v>2521133</v>
      </c>
      <c r="F5" s="658" t="s">
        <v>743</v>
      </c>
      <c r="G5" s="666" t="s">
        <v>743</v>
      </c>
      <c r="J5" s="184"/>
      <c r="K5" s="184"/>
      <c r="L5" s="184"/>
      <c r="M5" s="184"/>
    </row>
    <row r="6" spans="1:13" ht="18.75" customHeight="1">
      <c r="A6" s="1041"/>
      <c r="B6" s="730"/>
      <c r="C6" s="655" t="s">
        <v>26</v>
      </c>
      <c r="D6" s="668">
        <v>25651</v>
      </c>
      <c r="E6" s="668">
        <v>4860495</v>
      </c>
      <c r="F6" s="668">
        <v>253995</v>
      </c>
      <c r="G6" s="668">
        <v>241551</v>
      </c>
      <c r="J6" s="185"/>
      <c r="K6" s="185"/>
      <c r="L6" s="185"/>
      <c r="M6" s="185"/>
    </row>
    <row r="7" spans="1:13" ht="18.75" customHeight="1">
      <c r="A7" s="1041" t="s">
        <v>586</v>
      </c>
      <c r="B7" s="730"/>
      <c r="C7" s="654" t="s">
        <v>25</v>
      </c>
      <c r="D7" s="667">
        <v>332</v>
      </c>
      <c r="E7" s="667">
        <v>2537643</v>
      </c>
      <c r="F7" s="658" t="s">
        <v>743</v>
      </c>
      <c r="G7" s="666" t="s">
        <v>743</v>
      </c>
      <c r="J7" s="184"/>
      <c r="K7" s="184"/>
      <c r="L7" s="184"/>
      <c r="M7" s="184"/>
    </row>
    <row r="8" spans="1:13" ht="18.75" customHeight="1">
      <c r="A8" s="1041"/>
      <c r="B8" s="730"/>
      <c r="C8" s="655" t="s">
        <v>26</v>
      </c>
      <c r="D8" s="668">
        <v>33147</v>
      </c>
      <c r="E8" s="668">
        <v>5213269</v>
      </c>
      <c r="F8" s="668">
        <v>339048</v>
      </c>
      <c r="G8" s="668">
        <v>336627</v>
      </c>
      <c r="J8" s="185"/>
      <c r="K8" s="185"/>
      <c r="L8" s="185"/>
      <c r="M8" s="185"/>
    </row>
    <row r="9" spans="1:13" ht="18.75" customHeight="1">
      <c r="A9" s="1041" t="s">
        <v>569</v>
      </c>
      <c r="B9" s="730"/>
      <c r="C9" s="654" t="s">
        <v>25</v>
      </c>
      <c r="D9" s="667">
        <v>353</v>
      </c>
      <c r="E9" s="667">
        <v>2674603</v>
      </c>
      <c r="F9" s="658" t="s">
        <v>743</v>
      </c>
      <c r="G9" s="666" t="s">
        <v>743</v>
      </c>
      <c r="J9" s="184"/>
      <c r="K9" s="184"/>
      <c r="L9" s="184"/>
      <c r="M9" s="184"/>
    </row>
    <row r="10" spans="1:13" ht="18.75" customHeight="1">
      <c r="A10" s="1041"/>
      <c r="B10" s="730"/>
      <c r="C10" s="655" t="s">
        <v>26</v>
      </c>
      <c r="D10" s="668">
        <v>32787</v>
      </c>
      <c r="E10" s="668">
        <v>4927383</v>
      </c>
      <c r="F10" s="668">
        <v>334396</v>
      </c>
      <c r="G10" s="668">
        <v>332692</v>
      </c>
      <c r="J10" s="185"/>
      <c r="K10" s="185"/>
      <c r="L10" s="185"/>
      <c r="M10" s="185"/>
    </row>
    <row r="11" spans="1:13" ht="18.75" customHeight="1">
      <c r="A11" s="1041" t="s">
        <v>587</v>
      </c>
      <c r="B11" s="730"/>
      <c r="C11" s="654" t="s">
        <v>25</v>
      </c>
      <c r="D11" s="667">
        <v>504</v>
      </c>
      <c r="E11" s="667">
        <v>3314010</v>
      </c>
      <c r="F11" s="658" t="s">
        <v>743</v>
      </c>
      <c r="G11" s="666" t="s">
        <v>743</v>
      </c>
      <c r="J11" s="186"/>
      <c r="K11" s="186"/>
      <c r="L11" s="184"/>
      <c r="M11" s="184"/>
    </row>
    <row r="12" spans="1:13" ht="18.75" customHeight="1">
      <c r="A12" s="1041"/>
      <c r="B12" s="730"/>
      <c r="C12" s="655" t="s">
        <v>26</v>
      </c>
      <c r="D12" s="668">
        <v>27132</v>
      </c>
      <c r="E12" s="668">
        <v>4573141</v>
      </c>
      <c r="F12" s="668">
        <v>272278</v>
      </c>
      <c r="G12" s="668">
        <v>274416</v>
      </c>
      <c r="J12" s="186"/>
      <c r="K12" s="186"/>
      <c r="L12" s="186"/>
      <c r="M12" s="186"/>
    </row>
    <row r="13" spans="1:13" s="188" customFormat="1" ht="18.75" customHeight="1">
      <c r="A13" s="1042" t="s">
        <v>608</v>
      </c>
      <c r="B13" s="791"/>
      <c r="C13" s="656" t="s">
        <v>25</v>
      </c>
      <c r="D13" s="792">
        <v>470</v>
      </c>
      <c r="E13" s="792">
        <v>3332644</v>
      </c>
      <c r="F13" s="793" t="s">
        <v>743</v>
      </c>
      <c r="G13" s="794" t="s">
        <v>743</v>
      </c>
      <c r="J13" s="795"/>
      <c r="K13" s="795"/>
      <c r="L13" s="796"/>
      <c r="M13" s="796"/>
    </row>
    <row r="14" spans="1:13" s="188" customFormat="1" ht="18.75" customHeight="1">
      <c r="A14" s="1042"/>
      <c r="B14" s="791"/>
      <c r="C14" s="657" t="s">
        <v>26</v>
      </c>
      <c r="D14" s="797">
        <v>25376</v>
      </c>
      <c r="E14" s="797">
        <v>5206130</v>
      </c>
      <c r="F14" s="797">
        <v>264205</v>
      </c>
      <c r="G14" s="797">
        <v>263776</v>
      </c>
      <c r="J14" s="795"/>
      <c r="K14" s="795"/>
      <c r="L14" s="795"/>
      <c r="M14" s="795"/>
    </row>
    <row r="15" spans="1:13" ht="18.75" customHeight="1">
      <c r="A15" s="1038" t="s">
        <v>19</v>
      </c>
      <c r="B15" s="653"/>
      <c r="C15" s="654" t="s">
        <v>526</v>
      </c>
      <c r="D15" s="754">
        <v>75</v>
      </c>
      <c r="E15" s="754">
        <v>960018</v>
      </c>
      <c r="F15" s="754" t="s">
        <v>743</v>
      </c>
      <c r="G15" s="754" t="s">
        <v>743</v>
      </c>
      <c r="J15" s="184"/>
      <c r="K15" s="184"/>
      <c r="L15" s="184"/>
      <c r="M15" s="184"/>
    </row>
    <row r="16" spans="1:13" ht="18.75" customHeight="1">
      <c r="A16" s="1038"/>
      <c r="B16" s="653"/>
      <c r="C16" s="655" t="s">
        <v>527</v>
      </c>
      <c r="D16" s="704">
        <v>4225</v>
      </c>
      <c r="E16" s="704">
        <v>3277135</v>
      </c>
      <c r="F16" s="704">
        <v>60027</v>
      </c>
      <c r="G16" s="705">
        <v>60014</v>
      </c>
      <c r="J16" s="185"/>
      <c r="K16" s="185"/>
      <c r="L16" s="185"/>
      <c r="M16" s="185"/>
    </row>
    <row r="17" spans="1:13" ht="18.75" customHeight="1">
      <c r="A17" s="1038" t="s">
        <v>20</v>
      </c>
      <c r="B17" s="653"/>
      <c r="C17" s="654" t="s">
        <v>526</v>
      </c>
      <c r="D17" s="754">
        <v>395</v>
      </c>
      <c r="E17" s="754">
        <v>2372626</v>
      </c>
      <c r="F17" s="754" t="s">
        <v>743</v>
      </c>
      <c r="G17" s="754" t="s">
        <v>743</v>
      </c>
      <c r="J17" s="187">
        <f>SUM(D15,D17)</f>
        <v>470</v>
      </c>
      <c r="K17" s="187">
        <f>SUM(E15,E17)</f>
        <v>3332644</v>
      </c>
      <c r="L17" s="316" t="s">
        <v>29</v>
      </c>
      <c r="M17" s="316" t="s">
        <v>29</v>
      </c>
    </row>
    <row r="18" spans="1:13" ht="18.75" customHeight="1">
      <c r="A18" s="1038"/>
      <c r="B18" s="653"/>
      <c r="C18" s="655" t="s">
        <v>527</v>
      </c>
      <c r="D18" s="704">
        <v>4019</v>
      </c>
      <c r="E18" s="704">
        <v>992091</v>
      </c>
      <c r="F18" s="704">
        <v>4264</v>
      </c>
      <c r="G18" s="704">
        <v>3867</v>
      </c>
      <c r="J18" s="189">
        <f>SUM(D16,D18,D19,D20,D21,D22)</f>
        <v>25376</v>
      </c>
      <c r="K18" s="189">
        <f>SUM(E16,E18,E19,E20,E21,E22)</f>
        <v>5206130</v>
      </c>
      <c r="L18" s="189">
        <f>SUM(F16,F18,F19,F20,F21,F22)</f>
        <v>264205</v>
      </c>
      <c r="M18" s="189">
        <f>SUM(G16,G18,G19,G20,G21,G22)</f>
        <v>263776</v>
      </c>
    </row>
    <row r="19" spans="1:13" ht="18.75" customHeight="1">
      <c r="A19" s="659" t="s">
        <v>4</v>
      </c>
      <c r="B19" s="660"/>
      <c r="C19" s="654" t="s">
        <v>527</v>
      </c>
      <c r="D19" s="754">
        <v>11075</v>
      </c>
      <c r="E19" s="754">
        <v>408386</v>
      </c>
      <c r="F19" s="754">
        <v>188091</v>
      </c>
      <c r="G19" s="754">
        <v>188091</v>
      </c>
      <c r="J19" s="184"/>
      <c r="K19" s="184"/>
      <c r="L19" s="184"/>
      <c r="M19" s="184"/>
    </row>
    <row r="20" spans="1:13" ht="18.75" customHeight="1">
      <c r="A20" s="659" t="s">
        <v>27</v>
      </c>
      <c r="B20" s="660"/>
      <c r="C20" s="654" t="s">
        <v>527</v>
      </c>
      <c r="D20" s="754">
        <v>26</v>
      </c>
      <c r="E20" s="754">
        <v>1520</v>
      </c>
      <c r="F20" s="754" t="s">
        <v>743</v>
      </c>
      <c r="G20" s="754" t="s">
        <v>743</v>
      </c>
      <c r="J20" s="184"/>
      <c r="K20" s="184"/>
      <c r="L20" s="184"/>
      <c r="M20" s="184"/>
    </row>
    <row r="21" spans="1:13" ht="18.75" customHeight="1">
      <c r="A21" s="659" t="s">
        <v>5</v>
      </c>
      <c r="B21" s="660"/>
      <c r="C21" s="654" t="s">
        <v>527</v>
      </c>
      <c r="D21" s="754">
        <v>5817</v>
      </c>
      <c r="E21" s="754">
        <v>343465</v>
      </c>
      <c r="F21" s="754">
        <v>11823</v>
      </c>
      <c r="G21" s="754">
        <v>11804</v>
      </c>
      <c r="J21" s="184"/>
      <c r="K21" s="184"/>
      <c r="L21" s="184"/>
      <c r="M21" s="184"/>
    </row>
    <row r="22" spans="1:13" ht="18.75" customHeight="1">
      <c r="A22" s="659" t="s">
        <v>21</v>
      </c>
      <c r="B22" s="660"/>
      <c r="C22" s="654" t="s">
        <v>527</v>
      </c>
      <c r="D22" s="754">
        <v>214</v>
      </c>
      <c r="E22" s="754">
        <v>183533</v>
      </c>
      <c r="F22" s="754" t="s">
        <v>743</v>
      </c>
      <c r="G22" s="754" t="s">
        <v>743</v>
      </c>
      <c r="J22" s="184"/>
      <c r="K22" s="184"/>
      <c r="L22" s="184"/>
      <c r="M22" s="184"/>
    </row>
    <row r="23" spans="1:13" ht="18.75" customHeight="1">
      <c r="A23" s="659" t="s">
        <v>28</v>
      </c>
      <c r="B23" s="660"/>
      <c r="C23" s="654" t="s">
        <v>527</v>
      </c>
      <c r="D23" s="754" t="s">
        <v>743</v>
      </c>
      <c r="E23" s="754" t="s">
        <v>743</v>
      </c>
      <c r="F23" s="754" t="s">
        <v>743</v>
      </c>
      <c r="G23" s="754" t="s">
        <v>743</v>
      </c>
      <c r="J23" s="184"/>
      <c r="K23" s="184"/>
      <c r="L23" s="184"/>
      <c r="M23" s="184"/>
    </row>
    <row r="24" spans="1:13" ht="18.75" customHeight="1" thickBot="1">
      <c r="A24" s="661" t="s">
        <v>6</v>
      </c>
      <c r="B24" s="662"/>
      <c r="C24" s="663" t="s">
        <v>527</v>
      </c>
      <c r="D24" s="706" t="s">
        <v>743</v>
      </c>
      <c r="E24" s="754" t="s">
        <v>743</v>
      </c>
      <c r="F24" s="706" t="s">
        <v>743</v>
      </c>
      <c r="G24" s="754" t="s">
        <v>743</v>
      </c>
      <c r="J24" s="184"/>
      <c r="K24" s="184"/>
      <c r="L24" s="184"/>
      <c r="M24" s="184"/>
    </row>
    <row r="25" spans="1:13" ht="15" customHeight="1">
      <c r="A25" s="664" t="s">
        <v>18</v>
      </c>
      <c r="B25" s="664"/>
      <c r="C25" s="664"/>
      <c r="D25" s="664"/>
      <c r="E25" s="665"/>
      <c r="F25" s="664"/>
      <c r="G25" s="665"/>
      <c r="J25" s="191"/>
      <c r="K25" s="191"/>
      <c r="L25" s="191"/>
      <c r="M25" s="191"/>
    </row>
    <row r="26" ht="12.75" customHeight="1">
      <c r="A26" s="190"/>
    </row>
  </sheetData>
  <sheetProtection/>
  <mergeCells count="10">
    <mergeCell ref="F3:G3"/>
    <mergeCell ref="D3:E3"/>
    <mergeCell ref="A15:A16"/>
    <mergeCell ref="A17:A18"/>
    <mergeCell ref="C3:C4"/>
    <mergeCell ref="A11:A12"/>
    <mergeCell ref="A13:A14"/>
    <mergeCell ref="A9:A10"/>
    <mergeCell ref="A7:A8"/>
    <mergeCell ref="A5:A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I26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82" customWidth="1"/>
    <col min="2" max="9" width="11.25390625" style="82" customWidth="1"/>
    <col min="10" max="16384" width="8.00390625" style="82" customWidth="1"/>
  </cols>
  <sheetData>
    <row r="1" spans="1:9" ht="18.75" customHeight="1">
      <c r="A1" s="80" t="s">
        <v>710</v>
      </c>
      <c r="B1" s="81"/>
      <c r="C1" s="80"/>
      <c r="D1" s="80"/>
      <c r="E1" s="81"/>
      <c r="F1" s="81"/>
      <c r="G1" s="81"/>
      <c r="H1" s="81"/>
      <c r="I1" s="81"/>
    </row>
    <row r="2" spans="1:9" ht="18.75" customHeight="1" thickBot="1">
      <c r="A2" s="83"/>
      <c r="B2" s="84"/>
      <c r="C2" s="84"/>
      <c r="D2" s="84"/>
      <c r="E2" s="84"/>
      <c r="F2" s="84"/>
      <c r="G2" s="84"/>
      <c r="H2" s="84"/>
      <c r="I2" s="84"/>
    </row>
    <row r="3" spans="1:9" s="85" customFormat="1" ht="15" customHeight="1">
      <c r="A3" s="1044" t="s">
        <v>249</v>
      </c>
      <c r="B3" s="1046" t="s">
        <v>250</v>
      </c>
      <c r="C3" s="1044"/>
      <c r="D3" s="1046" t="s">
        <v>251</v>
      </c>
      <c r="E3" s="1044"/>
      <c r="F3" s="1046" t="s">
        <v>252</v>
      </c>
      <c r="G3" s="1047"/>
      <c r="H3" s="1046" t="s">
        <v>483</v>
      </c>
      <c r="I3" s="1047"/>
    </row>
    <row r="4" spans="1:9" s="85" customFormat="1" ht="15" customHeight="1">
      <c r="A4" s="1045"/>
      <c r="B4" s="86" t="s">
        <v>253</v>
      </c>
      <c r="C4" s="86" t="s">
        <v>254</v>
      </c>
      <c r="D4" s="86" t="s">
        <v>253</v>
      </c>
      <c r="E4" s="86" t="s">
        <v>254</v>
      </c>
      <c r="F4" s="86" t="s">
        <v>253</v>
      </c>
      <c r="G4" s="87" t="s">
        <v>254</v>
      </c>
      <c r="H4" s="86" t="s">
        <v>253</v>
      </c>
      <c r="I4" s="87" t="s">
        <v>254</v>
      </c>
    </row>
    <row r="5" spans="1:9" s="90" customFormat="1" ht="15" customHeight="1">
      <c r="A5" s="88"/>
      <c r="B5" s="89" t="s">
        <v>71</v>
      </c>
      <c r="C5" s="89" t="s">
        <v>255</v>
      </c>
      <c r="D5" s="89" t="s">
        <v>71</v>
      </c>
      <c r="E5" s="89" t="s">
        <v>255</v>
      </c>
      <c r="F5" s="89" t="s">
        <v>71</v>
      </c>
      <c r="G5" s="89" t="s">
        <v>255</v>
      </c>
      <c r="H5" s="89" t="s">
        <v>71</v>
      </c>
      <c r="I5" s="89" t="s">
        <v>255</v>
      </c>
    </row>
    <row r="6" spans="1:9" s="90" customFormat="1" ht="17.25" customHeight="1">
      <c r="A6" s="277" t="s">
        <v>609</v>
      </c>
      <c r="B6" s="93">
        <v>470421</v>
      </c>
      <c r="C6" s="198">
        <v>66.4</v>
      </c>
      <c r="D6" s="93">
        <v>391976</v>
      </c>
      <c r="E6" s="198">
        <v>66.9</v>
      </c>
      <c r="F6" s="78" t="s">
        <v>743</v>
      </c>
      <c r="G6" s="78" t="s">
        <v>743</v>
      </c>
      <c r="H6" s="78">
        <v>78445</v>
      </c>
      <c r="I6" s="280">
        <v>64</v>
      </c>
    </row>
    <row r="7" spans="1:9" s="90" customFormat="1" ht="17.25" customHeight="1">
      <c r="A7" s="277" t="s">
        <v>588</v>
      </c>
      <c r="B7" s="93">
        <v>543692</v>
      </c>
      <c r="C7" s="198">
        <v>70.3</v>
      </c>
      <c r="D7" s="674">
        <v>425507</v>
      </c>
      <c r="E7" s="198">
        <v>68.9</v>
      </c>
      <c r="F7" s="78" t="s">
        <v>743</v>
      </c>
      <c r="G7" s="78" t="s">
        <v>743</v>
      </c>
      <c r="H7" s="78">
        <v>118185</v>
      </c>
      <c r="I7" s="280">
        <v>76.1</v>
      </c>
    </row>
    <row r="8" spans="1:9" s="90" customFormat="1" ht="17.25" customHeight="1">
      <c r="A8" s="277" t="s">
        <v>572</v>
      </c>
      <c r="B8" s="93">
        <v>560358</v>
      </c>
      <c r="C8" s="198">
        <v>69.3</v>
      </c>
      <c r="D8" s="93">
        <v>429047</v>
      </c>
      <c r="E8" s="198">
        <v>67.3</v>
      </c>
      <c r="F8" s="78" t="s">
        <v>743</v>
      </c>
      <c r="G8" s="78" t="s">
        <v>743</v>
      </c>
      <c r="H8" s="78">
        <v>131311</v>
      </c>
      <c r="I8" s="280">
        <v>76.8</v>
      </c>
    </row>
    <row r="9" spans="1:9" s="90" customFormat="1" ht="17.25" customHeight="1">
      <c r="A9" s="277" t="s">
        <v>589</v>
      </c>
      <c r="B9" s="93">
        <v>589744</v>
      </c>
      <c r="C9" s="96">
        <v>71</v>
      </c>
      <c r="D9" s="93">
        <v>458962</v>
      </c>
      <c r="E9" s="198">
        <v>73.3</v>
      </c>
      <c r="F9" s="78" t="s">
        <v>743</v>
      </c>
      <c r="G9" s="78" t="s">
        <v>743</v>
      </c>
      <c r="H9" s="78">
        <v>130782</v>
      </c>
      <c r="I9" s="280">
        <v>64</v>
      </c>
    </row>
    <row r="10" spans="1:9" s="94" customFormat="1" ht="17.25" customHeight="1">
      <c r="A10" s="678" t="s">
        <v>612</v>
      </c>
      <c r="B10" s="278">
        <v>589101</v>
      </c>
      <c r="C10" s="731">
        <v>75.5</v>
      </c>
      <c r="D10" s="278">
        <v>481230</v>
      </c>
      <c r="E10" s="732">
        <v>75</v>
      </c>
      <c r="F10" s="160" t="s">
        <v>743</v>
      </c>
      <c r="G10" s="160" t="s">
        <v>743</v>
      </c>
      <c r="H10" s="160">
        <v>107871</v>
      </c>
      <c r="I10" s="279">
        <v>77.8</v>
      </c>
    </row>
    <row r="11" spans="1:9" s="90" customFormat="1" ht="14.25" customHeight="1">
      <c r="A11" s="95"/>
      <c r="B11" s="91"/>
      <c r="C11" s="92"/>
      <c r="D11" s="92"/>
      <c r="E11" s="92"/>
      <c r="F11" s="93"/>
      <c r="G11" s="96"/>
      <c r="H11" s="93"/>
      <c r="I11" s="96"/>
    </row>
    <row r="12" spans="1:9" s="90" customFormat="1" ht="19.5" customHeight="1">
      <c r="A12" s="97" t="s">
        <v>610</v>
      </c>
      <c r="B12" s="93">
        <v>42562</v>
      </c>
      <c r="C12" s="92">
        <v>69.4</v>
      </c>
      <c r="D12" s="93">
        <v>35516</v>
      </c>
      <c r="E12" s="92">
        <v>71.1</v>
      </c>
      <c r="F12" s="78" t="s">
        <v>743</v>
      </c>
      <c r="G12" s="78" t="s">
        <v>743</v>
      </c>
      <c r="H12" s="78">
        <v>7046</v>
      </c>
      <c r="I12" s="628">
        <v>62.1</v>
      </c>
    </row>
    <row r="13" spans="1:9" s="90" customFormat="1" ht="19.5" customHeight="1">
      <c r="A13" s="97" t="s">
        <v>260</v>
      </c>
      <c r="B13" s="93">
        <v>47935</v>
      </c>
      <c r="C13" s="92">
        <v>74.5</v>
      </c>
      <c r="D13" s="93">
        <v>40178</v>
      </c>
      <c r="E13" s="92">
        <v>76.3</v>
      </c>
      <c r="F13" s="78" t="s">
        <v>743</v>
      </c>
      <c r="G13" s="78" t="s">
        <v>743</v>
      </c>
      <c r="H13" s="78">
        <v>7757</v>
      </c>
      <c r="I13" s="628">
        <v>66.2</v>
      </c>
    </row>
    <row r="14" spans="1:9" s="90" customFormat="1" ht="19.5" customHeight="1">
      <c r="A14" s="97" t="s">
        <v>256</v>
      </c>
      <c r="B14" s="93">
        <v>43172</v>
      </c>
      <c r="C14" s="92">
        <v>69.1</v>
      </c>
      <c r="D14" s="93">
        <v>36206</v>
      </c>
      <c r="E14" s="92">
        <v>70.8</v>
      </c>
      <c r="F14" s="78" t="s">
        <v>743</v>
      </c>
      <c r="G14" s="78" t="s">
        <v>743</v>
      </c>
      <c r="H14" s="78">
        <v>6966</v>
      </c>
      <c r="I14" s="628">
        <v>61.4</v>
      </c>
    </row>
    <row r="15" spans="1:9" s="90" customFormat="1" ht="19.5" customHeight="1">
      <c r="A15" s="97" t="s">
        <v>257</v>
      </c>
      <c r="B15" s="93">
        <v>45568</v>
      </c>
      <c r="C15" s="92">
        <v>67.4</v>
      </c>
      <c r="D15" s="93">
        <v>37157</v>
      </c>
      <c r="E15" s="92">
        <v>66</v>
      </c>
      <c r="F15" s="78" t="s">
        <v>743</v>
      </c>
      <c r="G15" s="78" t="s">
        <v>743</v>
      </c>
      <c r="H15" s="78">
        <v>8411</v>
      </c>
      <c r="I15" s="628">
        <v>74.2</v>
      </c>
    </row>
    <row r="16" spans="1:9" s="90" customFormat="1" ht="19.5" customHeight="1">
      <c r="A16" s="97" t="s">
        <v>258</v>
      </c>
      <c r="B16" s="93">
        <v>57918</v>
      </c>
      <c r="C16" s="92">
        <v>82.9</v>
      </c>
      <c r="D16" s="93">
        <v>46672</v>
      </c>
      <c r="E16" s="92">
        <v>80.3</v>
      </c>
      <c r="F16" s="78" t="s">
        <v>743</v>
      </c>
      <c r="G16" s="78" t="s">
        <v>743</v>
      </c>
      <c r="H16" s="78">
        <v>11246</v>
      </c>
      <c r="I16" s="628">
        <v>96</v>
      </c>
    </row>
    <row r="17" spans="1:9" s="90" customFormat="1" ht="19.5" customHeight="1">
      <c r="A17" s="97" t="s">
        <v>259</v>
      </c>
      <c r="B17" s="93">
        <v>48089</v>
      </c>
      <c r="C17" s="92">
        <v>75.2</v>
      </c>
      <c r="D17" s="93">
        <v>38042</v>
      </c>
      <c r="E17" s="92">
        <v>72.3</v>
      </c>
      <c r="F17" s="78" t="s">
        <v>743</v>
      </c>
      <c r="G17" s="78" t="s">
        <v>743</v>
      </c>
      <c r="H17" s="78">
        <v>10047</v>
      </c>
      <c r="I17" s="628">
        <v>88.6</v>
      </c>
    </row>
    <row r="18" spans="1:9" s="90" customFormat="1" ht="19.5" customHeight="1">
      <c r="A18" s="97" t="s">
        <v>261</v>
      </c>
      <c r="B18" s="93">
        <v>50139</v>
      </c>
      <c r="C18" s="92">
        <v>75.5</v>
      </c>
      <c r="D18" s="93">
        <v>41030</v>
      </c>
      <c r="E18" s="92">
        <v>75.1</v>
      </c>
      <c r="F18" s="78" t="s">
        <v>743</v>
      </c>
      <c r="G18" s="78" t="s">
        <v>743</v>
      </c>
      <c r="H18" s="78">
        <v>9109</v>
      </c>
      <c r="I18" s="628">
        <v>77.7</v>
      </c>
    </row>
    <row r="19" spans="1:9" s="90" customFormat="1" ht="19.5" customHeight="1">
      <c r="A19" s="97" t="s">
        <v>262</v>
      </c>
      <c r="B19" s="93">
        <v>52567</v>
      </c>
      <c r="C19" s="92">
        <v>83.9</v>
      </c>
      <c r="D19" s="93">
        <v>43638</v>
      </c>
      <c r="E19" s="92">
        <v>85</v>
      </c>
      <c r="F19" s="78" t="s">
        <v>743</v>
      </c>
      <c r="G19" s="78" t="s">
        <v>743</v>
      </c>
      <c r="H19" s="78">
        <v>8929</v>
      </c>
      <c r="I19" s="628">
        <v>78.7</v>
      </c>
    </row>
    <row r="20" spans="1:9" s="90" customFormat="1" ht="19.5" customHeight="1">
      <c r="A20" s="97" t="s">
        <v>263</v>
      </c>
      <c r="B20" s="93">
        <v>49570</v>
      </c>
      <c r="C20" s="92">
        <v>74.6</v>
      </c>
      <c r="D20" s="93">
        <v>40828</v>
      </c>
      <c r="E20" s="92">
        <v>75.1</v>
      </c>
      <c r="F20" s="78" t="s">
        <v>743</v>
      </c>
      <c r="G20" s="78" t="s">
        <v>743</v>
      </c>
      <c r="H20" s="78">
        <v>8742</v>
      </c>
      <c r="I20" s="628">
        <v>72.3</v>
      </c>
    </row>
    <row r="21" spans="1:9" s="90" customFormat="1" ht="19.5" customHeight="1">
      <c r="A21" s="97" t="s">
        <v>611</v>
      </c>
      <c r="B21" s="93">
        <v>49618</v>
      </c>
      <c r="C21" s="92">
        <v>74.6</v>
      </c>
      <c r="D21" s="93">
        <v>40850</v>
      </c>
      <c r="E21" s="92">
        <v>75.6</v>
      </c>
      <c r="F21" s="78" t="s">
        <v>743</v>
      </c>
      <c r="G21" s="78" t="s">
        <v>743</v>
      </c>
      <c r="H21" s="78">
        <v>8768</v>
      </c>
      <c r="I21" s="628">
        <v>70.3</v>
      </c>
    </row>
    <row r="22" spans="1:9" s="90" customFormat="1" ht="19.5" customHeight="1">
      <c r="A22" s="97" t="s">
        <v>264</v>
      </c>
      <c r="B22" s="91">
        <v>47094</v>
      </c>
      <c r="C22" s="101">
        <v>79.3</v>
      </c>
      <c r="D22" s="102">
        <v>37606</v>
      </c>
      <c r="E22" s="101">
        <v>77.1</v>
      </c>
      <c r="F22" s="78" t="s">
        <v>743</v>
      </c>
      <c r="G22" s="78" t="s">
        <v>743</v>
      </c>
      <c r="H22" s="78">
        <v>9488</v>
      </c>
      <c r="I22" s="628">
        <v>89.6</v>
      </c>
    </row>
    <row r="23" spans="1:9" s="90" customFormat="1" ht="19.5" customHeight="1" thickBot="1">
      <c r="A23" s="98" t="s">
        <v>265</v>
      </c>
      <c r="B23" s="103">
        <v>54869</v>
      </c>
      <c r="C23" s="99">
        <v>78.9</v>
      </c>
      <c r="D23" s="79">
        <v>43507</v>
      </c>
      <c r="E23" s="99">
        <v>75.2</v>
      </c>
      <c r="F23" s="79" t="s">
        <v>743</v>
      </c>
      <c r="G23" s="79" t="s">
        <v>743</v>
      </c>
      <c r="H23" s="79">
        <v>11362</v>
      </c>
      <c r="I23" s="281">
        <v>97</v>
      </c>
    </row>
    <row r="24" spans="1:9" ht="15" customHeight="1">
      <c r="A24" s="90" t="s">
        <v>457</v>
      </c>
      <c r="B24" s="159"/>
      <c r="C24" s="100"/>
      <c r="D24" s="100"/>
      <c r="E24" s="100"/>
      <c r="F24" s="100"/>
      <c r="G24" s="100"/>
      <c r="H24" s="100"/>
      <c r="I24" s="100"/>
    </row>
    <row r="25" spans="1:3" s="90" customFormat="1" ht="13.5" customHeight="1">
      <c r="A25" s="847" t="s">
        <v>709</v>
      </c>
      <c r="B25" s="159"/>
      <c r="C25" s="159"/>
    </row>
    <row r="26" spans="4:9" ht="12">
      <c r="D26" s="100"/>
      <c r="E26" s="100"/>
      <c r="F26" s="100"/>
      <c r="G26" s="100"/>
      <c r="H26" s="100"/>
      <c r="I26" s="100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K48"/>
  <sheetViews>
    <sheetView showGridLines="0" view="pageBreakPreview" zoomScaleSheetLayoutView="100" workbookViewId="0" topLeftCell="A4">
      <selection activeCell="A1" sqref="A1:G1"/>
    </sheetView>
  </sheetViews>
  <sheetFormatPr defaultColWidth="8.00390625" defaultRowHeight="13.5"/>
  <cols>
    <col min="1" max="1" width="11.625" style="82" customWidth="1"/>
    <col min="2" max="7" width="13.625" style="82" customWidth="1"/>
    <col min="8" max="11" width="11.25390625" style="82" customWidth="1"/>
    <col min="12" max="16384" width="8.00390625" style="82" customWidth="1"/>
  </cols>
  <sheetData>
    <row r="1" spans="1:11" ht="18.75" customHeight="1">
      <c r="A1" s="1051" t="s">
        <v>711</v>
      </c>
      <c r="B1" s="1051"/>
      <c r="C1" s="1051"/>
      <c r="D1" s="1051"/>
      <c r="E1" s="1051"/>
      <c r="F1" s="1051"/>
      <c r="G1" s="1051"/>
      <c r="H1" s="81"/>
      <c r="I1" s="81"/>
      <c r="J1" s="81"/>
      <c r="K1" s="81"/>
    </row>
    <row r="2" spans="1:11" ht="25.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7" s="85" customFormat="1" ht="15" customHeight="1">
      <c r="A3" s="1044" t="s">
        <v>249</v>
      </c>
      <c r="B3" s="1046" t="s">
        <v>250</v>
      </c>
      <c r="C3" s="1044"/>
      <c r="D3" s="1046" t="s">
        <v>484</v>
      </c>
      <c r="E3" s="1044"/>
      <c r="F3" s="1046" t="s">
        <v>485</v>
      </c>
      <c r="G3" s="1047"/>
    </row>
    <row r="4" spans="1:7" s="85" customFormat="1" ht="15" customHeight="1">
      <c r="A4" s="1045"/>
      <c r="B4" s="86" t="s">
        <v>253</v>
      </c>
      <c r="C4" s="86" t="s">
        <v>254</v>
      </c>
      <c r="D4" s="86" t="s">
        <v>253</v>
      </c>
      <c r="E4" s="86" t="s">
        <v>254</v>
      </c>
      <c r="F4" s="86" t="s">
        <v>253</v>
      </c>
      <c r="G4" s="87" t="s">
        <v>254</v>
      </c>
    </row>
    <row r="5" spans="1:7" s="90" customFormat="1" ht="15" customHeight="1">
      <c r="A5" s="88"/>
      <c r="B5" s="89" t="s">
        <v>71</v>
      </c>
      <c r="C5" s="89" t="s">
        <v>255</v>
      </c>
      <c r="D5" s="89" t="s">
        <v>71</v>
      </c>
      <c r="E5" s="89" t="s">
        <v>255</v>
      </c>
      <c r="F5" s="89" t="s">
        <v>71</v>
      </c>
      <c r="G5" s="89" t="s">
        <v>255</v>
      </c>
    </row>
    <row r="6" spans="1:7" s="90" customFormat="1" ht="17.25" customHeight="1">
      <c r="A6" s="849" t="s">
        <v>712</v>
      </c>
      <c r="B6" s="159">
        <v>79675</v>
      </c>
      <c r="C6" s="90">
        <v>69.2</v>
      </c>
      <c r="D6" s="93">
        <v>41304</v>
      </c>
      <c r="E6" s="198">
        <v>73.5</v>
      </c>
      <c r="F6" s="78">
        <v>38371</v>
      </c>
      <c r="G6" s="280">
        <v>65.1</v>
      </c>
    </row>
    <row r="7" spans="1:7" s="90" customFormat="1" ht="17.25" customHeight="1">
      <c r="A7" s="850" t="s">
        <v>713</v>
      </c>
      <c r="B7" s="93">
        <v>89968</v>
      </c>
      <c r="C7" s="198">
        <v>78.2</v>
      </c>
      <c r="D7" s="674">
        <v>48557</v>
      </c>
      <c r="E7" s="198">
        <v>85.9</v>
      </c>
      <c r="F7" s="78">
        <v>41411</v>
      </c>
      <c r="G7" s="280">
        <v>70.7</v>
      </c>
    </row>
    <row r="8" spans="1:7" s="90" customFormat="1" ht="17.25" customHeight="1">
      <c r="A8" s="850" t="s">
        <v>714</v>
      </c>
      <c r="B8" s="93">
        <v>100717</v>
      </c>
      <c r="C8" s="198">
        <v>82.6</v>
      </c>
      <c r="D8" s="674">
        <v>48145</v>
      </c>
      <c r="E8" s="198">
        <v>85.5</v>
      </c>
      <c r="F8" s="78">
        <v>52572</v>
      </c>
      <c r="G8" s="280">
        <v>80.2</v>
      </c>
    </row>
    <row r="9" spans="1:7" s="90" customFormat="1" ht="17.25" customHeight="1">
      <c r="A9" s="850" t="s">
        <v>715</v>
      </c>
      <c r="B9" s="93">
        <v>186677</v>
      </c>
      <c r="C9" s="198">
        <v>80.6</v>
      </c>
      <c r="D9" s="674">
        <v>49801</v>
      </c>
      <c r="E9" s="92">
        <v>86</v>
      </c>
      <c r="F9" s="78">
        <v>104919</v>
      </c>
      <c r="G9" s="280">
        <v>77.3</v>
      </c>
    </row>
    <row r="10" spans="1:7" s="94" customFormat="1" ht="17.25" customHeight="1">
      <c r="A10" s="851" t="s">
        <v>716</v>
      </c>
      <c r="B10" s="278">
        <v>229895</v>
      </c>
      <c r="C10" s="168">
        <v>79.3</v>
      </c>
      <c r="D10" s="282">
        <v>52234</v>
      </c>
      <c r="E10" s="732">
        <v>86.6</v>
      </c>
      <c r="F10" s="160">
        <v>125104</v>
      </c>
      <c r="G10" s="279">
        <v>78.6</v>
      </c>
    </row>
    <row r="11" spans="1:7" s="90" customFormat="1" ht="11.25" customHeight="1">
      <c r="A11" s="95"/>
      <c r="B11" s="91"/>
      <c r="C11" s="92"/>
      <c r="D11" s="92"/>
      <c r="E11" s="92"/>
      <c r="F11" s="93"/>
      <c r="G11" s="96"/>
    </row>
    <row r="12" spans="1:7" s="90" customFormat="1" ht="19.5" customHeight="1">
      <c r="A12" s="97" t="s">
        <v>610</v>
      </c>
      <c r="B12" s="93">
        <v>17380</v>
      </c>
      <c r="C12" s="92">
        <v>78</v>
      </c>
      <c r="D12" s="93">
        <v>3828</v>
      </c>
      <c r="E12" s="92">
        <v>80.8</v>
      </c>
      <c r="F12" s="78">
        <v>11044</v>
      </c>
      <c r="G12" s="280">
        <v>77.1</v>
      </c>
    </row>
    <row r="13" spans="1:7" s="90" customFormat="1" ht="19.5" customHeight="1">
      <c r="A13" s="97" t="s">
        <v>260</v>
      </c>
      <c r="B13" s="93">
        <v>18342</v>
      </c>
      <c r="C13" s="92">
        <v>79.5</v>
      </c>
      <c r="D13" s="93">
        <v>3757</v>
      </c>
      <c r="E13" s="92">
        <v>79.1</v>
      </c>
      <c r="F13" s="78">
        <v>11879</v>
      </c>
      <c r="G13" s="280">
        <v>78.8</v>
      </c>
    </row>
    <row r="14" spans="1:7" s="90" customFormat="1" ht="19.5" customHeight="1">
      <c r="A14" s="97" t="s">
        <v>256</v>
      </c>
      <c r="B14" s="93">
        <v>18646</v>
      </c>
      <c r="C14" s="92">
        <v>83.4</v>
      </c>
      <c r="D14" s="93">
        <v>4086</v>
      </c>
      <c r="E14" s="92">
        <v>85.8</v>
      </c>
      <c r="F14" s="78">
        <v>11901</v>
      </c>
      <c r="G14" s="280">
        <v>80.9</v>
      </c>
    </row>
    <row r="15" spans="1:7" s="90" customFormat="1" ht="19.5" customHeight="1">
      <c r="A15" s="97" t="s">
        <v>257</v>
      </c>
      <c r="B15" s="93">
        <v>16666</v>
      </c>
      <c r="C15" s="92">
        <v>77.7</v>
      </c>
      <c r="D15" s="93">
        <v>4120</v>
      </c>
      <c r="E15" s="92">
        <v>88</v>
      </c>
      <c r="F15" s="78">
        <v>9594</v>
      </c>
      <c r="G15" s="280">
        <v>70.9</v>
      </c>
    </row>
    <row r="16" spans="1:7" s="90" customFormat="1" ht="19.5" customHeight="1">
      <c r="A16" s="97" t="s">
        <v>258</v>
      </c>
      <c r="B16" s="93">
        <v>19559</v>
      </c>
      <c r="C16" s="92">
        <v>83.6</v>
      </c>
      <c r="D16" s="93">
        <v>4189</v>
      </c>
      <c r="E16" s="92">
        <v>89.3</v>
      </c>
      <c r="F16" s="78">
        <v>12252</v>
      </c>
      <c r="G16" s="280">
        <v>79.3</v>
      </c>
    </row>
    <row r="17" spans="1:7" s="90" customFormat="1" ht="19.5" customHeight="1">
      <c r="A17" s="97" t="s">
        <v>259</v>
      </c>
      <c r="B17" s="93">
        <v>18236</v>
      </c>
      <c r="C17" s="92">
        <v>81.7</v>
      </c>
      <c r="D17" s="93">
        <v>4330</v>
      </c>
      <c r="E17" s="92">
        <v>91.8</v>
      </c>
      <c r="F17" s="78">
        <v>11075</v>
      </c>
      <c r="G17" s="280">
        <v>77.2</v>
      </c>
    </row>
    <row r="18" spans="1:7" s="90" customFormat="1" ht="19.5" customHeight="1">
      <c r="A18" s="97" t="s">
        <v>261</v>
      </c>
      <c r="B18" s="93">
        <v>17929</v>
      </c>
      <c r="C18" s="92">
        <v>78.9</v>
      </c>
      <c r="D18" s="93">
        <v>4162</v>
      </c>
      <c r="E18" s="92">
        <v>81.4</v>
      </c>
      <c r="F18" s="78">
        <v>11258</v>
      </c>
      <c r="G18" s="280">
        <v>76.4</v>
      </c>
    </row>
    <row r="19" spans="1:7" s="90" customFormat="1" ht="19.5" customHeight="1">
      <c r="A19" s="97" t="s">
        <v>262</v>
      </c>
      <c r="B19" s="93">
        <v>16243</v>
      </c>
      <c r="C19" s="92">
        <v>85.9</v>
      </c>
      <c r="D19" s="93">
        <v>3997</v>
      </c>
      <c r="E19" s="92">
        <v>92</v>
      </c>
      <c r="F19" s="78">
        <v>9499</v>
      </c>
      <c r="G19" s="280">
        <v>83.9</v>
      </c>
    </row>
    <row r="20" spans="1:7" s="90" customFormat="1" ht="19.5" customHeight="1">
      <c r="A20" s="97" t="s">
        <v>263</v>
      </c>
      <c r="B20" s="93">
        <v>19239</v>
      </c>
      <c r="C20" s="92">
        <v>82</v>
      </c>
      <c r="D20" s="93">
        <v>4471</v>
      </c>
      <c r="E20" s="92">
        <v>87.3</v>
      </c>
      <c r="F20" s="78">
        <v>9784</v>
      </c>
      <c r="G20" s="280">
        <v>83.6</v>
      </c>
    </row>
    <row r="21" spans="1:7" s="90" customFormat="1" ht="19.5" customHeight="1">
      <c r="A21" s="97" t="s">
        <v>611</v>
      </c>
      <c r="B21" s="93">
        <v>23127</v>
      </c>
      <c r="C21" s="92">
        <v>77.6</v>
      </c>
      <c r="D21" s="93">
        <v>4660</v>
      </c>
      <c r="E21" s="92">
        <v>85.9</v>
      </c>
      <c r="F21" s="78">
        <v>9478</v>
      </c>
      <c r="G21" s="280">
        <v>80.9</v>
      </c>
    </row>
    <row r="22" spans="1:7" s="90" customFormat="1" ht="19.5" customHeight="1">
      <c r="A22" s="97" t="s">
        <v>264</v>
      </c>
      <c r="B22" s="91">
        <v>22046</v>
      </c>
      <c r="C22" s="101">
        <v>77.9</v>
      </c>
      <c r="D22" s="102">
        <v>5080</v>
      </c>
      <c r="E22" s="101">
        <v>87.8</v>
      </c>
      <c r="F22" s="78">
        <v>8714</v>
      </c>
      <c r="G22" s="280">
        <v>82.4</v>
      </c>
    </row>
    <row r="23" spans="1:7" s="90" customFormat="1" ht="19.5" customHeight="1" thickBot="1">
      <c r="A23" s="97" t="s">
        <v>717</v>
      </c>
      <c r="B23" s="881">
        <v>22482</v>
      </c>
      <c r="C23" s="101">
        <v>70.9</v>
      </c>
      <c r="D23" s="78">
        <v>5554</v>
      </c>
      <c r="E23" s="101">
        <v>89.7</v>
      </c>
      <c r="F23" s="78">
        <v>8626</v>
      </c>
      <c r="G23" s="280">
        <v>73.7</v>
      </c>
    </row>
    <row r="24" spans="1:11" s="90" customFormat="1" ht="19.5" customHeight="1" thickTop="1">
      <c r="A24" s="1050" t="s">
        <v>249</v>
      </c>
      <c r="B24" s="1052" t="s">
        <v>719</v>
      </c>
      <c r="C24" s="1053"/>
      <c r="D24" s="1052" t="s">
        <v>720</v>
      </c>
      <c r="E24" s="1053"/>
      <c r="F24" s="1048" t="s">
        <v>721</v>
      </c>
      <c r="G24" s="1049"/>
      <c r="H24" s="78"/>
      <c r="I24" s="280"/>
      <c r="J24" s="78"/>
      <c r="K24" s="280"/>
    </row>
    <row r="25" spans="1:11" s="90" customFormat="1" ht="19.5" customHeight="1">
      <c r="A25" s="1045"/>
      <c r="B25" s="86" t="s">
        <v>253</v>
      </c>
      <c r="C25" s="87" t="s">
        <v>254</v>
      </c>
      <c r="D25" s="86" t="s">
        <v>253</v>
      </c>
      <c r="E25" s="87" t="s">
        <v>254</v>
      </c>
      <c r="F25" s="86" t="s">
        <v>253</v>
      </c>
      <c r="G25" s="87" t="s">
        <v>254</v>
      </c>
      <c r="H25" s="78"/>
      <c r="I25" s="280"/>
      <c r="J25" s="78"/>
      <c r="K25" s="280"/>
    </row>
    <row r="26" spans="1:11" s="90" customFormat="1" ht="19.5" customHeight="1">
      <c r="A26" s="88"/>
      <c r="B26" s="89" t="s">
        <v>71</v>
      </c>
      <c r="C26" s="89" t="s">
        <v>255</v>
      </c>
      <c r="D26" s="89" t="s">
        <v>71</v>
      </c>
      <c r="E26" s="89" t="s">
        <v>255</v>
      </c>
      <c r="F26" s="89" t="s">
        <v>71</v>
      </c>
      <c r="G26" s="89" t="s">
        <v>255</v>
      </c>
      <c r="H26" s="78"/>
      <c r="I26" s="280"/>
      <c r="J26" s="78"/>
      <c r="K26" s="280"/>
    </row>
    <row r="27" spans="1:11" s="90" customFormat="1" ht="19.5" customHeight="1">
      <c r="A27" s="849" t="s">
        <v>712</v>
      </c>
      <c r="B27" s="78" t="s">
        <v>743</v>
      </c>
      <c r="C27" s="78" t="s">
        <v>743</v>
      </c>
      <c r="D27" s="78" t="s">
        <v>743</v>
      </c>
      <c r="E27" s="78" t="s">
        <v>743</v>
      </c>
      <c r="F27" s="78" t="s">
        <v>743</v>
      </c>
      <c r="G27" s="280" t="s">
        <v>743</v>
      </c>
      <c r="H27" s="78"/>
      <c r="I27" s="280"/>
      <c r="J27" s="78"/>
      <c r="K27" s="280"/>
    </row>
    <row r="28" spans="1:11" s="90" customFormat="1" ht="19.5" customHeight="1">
      <c r="A28" s="850" t="s">
        <v>713</v>
      </c>
      <c r="B28" s="78" t="s">
        <v>743</v>
      </c>
      <c r="C28" s="78" t="s">
        <v>743</v>
      </c>
      <c r="D28" s="78" t="s">
        <v>743</v>
      </c>
      <c r="E28" s="78" t="s">
        <v>743</v>
      </c>
      <c r="F28" s="78" t="s">
        <v>743</v>
      </c>
      <c r="G28" s="280" t="s">
        <v>743</v>
      </c>
      <c r="H28" s="78"/>
      <c r="I28" s="280"/>
      <c r="J28" s="78"/>
      <c r="K28" s="280"/>
    </row>
    <row r="29" spans="1:11" s="90" customFormat="1" ht="19.5" customHeight="1">
      <c r="A29" s="850" t="s">
        <v>714</v>
      </c>
      <c r="B29" s="78" t="s">
        <v>743</v>
      </c>
      <c r="C29" s="78" t="s">
        <v>743</v>
      </c>
      <c r="D29" s="78" t="s">
        <v>743</v>
      </c>
      <c r="E29" s="78" t="s">
        <v>743</v>
      </c>
      <c r="F29" s="78" t="s">
        <v>743</v>
      </c>
      <c r="G29" s="280" t="s">
        <v>743</v>
      </c>
      <c r="H29" s="78"/>
      <c r="I29" s="280"/>
      <c r="J29" s="78"/>
      <c r="K29" s="280"/>
    </row>
    <row r="30" spans="1:11" s="90" customFormat="1" ht="19.5" customHeight="1">
      <c r="A30" s="850" t="s">
        <v>715</v>
      </c>
      <c r="B30" s="78" t="s">
        <v>743</v>
      </c>
      <c r="C30" s="78" t="s">
        <v>743</v>
      </c>
      <c r="D30" s="78" t="s">
        <v>743</v>
      </c>
      <c r="E30" s="78" t="s">
        <v>743</v>
      </c>
      <c r="F30" s="78">
        <v>31957</v>
      </c>
      <c r="G30" s="280">
        <v>84.2</v>
      </c>
      <c r="H30" s="78"/>
      <c r="I30" s="280"/>
      <c r="J30" s="78"/>
      <c r="K30" s="280"/>
    </row>
    <row r="31" spans="1:11" s="90" customFormat="1" ht="19.5" customHeight="1">
      <c r="A31" s="851" t="s">
        <v>716</v>
      </c>
      <c r="B31" s="160">
        <v>14484</v>
      </c>
      <c r="C31" s="279">
        <v>67.3</v>
      </c>
      <c r="D31" s="160">
        <v>5230</v>
      </c>
      <c r="E31" s="279">
        <v>47.8</v>
      </c>
      <c r="F31" s="160">
        <v>32843</v>
      </c>
      <c r="G31" s="279">
        <v>86.9</v>
      </c>
      <c r="H31" s="78"/>
      <c r="I31" s="280"/>
      <c r="J31" s="78"/>
      <c r="K31" s="280"/>
    </row>
    <row r="32" spans="1:11" s="90" customFormat="1" ht="11.25" customHeight="1">
      <c r="A32" s="97"/>
      <c r="B32" s="764"/>
      <c r="C32" s="96"/>
      <c r="D32" s="764"/>
      <c r="E32" s="96"/>
      <c r="F32" s="93"/>
      <c r="G32" s="96"/>
      <c r="H32" s="78"/>
      <c r="I32" s="280"/>
      <c r="J32" s="78"/>
      <c r="K32" s="280"/>
    </row>
    <row r="33" spans="1:11" s="90" customFormat="1" ht="19.5" customHeight="1">
      <c r="A33" s="97" t="s">
        <v>610</v>
      </c>
      <c r="B33" s="78" t="s">
        <v>743</v>
      </c>
      <c r="C33" s="78" t="s">
        <v>743</v>
      </c>
      <c r="D33" s="78" t="s">
        <v>743</v>
      </c>
      <c r="E33" s="78" t="s">
        <v>743</v>
      </c>
      <c r="F33" s="78">
        <v>2508</v>
      </c>
      <c r="G33" s="280">
        <v>77.4</v>
      </c>
      <c r="H33" s="78"/>
      <c r="I33" s="280"/>
      <c r="J33" s="78"/>
      <c r="K33" s="280"/>
    </row>
    <row r="34" spans="1:11" s="90" customFormat="1" ht="19.5" customHeight="1">
      <c r="A34" s="97" t="s">
        <v>260</v>
      </c>
      <c r="B34" s="78" t="s">
        <v>743</v>
      </c>
      <c r="C34" s="78" t="s">
        <v>743</v>
      </c>
      <c r="D34" s="78" t="s">
        <v>743</v>
      </c>
      <c r="E34" s="78" t="s">
        <v>743</v>
      </c>
      <c r="F34" s="78">
        <v>2706</v>
      </c>
      <c r="G34" s="280">
        <v>83.5</v>
      </c>
      <c r="H34" s="78"/>
      <c r="I34" s="280"/>
      <c r="J34" s="78"/>
      <c r="K34" s="280"/>
    </row>
    <row r="35" spans="1:11" s="90" customFormat="1" ht="19.5" customHeight="1">
      <c r="A35" s="97" t="s">
        <v>256</v>
      </c>
      <c r="B35" s="78" t="s">
        <v>743</v>
      </c>
      <c r="C35" s="78" t="s">
        <v>743</v>
      </c>
      <c r="D35" s="78" t="s">
        <v>743</v>
      </c>
      <c r="E35" s="78" t="s">
        <v>743</v>
      </c>
      <c r="F35" s="78">
        <v>2659</v>
      </c>
      <c r="G35" s="280">
        <v>92.3</v>
      </c>
      <c r="H35" s="78"/>
      <c r="I35" s="280"/>
      <c r="J35" s="78"/>
      <c r="K35" s="280"/>
    </row>
    <row r="36" spans="1:11" s="90" customFormat="1" ht="19.5" customHeight="1">
      <c r="A36" s="97" t="s">
        <v>257</v>
      </c>
      <c r="B36" s="78" t="s">
        <v>743</v>
      </c>
      <c r="C36" s="78" t="s">
        <v>743</v>
      </c>
      <c r="D36" s="78" t="s">
        <v>743</v>
      </c>
      <c r="E36" s="78" t="s">
        <v>743</v>
      </c>
      <c r="F36" s="78">
        <v>2952</v>
      </c>
      <c r="G36" s="280">
        <v>91.1</v>
      </c>
      <c r="H36" s="78"/>
      <c r="I36" s="280"/>
      <c r="J36" s="78"/>
      <c r="K36" s="280"/>
    </row>
    <row r="37" spans="1:11" s="90" customFormat="1" ht="19.5" customHeight="1">
      <c r="A37" s="97" t="s">
        <v>258</v>
      </c>
      <c r="B37" s="78" t="s">
        <v>743</v>
      </c>
      <c r="C37" s="78" t="s">
        <v>743</v>
      </c>
      <c r="D37" s="78" t="s">
        <v>743</v>
      </c>
      <c r="E37" s="78" t="s">
        <v>743</v>
      </c>
      <c r="F37" s="78">
        <v>3118</v>
      </c>
      <c r="G37" s="280">
        <v>96.2</v>
      </c>
      <c r="H37" s="78"/>
      <c r="I37" s="280"/>
      <c r="J37" s="78"/>
      <c r="K37" s="280"/>
    </row>
    <row r="38" spans="1:11" s="90" customFormat="1" ht="19.5" customHeight="1">
      <c r="A38" s="97" t="s">
        <v>259</v>
      </c>
      <c r="B38" s="78" t="s">
        <v>743</v>
      </c>
      <c r="C38" s="78" t="s">
        <v>743</v>
      </c>
      <c r="D38" s="78" t="s">
        <v>743</v>
      </c>
      <c r="E38" s="78" t="s">
        <v>743</v>
      </c>
      <c r="F38" s="78">
        <v>2831</v>
      </c>
      <c r="G38" s="280">
        <v>87.4</v>
      </c>
      <c r="H38" s="78"/>
      <c r="I38" s="280"/>
      <c r="J38" s="78"/>
      <c r="K38" s="280"/>
    </row>
    <row r="39" spans="1:11" s="90" customFormat="1" ht="19.5" customHeight="1">
      <c r="A39" s="97" t="s">
        <v>261</v>
      </c>
      <c r="B39" s="78" t="s">
        <v>743</v>
      </c>
      <c r="C39" s="78" t="s">
        <v>743</v>
      </c>
      <c r="D39" s="78" t="s">
        <v>743</v>
      </c>
      <c r="E39" s="78" t="s">
        <v>743</v>
      </c>
      <c r="F39" s="78">
        <v>2509</v>
      </c>
      <c r="G39" s="280">
        <v>87.1</v>
      </c>
      <c r="H39" s="78"/>
      <c r="I39" s="280"/>
      <c r="J39" s="78"/>
      <c r="K39" s="280"/>
    </row>
    <row r="40" spans="1:11" s="90" customFormat="1" ht="19.5" customHeight="1">
      <c r="A40" s="97" t="s">
        <v>262</v>
      </c>
      <c r="B40" s="78" t="s">
        <v>743</v>
      </c>
      <c r="C40" s="78" t="s">
        <v>743</v>
      </c>
      <c r="D40" s="78" t="s">
        <v>743</v>
      </c>
      <c r="E40" s="78" t="s">
        <v>743</v>
      </c>
      <c r="F40" s="78">
        <v>2747</v>
      </c>
      <c r="G40" s="280">
        <v>84.8</v>
      </c>
      <c r="H40" s="78"/>
      <c r="I40" s="280"/>
      <c r="J40" s="78"/>
      <c r="K40" s="280"/>
    </row>
    <row r="41" spans="1:11" s="90" customFormat="1" ht="19.5" customHeight="1">
      <c r="A41" s="97" t="s">
        <v>263</v>
      </c>
      <c r="B41" s="78">
        <v>1767</v>
      </c>
      <c r="C41" s="280">
        <v>77.9</v>
      </c>
      <c r="D41" s="78">
        <v>372</v>
      </c>
      <c r="E41" s="280">
        <v>32.8</v>
      </c>
      <c r="F41" s="78">
        <v>2845</v>
      </c>
      <c r="G41" s="280">
        <v>87.8</v>
      </c>
      <c r="H41" s="78"/>
      <c r="I41" s="280"/>
      <c r="J41" s="78"/>
      <c r="K41" s="280"/>
    </row>
    <row r="42" spans="1:11" s="90" customFormat="1" ht="19.5" customHeight="1">
      <c r="A42" s="97" t="s">
        <v>611</v>
      </c>
      <c r="B42" s="78">
        <v>4804</v>
      </c>
      <c r="C42" s="280">
        <v>74.9</v>
      </c>
      <c r="D42" s="78">
        <v>1553</v>
      </c>
      <c r="E42" s="280">
        <v>51.5</v>
      </c>
      <c r="F42" s="78">
        <v>2632</v>
      </c>
      <c r="G42" s="280">
        <v>81.2</v>
      </c>
      <c r="H42" s="78"/>
      <c r="I42" s="280"/>
      <c r="J42" s="78"/>
      <c r="K42" s="280"/>
    </row>
    <row r="43" spans="1:11" s="90" customFormat="1" ht="19.5" customHeight="1">
      <c r="A43" s="97" t="s">
        <v>264</v>
      </c>
      <c r="B43" s="78">
        <v>4110</v>
      </c>
      <c r="C43" s="280">
        <v>68</v>
      </c>
      <c r="D43" s="78">
        <v>1486</v>
      </c>
      <c r="E43" s="280">
        <v>49.2</v>
      </c>
      <c r="F43" s="78">
        <v>2656</v>
      </c>
      <c r="G43" s="280">
        <v>92.2</v>
      </c>
      <c r="H43" s="78"/>
      <c r="I43" s="280"/>
      <c r="J43" s="78"/>
      <c r="K43" s="280"/>
    </row>
    <row r="44" spans="1:11" s="90" customFormat="1" ht="19.5" customHeight="1" thickBot="1">
      <c r="A44" s="98" t="s">
        <v>717</v>
      </c>
      <c r="B44" s="79">
        <v>3803</v>
      </c>
      <c r="C44" s="281">
        <v>55.9</v>
      </c>
      <c r="D44" s="79">
        <v>1819</v>
      </c>
      <c r="E44" s="281">
        <v>48.1</v>
      </c>
      <c r="F44" s="79">
        <v>2680</v>
      </c>
      <c r="G44" s="281">
        <v>82.7</v>
      </c>
      <c r="H44" s="78"/>
      <c r="I44" s="280"/>
      <c r="J44" s="78"/>
      <c r="K44" s="280"/>
    </row>
    <row r="45" spans="1:11" ht="15" customHeight="1">
      <c r="A45" s="90" t="s">
        <v>457</v>
      </c>
      <c r="B45" s="159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3" s="846" customFormat="1" ht="13.5" customHeight="1">
      <c r="A46" s="846" t="s">
        <v>751</v>
      </c>
      <c r="B46" s="852"/>
      <c r="C46" s="852"/>
    </row>
    <row r="47" spans="1:3" s="846" customFormat="1" ht="13.5" customHeight="1">
      <c r="A47" s="846" t="s">
        <v>750</v>
      </c>
      <c r="B47" s="852"/>
      <c r="C47" s="852"/>
    </row>
    <row r="48" spans="1:11" s="846" customFormat="1" ht="13.5" customHeight="1">
      <c r="A48" s="846" t="s">
        <v>718</v>
      </c>
      <c r="D48" s="852"/>
      <c r="E48" s="852"/>
      <c r="F48" s="852"/>
      <c r="G48" s="852"/>
      <c r="H48" s="852"/>
      <c r="I48" s="852"/>
      <c r="J48" s="852"/>
      <c r="K48" s="852"/>
    </row>
  </sheetData>
  <sheetProtection/>
  <mergeCells count="9">
    <mergeCell ref="F24:G24"/>
    <mergeCell ref="A24:A25"/>
    <mergeCell ref="A1:G1"/>
    <mergeCell ref="A3:A4"/>
    <mergeCell ref="B3:C3"/>
    <mergeCell ref="D3:E3"/>
    <mergeCell ref="F3:G3"/>
    <mergeCell ref="B24:C24"/>
    <mergeCell ref="D24:E2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</sheetPr>
  <dimension ref="A1:L15"/>
  <sheetViews>
    <sheetView showGridLines="0" zoomScalePageLayoutView="0" workbookViewId="0" topLeftCell="A1">
      <selection activeCell="A1" sqref="A1:G1"/>
    </sheetView>
  </sheetViews>
  <sheetFormatPr defaultColWidth="8.00390625" defaultRowHeight="13.5"/>
  <cols>
    <col min="1" max="1" width="12.875" style="24" customWidth="1"/>
    <col min="2" max="7" width="12.375" style="24" customWidth="1"/>
    <col min="8" max="11" width="7.875" style="24" customWidth="1"/>
    <col min="12" max="16384" width="8.00390625" style="24" customWidth="1"/>
  </cols>
  <sheetData>
    <row r="1" spans="1:11" ht="18.75" customHeight="1">
      <c r="A1" s="1059" t="s">
        <v>722</v>
      </c>
      <c r="B1" s="1059"/>
      <c r="C1" s="1059"/>
      <c r="D1" s="1059"/>
      <c r="E1" s="1059"/>
      <c r="F1" s="1059"/>
      <c r="G1" s="1059"/>
      <c r="H1" s="23"/>
      <c r="I1" s="23"/>
      <c r="J1" s="23"/>
      <c r="K1" s="23"/>
    </row>
    <row r="2" spans="1:7" ht="18.75" customHeight="1" thickBot="1">
      <c r="A2" s="25"/>
      <c r="B2" s="25"/>
      <c r="C2" s="25"/>
      <c r="D2" s="25"/>
      <c r="E2" s="26"/>
      <c r="G2" s="27" t="s">
        <v>723</v>
      </c>
    </row>
    <row r="3" spans="1:11" ht="33.75" customHeight="1">
      <c r="A3" s="28"/>
      <c r="B3" s="1063" t="s">
        <v>724</v>
      </c>
      <c r="C3" s="1063"/>
      <c r="D3" s="1063"/>
      <c r="E3" s="1063"/>
      <c r="F3" s="1063"/>
      <c r="G3" s="1063"/>
      <c r="H3" s="1064"/>
      <c r="I3" s="1064"/>
      <c r="J3" s="1064"/>
      <c r="K3" s="1064"/>
    </row>
    <row r="4" spans="1:11" s="30" customFormat="1" ht="33.75" customHeight="1">
      <c r="A4" s="29" t="s">
        <v>157</v>
      </c>
      <c r="B4" s="1054" t="s">
        <v>476</v>
      </c>
      <c r="C4" s="1054" t="s">
        <v>159</v>
      </c>
      <c r="D4" s="1054" t="s">
        <v>531</v>
      </c>
      <c r="E4" s="1054"/>
      <c r="F4" s="1054" t="s">
        <v>160</v>
      </c>
      <c r="G4" s="1056" t="s">
        <v>161</v>
      </c>
      <c r="H4" s="1058"/>
      <c r="I4" s="1058"/>
      <c r="J4" s="1060"/>
      <c r="K4" s="1061"/>
    </row>
    <row r="5" spans="1:11" s="30" customFormat="1" ht="33.75" customHeight="1">
      <c r="A5" s="31"/>
      <c r="B5" s="1055"/>
      <c r="C5" s="1055"/>
      <c r="D5" s="32" t="s">
        <v>462</v>
      </c>
      <c r="E5" s="32" t="s">
        <v>530</v>
      </c>
      <c r="F5" s="1055"/>
      <c r="G5" s="1057"/>
      <c r="H5" s="1058"/>
      <c r="I5" s="1058"/>
      <c r="J5" s="52"/>
      <c r="K5" s="52"/>
    </row>
    <row r="6" spans="1:11" ht="41.25" customHeight="1">
      <c r="A6" s="268" t="s">
        <v>628</v>
      </c>
      <c r="B6" s="34">
        <v>69711</v>
      </c>
      <c r="C6" s="34">
        <v>51772</v>
      </c>
      <c r="D6" s="34">
        <v>516</v>
      </c>
      <c r="E6" s="34">
        <v>1363</v>
      </c>
      <c r="F6" s="34">
        <v>15568</v>
      </c>
      <c r="G6" s="34">
        <v>492</v>
      </c>
      <c r="H6" s="34"/>
      <c r="I6" s="34"/>
      <c r="J6" s="34"/>
      <c r="K6" s="34"/>
    </row>
    <row r="7" spans="1:11" ht="41.25" customHeight="1">
      <c r="A7" s="33" t="s">
        <v>570</v>
      </c>
      <c r="B7" s="707" t="s">
        <v>749</v>
      </c>
      <c r="C7" s="34" t="s">
        <v>749</v>
      </c>
      <c r="D7" s="34" t="s">
        <v>749</v>
      </c>
      <c r="E7" s="34" t="s">
        <v>749</v>
      </c>
      <c r="F7" s="34">
        <v>15241</v>
      </c>
      <c r="G7" s="34">
        <v>396</v>
      </c>
      <c r="H7" s="34"/>
      <c r="I7" s="34"/>
      <c r="J7" s="34"/>
      <c r="K7" s="34"/>
    </row>
    <row r="8" spans="1:11" ht="41.25" customHeight="1">
      <c r="A8" s="33" t="s">
        <v>571</v>
      </c>
      <c r="B8" s="707">
        <v>63737</v>
      </c>
      <c r="C8" s="34" t="s">
        <v>749</v>
      </c>
      <c r="D8" s="34" t="s">
        <v>749</v>
      </c>
      <c r="E8" s="34" t="s">
        <v>749</v>
      </c>
      <c r="F8" s="34" t="s">
        <v>749</v>
      </c>
      <c r="G8" s="34" t="s">
        <v>749</v>
      </c>
      <c r="H8" s="34"/>
      <c r="I8" s="34"/>
      <c r="J8" s="34"/>
      <c r="K8" s="34"/>
    </row>
    <row r="9" spans="1:12" s="36" customFormat="1" ht="41.25" customHeight="1">
      <c r="A9" s="199" t="s">
        <v>590</v>
      </c>
      <c r="B9" s="707">
        <v>61885</v>
      </c>
      <c r="C9" s="34" t="s">
        <v>749</v>
      </c>
      <c r="D9" s="34" t="s">
        <v>749</v>
      </c>
      <c r="E9" s="34" t="s">
        <v>749</v>
      </c>
      <c r="F9" s="34" t="s">
        <v>749</v>
      </c>
      <c r="G9" s="34" t="s">
        <v>749</v>
      </c>
      <c r="H9" s="34"/>
      <c r="I9" s="34"/>
      <c r="J9" s="34"/>
      <c r="K9" s="34"/>
      <c r="L9" s="24"/>
    </row>
    <row r="10" spans="1:12" ht="41.25" customHeight="1" thickBot="1">
      <c r="A10" s="177" t="s">
        <v>629</v>
      </c>
      <c r="B10" s="669">
        <v>61743</v>
      </c>
      <c r="C10" s="514" t="s">
        <v>749</v>
      </c>
      <c r="D10" s="514" t="s">
        <v>749</v>
      </c>
      <c r="E10" s="514" t="s">
        <v>749</v>
      </c>
      <c r="F10" s="514" t="s">
        <v>749</v>
      </c>
      <c r="G10" s="514" t="s">
        <v>749</v>
      </c>
      <c r="H10" s="34"/>
      <c r="I10" s="34"/>
      <c r="J10" s="34"/>
      <c r="K10" s="34"/>
      <c r="L10" s="45"/>
    </row>
    <row r="11" spans="1:11" ht="15" customHeight="1">
      <c r="A11" s="37" t="s">
        <v>460</v>
      </c>
      <c r="B11" s="39"/>
      <c r="C11" s="34"/>
      <c r="D11" s="34"/>
      <c r="E11" s="34"/>
      <c r="F11" s="1062"/>
      <c r="G11" s="1062"/>
      <c r="H11" s="35"/>
      <c r="I11" s="35"/>
      <c r="J11" s="1062"/>
      <c r="K11" s="1062"/>
    </row>
    <row r="12" spans="1:5" ht="13.5" customHeight="1">
      <c r="A12" s="40" t="s">
        <v>725</v>
      </c>
      <c r="B12" s="39"/>
      <c r="C12" s="39"/>
      <c r="D12" s="39"/>
      <c r="E12" s="39"/>
    </row>
    <row r="13" ht="13.5" customHeight="1">
      <c r="A13" s="44" t="s">
        <v>738</v>
      </c>
    </row>
    <row r="14" spans="1:5" ht="13.5" customHeight="1">
      <c r="A14" s="41" t="s">
        <v>726</v>
      </c>
      <c r="B14" s="43"/>
      <c r="C14" s="39"/>
      <c r="D14" s="39"/>
      <c r="E14" s="42"/>
    </row>
    <row r="15" ht="12">
      <c r="A15" s="44"/>
    </row>
  </sheetData>
  <sheetProtection/>
  <mergeCells count="13">
    <mergeCell ref="I4:I5"/>
    <mergeCell ref="J4:K4"/>
    <mergeCell ref="F11:G11"/>
    <mergeCell ref="J11:K11"/>
    <mergeCell ref="B3:G3"/>
    <mergeCell ref="H3:K3"/>
    <mergeCell ref="B4:B5"/>
    <mergeCell ref="C4:C5"/>
    <mergeCell ref="D4:E4"/>
    <mergeCell ref="F4:F5"/>
    <mergeCell ref="G4:G5"/>
    <mergeCell ref="H4:H5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</sheetPr>
  <dimension ref="A1:F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4" customWidth="1"/>
    <col min="2" max="4" width="19.75390625" style="24" customWidth="1"/>
    <col min="5" max="6" width="8.75390625" style="24" customWidth="1"/>
    <col min="7" max="16384" width="8.00390625" style="24" customWidth="1"/>
  </cols>
  <sheetData>
    <row r="1" spans="1:6" ht="18.75" customHeight="1">
      <c r="A1" s="21" t="s">
        <v>727</v>
      </c>
      <c r="B1" s="22"/>
      <c r="C1" s="56"/>
      <c r="D1" s="56"/>
      <c r="E1" s="23"/>
      <c r="F1" s="23"/>
    </row>
    <row r="2" spans="1:6" ht="11.25" customHeight="1">
      <c r="A2" s="21"/>
      <c r="B2" s="22"/>
      <c r="C2" s="56"/>
      <c r="D2" s="56"/>
      <c r="E2" s="23"/>
      <c r="F2" s="23"/>
    </row>
    <row r="3" spans="1:6" ht="12.75" customHeight="1" thickBot="1">
      <c r="A3" s="25"/>
      <c r="B3" s="38"/>
      <c r="C3" s="38"/>
      <c r="D3" s="38"/>
      <c r="F3" s="27" t="s">
        <v>729</v>
      </c>
    </row>
    <row r="4" spans="1:6" ht="33.75" customHeight="1">
      <c r="A4" s="55"/>
      <c r="B4" s="1065" t="s">
        <v>167</v>
      </c>
      <c r="C4" s="1066"/>
      <c r="D4" s="1067"/>
      <c r="E4" s="54"/>
      <c r="F4" s="53"/>
    </row>
    <row r="5" spans="1:6" ht="33.75" customHeight="1">
      <c r="A5" s="52" t="s">
        <v>157</v>
      </c>
      <c r="B5" s="1054" t="s">
        <v>166</v>
      </c>
      <c r="C5" s="1068" t="s">
        <v>165</v>
      </c>
      <c r="D5" s="1068" t="s">
        <v>164</v>
      </c>
      <c r="E5" s="1061" t="s">
        <v>163</v>
      </c>
      <c r="F5" s="1058"/>
    </row>
    <row r="6" spans="1:6" ht="33.75" customHeight="1">
      <c r="A6" s="51"/>
      <c r="B6" s="1055"/>
      <c r="C6" s="1069"/>
      <c r="D6" s="1069"/>
      <c r="E6" s="50"/>
      <c r="F6" s="49"/>
    </row>
    <row r="7" spans="1:6" ht="20.25" customHeight="1">
      <c r="A7" s="33" t="s">
        <v>626</v>
      </c>
      <c r="B7" s="48">
        <v>207</v>
      </c>
      <c r="C7" s="47">
        <v>166</v>
      </c>
      <c r="D7" s="47">
        <v>41</v>
      </c>
      <c r="E7" s="1071">
        <v>1627</v>
      </c>
      <c r="F7" s="1071"/>
    </row>
    <row r="8" spans="1:6" s="36" customFormat="1" ht="20.25" customHeight="1" thickBot="1">
      <c r="A8" s="170" t="s">
        <v>627</v>
      </c>
      <c r="B8" s="165">
        <v>207</v>
      </c>
      <c r="C8" s="165">
        <v>166</v>
      </c>
      <c r="D8" s="165">
        <v>41</v>
      </c>
      <c r="E8" s="1070">
        <v>1611</v>
      </c>
      <c r="F8" s="1070"/>
    </row>
    <row r="9" ht="15" customHeight="1">
      <c r="A9" s="30" t="s">
        <v>461</v>
      </c>
    </row>
    <row r="10" spans="1:6" ht="13.5" customHeight="1">
      <c r="A10" s="41" t="s">
        <v>728</v>
      </c>
      <c r="B10" s="46"/>
      <c r="C10" s="46"/>
      <c r="D10" s="46"/>
      <c r="E10" s="46"/>
      <c r="F10" s="45"/>
    </row>
    <row r="11" ht="12">
      <c r="A11" s="41"/>
    </row>
    <row r="12" ht="12">
      <c r="A12" s="164"/>
    </row>
  </sheetData>
  <sheetProtection/>
  <mergeCells count="7">
    <mergeCell ref="B4:D4"/>
    <mergeCell ref="B5:B6"/>
    <mergeCell ref="C5:C6"/>
    <mergeCell ref="D5:D6"/>
    <mergeCell ref="E5:F5"/>
    <mergeCell ref="E8:F8"/>
    <mergeCell ref="E7:F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57" customWidth="1"/>
    <col min="2" max="3" width="17.125" style="57" customWidth="1"/>
    <col min="4" max="4" width="1.875" style="57" customWidth="1"/>
    <col min="5" max="5" width="12.50390625" style="57" customWidth="1"/>
    <col min="6" max="7" width="17.125" style="57" customWidth="1"/>
    <col min="8" max="16384" width="8.00390625" style="57" customWidth="1"/>
  </cols>
  <sheetData>
    <row r="1" spans="1:7" ht="18.75" customHeight="1">
      <c r="A1" s="64" t="s">
        <v>731</v>
      </c>
      <c r="B1" s="63"/>
      <c r="C1" s="63"/>
      <c r="D1" s="63"/>
      <c r="E1" s="63"/>
      <c r="F1" s="63"/>
      <c r="G1" s="63"/>
    </row>
    <row r="2" spans="1:7" ht="18.75" customHeight="1" thickBot="1">
      <c r="A2" s="62" t="s">
        <v>285</v>
      </c>
      <c r="B2" s="62"/>
      <c r="C2" s="62"/>
      <c r="D2" s="62"/>
      <c r="E2" s="62"/>
      <c r="F2" s="62"/>
      <c r="G2" s="105" t="s">
        <v>730</v>
      </c>
    </row>
    <row r="3" spans="1:7" ht="13.5" customHeight="1">
      <c r="A3" s="106" t="s">
        <v>157</v>
      </c>
      <c r="B3" s="107"/>
      <c r="C3" s="107" t="s">
        <v>286</v>
      </c>
      <c r="D3" s="71"/>
      <c r="E3" s="108"/>
      <c r="F3" s="107"/>
      <c r="G3" s="109" t="s">
        <v>286</v>
      </c>
    </row>
    <row r="4" spans="1:7" ht="13.5" customHeight="1">
      <c r="A4" s="106"/>
      <c r="B4" s="110" t="s">
        <v>287</v>
      </c>
      <c r="C4" s="111" t="s">
        <v>288</v>
      </c>
      <c r="D4" s="112"/>
      <c r="E4" s="113" t="s">
        <v>289</v>
      </c>
      <c r="F4" s="110" t="s">
        <v>287</v>
      </c>
      <c r="G4" s="111" t="s">
        <v>290</v>
      </c>
    </row>
    <row r="5" spans="1:8" ht="13.5" customHeight="1">
      <c r="A5" s="115" t="s">
        <v>289</v>
      </c>
      <c r="B5" s="116"/>
      <c r="C5" s="117"/>
      <c r="D5" s="118"/>
      <c r="E5" s="119"/>
      <c r="F5" s="116"/>
      <c r="G5" s="117"/>
      <c r="H5" s="120"/>
    </row>
    <row r="6" spans="1:8" s="124" customFormat="1" ht="15" customHeight="1">
      <c r="A6" s="1" t="s">
        <v>477</v>
      </c>
      <c r="B6" s="72">
        <v>256193</v>
      </c>
      <c r="C6" s="121">
        <v>29.626661485906713</v>
      </c>
      <c r="D6" s="121"/>
      <c r="E6" s="122" t="s">
        <v>291</v>
      </c>
      <c r="F6" s="128">
        <v>3207</v>
      </c>
      <c r="G6" s="129">
        <v>19.8</v>
      </c>
      <c r="H6" s="123"/>
    </row>
    <row r="7" spans="1:8" s="124" customFormat="1" ht="15" customHeight="1">
      <c r="A7" s="1" t="s">
        <v>535</v>
      </c>
      <c r="B7" s="72">
        <v>243419</v>
      </c>
      <c r="C7" s="121">
        <v>28.233753520244598</v>
      </c>
      <c r="D7" s="121"/>
      <c r="E7" s="125" t="s">
        <v>194</v>
      </c>
      <c r="F7" s="72">
        <v>3207</v>
      </c>
      <c r="G7" s="121">
        <v>19.8</v>
      </c>
      <c r="H7" s="120"/>
    </row>
    <row r="8" spans="1:8" s="124" customFormat="1" ht="15" customHeight="1">
      <c r="A8" s="1" t="s">
        <v>536</v>
      </c>
      <c r="B8" s="72">
        <v>233573</v>
      </c>
      <c r="C8" s="121">
        <v>27.2</v>
      </c>
      <c r="D8" s="121"/>
      <c r="E8" s="122" t="s">
        <v>193</v>
      </c>
      <c r="F8" s="128">
        <v>12782</v>
      </c>
      <c r="G8" s="129">
        <v>23.9</v>
      </c>
      <c r="H8" s="126"/>
    </row>
    <row r="9" spans="1:8" s="124" customFormat="1" ht="15" customHeight="1">
      <c r="A9" s="1" t="s">
        <v>537</v>
      </c>
      <c r="B9" s="72">
        <v>220288</v>
      </c>
      <c r="C9" s="71">
        <v>25.6</v>
      </c>
      <c r="D9" s="127"/>
      <c r="E9" s="125" t="s">
        <v>292</v>
      </c>
      <c r="F9" s="72">
        <v>2981</v>
      </c>
      <c r="G9" s="121">
        <v>16.8</v>
      </c>
      <c r="H9" s="120"/>
    </row>
    <row r="10" spans="1:8" s="124" customFormat="1" ht="15" customHeight="1">
      <c r="A10" s="2" t="s">
        <v>538</v>
      </c>
      <c r="B10" s="166" t="s">
        <v>455</v>
      </c>
      <c r="C10" s="150">
        <v>23.9</v>
      </c>
      <c r="D10" s="129"/>
      <c r="E10" s="125" t="s">
        <v>293</v>
      </c>
      <c r="F10" s="72">
        <v>1749</v>
      </c>
      <c r="G10" s="121">
        <v>18.6</v>
      </c>
      <c r="H10" s="120"/>
    </row>
    <row r="11" spans="1:8" s="124" customFormat="1" ht="15" customHeight="1">
      <c r="A11" s="130" t="s">
        <v>209</v>
      </c>
      <c r="B11" s="128">
        <v>167568</v>
      </c>
      <c r="C11" s="129">
        <v>23.8</v>
      </c>
      <c r="D11" s="121"/>
      <c r="E11" s="125" t="s">
        <v>189</v>
      </c>
      <c r="F11" s="72">
        <v>8052</v>
      </c>
      <c r="G11" s="121">
        <v>30.7</v>
      </c>
      <c r="H11" s="120"/>
    </row>
    <row r="12" spans="1:8" s="124" customFormat="1" ht="15" customHeight="1">
      <c r="A12" s="130" t="s">
        <v>208</v>
      </c>
      <c r="B12" s="128">
        <v>36977</v>
      </c>
      <c r="C12" s="129">
        <v>24.6</v>
      </c>
      <c r="D12" s="121"/>
      <c r="E12" s="122" t="s">
        <v>294</v>
      </c>
      <c r="F12" s="128">
        <v>1686</v>
      </c>
      <c r="G12" s="129">
        <v>26.1</v>
      </c>
      <c r="H12" s="120"/>
    </row>
    <row r="13" spans="2:8" s="124" customFormat="1" ht="15" customHeight="1">
      <c r="B13" s="131"/>
      <c r="D13" s="121"/>
      <c r="E13" s="125" t="s">
        <v>295</v>
      </c>
      <c r="F13" s="72">
        <v>1686</v>
      </c>
      <c r="G13" s="121">
        <v>26.1</v>
      </c>
      <c r="H13" s="120"/>
    </row>
    <row r="14" spans="1:8" s="124" customFormat="1" ht="15" customHeight="1">
      <c r="A14" s="60" t="s">
        <v>296</v>
      </c>
      <c r="B14" s="72">
        <v>51656</v>
      </c>
      <c r="C14" s="121">
        <v>21.9</v>
      </c>
      <c r="D14" s="121"/>
      <c r="E14" s="122" t="s">
        <v>186</v>
      </c>
      <c r="F14" s="128">
        <v>5518</v>
      </c>
      <c r="G14" s="129">
        <v>25.8</v>
      </c>
      <c r="H14" s="120"/>
    </row>
    <row r="15" spans="1:8" s="124" customFormat="1" ht="15" customHeight="1">
      <c r="A15" s="60" t="s">
        <v>297</v>
      </c>
      <c r="B15" s="72">
        <v>36085</v>
      </c>
      <c r="C15" s="121">
        <v>27.7</v>
      </c>
      <c r="D15" s="121"/>
      <c r="E15" s="125" t="s">
        <v>298</v>
      </c>
      <c r="F15" s="72">
        <v>5518</v>
      </c>
      <c r="G15" s="121">
        <v>25.8</v>
      </c>
      <c r="H15" s="120"/>
    </row>
    <row r="16" spans="1:8" s="124" customFormat="1" ht="15" customHeight="1">
      <c r="A16" s="60" t="s">
        <v>299</v>
      </c>
      <c r="B16" s="72">
        <v>12783</v>
      </c>
      <c r="C16" s="121">
        <v>18.6</v>
      </c>
      <c r="D16" s="121"/>
      <c r="E16" s="122" t="s">
        <v>300</v>
      </c>
      <c r="F16" s="128">
        <v>10759</v>
      </c>
      <c r="G16" s="129">
        <v>25</v>
      </c>
      <c r="H16" s="120"/>
    </row>
    <row r="17" spans="1:8" s="124" customFormat="1" ht="15" customHeight="1">
      <c r="A17" s="60" t="s">
        <v>301</v>
      </c>
      <c r="B17" s="72">
        <v>6767</v>
      </c>
      <c r="C17" s="121">
        <v>31.1</v>
      </c>
      <c r="D17" s="121"/>
      <c r="E17" s="125" t="s">
        <v>302</v>
      </c>
      <c r="F17" s="72">
        <v>2254</v>
      </c>
      <c r="G17" s="121">
        <v>30.4</v>
      </c>
      <c r="H17" s="120"/>
    </row>
    <row r="18" spans="1:8" s="124" customFormat="1" ht="15" customHeight="1">
      <c r="A18" s="60" t="s">
        <v>202</v>
      </c>
      <c r="B18" s="72">
        <v>15367</v>
      </c>
      <c r="C18" s="121">
        <v>26.6</v>
      </c>
      <c r="D18" s="121"/>
      <c r="E18" s="125" t="s">
        <v>303</v>
      </c>
      <c r="F18" s="72">
        <v>2628</v>
      </c>
      <c r="G18" s="121">
        <v>27.1</v>
      </c>
      <c r="H18" s="120"/>
    </row>
    <row r="19" spans="1:8" s="124" customFormat="1" ht="15" customHeight="1">
      <c r="A19" s="60" t="s">
        <v>304</v>
      </c>
      <c r="B19" s="72">
        <v>12702</v>
      </c>
      <c r="C19" s="121">
        <v>24.7</v>
      </c>
      <c r="D19" s="121"/>
      <c r="E19" s="125" t="s">
        <v>305</v>
      </c>
      <c r="F19" s="72">
        <v>5877</v>
      </c>
      <c r="G19" s="121">
        <v>22.7</v>
      </c>
      <c r="H19" s="120"/>
    </row>
    <row r="20" spans="1:8" s="124" customFormat="1" ht="15" customHeight="1">
      <c r="A20" s="60" t="s">
        <v>306</v>
      </c>
      <c r="B20" s="72">
        <v>7394</v>
      </c>
      <c r="C20" s="121">
        <v>23.4</v>
      </c>
      <c r="D20" s="121"/>
      <c r="E20" s="122" t="s">
        <v>307</v>
      </c>
      <c r="F20" s="128">
        <v>3025</v>
      </c>
      <c r="G20" s="129">
        <v>29.8</v>
      </c>
      <c r="H20" s="120"/>
    </row>
    <row r="21" spans="1:8" s="124" customFormat="1" ht="15" customHeight="1">
      <c r="A21" s="60" t="s">
        <v>308</v>
      </c>
      <c r="B21" s="72">
        <v>9822</v>
      </c>
      <c r="C21" s="121">
        <v>21.1</v>
      </c>
      <c r="D21" s="121"/>
      <c r="E21" s="125" t="s">
        <v>309</v>
      </c>
      <c r="F21" s="72">
        <v>3025</v>
      </c>
      <c r="G21" s="121">
        <v>29.8</v>
      </c>
      <c r="H21" s="120"/>
    </row>
    <row r="22" spans="1:8" s="124" customFormat="1" ht="15" customHeight="1">
      <c r="A22" s="60" t="s">
        <v>198</v>
      </c>
      <c r="B22" s="72">
        <v>8735</v>
      </c>
      <c r="C22" s="121">
        <v>30.3</v>
      </c>
      <c r="D22" s="121"/>
      <c r="E22" s="125"/>
      <c r="F22" s="72"/>
      <c r="G22" s="121"/>
      <c r="H22" s="120"/>
    </row>
    <row r="23" spans="1:8" s="124" customFormat="1" ht="15" customHeight="1" thickBot="1">
      <c r="A23" s="60" t="s">
        <v>197</v>
      </c>
      <c r="B23" s="72">
        <v>6257</v>
      </c>
      <c r="C23" s="121">
        <v>18.8</v>
      </c>
      <c r="E23" s="132"/>
      <c r="F23" s="72"/>
      <c r="G23" s="121"/>
      <c r="H23" s="120"/>
    </row>
    <row r="24" spans="1:8" ht="15" customHeight="1">
      <c r="A24" s="880" t="s">
        <v>310</v>
      </c>
      <c r="B24" s="880"/>
      <c r="C24" s="880"/>
      <c r="D24" s="880"/>
      <c r="E24" s="880"/>
      <c r="F24" s="880"/>
      <c r="G24" s="880"/>
      <c r="H24" s="120"/>
    </row>
    <row r="25" spans="1:8" s="124" customFormat="1" ht="13.5" customHeight="1">
      <c r="A25" s="133" t="s">
        <v>732</v>
      </c>
      <c r="B25" s="70"/>
      <c r="C25" s="134"/>
      <c r="D25" s="134"/>
      <c r="E25" s="71"/>
      <c r="F25" s="71"/>
      <c r="G25" s="71"/>
      <c r="H25" s="120"/>
    </row>
    <row r="26" spans="1:8" ht="13.5" customHeight="1">
      <c r="A26" s="709" t="s">
        <v>733</v>
      </c>
      <c r="B26" s="59"/>
      <c r="C26" s="59"/>
      <c r="D26" s="59"/>
      <c r="E26" s="59"/>
      <c r="F26" s="59"/>
      <c r="G26" s="59"/>
      <c r="H26" s="120"/>
    </row>
    <row r="27" spans="1:8" ht="12.75" customHeight="1">
      <c r="A27" s="59"/>
      <c r="B27" s="59"/>
      <c r="C27" s="59"/>
      <c r="D27" s="59"/>
      <c r="E27" s="59"/>
      <c r="F27" s="59"/>
      <c r="G27" s="59"/>
      <c r="H27" s="120"/>
    </row>
    <row r="28" spans="1:8" ht="12.75" customHeight="1">
      <c r="A28" s="60"/>
      <c r="B28" s="70"/>
      <c r="C28" s="59"/>
      <c r="D28" s="59"/>
      <c r="E28" s="135"/>
      <c r="F28" s="59"/>
      <c r="G28" s="59"/>
      <c r="H28" s="120"/>
    </row>
    <row r="29" spans="1:8" ht="12.75" customHeight="1">
      <c r="A29" s="60"/>
      <c r="B29" s="73"/>
      <c r="C29" s="59"/>
      <c r="D29" s="59"/>
      <c r="E29" s="59"/>
      <c r="F29" s="59"/>
      <c r="G29" s="59"/>
      <c r="H29" s="120"/>
    </row>
    <row r="30" spans="1:8" ht="12.75" customHeight="1">
      <c r="A30" s="60"/>
      <c r="B30" s="73"/>
      <c r="C30" s="59"/>
      <c r="D30" s="59"/>
      <c r="E30" s="59"/>
      <c r="F30" s="59"/>
      <c r="G30" s="59"/>
      <c r="H30" s="120"/>
    </row>
  </sheetData>
  <sheetProtection/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X2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346" customWidth="1"/>
    <col min="2" max="2" width="8.625" style="346" customWidth="1"/>
    <col min="3" max="3" width="11.25390625" style="346" customWidth="1"/>
    <col min="4" max="4" width="8.625" style="346" customWidth="1"/>
    <col min="5" max="5" width="10.375" style="346" customWidth="1"/>
    <col min="6" max="6" width="8.625" style="346" customWidth="1"/>
    <col min="7" max="7" width="10.375" style="346" customWidth="1"/>
    <col min="8" max="8" width="7.875" style="346" customWidth="1"/>
    <col min="9" max="9" width="7.75390625" style="346" customWidth="1"/>
    <col min="10" max="11" width="7.50390625" style="346" customWidth="1"/>
    <col min="12" max="12" width="8.625" style="346" customWidth="1"/>
    <col min="13" max="13" width="8.00390625" style="346" customWidth="1"/>
    <col min="14" max="14" width="11.25390625" style="346" customWidth="1"/>
    <col min="15" max="16384" width="8.00390625" style="346" customWidth="1"/>
  </cols>
  <sheetData>
    <row r="1" spans="1:12" ht="12.75" thickBo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s="347" customFormat="1" ht="18.75" customHeight="1">
      <c r="A2" s="368"/>
      <c r="B2" s="228"/>
      <c r="C2" s="229" t="s">
        <v>345</v>
      </c>
      <c r="D2" s="229"/>
      <c r="E2" s="229"/>
      <c r="F2" s="229"/>
      <c r="G2" s="229"/>
      <c r="H2" s="229"/>
      <c r="I2" s="229"/>
      <c r="J2" s="229"/>
      <c r="K2" s="229"/>
      <c r="L2" s="903" t="s">
        <v>346</v>
      </c>
    </row>
    <row r="3" spans="1:12" s="347" customFormat="1" ht="18.75" customHeight="1">
      <c r="A3" s="905" t="s">
        <v>0</v>
      </c>
      <c r="B3" s="906"/>
      <c r="C3" s="717"/>
      <c r="D3" s="229" t="s">
        <v>347</v>
      </c>
      <c r="E3" s="229"/>
      <c r="F3" s="229"/>
      <c r="G3" s="229"/>
      <c r="H3" s="229"/>
      <c r="I3" s="230"/>
      <c r="J3" s="907" t="s">
        <v>348</v>
      </c>
      <c r="K3" s="908"/>
      <c r="L3" s="903"/>
    </row>
    <row r="4" spans="1:12" s="347" customFormat="1" ht="18.75" customHeight="1">
      <c r="A4" s="905" t="s">
        <v>349</v>
      </c>
      <c r="B4" s="906"/>
      <c r="C4" s="714" t="s">
        <v>350</v>
      </c>
      <c r="D4" s="231" t="s">
        <v>166</v>
      </c>
      <c r="E4" s="362"/>
      <c r="F4" s="231" t="s">
        <v>478</v>
      </c>
      <c r="G4" s="362"/>
      <c r="H4" s="231" t="s">
        <v>479</v>
      </c>
      <c r="I4" s="362"/>
      <c r="J4" s="909"/>
      <c r="K4" s="910"/>
      <c r="L4" s="903"/>
    </row>
    <row r="5" spans="1:12" s="347" customFormat="1" ht="18.75" customHeight="1">
      <c r="A5" s="232"/>
      <c r="B5" s="233"/>
      <c r="C5" s="234"/>
      <c r="D5" s="806" t="s">
        <v>351</v>
      </c>
      <c r="E5" s="806" t="s">
        <v>352</v>
      </c>
      <c r="F5" s="806" t="s">
        <v>351</v>
      </c>
      <c r="G5" s="806" t="s">
        <v>352</v>
      </c>
      <c r="H5" s="806" t="s">
        <v>351</v>
      </c>
      <c r="I5" s="806" t="s">
        <v>352</v>
      </c>
      <c r="J5" s="806" t="s">
        <v>351</v>
      </c>
      <c r="K5" s="806" t="s">
        <v>352</v>
      </c>
      <c r="L5" s="904"/>
    </row>
    <row r="6" spans="1:11" s="238" customFormat="1" ht="12" customHeight="1">
      <c r="A6" s="367"/>
      <c r="B6" s="365"/>
      <c r="C6" s="226" t="s">
        <v>337</v>
      </c>
      <c r="D6" s="235"/>
      <c r="E6" s="236" t="s">
        <v>337</v>
      </c>
      <c r="F6" s="235"/>
      <c r="G6" s="236" t="s">
        <v>337</v>
      </c>
      <c r="H6" s="235"/>
      <c r="I6" s="236" t="s">
        <v>337</v>
      </c>
      <c r="J6" s="235"/>
      <c r="K6" s="237" t="s">
        <v>337</v>
      </c>
    </row>
    <row r="7" spans="1:24" s="347" customFormat="1" ht="22.5" customHeight="1">
      <c r="A7" s="296" t="s">
        <v>595</v>
      </c>
      <c r="B7" s="296"/>
      <c r="C7" s="299">
        <v>10701688</v>
      </c>
      <c r="D7" s="300">
        <v>11607</v>
      </c>
      <c r="E7" s="300">
        <v>137082</v>
      </c>
      <c r="F7" s="300">
        <v>11594</v>
      </c>
      <c r="G7" s="300">
        <v>136877</v>
      </c>
      <c r="H7" s="300">
        <v>13</v>
      </c>
      <c r="I7" s="300">
        <v>205</v>
      </c>
      <c r="J7" s="300">
        <v>38</v>
      </c>
      <c r="K7" s="300">
        <v>12999</v>
      </c>
      <c r="L7" s="300">
        <v>19217</v>
      </c>
      <c r="N7" s="745"/>
      <c r="O7" s="745"/>
      <c r="P7" s="745"/>
      <c r="Q7" s="745"/>
      <c r="R7" s="745"/>
      <c r="S7" s="745"/>
      <c r="T7" s="745"/>
      <c r="U7" s="745"/>
      <c r="V7" s="745"/>
      <c r="W7" s="745"/>
      <c r="X7" s="367"/>
    </row>
    <row r="8" spans="1:24" s="347" customFormat="1" ht="22.5" customHeight="1">
      <c r="A8" s="296" t="s">
        <v>545</v>
      </c>
      <c r="B8" s="296"/>
      <c r="C8" s="300">
        <v>10739458</v>
      </c>
      <c r="D8" s="300">
        <v>11699</v>
      </c>
      <c r="E8" s="300">
        <v>139242</v>
      </c>
      <c r="F8" s="300">
        <v>11684</v>
      </c>
      <c r="G8" s="300">
        <v>138987</v>
      </c>
      <c r="H8" s="460">
        <v>15</v>
      </c>
      <c r="I8" s="460">
        <v>255</v>
      </c>
      <c r="J8" s="460">
        <v>39</v>
      </c>
      <c r="K8" s="300">
        <v>14208</v>
      </c>
      <c r="L8" s="300">
        <v>19356</v>
      </c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367"/>
    </row>
    <row r="9" spans="1:24" s="347" customFormat="1" ht="22.5" customHeight="1">
      <c r="A9" s="296" t="s">
        <v>547</v>
      </c>
      <c r="B9" s="451"/>
      <c r="C9" s="299">
        <v>10758214</v>
      </c>
      <c r="D9" s="300">
        <v>11788</v>
      </c>
      <c r="E9" s="300">
        <v>140381</v>
      </c>
      <c r="F9" s="300">
        <v>11773</v>
      </c>
      <c r="G9" s="300">
        <v>140126</v>
      </c>
      <c r="H9" s="300">
        <v>15</v>
      </c>
      <c r="I9" s="300">
        <v>255</v>
      </c>
      <c r="J9" s="300">
        <v>39</v>
      </c>
      <c r="K9" s="300">
        <v>14174</v>
      </c>
      <c r="L9" s="300">
        <v>19454</v>
      </c>
      <c r="N9" s="745"/>
      <c r="O9" s="745"/>
      <c r="P9" s="745"/>
      <c r="Q9" s="745"/>
      <c r="R9" s="745"/>
      <c r="S9" s="755"/>
      <c r="T9" s="755"/>
      <c r="U9" s="745"/>
      <c r="V9" s="745"/>
      <c r="W9" s="745"/>
      <c r="X9" s="367"/>
    </row>
    <row r="10" spans="1:24" s="347" customFormat="1" ht="22.5" customHeight="1">
      <c r="A10" s="296" t="s">
        <v>574</v>
      </c>
      <c r="B10" s="296"/>
      <c r="C10" s="299">
        <v>10754677</v>
      </c>
      <c r="D10" s="300">
        <v>11871</v>
      </c>
      <c r="E10" s="300">
        <v>141252</v>
      </c>
      <c r="F10" s="300">
        <v>11858</v>
      </c>
      <c r="G10" s="300">
        <v>141003</v>
      </c>
      <c r="H10" s="300">
        <v>13</v>
      </c>
      <c r="I10" s="300">
        <v>249</v>
      </c>
      <c r="J10" s="300">
        <v>38</v>
      </c>
      <c r="K10" s="300">
        <v>14072</v>
      </c>
      <c r="L10" s="300">
        <v>19454</v>
      </c>
      <c r="N10" s="745"/>
      <c r="O10" s="372"/>
      <c r="P10" s="372"/>
      <c r="Q10" s="372"/>
      <c r="R10" s="372"/>
      <c r="S10" s="367"/>
      <c r="T10" s="367"/>
      <c r="U10" s="367"/>
      <c r="V10" s="372"/>
      <c r="W10" s="372"/>
      <c r="X10" s="367"/>
    </row>
    <row r="11" spans="1:24" s="171" customFormat="1" ht="22.5" customHeight="1">
      <c r="A11" s="301" t="s">
        <v>596</v>
      </c>
      <c r="B11" s="721"/>
      <c r="C11" s="452">
        <v>10776065</v>
      </c>
      <c r="D11" s="453">
        <v>11871</v>
      </c>
      <c r="E11" s="453">
        <v>141996</v>
      </c>
      <c r="F11" s="453">
        <v>11858</v>
      </c>
      <c r="G11" s="453">
        <v>141747</v>
      </c>
      <c r="H11" s="453">
        <v>13</v>
      </c>
      <c r="I11" s="453">
        <v>249</v>
      </c>
      <c r="J11" s="453">
        <v>38</v>
      </c>
      <c r="K11" s="453">
        <v>14072</v>
      </c>
      <c r="L11" s="453">
        <v>19554</v>
      </c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193"/>
    </row>
    <row r="12" spans="1:24" s="347" customFormat="1" ht="7.5" customHeight="1">
      <c r="A12" s="298"/>
      <c r="B12" s="296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367"/>
    </row>
    <row r="13" spans="1:24" s="347" customFormat="1" ht="22.5" customHeight="1">
      <c r="A13" s="899" t="s">
        <v>338</v>
      </c>
      <c r="B13" s="900"/>
      <c r="C13" s="300">
        <v>585021</v>
      </c>
      <c r="D13" s="745">
        <v>1167</v>
      </c>
      <c r="E13" s="745">
        <v>36671</v>
      </c>
      <c r="F13" s="745">
        <v>1167</v>
      </c>
      <c r="G13" s="745">
        <v>36671</v>
      </c>
      <c r="H13" s="300" t="s">
        <v>29</v>
      </c>
      <c r="I13" s="300" t="s">
        <v>29</v>
      </c>
      <c r="J13" s="300">
        <v>22</v>
      </c>
      <c r="K13" s="300">
        <v>10249</v>
      </c>
      <c r="L13" s="300">
        <v>18</v>
      </c>
      <c r="R13" s="192"/>
      <c r="S13" s="192"/>
      <c r="T13" s="192"/>
      <c r="U13" s="192"/>
      <c r="V13" s="192"/>
      <c r="W13" s="192"/>
      <c r="X13" s="367"/>
    </row>
    <row r="14" spans="1:24" s="347" customFormat="1" ht="22.5" customHeight="1">
      <c r="A14" s="454"/>
      <c r="B14" s="455" t="s">
        <v>339</v>
      </c>
      <c r="C14" s="300">
        <v>216236</v>
      </c>
      <c r="D14" s="745">
        <v>360</v>
      </c>
      <c r="E14" s="745">
        <v>17621</v>
      </c>
      <c r="F14" s="745">
        <v>360</v>
      </c>
      <c r="G14" s="745">
        <v>17621</v>
      </c>
      <c r="H14" s="300" t="s">
        <v>29</v>
      </c>
      <c r="I14" s="300" t="s">
        <v>29</v>
      </c>
      <c r="J14" s="300">
        <v>13</v>
      </c>
      <c r="K14" s="300">
        <v>5031</v>
      </c>
      <c r="L14" s="300">
        <v>7</v>
      </c>
      <c r="R14" s="192"/>
      <c r="S14" s="192"/>
      <c r="T14" s="192"/>
      <c r="U14" s="192"/>
      <c r="V14" s="192"/>
      <c r="W14" s="192"/>
      <c r="X14" s="367"/>
    </row>
    <row r="15" spans="2:24" s="347" customFormat="1" ht="22.5" customHeight="1">
      <c r="B15" s="455" t="s">
        <v>340</v>
      </c>
      <c r="C15" s="300">
        <v>368785</v>
      </c>
      <c r="D15" s="745">
        <v>807</v>
      </c>
      <c r="E15" s="745">
        <v>19050</v>
      </c>
      <c r="F15" s="745">
        <v>807</v>
      </c>
      <c r="G15" s="745">
        <v>19050</v>
      </c>
      <c r="H15" s="300" t="s">
        <v>29</v>
      </c>
      <c r="I15" s="300" t="s">
        <v>29</v>
      </c>
      <c r="J15" s="300">
        <v>9</v>
      </c>
      <c r="K15" s="300">
        <v>5218</v>
      </c>
      <c r="L15" s="300">
        <v>12</v>
      </c>
      <c r="R15" s="192"/>
      <c r="S15" s="192"/>
      <c r="T15" s="192"/>
      <c r="U15" s="192"/>
      <c r="V15" s="192"/>
      <c r="W15" s="192"/>
      <c r="X15" s="367"/>
    </row>
    <row r="16" spans="1:24" s="347" customFormat="1" ht="22.5" customHeight="1">
      <c r="A16" s="899" t="s">
        <v>341</v>
      </c>
      <c r="B16" s="900"/>
      <c r="C16" s="300">
        <v>1244714</v>
      </c>
      <c r="D16" s="745">
        <v>1600</v>
      </c>
      <c r="E16" s="745">
        <v>26012</v>
      </c>
      <c r="F16" s="745">
        <v>1600</v>
      </c>
      <c r="G16" s="745">
        <v>26012</v>
      </c>
      <c r="H16" s="300" t="s">
        <v>29</v>
      </c>
      <c r="I16" s="300" t="s">
        <v>29</v>
      </c>
      <c r="J16" s="300">
        <v>8</v>
      </c>
      <c r="K16" s="300">
        <v>2501</v>
      </c>
      <c r="L16" s="300">
        <v>180</v>
      </c>
      <c r="R16" s="192"/>
      <c r="S16" s="192"/>
      <c r="T16" s="192"/>
      <c r="U16" s="192"/>
      <c r="V16" s="192"/>
      <c r="W16" s="192"/>
      <c r="X16" s="367"/>
    </row>
    <row r="17" spans="1:24" s="347" customFormat="1" ht="22.5" customHeight="1">
      <c r="A17" s="807"/>
      <c r="B17" s="455" t="s">
        <v>636</v>
      </c>
      <c r="C17" s="300">
        <v>535013</v>
      </c>
      <c r="D17" s="745">
        <v>818</v>
      </c>
      <c r="E17" s="745">
        <v>11769</v>
      </c>
      <c r="F17" s="745">
        <v>818</v>
      </c>
      <c r="G17" s="745">
        <v>11769</v>
      </c>
      <c r="H17" s="300" t="s">
        <v>29</v>
      </c>
      <c r="I17" s="300" t="s">
        <v>29</v>
      </c>
      <c r="J17" s="300">
        <v>7</v>
      </c>
      <c r="K17" s="300">
        <v>2260</v>
      </c>
      <c r="L17" s="300">
        <v>43</v>
      </c>
      <c r="R17" s="192"/>
      <c r="S17" s="192"/>
      <c r="T17" s="192"/>
      <c r="U17" s="192"/>
      <c r="V17" s="192"/>
      <c r="W17" s="192"/>
      <c r="X17" s="367"/>
    </row>
    <row r="18" spans="1:24" s="347" customFormat="1" ht="22.5" customHeight="1">
      <c r="A18" s="454"/>
      <c r="B18" s="455" t="s">
        <v>343</v>
      </c>
      <c r="C18" s="300">
        <v>709701</v>
      </c>
      <c r="D18" s="745">
        <v>782</v>
      </c>
      <c r="E18" s="745">
        <v>14243</v>
      </c>
      <c r="F18" s="745">
        <v>782</v>
      </c>
      <c r="G18" s="745">
        <v>14243</v>
      </c>
      <c r="H18" s="300" t="s">
        <v>29</v>
      </c>
      <c r="I18" s="300" t="s">
        <v>29</v>
      </c>
      <c r="J18" s="300">
        <v>1</v>
      </c>
      <c r="K18" s="300">
        <v>241</v>
      </c>
      <c r="L18" s="300">
        <v>137</v>
      </c>
      <c r="R18" s="192"/>
      <c r="S18" s="192"/>
      <c r="T18" s="192"/>
      <c r="U18" s="192"/>
      <c r="V18" s="192"/>
      <c r="W18" s="192"/>
      <c r="X18" s="367"/>
    </row>
    <row r="19" spans="1:24" s="347" customFormat="1" ht="22.5" customHeight="1" thickBot="1">
      <c r="A19" s="901" t="s">
        <v>344</v>
      </c>
      <c r="B19" s="902"/>
      <c r="C19" s="456">
        <v>8946330</v>
      </c>
      <c r="D19" s="719">
        <v>9104</v>
      </c>
      <c r="E19" s="719">
        <v>79313</v>
      </c>
      <c r="F19" s="720">
        <v>9088</v>
      </c>
      <c r="G19" s="720">
        <v>79064</v>
      </c>
      <c r="H19" s="457">
        <v>13</v>
      </c>
      <c r="I19" s="457">
        <v>249</v>
      </c>
      <c r="J19" s="457">
        <v>8</v>
      </c>
      <c r="K19" s="457">
        <v>1322</v>
      </c>
      <c r="L19" s="457">
        <v>19356</v>
      </c>
      <c r="R19" s="192"/>
      <c r="S19" s="192"/>
      <c r="T19" s="192"/>
      <c r="U19" s="192"/>
      <c r="V19" s="192"/>
      <c r="W19" s="192"/>
      <c r="X19" s="367"/>
    </row>
    <row r="20" spans="1:24" ht="15" customHeight="1">
      <c r="A20" s="15" t="s">
        <v>353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:24" s="238" customFormat="1" ht="13.5" customHeight="1">
      <c r="A21" s="458" t="s">
        <v>633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</row>
    <row r="22" spans="1:12" ht="13.5" customHeight="1">
      <c r="A22" s="461" t="s">
        <v>634</v>
      </c>
      <c r="B22" s="462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3.5" customHeight="1">
      <c r="A23" s="463" t="s">
        <v>635</v>
      </c>
      <c r="B23" s="461"/>
      <c r="C23" s="459"/>
      <c r="D23" s="459"/>
      <c r="E23" s="459"/>
      <c r="F23" s="459"/>
      <c r="G23" s="459"/>
      <c r="H23" s="459"/>
      <c r="I23" s="459"/>
      <c r="J23" s="459"/>
      <c r="K23" s="459"/>
      <c r="L23" s="459"/>
    </row>
    <row r="26" ht="6" customHeight="1"/>
  </sheetData>
  <sheetProtection/>
  <mergeCells count="7">
    <mergeCell ref="A16:B16"/>
    <mergeCell ref="A19:B19"/>
    <mergeCell ref="L2:L5"/>
    <mergeCell ref="A3:B3"/>
    <mergeCell ref="J3:K4"/>
    <mergeCell ref="A4:B4"/>
    <mergeCell ref="A13:B13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/>
  </sheetPr>
  <dimension ref="A1:I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57" customWidth="1"/>
    <col min="2" max="5" width="10.625" style="57" customWidth="1"/>
    <col min="6" max="7" width="10.50390625" style="57" customWidth="1"/>
    <col min="8" max="9" width="10.625" style="57" customWidth="1"/>
    <col min="10" max="16384" width="8.00390625" style="57" customWidth="1"/>
  </cols>
  <sheetData>
    <row r="1" spans="1:9" ht="18.75" customHeight="1">
      <c r="A1" s="136" t="s">
        <v>734</v>
      </c>
      <c r="B1" s="114"/>
      <c r="C1" s="114"/>
      <c r="D1" s="114"/>
      <c r="E1" s="114"/>
      <c r="F1" s="114"/>
      <c r="G1" s="114"/>
      <c r="H1" s="114"/>
      <c r="I1" s="114"/>
    </row>
    <row r="2" spans="1:9" ht="11.25" customHeight="1">
      <c r="A2" s="136"/>
      <c r="B2" s="114"/>
      <c r="C2" s="114"/>
      <c r="D2" s="114"/>
      <c r="E2" s="114"/>
      <c r="F2" s="114"/>
      <c r="G2" s="114"/>
      <c r="H2" s="114"/>
      <c r="I2" s="114"/>
    </row>
    <row r="3" spans="1:8" ht="12.75" customHeight="1" thickBot="1">
      <c r="A3" s="124"/>
      <c r="B3" s="124"/>
      <c r="C3" s="124"/>
      <c r="D3" s="124"/>
      <c r="E3" s="124"/>
      <c r="F3" s="124"/>
      <c r="G3" s="124"/>
      <c r="H3" s="105" t="s">
        <v>703</v>
      </c>
    </row>
    <row r="4" spans="1:9" ht="19.5" customHeight="1">
      <c r="A4" s="1072" t="s">
        <v>311</v>
      </c>
      <c r="B4" s="1075" t="s">
        <v>312</v>
      </c>
      <c r="C4" s="1076"/>
      <c r="D4" s="1076"/>
      <c r="E4" s="1076"/>
      <c r="F4" s="1076"/>
      <c r="G4" s="1077"/>
      <c r="H4" s="104" t="s">
        <v>313</v>
      </c>
      <c r="I4" s="59"/>
    </row>
    <row r="5" spans="1:9" ht="19.5" customHeight="1">
      <c r="A5" s="1073"/>
      <c r="B5" s="1078" t="s">
        <v>314</v>
      </c>
      <c r="C5" s="1079" t="s">
        <v>315</v>
      </c>
      <c r="D5" s="1079"/>
      <c r="E5" s="1079" t="s">
        <v>316</v>
      </c>
      <c r="F5" s="1079"/>
      <c r="G5" s="1079"/>
      <c r="H5" s="74" t="s">
        <v>317</v>
      </c>
      <c r="I5" s="59"/>
    </row>
    <row r="6" spans="1:9" ht="19.5" customHeight="1">
      <c r="A6" s="1074"/>
      <c r="B6" s="1078"/>
      <c r="C6" s="137" t="s">
        <v>318</v>
      </c>
      <c r="D6" s="137" t="s">
        <v>319</v>
      </c>
      <c r="E6" s="137" t="s">
        <v>318</v>
      </c>
      <c r="F6" s="137" t="s">
        <v>319</v>
      </c>
      <c r="G6" s="138" t="s">
        <v>320</v>
      </c>
      <c r="H6" s="139" t="s">
        <v>321</v>
      </c>
      <c r="I6" s="59"/>
    </row>
    <row r="7" spans="1:9" ht="21.75" customHeight="1">
      <c r="A7" s="1" t="s">
        <v>456</v>
      </c>
      <c r="B7" s="76">
        <v>2368</v>
      </c>
      <c r="C7" s="73">
        <v>1784</v>
      </c>
      <c r="D7" s="70">
        <v>46</v>
      </c>
      <c r="E7" s="70">
        <v>496</v>
      </c>
      <c r="F7" s="70">
        <v>42</v>
      </c>
      <c r="G7" s="140" t="s">
        <v>29</v>
      </c>
      <c r="H7" s="70">
        <v>597123</v>
      </c>
      <c r="I7" s="59"/>
    </row>
    <row r="8" spans="1:9" ht="21.75" customHeight="1">
      <c r="A8" s="1">
        <v>20</v>
      </c>
      <c r="B8" s="72">
        <v>2193</v>
      </c>
      <c r="C8" s="73">
        <v>1649</v>
      </c>
      <c r="D8" s="73">
        <v>41</v>
      </c>
      <c r="E8" s="73">
        <v>465</v>
      </c>
      <c r="F8" s="73">
        <v>38</v>
      </c>
      <c r="G8" s="140" t="s">
        <v>29</v>
      </c>
      <c r="H8" s="73" t="s">
        <v>322</v>
      </c>
      <c r="I8" s="59"/>
    </row>
    <row r="9" spans="1:9" ht="21.75" customHeight="1">
      <c r="A9" s="141">
        <v>21</v>
      </c>
      <c r="B9" s="70">
        <v>2010</v>
      </c>
      <c r="C9" s="73">
        <v>1493</v>
      </c>
      <c r="D9" s="73">
        <v>41</v>
      </c>
      <c r="E9" s="73">
        <v>441</v>
      </c>
      <c r="F9" s="73">
        <v>35</v>
      </c>
      <c r="G9" s="140" t="s">
        <v>29</v>
      </c>
      <c r="H9" s="73" t="s">
        <v>324</v>
      </c>
      <c r="I9" s="59"/>
    </row>
    <row r="10" spans="1:9" ht="21.75" customHeight="1">
      <c r="A10" s="141">
        <v>22</v>
      </c>
      <c r="B10" s="72">
        <v>1813</v>
      </c>
      <c r="C10" s="73">
        <v>1328</v>
      </c>
      <c r="D10" s="73">
        <v>40</v>
      </c>
      <c r="E10" s="73">
        <v>413</v>
      </c>
      <c r="F10" s="73">
        <v>32</v>
      </c>
      <c r="G10" s="140" t="s">
        <v>29</v>
      </c>
      <c r="H10" s="73" t="s">
        <v>324</v>
      </c>
      <c r="I10" s="59"/>
    </row>
    <row r="11" spans="1:9" s="144" customFormat="1" ht="21.75" customHeight="1" thickBot="1">
      <c r="A11" s="142">
        <v>23</v>
      </c>
      <c r="B11" s="68">
        <v>1672</v>
      </c>
      <c r="C11" s="68">
        <v>1223</v>
      </c>
      <c r="D11" s="69">
        <v>36</v>
      </c>
      <c r="E11" s="69">
        <v>382</v>
      </c>
      <c r="F11" s="69">
        <v>31</v>
      </c>
      <c r="G11" s="143" t="s">
        <v>29</v>
      </c>
      <c r="H11" s="75" t="s">
        <v>323</v>
      </c>
      <c r="I11" s="61"/>
    </row>
    <row r="12" spans="1:8" ht="15" customHeight="1">
      <c r="A12" s="71" t="s">
        <v>325</v>
      </c>
      <c r="B12" s="124"/>
      <c r="C12" s="124"/>
      <c r="D12" s="124"/>
      <c r="E12" s="124"/>
      <c r="F12" s="124"/>
      <c r="G12" s="124"/>
      <c r="H12" s="124"/>
    </row>
    <row r="13" spans="1:9" ht="13.5" customHeight="1">
      <c r="A13" s="145" t="s">
        <v>735</v>
      </c>
      <c r="B13" s="124"/>
      <c r="C13" s="124"/>
      <c r="D13" s="124"/>
      <c r="E13" s="124"/>
      <c r="F13" s="124"/>
      <c r="G13" s="124"/>
      <c r="H13" s="124"/>
      <c r="I13" s="124"/>
    </row>
    <row r="14" ht="13.5" customHeight="1">
      <c r="A14" s="77" t="s">
        <v>736</v>
      </c>
    </row>
    <row r="15" ht="13.5" customHeight="1">
      <c r="A15" s="77" t="s">
        <v>737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57" customWidth="1"/>
    <col min="2" max="5" width="10.625" style="57" customWidth="1"/>
    <col min="6" max="7" width="10.50390625" style="57" customWidth="1"/>
    <col min="8" max="9" width="10.625" style="57" customWidth="1"/>
    <col min="10" max="10" width="8.50390625" style="57" bestFit="1" customWidth="1"/>
    <col min="11" max="16384" width="8.00390625" style="57" customWidth="1"/>
  </cols>
  <sheetData>
    <row r="1" spans="1:9" ht="18.75" customHeight="1">
      <c r="A1" s="136" t="s">
        <v>739</v>
      </c>
      <c r="B1" s="114"/>
      <c r="C1" s="114"/>
      <c r="D1" s="114"/>
      <c r="E1" s="114"/>
      <c r="F1" s="114"/>
      <c r="G1" s="114"/>
      <c r="H1" s="114"/>
      <c r="I1" s="114"/>
    </row>
    <row r="2" spans="1:9" ht="11.25" customHeight="1">
      <c r="A2" s="136"/>
      <c r="B2" s="114"/>
      <c r="C2" s="114"/>
      <c r="D2" s="114"/>
      <c r="E2" s="114"/>
      <c r="F2" s="114"/>
      <c r="G2" s="114"/>
      <c r="H2" s="114"/>
      <c r="I2" s="114"/>
    </row>
    <row r="3" spans="1:9" ht="12.75" customHeight="1" thickBot="1">
      <c r="A3" s="124"/>
      <c r="B3" s="124"/>
      <c r="C3" s="124"/>
      <c r="D3" s="124"/>
      <c r="E3" s="124"/>
      <c r="F3" s="124"/>
      <c r="G3" s="124"/>
      <c r="H3" s="124"/>
      <c r="I3" s="105" t="s">
        <v>703</v>
      </c>
    </row>
    <row r="4" spans="1:10" ht="16.5" customHeight="1" thickTop="1">
      <c r="A4" s="1085" t="s">
        <v>326</v>
      </c>
      <c r="B4" s="1086"/>
      <c r="C4" s="146"/>
      <c r="D4" s="1089" t="s">
        <v>327</v>
      </c>
      <c r="E4" s="1090"/>
      <c r="F4" s="1091" t="s">
        <v>328</v>
      </c>
      <c r="G4" s="1082" t="s">
        <v>329</v>
      </c>
      <c r="H4" s="1083"/>
      <c r="I4" s="1084"/>
      <c r="J4" s="155"/>
    </row>
    <row r="5" spans="1:10" ht="19.5" customHeight="1">
      <c r="A5" s="1087"/>
      <c r="B5" s="1087"/>
      <c r="C5" s="147"/>
      <c r="D5" s="1094" t="s">
        <v>330</v>
      </c>
      <c r="E5" s="1094" t="s">
        <v>331</v>
      </c>
      <c r="F5" s="1092"/>
      <c r="G5" s="1095" t="s">
        <v>332</v>
      </c>
      <c r="H5" s="1097" t="s">
        <v>333</v>
      </c>
      <c r="I5" s="1095" t="s">
        <v>334</v>
      </c>
      <c r="J5" s="1080"/>
    </row>
    <row r="6" spans="1:10" ht="31.5" customHeight="1">
      <c r="A6" s="1088"/>
      <c r="B6" s="1088"/>
      <c r="C6" s="148"/>
      <c r="D6" s="1093"/>
      <c r="E6" s="1093"/>
      <c r="F6" s="1093"/>
      <c r="G6" s="1096"/>
      <c r="H6" s="1098"/>
      <c r="I6" s="1096"/>
      <c r="J6" s="1081"/>
    </row>
    <row r="7" spans="1:11" ht="21.75" customHeight="1">
      <c r="A7" s="200" t="s">
        <v>335</v>
      </c>
      <c r="B7" s="152" t="s">
        <v>528</v>
      </c>
      <c r="C7" s="153"/>
      <c r="D7" s="72">
        <v>24780</v>
      </c>
      <c r="E7" s="71">
        <v>93</v>
      </c>
      <c r="F7" s="71">
        <v>7.9</v>
      </c>
      <c r="G7" s="615">
        <v>35634</v>
      </c>
      <c r="H7" s="615">
        <v>42473</v>
      </c>
      <c r="I7" s="615">
        <v>67706</v>
      </c>
      <c r="J7" s="154"/>
      <c r="K7" s="59"/>
    </row>
    <row r="8" spans="1:11" ht="21.75" customHeight="1">
      <c r="A8" s="151"/>
      <c r="B8" s="152" t="s">
        <v>470</v>
      </c>
      <c r="C8" s="153"/>
      <c r="D8" s="76" t="s">
        <v>29</v>
      </c>
      <c r="E8" s="73" t="s">
        <v>29</v>
      </c>
      <c r="F8" s="73" t="s">
        <v>29</v>
      </c>
      <c r="G8" s="615">
        <v>36391</v>
      </c>
      <c r="H8" s="615">
        <v>36373</v>
      </c>
      <c r="I8" s="615">
        <v>77105</v>
      </c>
      <c r="J8" s="154"/>
      <c r="K8" s="59"/>
    </row>
    <row r="9" spans="1:11" ht="21.75" customHeight="1">
      <c r="A9" s="157"/>
      <c r="B9" s="167" t="s">
        <v>471</v>
      </c>
      <c r="C9" s="153"/>
      <c r="D9" s="344" t="s">
        <v>29</v>
      </c>
      <c r="E9" s="140" t="s">
        <v>29</v>
      </c>
      <c r="F9" s="140" t="s">
        <v>29</v>
      </c>
      <c r="G9" s="215" t="s">
        <v>472</v>
      </c>
      <c r="H9" s="215" t="s">
        <v>473</v>
      </c>
      <c r="I9" s="274" t="s">
        <v>474</v>
      </c>
      <c r="J9" s="154"/>
      <c r="K9" s="59"/>
    </row>
    <row r="10" spans="1:11" ht="21.75" customHeight="1">
      <c r="A10" s="71"/>
      <c r="B10" s="167" t="s">
        <v>486</v>
      </c>
      <c r="C10" s="71"/>
      <c r="D10" s="344" t="s">
        <v>29</v>
      </c>
      <c r="E10" s="140" t="s">
        <v>29</v>
      </c>
      <c r="F10" s="140" t="s">
        <v>29</v>
      </c>
      <c r="G10" s="224">
        <v>32086</v>
      </c>
      <c r="H10" s="224">
        <v>24004</v>
      </c>
      <c r="I10" s="672">
        <v>100020</v>
      </c>
      <c r="J10" s="154"/>
      <c r="K10" s="59"/>
    </row>
    <row r="11" spans="1:11" s="144" customFormat="1" ht="21.75" customHeight="1" thickBot="1">
      <c r="A11" s="69"/>
      <c r="B11" s="158" t="s">
        <v>529</v>
      </c>
      <c r="C11" s="69"/>
      <c r="D11" s="169" t="s">
        <v>29</v>
      </c>
      <c r="E11" s="143" t="s">
        <v>29</v>
      </c>
      <c r="F11" s="143" t="s">
        <v>29</v>
      </c>
      <c r="G11" s="225">
        <v>32180</v>
      </c>
      <c r="H11" s="225">
        <v>20091</v>
      </c>
      <c r="I11" s="269">
        <v>111424</v>
      </c>
      <c r="J11" s="154"/>
      <c r="K11" s="61"/>
    </row>
    <row r="12" spans="1:10" ht="15" customHeight="1">
      <c r="A12" s="157" t="s">
        <v>336</v>
      </c>
      <c r="B12" s="151"/>
      <c r="C12" s="151"/>
      <c r="D12" s="151"/>
      <c r="E12" s="156"/>
      <c r="F12" s="58"/>
      <c r="G12" s="149"/>
      <c r="H12" s="58"/>
      <c r="I12" s="178"/>
      <c r="J12" s="58"/>
    </row>
    <row r="13" spans="1:10" ht="13.5" customHeight="1">
      <c r="A13" s="709" t="s">
        <v>740</v>
      </c>
      <c r="B13" s="151"/>
      <c r="C13" s="151"/>
      <c r="D13" s="151"/>
      <c r="E13" s="151"/>
      <c r="F13" s="58"/>
      <c r="G13" s="58"/>
      <c r="H13" s="58"/>
      <c r="I13" s="58"/>
      <c r="J13" s="58"/>
    </row>
    <row r="14" spans="1:10" ht="13.5" customHeight="1">
      <c r="A14" s="709" t="s">
        <v>741</v>
      </c>
      <c r="B14" s="733"/>
      <c r="C14" s="733"/>
      <c r="D14" s="733"/>
      <c r="E14" s="733"/>
      <c r="F14" s="58"/>
      <c r="G14" s="58"/>
      <c r="H14" s="58"/>
      <c r="I14" s="58"/>
      <c r="J14" s="58"/>
    </row>
    <row r="15" spans="1:5" ht="13.5" customHeight="1">
      <c r="A15" s="709" t="s">
        <v>742</v>
      </c>
      <c r="B15" s="59"/>
      <c r="C15" s="59"/>
      <c r="D15" s="59"/>
      <c r="E15" s="59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G8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.50390625" style="320" customWidth="1"/>
    <col min="2" max="2" width="9.00390625" style="320" customWidth="1"/>
    <col min="3" max="5" width="12.625" style="320" customWidth="1"/>
    <col min="6" max="9" width="12.00390625" style="320" customWidth="1"/>
    <col min="10" max="10" width="11.25390625" style="320" customWidth="1"/>
    <col min="11" max="17" width="11.125" style="320" customWidth="1"/>
    <col min="18" max="18" width="8.125" style="320" customWidth="1"/>
    <col min="19" max="16384" width="8.00390625" style="320" customWidth="1"/>
  </cols>
  <sheetData>
    <row r="1" spans="1:18" s="471" customFormat="1" ht="18.75" customHeight="1">
      <c r="A1" s="464"/>
      <c r="B1" s="465"/>
      <c r="C1" s="466"/>
      <c r="D1" s="466"/>
      <c r="E1" s="466"/>
      <c r="F1" s="467"/>
      <c r="G1" s="467"/>
      <c r="H1" s="466"/>
      <c r="I1" s="468" t="s">
        <v>637</v>
      </c>
      <c r="J1" s="469" t="s">
        <v>638</v>
      </c>
      <c r="K1" s="470"/>
      <c r="L1" s="470"/>
      <c r="M1" s="470"/>
      <c r="N1" s="470"/>
      <c r="O1" s="466"/>
      <c r="P1" s="466"/>
      <c r="Q1" s="466"/>
      <c r="R1" s="466"/>
    </row>
    <row r="2" spans="1:18" s="471" customFormat="1" ht="18.75" customHeight="1">
      <c r="A2" s="464"/>
      <c r="B2" s="465"/>
      <c r="C2" s="466"/>
      <c r="D2" s="466"/>
      <c r="E2" s="466"/>
      <c r="F2" s="467"/>
      <c r="G2" s="467"/>
      <c r="H2" s="466"/>
      <c r="I2" s="468"/>
      <c r="J2" s="469"/>
      <c r="K2" s="470"/>
      <c r="L2" s="470"/>
      <c r="M2" s="470"/>
      <c r="N2" s="470"/>
      <c r="O2" s="466"/>
      <c r="P2" s="466"/>
      <c r="Q2" s="466"/>
      <c r="R2" s="466"/>
    </row>
    <row r="3" spans="1:18" s="471" customFormat="1" ht="11.25" customHeight="1">
      <c r="A3" s="464"/>
      <c r="B3" s="465"/>
      <c r="C3" s="466"/>
      <c r="D3" s="466"/>
      <c r="E3" s="466"/>
      <c r="F3" s="467"/>
      <c r="G3" s="467"/>
      <c r="H3" s="466"/>
      <c r="I3" s="468"/>
      <c r="J3" s="469"/>
      <c r="K3" s="470"/>
      <c r="L3" s="470"/>
      <c r="M3" s="470"/>
      <c r="N3" s="470"/>
      <c r="O3" s="466"/>
      <c r="P3" s="466"/>
      <c r="Q3" s="466"/>
      <c r="R3" s="466"/>
    </row>
    <row r="4" spans="1:18" s="476" customFormat="1" ht="12.75" customHeight="1" thickBot="1">
      <c r="A4" s="472" t="s">
        <v>487</v>
      </c>
      <c r="B4" s="472"/>
      <c r="C4" s="472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5" t="s">
        <v>708</v>
      </c>
    </row>
    <row r="5" spans="1:18" s="476" customFormat="1" ht="16.5" customHeight="1">
      <c r="A5" s="911" t="s">
        <v>641</v>
      </c>
      <c r="B5" s="912"/>
      <c r="C5" s="477" t="s">
        <v>354</v>
      </c>
      <c r="D5" s="478"/>
      <c r="E5" s="478"/>
      <c r="F5" s="477" t="s">
        <v>355</v>
      </c>
      <c r="G5" s="478"/>
      <c r="H5" s="478"/>
      <c r="I5" s="479" t="s">
        <v>496</v>
      </c>
      <c r="J5" s="480" t="s">
        <v>497</v>
      </c>
      <c r="K5" s="478"/>
      <c r="L5" s="477" t="s">
        <v>356</v>
      </c>
      <c r="M5" s="478"/>
      <c r="N5" s="478"/>
      <c r="O5" s="477" t="s">
        <v>357</v>
      </c>
      <c r="P5" s="478"/>
      <c r="Q5" s="478"/>
      <c r="R5" s="915" t="s">
        <v>642</v>
      </c>
    </row>
    <row r="6" spans="1:18" s="476" customFormat="1" ht="16.5" customHeight="1">
      <c r="A6" s="913"/>
      <c r="B6" s="914"/>
      <c r="C6" s="810" t="s">
        <v>358</v>
      </c>
      <c r="D6" s="810" t="s">
        <v>359</v>
      </c>
      <c r="E6" s="810" t="s">
        <v>360</v>
      </c>
      <c r="F6" s="810" t="s">
        <v>358</v>
      </c>
      <c r="G6" s="810" t="s">
        <v>359</v>
      </c>
      <c r="H6" s="810" t="s">
        <v>360</v>
      </c>
      <c r="I6" s="811" t="s">
        <v>358</v>
      </c>
      <c r="J6" s="812" t="s">
        <v>359</v>
      </c>
      <c r="K6" s="810" t="s">
        <v>360</v>
      </c>
      <c r="L6" s="810" t="s">
        <v>358</v>
      </c>
      <c r="M6" s="810" t="s">
        <v>359</v>
      </c>
      <c r="N6" s="810" t="s">
        <v>360</v>
      </c>
      <c r="O6" s="810" t="s">
        <v>358</v>
      </c>
      <c r="P6" s="810" t="s">
        <v>359</v>
      </c>
      <c r="Q6" s="810" t="s">
        <v>360</v>
      </c>
      <c r="R6" s="916"/>
    </row>
    <row r="7" spans="1:18" s="476" customFormat="1" ht="7.5" customHeight="1">
      <c r="A7" s="481"/>
      <c r="B7" s="48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4"/>
    </row>
    <row r="8" spans="1:21" s="476" customFormat="1" ht="13.5" customHeight="1">
      <c r="A8" s="296" t="s">
        <v>597</v>
      </c>
      <c r="B8" s="296"/>
      <c r="C8" s="485" t="s">
        <v>575</v>
      </c>
      <c r="D8" s="485" t="s">
        <v>576</v>
      </c>
      <c r="E8" s="485" t="s">
        <v>575</v>
      </c>
      <c r="F8" s="485">
        <v>225.2</v>
      </c>
      <c r="G8" s="485">
        <v>225.2</v>
      </c>
      <c r="H8" s="485">
        <v>225.2</v>
      </c>
      <c r="I8" s="485">
        <v>389.58900000000006</v>
      </c>
      <c r="J8" s="485">
        <v>383.21500000000003</v>
      </c>
      <c r="K8" s="485">
        <v>389.58900000000006</v>
      </c>
      <c r="L8" s="485">
        <v>547.5239999999999</v>
      </c>
      <c r="M8" s="485">
        <v>502.06700000000006</v>
      </c>
      <c r="N8" s="485">
        <v>547.5239999999999</v>
      </c>
      <c r="O8" s="485">
        <v>714.0709999999999</v>
      </c>
      <c r="P8" s="485">
        <v>595.523</v>
      </c>
      <c r="Q8" s="485">
        <v>714.0709999999999</v>
      </c>
      <c r="R8" s="486" t="s">
        <v>598</v>
      </c>
      <c r="T8" s="722"/>
      <c r="U8" s="722"/>
    </row>
    <row r="9" spans="1:18" s="476" customFormat="1" ht="13.5" customHeight="1">
      <c r="A9" s="296" t="s">
        <v>545</v>
      </c>
      <c r="B9" s="451"/>
      <c r="C9" s="485">
        <v>1881.4</v>
      </c>
      <c r="D9" s="485">
        <v>1714.8</v>
      </c>
      <c r="E9" s="485">
        <v>1881.4</v>
      </c>
      <c r="F9" s="485">
        <v>232</v>
      </c>
      <c r="G9" s="485">
        <v>232</v>
      </c>
      <c r="H9" s="485">
        <v>232</v>
      </c>
      <c r="I9" s="485">
        <v>385.5</v>
      </c>
      <c r="J9" s="485">
        <v>379.4</v>
      </c>
      <c r="K9" s="485">
        <v>385.5</v>
      </c>
      <c r="L9" s="485">
        <v>551.2</v>
      </c>
      <c r="M9" s="485">
        <v>506.9</v>
      </c>
      <c r="N9" s="485">
        <v>551.2</v>
      </c>
      <c r="O9" s="485">
        <v>712.7</v>
      </c>
      <c r="P9" s="485">
        <v>596.6</v>
      </c>
      <c r="Q9" s="485">
        <v>712.7</v>
      </c>
      <c r="R9" s="487" t="s">
        <v>546</v>
      </c>
    </row>
    <row r="10" spans="1:18" s="476" customFormat="1" ht="13.5" customHeight="1">
      <c r="A10" s="296" t="s">
        <v>547</v>
      </c>
      <c r="B10" s="296"/>
      <c r="C10" s="485">
        <v>1887.2</v>
      </c>
      <c r="D10" s="485">
        <v>1725.6</v>
      </c>
      <c r="E10" s="485">
        <v>1887.2</v>
      </c>
      <c r="F10" s="485">
        <v>230.4</v>
      </c>
      <c r="G10" s="485">
        <v>230.4</v>
      </c>
      <c r="H10" s="485">
        <v>230.4</v>
      </c>
      <c r="I10" s="497">
        <v>385.5</v>
      </c>
      <c r="J10" s="497">
        <v>379.4</v>
      </c>
      <c r="K10" s="497">
        <v>385.5</v>
      </c>
      <c r="L10" s="497">
        <v>550.3</v>
      </c>
      <c r="M10" s="497">
        <v>509.1</v>
      </c>
      <c r="N10" s="497">
        <v>550.3</v>
      </c>
      <c r="O10" s="497">
        <v>720.9</v>
      </c>
      <c r="P10" s="497">
        <v>606.8</v>
      </c>
      <c r="Q10" s="497">
        <v>720.9</v>
      </c>
      <c r="R10" s="724" t="s">
        <v>548</v>
      </c>
    </row>
    <row r="11" spans="1:18" s="476" customFormat="1" ht="13.5" customHeight="1">
      <c r="A11" s="296" t="s">
        <v>577</v>
      </c>
      <c r="B11" s="451"/>
      <c r="C11" s="485">
        <v>1884.3</v>
      </c>
      <c r="D11" s="485">
        <v>1775</v>
      </c>
      <c r="E11" s="485">
        <v>1884.3</v>
      </c>
      <c r="F11" s="485">
        <v>230.4</v>
      </c>
      <c r="G11" s="485">
        <v>230.4</v>
      </c>
      <c r="H11" s="485">
        <v>230.4</v>
      </c>
      <c r="I11" s="485">
        <v>388.8</v>
      </c>
      <c r="J11" s="485">
        <v>387.7</v>
      </c>
      <c r="K11" s="485">
        <v>388.8</v>
      </c>
      <c r="L11" s="485">
        <v>547.9</v>
      </c>
      <c r="M11" s="485">
        <v>517.9</v>
      </c>
      <c r="N11" s="485">
        <v>547.9</v>
      </c>
      <c r="O11" s="485">
        <v>717.2</v>
      </c>
      <c r="P11" s="485">
        <v>639.1</v>
      </c>
      <c r="Q11" s="485">
        <v>717.2</v>
      </c>
      <c r="R11" s="724" t="s">
        <v>578</v>
      </c>
    </row>
    <row r="12" spans="1:19" s="489" customFormat="1" ht="13.5" customHeight="1">
      <c r="A12" s="301" t="s">
        <v>596</v>
      </c>
      <c r="B12" s="721"/>
      <c r="C12" s="488" t="s">
        <v>599</v>
      </c>
      <c r="D12" s="488" t="s">
        <v>600</v>
      </c>
      <c r="E12" s="488" t="s">
        <v>599</v>
      </c>
      <c r="F12" s="488">
        <v>230.4</v>
      </c>
      <c r="G12" s="488">
        <v>230.4</v>
      </c>
      <c r="H12" s="488">
        <v>230.4</v>
      </c>
      <c r="I12" s="488">
        <v>388.8</v>
      </c>
      <c r="J12" s="488">
        <v>387.7</v>
      </c>
      <c r="K12" s="488">
        <v>388.8</v>
      </c>
      <c r="L12" s="488">
        <v>549</v>
      </c>
      <c r="M12" s="488">
        <v>520.1</v>
      </c>
      <c r="N12" s="488">
        <v>549</v>
      </c>
      <c r="O12" s="488">
        <v>724.2</v>
      </c>
      <c r="P12" s="488">
        <v>650.4</v>
      </c>
      <c r="Q12" s="488">
        <v>724.2</v>
      </c>
      <c r="R12" s="677" t="s">
        <v>601</v>
      </c>
      <c r="S12" s="723"/>
    </row>
    <row r="13" spans="1:18" s="489" customFormat="1" ht="3.75" customHeight="1">
      <c r="A13" s="490"/>
      <c r="B13" s="491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3"/>
    </row>
    <row r="14" spans="2:21" s="489" customFormat="1" ht="13.5" customHeight="1">
      <c r="B14" s="494" t="s">
        <v>209</v>
      </c>
      <c r="C14" s="495" t="s">
        <v>602</v>
      </c>
      <c r="D14" s="495" t="s">
        <v>603</v>
      </c>
      <c r="E14" s="495" t="s">
        <v>602</v>
      </c>
      <c r="F14" s="495">
        <v>195.8</v>
      </c>
      <c r="G14" s="495">
        <v>195.8</v>
      </c>
      <c r="H14" s="495">
        <v>195.8</v>
      </c>
      <c r="I14" s="495">
        <v>311.8</v>
      </c>
      <c r="J14" s="495">
        <v>311.1</v>
      </c>
      <c r="K14" s="495">
        <v>311.8</v>
      </c>
      <c r="L14" s="495">
        <v>487.2</v>
      </c>
      <c r="M14" s="495">
        <v>460.2</v>
      </c>
      <c r="N14" s="495">
        <v>487.2</v>
      </c>
      <c r="O14" s="495">
        <v>575.4</v>
      </c>
      <c r="P14" s="495">
        <v>516.3</v>
      </c>
      <c r="Q14" s="495">
        <v>575.4</v>
      </c>
      <c r="R14" s="493" t="s">
        <v>209</v>
      </c>
      <c r="T14" s="723"/>
      <c r="U14" s="723"/>
    </row>
    <row r="15" spans="2:21" s="489" customFormat="1" ht="13.5" customHeight="1">
      <c r="B15" s="494" t="s">
        <v>208</v>
      </c>
      <c r="C15" s="495">
        <v>322.2</v>
      </c>
      <c r="D15" s="495">
        <v>305.2</v>
      </c>
      <c r="E15" s="495">
        <v>322.2</v>
      </c>
      <c r="F15" s="495">
        <v>34.6</v>
      </c>
      <c r="G15" s="495">
        <v>34.6</v>
      </c>
      <c r="H15" s="495">
        <v>34.6</v>
      </c>
      <c r="I15" s="495">
        <v>77</v>
      </c>
      <c r="J15" s="495">
        <v>76.6</v>
      </c>
      <c r="K15" s="495">
        <v>77</v>
      </c>
      <c r="L15" s="495">
        <v>61.9</v>
      </c>
      <c r="M15" s="495">
        <v>59.9</v>
      </c>
      <c r="N15" s="495">
        <v>61.9</v>
      </c>
      <c r="O15" s="495">
        <v>148.8</v>
      </c>
      <c r="P15" s="495">
        <v>134.1</v>
      </c>
      <c r="Q15" s="495">
        <v>148.8</v>
      </c>
      <c r="R15" s="493" t="s">
        <v>208</v>
      </c>
      <c r="T15" s="723"/>
      <c r="U15" s="723"/>
    </row>
    <row r="16" spans="2:21" s="476" customFormat="1" ht="3.75" customHeight="1">
      <c r="B16" s="496"/>
      <c r="C16" s="499"/>
      <c r="D16" s="499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8"/>
      <c r="T16" s="722"/>
      <c r="U16" s="722"/>
    </row>
    <row r="17" spans="1:21" s="476" customFormat="1" ht="15" customHeight="1">
      <c r="A17" s="476">
        <v>1</v>
      </c>
      <c r="B17" s="496" t="s">
        <v>296</v>
      </c>
      <c r="C17" s="499">
        <v>390.4</v>
      </c>
      <c r="D17" s="499">
        <v>368.2</v>
      </c>
      <c r="E17" s="500">
        <v>390.4</v>
      </c>
      <c r="F17" s="485">
        <v>15.2</v>
      </c>
      <c r="G17" s="485">
        <v>15.2</v>
      </c>
      <c r="H17" s="485">
        <v>15.2</v>
      </c>
      <c r="I17" s="485">
        <v>103.8</v>
      </c>
      <c r="J17" s="485">
        <v>103.3</v>
      </c>
      <c r="K17" s="485">
        <v>103.8</v>
      </c>
      <c r="L17" s="485">
        <v>142.1</v>
      </c>
      <c r="M17" s="485">
        <v>134.3</v>
      </c>
      <c r="N17" s="485">
        <v>142.1</v>
      </c>
      <c r="O17" s="485">
        <v>129.4</v>
      </c>
      <c r="P17" s="485">
        <v>115.3</v>
      </c>
      <c r="Q17" s="485">
        <v>129.4</v>
      </c>
      <c r="R17" s="498">
        <v>1</v>
      </c>
      <c r="T17" s="722"/>
      <c r="U17" s="722"/>
    </row>
    <row r="18" spans="1:21" s="476" customFormat="1" ht="15" customHeight="1">
      <c r="A18" s="476">
        <v>2</v>
      </c>
      <c r="B18" s="496" t="s">
        <v>297</v>
      </c>
      <c r="C18" s="499">
        <v>387.8</v>
      </c>
      <c r="D18" s="499">
        <v>368.2</v>
      </c>
      <c r="E18" s="499">
        <v>387.8</v>
      </c>
      <c r="F18" s="485">
        <v>67.9</v>
      </c>
      <c r="G18" s="485">
        <v>67.9</v>
      </c>
      <c r="H18" s="485">
        <v>67.9</v>
      </c>
      <c r="I18" s="485">
        <v>62.4</v>
      </c>
      <c r="J18" s="485">
        <v>62.2</v>
      </c>
      <c r="K18" s="485">
        <v>62.4</v>
      </c>
      <c r="L18" s="485">
        <v>85</v>
      </c>
      <c r="M18" s="485">
        <v>81.9</v>
      </c>
      <c r="N18" s="485">
        <v>85</v>
      </c>
      <c r="O18" s="485">
        <v>172.4</v>
      </c>
      <c r="P18" s="485">
        <v>156.2</v>
      </c>
      <c r="Q18" s="485">
        <v>172.4</v>
      </c>
      <c r="R18" s="498">
        <v>2</v>
      </c>
      <c r="T18" s="722"/>
      <c r="U18" s="722"/>
    </row>
    <row r="19" spans="1:21" s="476" customFormat="1" ht="15" customHeight="1">
      <c r="A19" s="476">
        <v>3</v>
      </c>
      <c r="B19" s="496" t="s">
        <v>299</v>
      </c>
      <c r="C19" s="499">
        <v>56.1</v>
      </c>
      <c r="D19" s="499">
        <v>53.5</v>
      </c>
      <c r="E19" s="499">
        <v>56.1</v>
      </c>
      <c r="F19" s="485">
        <v>16.6</v>
      </c>
      <c r="G19" s="485">
        <v>16.6</v>
      </c>
      <c r="H19" s="485">
        <v>16.6</v>
      </c>
      <c r="I19" s="485">
        <v>1.2</v>
      </c>
      <c r="J19" s="485">
        <v>1.2</v>
      </c>
      <c r="K19" s="485">
        <v>1.2</v>
      </c>
      <c r="L19" s="485">
        <v>15.8</v>
      </c>
      <c r="M19" s="485">
        <v>15.5</v>
      </c>
      <c r="N19" s="485">
        <v>15.8</v>
      </c>
      <c r="O19" s="485">
        <v>22.5</v>
      </c>
      <c r="P19" s="485">
        <v>20.3</v>
      </c>
      <c r="Q19" s="485">
        <v>22.5</v>
      </c>
      <c r="R19" s="498">
        <v>3</v>
      </c>
      <c r="T19" s="722"/>
      <c r="U19" s="722"/>
    </row>
    <row r="20" spans="1:21" s="476" customFormat="1" ht="15" customHeight="1">
      <c r="A20" s="476">
        <v>4</v>
      </c>
      <c r="B20" s="496" t="s">
        <v>301</v>
      </c>
      <c r="C20" s="499">
        <v>61</v>
      </c>
      <c r="D20" s="499">
        <v>57.9</v>
      </c>
      <c r="E20" s="499">
        <v>61</v>
      </c>
      <c r="F20" s="485">
        <v>15.2</v>
      </c>
      <c r="G20" s="485">
        <v>15.2</v>
      </c>
      <c r="H20" s="485">
        <v>15.2</v>
      </c>
      <c r="I20" s="300" t="s">
        <v>743</v>
      </c>
      <c r="J20" s="300" t="s">
        <v>743</v>
      </c>
      <c r="K20" s="300" t="s">
        <v>743</v>
      </c>
      <c r="L20" s="485">
        <v>22.7</v>
      </c>
      <c r="M20" s="485">
        <v>22.7</v>
      </c>
      <c r="N20" s="485">
        <v>22.7</v>
      </c>
      <c r="O20" s="485">
        <v>23</v>
      </c>
      <c r="P20" s="485">
        <v>20</v>
      </c>
      <c r="Q20" s="485">
        <v>23</v>
      </c>
      <c r="R20" s="498">
        <v>4</v>
      </c>
      <c r="T20" s="722"/>
      <c r="U20" s="722"/>
    </row>
    <row r="21" spans="1:21" s="476" customFormat="1" ht="15" customHeight="1">
      <c r="A21" s="476">
        <v>5</v>
      </c>
      <c r="B21" s="496" t="s">
        <v>202</v>
      </c>
      <c r="C21" s="499">
        <v>182.60000000000002</v>
      </c>
      <c r="D21" s="499">
        <v>166.8</v>
      </c>
      <c r="E21" s="499">
        <v>182.60000000000002</v>
      </c>
      <c r="F21" s="485">
        <v>21.2</v>
      </c>
      <c r="G21" s="485">
        <v>21.2</v>
      </c>
      <c r="H21" s="485">
        <v>21.2</v>
      </c>
      <c r="I21" s="485">
        <v>52.6</v>
      </c>
      <c r="J21" s="485">
        <v>52.6</v>
      </c>
      <c r="K21" s="485">
        <v>52.6</v>
      </c>
      <c r="L21" s="485">
        <v>58</v>
      </c>
      <c r="M21" s="485">
        <v>47.9</v>
      </c>
      <c r="N21" s="485">
        <v>58</v>
      </c>
      <c r="O21" s="485">
        <v>50.8</v>
      </c>
      <c r="P21" s="485">
        <v>45.1</v>
      </c>
      <c r="Q21" s="485">
        <v>50.8</v>
      </c>
      <c r="R21" s="498">
        <v>5</v>
      </c>
      <c r="T21" s="722"/>
      <c r="U21" s="722"/>
    </row>
    <row r="22" spans="1:21" s="476" customFormat="1" ht="15" customHeight="1">
      <c r="A22" s="476">
        <v>6</v>
      </c>
      <c r="B22" s="496" t="s">
        <v>304</v>
      </c>
      <c r="C22" s="499">
        <v>138.4</v>
      </c>
      <c r="D22" s="499">
        <v>138.2</v>
      </c>
      <c r="E22" s="499">
        <v>138.4</v>
      </c>
      <c r="F22" s="485">
        <v>27.6</v>
      </c>
      <c r="G22" s="485">
        <v>27.6</v>
      </c>
      <c r="H22" s="485">
        <v>27.6</v>
      </c>
      <c r="I22" s="485">
        <v>16</v>
      </c>
      <c r="J22" s="485">
        <v>16</v>
      </c>
      <c r="K22" s="485">
        <v>16</v>
      </c>
      <c r="L22" s="485">
        <v>54.1</v>
      </c>
      <c r="M22" s="485">
        <v>53.9</v>
      </c>
      <c r="N22" s="485">
        <v>54.1</v>
      </c>
      <c r="O22" s="485">
        <v>40.7</v>
      </c>
      <c r="P22" s="485">
        <v>40.7</v>
      </c>
      <c r="Q22" s="485">
        <v>40.7</v>
      </c>
      <c r="R22" s="498">
        <v>6</v>
      </c>
      <c r="T22" s="722"/>
      <c r="U22" s="722"/>
    </row>
    <row r="23" spans="1:21" s="476" customFormat="1" ht="15" customHeight="1">
      <c r="A23" s="476">
        <v>7</v>
      </c>
      <c r="B23" s="496" t="s">
        <v>306</v>
      </c>
      <c r="C23" s="499">
        <v>69.4</v>
      </c>
      <c r="D23" s="499">
        <v>68.2</v>
      </c>
      <c r="E23" s="501">
        <v>69.4</v>
      </c>
      <c r="F23" s="300" t="s">
        <v>743</v>
      </c>
      <c r="G23" s="300" t="s">
        <v>743</v>
      </c>
      <c r="H23" s="300" t="s">
        <v>743</v>
      </c>
      <c r="I23" s="485">
        <v>38.8</v>
      </c>
      <c r="J23" s="485">
        <v>38.8</v>
      </c>
      <c r="K23" s="485">
        <v>38.8</v>
      </c>
      <c r="L23" s="485">
        <v>3.2</v>
      </c>
      <c r="M23" s="485">
        <v>3.2</v>
      </c>
      <c r="N23" s="485">
        <v>3.2</v>
      </c>
      <c r="O23" s="485">
        <v>27.4</v>
      </c>
      <c r="P23" s="485">
        <v>26.1</v>
      </c>
      <c r="Q23" s="485">
        <v>27.4</v>
      </c>
      <c r="R23" s="498">
        <v>7</v>
      </c>
      <c r="T23" s="722"/>
      <c r="U23" s="722"/>
    </row>
    <row r="24" spans="1:21" s="476" customFormat="1" ht="15" customHeight="1">
      <c r="A24" s="476">
        <v>8</v>
      </c>
      <c r="B24" s="496" t="s">
        <v>361</v>
      </c>
      <c r="C24" s="499">
        <v>86.6</v>
      </c>
      <c r="D24" s="499">
        <v>78.3</v>
      </c>
      <c r="E24" s="499">
        <v>86.6</v>
      </c>
      <c r="F24" s="485">
        <v>15.9</v>
      </c>
      <c r="G24" s="485">
        <v>15.9</v>
      </c>
      <c r="H24" s="485">
        <v>15.9</v>
      </c>
      <c r="I24" s="485">
        <v>11.5</v>
      </c>
      <c r="J24" s="485">
        <v>11.5</v>
      </c>
      <c r="K24" s="485">
        <v>11.5</v>
      </c>
      <c r="L24" s="485">
        <v>21.7</v>
      </c>
      <c r="M24" s="485">
        <v>21.7</v>
      </c>
      <c r="N24" s="485">
        <v>21.7</v>
      </c>
      <c r="O24" s="485">
        <v>37.6</v>
      </c>
      <c r="P24" s="485">
        <v>29.3</v>
      </c>
      <c r="Q24" s="485">
        <v>37.6</v>
      </c>
      <c r="R24" s="498">
        <v>8</v>
      </c>
      <c r="T24" s="722"/>
      <c r="U24" s="722"/>
    </row>
    <row r="25" spans="1:21" s="476" customFormat="1" ht="15" customHeight="1">
      <c r="A25" s="476">
        <v>9</v>
      </c>
      <c r="B25" s="496" t="s">
        <v>362</v>
      </c>
      <c r="C25" s="499">
        <v>90.89999999999999</v>
      </c>
      <c r="D25" s="499">
        <v>81.2</v>
      </c>
      <c r="E25" s="499">
        <v>90.89999999999999</v>
      </c>
      <c r="F25" s="485">
        <v>10</v>
      </c>
      <c r="G25" s="485">
        <v>10</v>
      </c>
      <c r="H25" s="485">
        <v>10</v>
      </c>
      <c r="I25" s="485">
        <v>6.9</v>
      </c>
      <c r="J25" s="485">
        <v>6.9</v>
      </c>
      <c r="K25" s="485">
        <v>6.9</v>
      </c>
      <c r="L25" s="485">
        <v>29.7</v>
      </c>
      <c r="M25" s="485">
        <v>27.9</v>
      </c>
      <c r="N25" s="485">
        <v>29.7</v>
      </c>
      <c r="O25" s="485">
        <v>44.3</v>
      </c>
      <c r="P25" s="485">
        <v>36.5</v>
      </c>
      <c r="Q25" s="485">
        <v>44.3</v>
      </c>
      <c r="R25" s="498">
        <v>9</v>
      </c>
      <c r="T25" s="722"/>
      <c r="U25" s="722"/>
    </row>
    <row r="26" spans="1:21" s="476" customFormat="1" ht="15" customHeight="1">
      <c r="A26" s="476">
        <v>10</v>
      </c>
      <c r="B26" s="496" t="s">
        <v>363</v>
      </c>
      <c r="C26" s="499">
        <v>107</v>
      </c>
      <c r="D26" s="499">
        <v>102.89999999999999</v>
      </c>
      <c r="E26" s="760">
        <v>107</v>
      </c>
      <c r="F26" s="485">
        <v>6.1</v>
      </c>
      <c r="G26" s="485">
        <v>6.1</v>
      </c>
      <c r="H26" s="485">
        <v>6.1</v>
      </c>
      <c r="I26" s="485">
        <v>18.8</v>
      </c>
      <c r="J26" s="485">
        <v>18.7</v>
      </c>
      <c r="K26" s="485">
        <v>18.8</v>
      </c>
      <c r="L26" s="485">
        <v>54.9</v>
      </c>
      <c r="M26" s="485">
        <v>51.3</v>
      </c>
      <c r="N26" s="485">
        <v>54.9</v>
      </c>
      <c r="O26" s="485">
        <v>27.2</v>
      </c>
      <c r="P26" s="485">
        <v>26.8</v>
      </c>
      <c r="Q26" s="485">
        <v>27.2</v>
      </c>
      <c r="R26" s="498">
        <v>10</v>
      </c>
      <c r="T26" s="722"/>
      <c r="U26" s="722"/>
    </row>
    <row r="27" spans="2:21" s="489" customFormat="1" ht="15" customHeight="1">
      <c r="B27" s="494" t="s">
        <v>364</v>
      </c>
      <c r="C27" s="492">
        <v>40.3</v>
      </c>
      <c r="D27" s="492">
        <v>38.8</v>
      </c>
      <c r="E27" s="761">
        <v>40.3</v>
      </c>
      <c r="F27" s="488">
        <v>3.6</v>
      </c>
      <c r="G27" s="488">
        <v>3.6</v>
      </c>
      <c r="H27" s="488">
        <v>3.6</v>
      </c>
      <c r="I27" s="488">
        <v>19.1</v>
      </c>
      <c r="J27" s="488">
        <v>18.9</v>
      </c>
      <c r="K27" s="488">
        <v>19.1</v>
      </c>
      <c r="L27" s="488">
        <v>9</v>
      </c>
      <c r="M27" s="488">
        <v>8.2</v>
      </c>
      <c r="N27" s="488">
        <v>9</v>
      </c>
      <c r="O27" s="488">
        <v>8.5</v>
      </c>
      <c r="P27" s="488">
        <v>8</v>
      </c>
      <c r="Q27" s="488">
        <v>8.5</v>
      </c>
      <c r="R27" s="493" t="s">
        <v>365</v>
      </c>
      <c r="T27" s="723"/>
      <c r="U27" s="723"/>
    </row>
    <row r="28" spans="1:21" s="476" customFormat="1" ht="15" customHeight="1">
      <c r="A28" s="476">
        <v>11</v>
      </c>
      <c r="B28" s="496" t="s">
        <v>194</v>
      </c>
      <c r="C28" s="499">
        <v>40.3</v>
      </c>
      <c r="D28" s="499">
        <v>38.8</v>
      </c>
      <c r="E28" s="760">
        <v>40.3</v>
      </c>
      <c r="F28" s="485">
        <v>3.6</v>
      </c>
      <c r="G28" s="485">
        <v>3.6</v>
      </c>
      <c r="H28" s="485">
        <v>3.6</v>
      </c>
      <c r="I28" s="485">
        <v>19.1</v>
      </c>
      <c r="J28" s="485">
        <v>18.9</v>
      </c>
      <c r="K28" s="485">
        <v>19.1</v>
      </c>
      <c r="L28" s="485">
        <v>9</v>
      </c>
      <c r="M28" s="485">
        <v>8.2</v>
      </c>
      <c r="N28" s="485">
        <v>9</v>
      </c>
      <c r="O28" s="485">
        <v>8.5</v>
      </c>
      <c r="P28" s="485">
        <v>8</v>
      </c>
      <c r="Q28" s="485">
        <v>8.5</v>
      </c>
      <c r="R28" s="498">
        <v>11</v>
      </c>
      <c r="T28" s="722"/>
      <c r="U28" s="722"/>
    </row>
    <row r="29" spans="2:21" s="489" customFormat="1" ht="15" customHeight="1">
      <c r="B29" s="494" t="s">
        <v>366</v>
      </c>
      <c r="C29" s="492">
        <v>88.9</v>
      </c>
      <c r="D29" s="492">
        <v>85.1</v>
      </c>
      <c r="E29" s="761">
        <v>88.9</v>
      </c>
      <c r="F29" s="492">
        <v>8.4</v>
      </c>
      <c r="G29" s="492">
        <v>8.4</v>
      </c>
      <c r="H29" s="492">
        <v>8.4</v>
      </c>
      <c r="I29" s="492">
        <v>9.6</v>
      </c>
      <c r="J29" s="492">
        <v>9.5</v>
      </c>
      <c r="K29" s="492">
        <v>9.6</v>
      </c>
      <c r="L29" s="492">
        <v>23.5</v>
      </c>
      <c r="M29" s="492">
        <v>23.1</v>
      </c>
      <c r="N29" s="492">
        <v>23.5</v>
      </c>
      <c r="O29" s="492">
        <v>47.4</v>
      </c>
      <c r="P29" s="492">
        <v>44.1</v>
      </c>
      <c r="Q29" s="492">
        <v>47.4</v>
      </c>
      <c r="R29" s="493" t="s">
        <v>367</v>
      </c>
      <c r="T29" s="723"/>
      <c r="U29" s="723"/>
    </row>
    <row r="30" spans="1:21" s="476" customFormat="1" ht="15" customHeight="1">
      <c r="A30" s="476">
        <v>12</v>
      </c>
      <c r="B30" s="496" t="s">
        <v>292</v>
      </c>
      <c r="C30" s="499">
        <v>21</v>
      </c>
      <c r="D30" s="499">
        <v>21</v>
      </c>
      <c r="E30" s="760">
        <v>21</v>
      </c>
      <c r="F30" s="502">
        <v>4.3</v>
      </c>
      <c r="G30" s="502">
        <v>4.3</v>
      </c>
      <c r="H30" s="502">
        <v>4.3</v>
      </c>
      <c r="I30" s="300" t="s">
        <v>743</v>
      </c>
      <c r="J30" s="300" t="s">
        <v>743</v>
      </c>
      <c r="K30" s="300" t="s">
        <v>743</v>
      </c>
      <c r="L30" s="503">
        <v>4.3</v>
      </c>
      <c r="M30" s="503">
        <v>4.3</v>
      </c>
      <c r="N30" s="503">
        <v>4.3</v>
      </c>
      <c r="O30" s="485">
        <v>12.4</v>
      </c>
      <c r="P30" s="485">
        <v>12.4</v>
      </c>
      <c r="Q30" s="485">
        <v>12.4</v>
      </c>
      <c r="R30" s="498">
        <v>12</v>
      </c>
      <c r="T30" s="722"/>
      <c r="U30" s="722"/>
    </row>
    <row r="31" spans="1:21" s="476" customFormat="1" ht="15" customHeight="1">
      <c r="A31" s="476">
        <v>13</v>
      </c>
      <c r="B31" s="496" t="s">
        <v>293</v>
      </c>
      <c r="C31" s="499">
        <v>15.9</v>
      </c>
      <c r="D31" s="499">
        <v>15.7</v>
      </c>
      <c r="E31" s="760">
        <v>15.9</v>
      </c>
      <c r="F31" s="485">
        <v>1.8</v>
      </c>
      <c r="G31" s="485">
        <v>1.8</v>
      </c>
      <c r="H31" s="485">
        <v>1.8</v>
      </c>
      <c r="I31" s="300" t="s">
        <v>743</v>
      </c>
      <c r="J31" s="300" t="s">
        <v>743</v>
      </c>
      <c r="K31" s="300" t="s">
        <v>743</v>
      </c>
      <c r="L31" s="502">
        <v>5.9</v>
      </c>
      <c r="M31" s="502">
        <v>5.9</v>
      </c>
      <c r="N31" s="502">
        <v>5.9</v>
      </c>
      <c r="O31" s="485">
        <v>8.3</v>
      </c>
      <c r="P31" s="485">
        <v>8.1</v>
      </c>
      <c r="Q31" s="485">
        <v>8.3</v>
      </c>
      <c r="R31" s="498">
        <v>13</v>
      </c>
      <c r="T31" s="722"/>
      <c r="U31" s="722"/>
    </row>
    <row r="32" spans="1:21" s="476" customFormat="1" ht="15" customHeight="1">
      <c r="A32" s="476">
        <v>14</v>
      </c>
      <c r="B32" s="496" t="s">
        <v>368</v>
      </c>
      <c r="C32" s="504">
        <v>52</v>
      </c>
      <c r="D32" s="499">
        <v>48.4</v>
      </c>
      <c r="E32" s="760">
        <v>52</v>
      </c>
      <c r="F32" s="485">
        <v>2.3</v>
      </c>
      <c r="G32" s="485">
        <v>2.3</v>
      </c>
      <c r="H32" s="485">
        <v>2.3</v>
      </c>
      <c r="I32" s="485">
        <v>9.6</v>
      </c>
      <c r="J32" s="485">
        <v>9.5</v>
      </c>
      <c r="K32" s="485">
        <v>9.6</v>
      </c>
      <c r="L32" s="485">
        <v>13.3</v>
      </c>
      <c r="M32" s="485">
        <v>12.9</v>
      </c>
      <c r="N32" s="485">
        <v>13.3</v>
      </c>
      <c r="O32" s="485">
        <v>26.8</v>
      </c>
      <c r="P32" s="485">
        <v>23.7</v>
      </c>
      <c r="Q32" s="485">
        <v>26.8</v>
      </c>
      <c r="R32" s="498">
        <v>14</v>
      </c>
      <c r="T32" s="722"/>
      <c r="U32" s="722"/>
    </row>
    <row r="33" spans="2:21" s="489" customFormat="1" ht="15" customHeight="1">
      <c r="B33" s="494" t="s">
        <v>294</v>
      </c>
      <c r="C33" s="492">
        <v>28.6</v>
      </c>
      <c r="D33" s="492">
        <v>28</v>
      </c>
      <c r="E33" s="761">
        <v>28.6</v>
      </c>
      <c r="F33" s="453" t="s">
        <v>743</v>
      </c>
      <c r="G33" s="453" t="s">
        <v>743</v>
      </c>
      <c r="H33" s="453" t="s">
        <v>743</v>
      </c>
      <c r="I33" s="488">
        <v>9.4</v>
      </c>
      <c r="J33" s="488">
        <v>9.4</v>
      </c>
      <c r="K33" s="488">
        <v>9.4</v>
      </c>
      <c r="L33" s="488">
        <v>10.8</v>
      </c>
      <c r="M33" s="488">
        <v>10.3</v>
      </c>
      <c r="N33" s="488">
        <v>10.8</v>
      </c>
      <c r="O33" s="488">
        <v>8.4</v>
      </c>
      <c r="P33" s="488">
        <v>8.4</v>
      </c>
      <c r="Q33" s="488">
        <v>8.4</v>
      </c>
      <c r="R33" s="493" t="s">
        <v>369</v>
      </c>
      <c r="T33" s="723"/>
      <c r="U33" s="723"/>
    </row>
    <row r="34" spans="1:21" s="476" customFormat="1" ht="15" customHeight="1">
      <c r="A34" s="476">
        <v>15</v>
      </c>
      <c r="B34" s="496" t="s">
        <v>295</v>
      </c>
      <c r="C34" s="499">
        <v>28.6</v>
      </c>
      <c r="D34" s="499">
        <v>28</v>
      </c>
      <c r="E34" s="760">
        <v>28.6</v>
      </c>
      <c r="F34" s="300" t="s">
        <v>743</v>
      </c>
      <c r="G34" s="300" t="s">
        <v>743</v>
      </c>
      <c r="H34" s="300" t="s">
        <v>743</v>
      </c>
      <c r="I34" s="485">
        <v>9.4</v>
      </c>
      <c r="J34" s="485">
        <v>9.4</v>
      </c>
      <c r="K34" s="485">
        <v>9.4</v>
      </c>
      <c r="L34" s="485">
        <v>10.8</v>
      </c>
      <c r="M34" s="485">
        <v>10.3</v>
      </c>
      <c r="N34" s="485">
        <v>10.8</v>
      </c>
      <c r="O34" s="485">
        <v>8.4</v>
      </c>
      <c r="P34" s="485">
        <v>8.4</v>
      </c>
      <c r="Q34" s="485">
        <v>8.4</v>
      </c>
      <c r="R34" s="498">
        <v>15</v>
      </c>
      <c r="T34" s="722"/>
      <c r="U34" s="722"/>
    </row>
    <row r="35" spans="2:21" s="489" customFormat="1" ht="15" customHeight="1">
      <c r="B35" s="494" t="s">
        <v>370</v>
      </c>
      <c r="C35" s="492">
        <v>59</v>
      </c>
      <c r="D35" s="492">
        <v>53.2</v>
      </c>
      <c r="E35" s="761">
        <v>59</v>
      </c>
      <c r="F35" s="488">
        <v>13.8</v>
      </c>
      <c r="G35" s="488">
        <v>13.8</v>
      </c>
      <c r="H35" s="488">
        <v>13.8</v>
      </c>
      <c r="I35" s="488">
        <v>3.2</v>
      </c>
      <c r="J35" s="488">
        <v>3.2</v>
      </c>
      <c r="K35" s="488">
        <v>3.2</v>
      </c>
      <c r="L35" s="488">
        <v>3</v>
      </c>
      <c r="M35" s="488">
        <v>3</v>
      </c>
      <c r="N35" s="488">
        <v>3</v>
      </c>
      <c r="O35" s="488">
        <v>39</v>
      </c>
      <c r="P35" s="488">
        <v>33.1</v>
      </c>
      <c r="Q35" s="488">
        <v>39</v>
      </c>
      <c r="R35" s="493" t="s">
        <v>371</v>
      </c>
      <c r="T35" s="723"/>
      <c r="U35" s="723"/>
    </row>
    <row r="36" spans="1:21" s="476" customFormat="1" ht="15" customHeight="1">
      <c r="A36" s="476">
        <v>16</v>
      </c>
      <c r="B36" s="496" t="s">
        <v>298</v>
      </c>
      <c r="C36" s="499">
        <v>59</v>
      </c>
      <c r="D36" s="499">
        <v>53.2</v>
      </c>
      <c r="E36" s="760">
        <v>59</v>
      </c>
      <c r="F36" s="485">
        <v>13.8</v>
      </c>
      <c r="G36" s="485">
        <v>13.8</v>
      </c>
      <c r="H36" s="485">
        <v>13.8</v>
      </c>
      <c r="I36" s="503">
        <v>3.2</v>
      </c>
      <c r="J36" s="485">
        <v>3.2</v>
      </c>
      <c r="K36" s="503">
        <v>3.2</v>
      </c>
      <c r="L36" s="485">
        <v>3</v>
      </c>
      <c r="M36" s="485">
        <v>3</v>
      </c>
      <c r="N36" s="485">
        <v>3</v>
      </c>
      <c r="O36" s="485">
        <v>39</v>
      </c>
      <c r="P36" s="485">
        <v>33.1</v>
      </c>
      <c r="Q36" s="485">
        <v>39</v>
      </c>
      <c r="R36" s="498">
        <v>16</v>
      </c>
      <c r="T36" s="722"/>
      <c r="U36" s="722"/>
    </row>
    <row r="37" spans="2:21" s="489" customFormat="1" ht="15" customHeight="1">
      <c r="B37" s="494" t="s">
        <v>372</v>
      </c>
      <c r="C37" s="492">
        <v>79.5</v>
      </c>
      <c r="D37" s="492">
        <v>75.1</v>
      </c>
      <c r="E37" s="761">
        <v>79.5</v>
      </c>
      <c r="F37" s="492">
        <v>8.8</v>
      </c>
      <c r="G37" s="492">
        <v>8.8</v>
      </c>
      <c r="H37" s="492">
        <v>8.8</v>
      </c>
      <c r="I37" s="492">
        <v>23.1</v>
      </c>
      <c r="J37" s="492">
        <v>23.1</v>
      </c>
      <c r="K37" s="492">
        <v>23.1</v>
      </c>
      <c r="L37" s="492">
        <v>15.5</v>
      </c>
      <c r="M37" s="492">
        <v>15.3</v>
      </c>
      <c r="N37" s="492">
        <v>15.5</v>
      </c>
      <c r="O37" s="492">
        <v>32.1</v>
      </c>
      <c r="P37" s="492">
        <v>28</v>
      </c>
      <c r="Q37" s="492">
        <v>32.1</v>
      </c>
      <c r="R37" s="493" t="s">
        <v>373</v>
      </c>
      <c r="T37" s="723"/>
      <c r="U37" s="723"/>
    </row>
    <row r="38" spans="1:21" s="476" customFormat="1" ht="15" customHeight="1">
      <c r="A38" s="476">
        <v>17</v>
      </c>
      <c r="B38" s="496" t="s">
        <v>302</v>
      </c>
      <c r="C38" s="499">
        <v>5.199999999999999</v>
      </c>
      <c r="D38" s="499">
        <v>5.199999999999999</v>
      </c>
      <c r="E38" s="760">
        <v>5.199999999999999</v>
      </c>
      <c r="F38" s="485">
        <v>4.1</v>
      </c>
      <c r="G38" s="485">
        <v>4.1</v>
      </c>
      <c r="H38" s="485">
        <v>4.1</v>
      </c>
      <c r="I38" s="300" t="s">
        <v>743</v>
      </c>
      <c r="J38" s="300" t="s">
        <v>743</v>
      </c>
      <c r="K38" s="300" t="s">
        <v>743</v>
      </c>
      <c r="L38" s="300" t="s">
        <v>743</v>
      </c>
      <c r="M38" s="300" t="s">
        <v>743</v>
      </c>
      <c r="N38" s="300" t="s">
        <v>743</v>
      </c>
      <c r="O38" s="485">
        <v>1.1</v>
      </c>
      <c r="P38" s="485">
        <v>1.1</v>
      </c>
      <c r="Q38" s="485">
        <v>1.1</v>
      </c>
      <c r="R38" s="498">
        <v>17</v>
      </c>
      <c r="T38" s="722"/>
      <c r="U38" s="722"/>
    </row>
    <row r="39" spans="1:21" s="476" customFormat="1" ht="15" customHeight="1">
      <c r="A39" s="476">
        <v>18</v>
      </c>
      <c r="B39" s="496" t="s">
        <v>303</v>
      </c>
      <c r="C39" s="499">
        <v>17.5</v>
      </c>
      <c r="D39" s="499">
        <v>17.5</v>
      </c>
      <c r="E39" s="760">
        <v>17.5</v>
      </c>
      <c r="F39" s="485">
        <v>4.7</v>
      </c>
      <c r="G39" s="485">
        <v>4.7</v>
      </c>
      <c r="H39" s="485">
        <v>4.7</v>
      </c>
      <c r="I39" s="485">
        <v>2.9</v>
      </c>
      <c r="J39" s="485">
        <v>2.9</v>
      </c>
      <c r="K39" s="485">
        <v>2.9</v>
      </c>
      <c r="L39" s="485">
        <v>6</v>
      </c>
      <c r="M39" s="485">
        <v>6</v>
      </c>
      <c r="N39" s="485">
        <v>6</v>
      </c>
      <c r="O39" s="485">
        <v>3.8</v>
      </c>
      <c r="P39" s="485">
        <v>3.8</v>
      </c>
      <c r="Q39" s="485">
        <v>3.8</v>
      </c>
      <c r="R39" s="498">
        <v>18</v>
      </c>
      <c r="T39" s="722"/>
      <c r="U39" s="722"/>
    </row>
    <row r="40" spans="1:21" s="476" customFormat="1" ht="15" customHeight="1">
      <c r="A40" s="476">
        <v>19</v>
      </c>
      <c r="B40" s="496" t="s">
        <v>305</v>
      </c>
      <c r="C40" s="499">
        <v>56.8</v>
      </c>
      <c r="D40" s="499">
        <v>52.4</v>
      </c>
      <c r="E40" s="760">
        <v>56.8</v>
      </c>
      <c r="F40" s="300" t="s">
        <v>743</v>
      </c>
      <c r="G40" s="300" t="s">
        <v>743</v>
      </c>
      <c r="H40" s="300" t="s">
        <v>743</v>
      </c>
      <c r="I40" s="485">
        <v>20.2</v>
      </c>
      <c r="J40" s="485">
        <v>20.2</v>
      </c>
      <c r="K40" s="485">
        <v>20.2</v>
      </c>
      <c r="L40" s="485">
        <v>9.5</v>
      </c>
      <c r="M40" s="485">
        <v>9.2</v>
      </c>
      <c r="N40" s="485">
        <v>9.5</v>
      </c>
      <c r="O40" s="485">
        <v>27.1</v>
      </c>
      <c r="P40" s="485">
        <v>23</v>
      </c>
      <c r="Q40" s="485">
        <v>27.1</v>
      </c>
      <c r="R40" s="498">
        <v>19</v>
      </c>
      <c r="T40" s="722"/>
      <c r="U40" s="722"/>
    </row>
    <row r="41" spans="2:21" s="489" customFormat="1" ht="15" customHeight="1">
      <c r="B41" s="494" t="s">
        <v>374</v>
      </c>
      <c r="C41" s="492">
        <v>25.9</v>
      </c>
      <c r="D41" s="492">
        <v>25</v>
      </c>
      <c r="E41" s="761">
        <v>25.9</v>
      </c>
      <c r="F41" s="453" t="s">
        <v>743</v>
      </c>
      <c r="G41" s="453" t="s">
        <v>743</v>
      </c>
      <c r="H41" s="453" t="s">
        <v>743</v>
      </c>
      <c r="I41" s="488">
        <v>12.5</v>
      </c>
      <c r="J41" s="488">
        <v>12.5</v>
      </c>
      <c r="K41" s="488">
        <v>12.5</v>
      </c>
      <c r="L41" s="505" t="s">
        <v>743</v>
      </c>
      <c r="M41" s="505" t="s">
        <v>743</v>
      </c>
      <c r="N41" s="505" t="s">
        <v>743</v>
      </c>
      <c r="O41" s="488">
        <v>13.4</v>
      </c>
      <c r="P41" s="488">
        <v>12.4</v>
      </c>
      <c r="Q41" s="488">
        <v>13.4</v>
      </c>
      <c r="R41" s="493" t="s">
        <v>375</v>
      </c>
      <c r="T41" s="723"/>
      <c r="U41" s="723"/>
    </row>
    <row r="42" spans="1:21" s="476" customFormat="1" ht="15" customHeight="1" thickBot="1">
      <c r="A42" s="473">
        <v>20</v>
      </c>
      <c r="B42" s="506" t="s">
        <v>309</v>
      </c>
      <c r="C42" s="507">
        <v>25.9</v>
      </c>
      <c r="D42" s="508">
        <v>25</v>
      </c>
      <c r="E42" s="508">
        <v>25.9</v>
      </c>
      <c r="F42" s="457" t="s">
        <v>743</v>
      </c>
      <c r="G42" s="457" t="s">
        <v>743</v>
      </c>
      <c r="H42" s="457" t="s">
        <v>743</v>
      </c>
      <c r="I42" s="509">
        <v>12.5</v>
      </c>
      <c r="J42" s="509">
        <v>12.5</v>
      </c>
      <c r="K42" s="509">
        <v>12.5</v>
      </c>
      <c r="L42" s="457" t="s">
        <v>743</v>
      </c>
      <c r="M42" s="457" t="s">
        <v>743</v>
      </c>
      <c r="N42" s="457" t="s">
        <v>743</v>
      </c>
      <c r="O42" s="509">
        <v>13.4</v>
      </c>
      <c r="P42" s="509">
        <v>12.4</v>
      </c>
      <c r="Q42" s="509">
        <v>13.4</v>
      </c>
      <c r="R42" s="510">
        <v>20</v>
      </c>
      <c r="T42" s="722"/>
      <c r="U42" s="722"/>
    </row>
    <row r="43" spans="1:18" s="476" customFormat="1" ht="15" customHeight="1">
      <c r="A43" s="476" t="s">
        <v>353</v>
      </c>
      <c r="B43" s="496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511"/>
      <c r="R43" s="512"/>
    </row>
    <row r="44" spans="1:18" s="476" customFormat="1" ht="13.5" customHeight="1">
      <c r="A44" s="809" t="s">
        <v>639</v>
      </c>
      <c r="B44" s="808"/>
      <c r="C44" s="513"/>
      <c r="D44" s="485"/>
      <c r="E44" s="485"/>
      <c r="F44" s="485"/>
      <c r="G44" s="485"/>
      <c r="H44" s="485"/>
      <c r="I44" s="485"/>
      <c r="J44" s="485"/>
      <c r="K44" s="485"/>
      <c r="L44" s="485"/>
      <c r="M44" s="503"/>
      <c r="N44" s="485"/>
      <c r="O44" s="485"/>
      <c r="P44" s="485"/>
      <c r="Q44" s="513"/>
      <c r="R44" s="512"/>
    </row>
    <row r="45" spans="3:17" s="321" customFormat="1" ht="11.25"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</row>
    <row r="46" spans="1:33" ht="13.5">
      <c r="A46" s="319"/>
      <c r="B46" s="319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</row>
    <row r="47" spans="1:33" ht="13.5">
      <c r="A47" s="319"/>
      <c r="B47" s="319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</row>
    <row r="48" spans="1:33" ht="13.5">
      <c r="A48" s="319"/>
      <c r="B48" s="319"/>
      <c r="C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</row>
    <row r="49" spans="2:25" ht="13.5">
      <c r="B49" s="319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19"/>
      <c r="S49" s="319"/>
      <c r="T49" s="319"/>
      <c r="U49" s="319"/>
      <c r="V49" s="319"/>
      <c r="W49" s="319"/>
      <c r="X49" s="319"/>
      <c r="Y49" s="319"/>
    </row>
    <row r="50" spans="2:25" ht="12"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3"/>
      <c r="S50" s="333"/>
      <c r="T50" s="333"/>
      <c r="U50" s="333"/>
      <c r="V50" s="333"/>
      <c r="W50" s="333"/>
      <c r="X50" s="333"/>
      <c r="Y50" s="333"/>
    </row>
    <row r="51" spans="2:25" ht="12">
      <c r="B51" s="333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3"/>
      <c r="S51" s="333"/>
      <c r="T51" s="333"/>
      <c r="U51" s="333"/>
      <c r="V51" s="333"/>
      <c r="W51" s="333"/>
      <c r="X51" s="333"/>
      <c r="Y51" s="333"/>
    </row>
    <row r="52" spans="2:25" ht="12">
      <c r="B52" s="333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3"/>
      <c r="S52" s="333"/>
      <c r="T52" s="333"/>
      <c r="U52" s="333"/>
      <c r="V52" s="333"/>
      <c r="W52" s="333"/>
      <c r="X52" s="333"/>
      <c r="Y52" s="333"/>
    </row>
    <row r="53" spans="2:25" ht="12">
      <c r="B53" s="333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3"/>
      <c r="S53" s="333"/>
      <c r="T53" s="333"/>
      <c r="U53" s="333"/>
      <c r="V53" s="333"/>
      <c r="W53" s="333"/>
      <c r="X53" s="333"/>
      <c r="Y53" s="333"/>
    </row>
    <row r="54" spans="2:25" ht="12">
      <c r="B54" s="333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3"/>
      <c r="S54" s="333"/>
      <c r="T54" s="333"/>
      <c r="U54" s="333"/>
      <c r="V54" s="333"/>
      <c r="W54" s="333"/>
      <c r="X54" s="333"/>
      <c r="Y54" s="333"/>
    </row>
    <row r="55" spans="2:25" ht="12">
      <c r="B55" s="333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3"/>
      <c r="S55" s="333"/>
      <c r="T55" s="333"/>
      <c r="U55" s="333"/>
      <c r="V55" s="333"/>
      <c r="W55" s="333"/>
      <c r="X55" s="333"/>
      <c r="Y55" s="333"/>
    </row>
    <row r="56" spans="2:25" ht="12">
      <c r="B56" s="333"/>
      <c r="C56" s="336"/>
      <c r="D56" s="336"/>
      <c r="E56" s="337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3"/>
      <c r="S56" s="333"/>
      <c r="T56" s="333"/>
      <c r="U56" s="333"/>
      <c r="V56" s="333"/>
      <c r="W56" s="333"/>
      <c r="X56" s="333"/>
      <c r="Y56" s="333"/>
    </row>
    <row r="57" spans="2:25" ht="12">
      <c r="B57" s="333"/>
      <c r="C57" s="338"/>
      <c r="D57" s="338"/>
      <c r="E57" s="338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3"/>
      <c r="S57" s="333"/>
      <c r="T57" s="333"/>
      <c r="U57" s="333"/>
      <c r="V57" s="333"/>
      <c r="W57" s="333"/>
      <c r="X57" s="333"/>
      <c r="Y57" s="333"/>
    </row>
    <row r="58" spans="2:25" ht="12">
      <c r="B58" s="333"/>
      <c r="C58" s="338"/>
      <c r="D58" s="338"/>
      <c r="E58" s="338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3"/>
      <c r="S58" s="333"/>
      <c r="T58" s="333"/>
      <c r="U58" s="333"/>
      <c r="V58" s="333"/>
      <c r="W58" s="333"/>
      <c r="X58" s="333"/>
      <c r="Y58" s="333"/>
    </row>
    <row r="59" spans="2:25" ht="12">
      <c r="B59" s="333"/>
      <c r="C59" s="338"/>
      <c r="D59" s="338"/>
      <c r="E59" s="338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3"/>
      <c r="S59" s="333"/>
      <c r="T59" s="333"/>
      <c r="U59" s="333"/>
      <c r="V59" s="333"/>
      <c r="W59" s="333"/>
      <c r="X59" s="333"/>
      <c r="Y59" s="333"/>
    </row>
    <row r="60" spans="2:25" ht="12">
      <c r="B60" s="333"/>
      <c r="C60" s="338"/>
      <c r="D60" s="338"/>
      <c r="E60" s="338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3"/>
      <c r="S60" s="333"/>
      <c r="T60" s="333"/>
      <c r="U60" s="333"/>
      <c r="V60" s="333"/>
      <c r="W60" s="333"/>
      <c r="X60" s="333"/>
      <c r="Y60" s="333"/>
    </row>
    <row r="61" spans="2:25" ht="12">
      <c r="B61" s="333"/>
      <c r="C61" s="338"/>
      <c r="D61" s="338"/>
      <c r="E61" s="338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3"/>
      <c r="S61" s="333"/>
      <c r="T61" s="333"/>
      <c r="U61" s="333"/>
      <c r="V61" s="333"/>
      <c r="W61" s="333"/>
      <c r="X61" s="333"/>
      <c r="Y61" s="333"/>
    </row>
    <row r="62" spans="2:25" ht="12">
      <c r="B62" s="333"/>
      <c r="C62" s="338"/>
      <c r="D62" s="338"/>
      <c r="E62" s="338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3"/>
      <c r="S62" s="333"/>
      <c r="T62" s="333"/>
      <c r="U62" s="333"/>
      <c r="V62" s="333"/>
      <c r="W62" s="333"/>
      <c r="X62" s="333"/>
      <c r="Y62" s="333"/>
    </row>
    <row r="63" spans="2:25" ht="12">
      <c r="B63" s="333"/>
      <c r="C63" s="338"/>
      <c r="D63" s="338"/>
      <c r="E63" s="338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3"/>
      <c r="S63" s="333"/>
      <c r="T63" s="333"/>
      <c r="U63" s="333"/>
      <c r="V63" s="333"/>
      <c r="W63" s="333"/>
      <c r="X63" s="333"/>
      <c r="Y63" s="333"/>
    </row>
    <row r="64" spans="2:25" ht="12">
      <c r="B64" s="333"/>
      <c r="C64" s="338"/>
      <c r="D64" s="338"/>
      <c r="E64" s="338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3"/>
      <c r="S64" s="333"/>
      <c r="T64" s="333"/>
      <c r="U64" s="333"/>
      <c r="V64" s="333"/>
      <c r="W64" s="333"/>
      <c r="X64" s="333"/>
      <c r="Y64" s="333"/>
    </row>
    <row r="65" spans="2:25" ht="12">
      <c r="B65" s="333"/>
      <c r="C65" s="338"/>
      <c r="D65" s="338"/>
      <c r="E65" s="338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3"/>
      <c r="S65" s="333"/>
      <c r="T65" s="333"/>
      <c r="U65" s="333"/>
      <c r="V65" s="333"/>
      <c r="W65" s="333"/>
      <c r="X65" s="333"/>
      <c r="Y65" s="333"/>
    </row>
    <row r="66" spans="2:25" ht="12">
      <c r="B66" s="333"/>
      <c r="C66" s="338"/>
      <c r="D66" s="338"/>
      <c r="E66" s="338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3"/>
      <c r="S66" s="333"/>
      <c r="T66" s="333"/>
      <c r="U66" s="333"/>
      <c r="V66" s="333"/>
      <c r="W66" s="333"/>
      <c r="X66" s="333"/>
      <c r="Y66" s="333"/>
    </row>
    <row r="67" spans="2:25" ht="12">
      <c r="B67" s="333"/>
      <c r="C67" s="336"/>
      <c r="D67" s="336"/>
      <c r="E67" s="336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3"/>
      <c r="S67" s="333"/>
      <c r="T67" s="333"/>
      <c r="U67" s="333"/>
      <c r="V67" s="333"/>
      <c r="W67" s="333"/>
      <c r="X67" s="333"/>
      <c r="Y67" s="333"/>
    </row>
    <row r="68" spans="2:25" ht="12">
      <c r="B68" s="333"/>
      <c r="C68" s="338"/>
      <c r="D68" s="338"/>
      <c r="E68" s="338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3"/>
      <c r="S68" s="333"/>
      <c r="T68" s="333"/>
      <c r="U68" s="333"/>
      <c r="V68" s="333"/>
      <c r="W68" s="333"/>
      <c r="X68" s="333"/>
      <c r="Y68" s="333"/>
    </row>
    <row r="69" spans="2:25" ht="12">
      <c r="B69" s="333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3"/>
      <c r="S69" s="333"/>
      <c r="T69" s="333"/>
      <c r="U69" s="333"/>
      <c r="V69" s="333"/>
      <c r="W69" s="333"/>
      <c r="X69" s="333"/>
      <c r="Y69" s="333"/>
    </row>
    <row r="70" spans="2:25" ht="12">
      <c r="B70" s="333"/>
      <c r="C70" s="338"/>
      <c r="D70" s="338"/>
      <c r="E70" s="338"/>
      <c r="F70" s="341"/>
      <c r="G70" s="341"/>
      <c r="H70" s="341"/>
      <c r="I70" s="330"/>
      <c r="J70" s="330"/>
      <c r="K70" s="330"/>
      <c r="L70" s="340"/>
      <c r="M70" s="340"/>
      <c r="N70" s="340"/>
      <c r="O70" s="330"/>
      <c r="P70" s="330"/>
      <c r="Q70" s="330"/>
      <c r="R70" s="333"/>
      <c r="S70" s="333"/>
      <c r="T70" s="333"/>
      <c r="U70" s="333"/>
      <c r="V70" s="333"/>
      <c r="W70" s="333"/>
      <c r="X70" s="333"/>
      <c r="Y70" s="333"/>
    </row>
    <row r="71" spans="2:25" ht="12">
      <c r="B71" s="333"/>
      <c r="C71" s="338"/>
      <c r="D71" s="338"/>
      <c r="E71" s="338"/>
      <c r="F71" s="330"/>
      <c r="G71" s="330"/>
      <c r="H71" s="330"/>
      <c r="I71" s="330"/>
      <c r="J71" s="330"/>
      <c r="K71" s="330"/>
      <c r="L71" s="341"/>
      <c r="M71" s="341"/>
      <c r="N71" s="341"/>
      <c r="O71" s="330"/>
      <c r="P71" s="330"/>
      <c r="Q71" s="330"/>
      <c r="R71" s="333"/>
      <c r="S71" s="333"/>
      <c r="T71" s="333"/>
      <c r="U71" s="333"/>
      <c r="V71" s="333"/>
      <c r="W71" s="333"/>
      <c r="X71" s="333"/>
      <c r="Y71" s="333"/>
    </row>
    <row r="72" spans="2:25" ht="12">
      <c r="B72" s="333"/>
      <c r="C72" s="338"/>
      <c r="D72" s="338"/>
      <c r="E72" s="338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3"/>
      <c r="S72" s="333"/>
      <c r="T72" s="333"/>
      <c r="U72" s="333"/>
      <c r="V72" s="333"/>
      <c r="W72" s="333"/>
      <c r="X72" s="333"/>
      <c r="Y72" s="333"/>
    </row>
    <row r="73" spans="2:25" ht="12">
      <c r="B73" s="333"/>
      <c r="C73" s="336"/>
      <c r="D73" s="336"/>
      <c r="E73" s="336"/>
      <c r="F73" s="342"/>
      <c r="G73" s="342"/>
      <c r="H73" s="342"/>
      <c r="I73" s="339"/>
      <c r="J73" s="339"/>
      <c r="K73" s="339"/>
      <c r="L73" s="339"/>
      <c r="M73" s="339"/>
      <c r="N73" s="339"/>
      <c r="O73" s="339"/>
      <c r="P73" s="339"/>
      <c r="Q73" s="339"/>
      <c r="R73" s="333"/>
      <c r="S73" s="333"/>
      <c r="T73" s="333"/>
      <c r="U73" s="333"/>
      <c r="V73" s="333"/>
      <c r="W73" s="333"/>
      <c r="X73" s="333"/>
      <c r="Y73" s="333"/>
    </row>
    <row r="74" spans="2:25" ht="12">
      <c r="B74" s="333"/>
      <c r="C74" s="338"/>
      <c r="D74" s="338"/>
      <c r="E74" s="338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3"/>
      <c r="S74" s="333"/>
      <c r="T74" s="333"/>
      <c r="U74" s="333"/>
      <c r="V74" s="333"/>
      <c r="W74" s="333"/>
      <c r="X74" s="333"/>
      <c r="Y74" s="333"/>
    </row>
    <row r="75" spans="2:25" ht="12">
      <c r="B75" s="333"/>
      <c r="C75" s="336"/>
      <c r="D75" s="336"/>
      <c r="E75" s="336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3"/>
      <c r="S75" s="333"/>
      <c r="T75" s="333"/>
      <c r="U75" s="333"/>
      <c r="V75" s="333"/>
      <c r="W75" s="333"/>
      <c r="X75" s="333"/>
      <c r="Y75" s="333"/>
    </row>
    <row r="76" spans="2:25" ht="12">
      <c r="B76" s="333"/>
      <c r="C76" s="338"/>
      <c r="D76" s="338"/>
      <c r="E76" s="338"/>
      <c r="F76" s="330"/>
      <c r="G76" s="330"/>
      <c r="H76" s="330"/>
      <c r="I76" s="340"/>
      <c r="J76" s="330"/>
      <c r="K76" s="340"/>
      <c r="L76" s="330"/>
      <c r="M76" s="330"/>
      <c r="N76" s="330"/>
      <c r="O76" s="330"/>
      <c r="P76" s="330"/>
      <c r="Q76" s="330"/>
      <c r="R76" s="333"/>
      <c r="S76" s="333"/>
      <c r="T76" s="333"/>
      <c r="U76" s="333"/>
      <c r="V76" s="333"/>
      <c r="W76" s="333"/>
      <c r="X76" s="333"/>
      <c r="Y76" s="333"/>
    </row>
    <row r="77" spans="2:25" ht="12">
      <c r="B77" s="333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3"/>
      <c r="S77" s="333"/>
      <c r="T77" s="333"/>
      <c r="U77" s="333"/>
      <c r="V77" s="333"/>
      <c r="W77" s="333"/>
      <c r="X77" s="333"/>
      <c r="Y77" s="333"/>
    </row>
    <row r="78" spans="2:25" ht="12">
      <c r="B78" s="333"/>
      <c r="C78" s="338"/>
      <c r="D78" s="338"/>
      <c r="E78" s="338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3"/>
      <c r="S78" s="333"/>
      <c r="T78" s="333"/>
      <c r="U78" s="333"/>
      <c r="V78" s="333"/>
      <c r="W78" s="333"/>
      <c r="X78" s="333"/>
      <c r="Y78" s="333"/>
    </row>
    <row r="79" spans="2:25" ht="13.5">
      <c r="B79" s="319"/>
      <c r="C79" s="324"/>
      <c r="D79" s="324"/>
      <c r="E79" s="324"/>
      <c r="F79" s="325"/>
      <c r="G79" s="325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3"/>
      <c r="S79" s="319"/>
      <c r="T79" s="319"/>
      <c r="U79" s="319"/>
      <c r="V79" s="319"/>
      <c r="W79" s="319"/>
      <c r="X79" s="319"/>
      <c r="Y79" s="319"/>
    </row>
    <row r="80" spans="2:25" ht="13.5">
      <c r="B80" s="319"/>
      <c r="C80" s="324"/>
      <c r="D80" s="324"/>
      <c r="E80" s="324"/>
      <c r="F80" s="325"/>
      <c r="G80" s="325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3"/>
      <c r="S80" s="319"/>
      <c r="T80" s="319"/>
      <c r="U80" s="319"/>
      <c r="V80" s="319"/>
      <c r="W80" s="319"/>
      <c r="X80" s="319"/>
      <c r="Y80" s="319"/>
    </row>
    <row r="81" spans="3:18" ht="12">
      <c r="C81" s="322"/>
      <c r="D81" s="322"/>
      <c r="E81" s="322"/>
      <c r="F81" s="326"/>
      <c r="G81" s="326"/>
      <c r="H81" s="342"/>
      <c r="I81" s="339"/>
      <c r="J81" s="339"/>
      <c r="K81" s="339"/>
      <c r="L81" s="342"/>
      <c r="M81" s="342"/>
      <c r="N81" s="342"/>
      <c r="O81" s="339"/>
      <c r="P81" s="339"/>
      <c r="Q81" s="339"/>
      <c r="R81" s="333"/>
    </row>
    <row r="82" spans="3:18" ht="12.75" thickBot="1">
      <c r="C82" s="327"/>
      <c r="D82" s="328"/>
      <c r="E82" s="328"/>
      <c r="F82" s="329"/>
      <c r="G82" s="329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3"/>
    </row>
    <row r="83" spans="3:18" ht="13.5">
      <c r="C83" s="319"/>
      <c r="D83" s="319"/>
      <c r="E83" s="319"/>
      <c r="F83" s="319"/>
      <c r="G83" s="319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</row>
    <row r="84" spans="3:18" ht="13.5">
      <c r="C84" s="319"/>
      <c r="D84" s="319"/>
      <c r="E84" s="319"/>
      <c r="F84" s="319"/>
      <c r="G84" s="319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</row>
    <row r="85" spans="3:18" ht="13.5">
      <c r="C85" s="319"/>
      <c r="D85" s="319"/>
      <c r="E85" s="319"/>
      <c r="F85" s="319"/>
      <c r="G85" s="319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</row>
    <row r="86" spans="3:18" ht="13.5">
      <c r="C86" s="319"/>
      <c r="D86" s="319"/>
      <c r="E86" s="319"/>
      <c r="F86" s="319"/>
      <c r="G86" s="319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</row>
    <row r="87" spans="3:18" ht="13.5">
      <c r="C87" s="319"/>
      <c r="D87" s="319"/>
      <c r="E87" s="319"/>
      <c r="F87" s="319"/>
      <c r="G87" s="319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</row>
  </sheetData>
  <sheetProtection/>
  <mergeCells count="2">
    <mergeCell ref="A5:B6"/>
    <mergeCell ref="R5:R6"/>
  </mergeCells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P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1.875" style="196" customWidth="1"/>
    <col min="2" max="2" width="11.00390625" style="197" customWidth="1"/>
    <col min="3" max="9" width="10.625" style="197" customWidth="1"/>
    <col min="10" max="11" width="8.00390625" style="196" customWidth="1"/>
    <col min="12" max="12" width="14.75390625" style="196" bestFit="1" customWidth="1"/>
    <col min="13" max="16384" width="8.00390625" style="196" customWidth="1"/>
  </cols>
  <sheetData>
    <row r="1" spans="1:9" s="517" customFormat="1" ht="18.75" customHeight="1">
      <c r="A1" s="515" t="s">
        <v>640</v>
      </c>
      <c r="B1" s="516"/>
      <c r="C1" s="516"/>
      <c r="D1" s="516"/>
      <c r="E1" s="516"/>
      <c r="F1" s="516"/>
      <c r="G1" s="516"/>
      <c r="H1" s="516"/>
      <c r="I1" s="516"/>
    </row>
    <row r="2" spans="1:9" s="517" customFormat="1" ht="18.75" customHeight="1">
      <c r="A2" s="515"/>
      <c r="B2" s="516"/>
      <c r="C2" s="516"/>
      <c r="D2" s="516"/>
      <c r="E2" s="516"/>
      <c r="F2" s="516"/>
      <c r="G2" s="516"/>
      <c r="H2" s="516"/>
      <c r="I2" s="516"/>
    </row>
    <row r="3" spans="1:9" s="517" customFormat="1" ht="11.25" customHeight="1">
      <c r="A3" s="515"/>
      <c r="B3" s="516"/>
      <c r="C3" s="516"/>
      <c r="D3" s="516"/>
      <c r="E3" s="516"/>
      <c r="F3" s="516"/>
      <c r="G3" s="516"/>
      <c r="H3" s="516"/>
      <c r="I3" s="516"/>
    </row>
    <row r="4" spans="1:9" s="521" customFormat="1" ht="12.75" customHeight="1" thickBot="1">
      <c r="A4" s="518" t="s">
        <v>506</v>
      </c>
      <c r="B4" s="519"/>
      <c r="C4" s="519"/>
      <c r="D4" s="519"/>
      <c r="E4" s="519"/>
      <c r="F4" s="519"/>
      <c r="G4" s="519"/>
      <c r="H4" s="519"/>
      <c r="I4" s="520" t="s">
        <v>707</v>
      </c>
    </row>
    <row r="5" spans="1:9" s="521" customFormat="1" ht="16.5" customHeight="1">
      <c r="A5" s="915" t="s">
        <v>641</v>
      </c>
      <c r="B5" s="917" t="s">
        <v>376</v>
      </c>
      <c r="C5" s="921" t="s">
        <v>643</v>
      </c>
      <c r="D5" s="922"/>
      <c r="E5" s="921" t="s">
        <v>377</v>
      </c>
      <c r="F5" s="922"/>
      <c r="G5" s="813" t="s">
        <v>378</v>
      </c>
      <c r="H5" s="917" t="s">
        <v>379</v>
      </c>
      <c r="I5" s="919" t="s">
        <v>380</v>
      </c>
    </row>
    <row r="6" spans="1:9" s="521" customFormat="1" ht="16.5" customHeight="1">
      <c r="A6" s="916"/>
      <c r="B6" s="918"/>
      <c r="C6" s="814" t="s">
        <v>507</v>
      </c>
      <c r="D6" s="814" t="s">
        <v>381</v>
      </c>
      <c r="E6" s="814" t="s">
        <v>382</v>
      </c>
      <c r="F6" s="814" t="s">
        <v>383</v>
      </c>
      <c r="G6" s="815" t="s">
        <v>350</v>
      </c>
      <c r="H6" s="918"/>
      <c r="I6" s="920"/>
    </row>
    <row r="7" spans="1:9" s="521" customFormat="1" ht="7.5" customHeight="1">
      <c r="A7" s="522"/>
      <c r="B7" s="523"/>
      <c r="C7" s="523"/>
      <c r="D7" s="523"/>
      <c r="E7" s="523"/>
      <c r="F7" s="523"/>
      <c r="G7" s="523"/>
      <c r="H7" s="523"/>
      <c r="I7" s="523"/>
    </row>
    <row r="8" spans="1:9" s="521" customFormat="1" ht="18" customHeight="1">
      <c r="A8" s="296" t="s">
        <v>597</v>
      </c>
      <c r="B8" s="531">
        <v>8967.9</v>
      </c>
      <c r="C8" s="531">
        <v>6256.8</v>
      </c>
      <c r="D8" s="531">
        <v>2711.1</v>
      </c>
      <c r="E8" s="531">
        <v>8591.6</v>
      </c>
      <c r="F8" s="531">
        <v>376.3</v>
      </c>
      <c r="G8" s="531">
        <v>759.8</v>
      </c>
      <c r="H8" s="531">
        <v>69.8</v>
      </c>
      <c r="I8" s="531">
        <v>95.8</v>
      </c>
    </row>
    <row r="9" spans="1:9" s="521" customFormat="1" ht="18" customHeight="1">
      <c r="A9" s="296" t="s">
        <v>545</v>
      </c>
      <c r="B9" s="531">
        <v>8998.8</v>
      </c>
      <c r="C9" s="531">
        <v>6297.1</v>
      </c>
      <c r="D9" s="531">
        <v>2701.6000000000004</v>
      </c>
      <c r="E9" s="531">
        <v>8629.1</v>
      </c>
      <c r="F9" s="531">
        <v>369.4999999999998</v>
      </c>
      <c r="G9" s="531">
        <v>768</v>
      </c>
      <c r="H9" s="728">
        <v>70</v>
      </c>
      <c r="I9" s="537">
        <v>95.9</v>
      </c>
    </row>
    <row r="10" spans="1:9" s="521" customFormat="1" ht="18" customHeight="1">
      <c r="A10" s="296" t="s">
        <v>547</v>
      </c>
      <c r="B10" s="531">
        <v>9012.9</v>
      </c>
      <c r="C10" s="531">
        <v>6322.699999999999</v>
      </c>
      <c r="D10" s="531">
        <v>2690.1000000000004</v>
      </c>
      <c r="E10" s="531">
        <v>8648</v>
      </c>
      <c r="F10" s="531">
        <v>365.0000000000004</v>
      </c>
      <c r="G10" s="531">
        <v>774.9</v>
      </c>
      <c r="H10" s="728">
        <v>70.2</v>
      </c>
      <c r="I10" s="728">
        <v>96</v>
      </c>
    </row>
    <row r="11" spans="1:9" s="521" customFormat="1" ht="18" customHeight="1">
      <c r="A11" s="296" t="s">
        <v>574</v>
      </c>
      <c r="B11" s="532">
        <v>9027</v>
      </c>
      <c r="C11" s="532">
        <v>6352.7</v>
      </c>
      <c r="D11" s="532">
        <v>2674.3</v>
      </c>
      <c r="E11" s="532">
        <v>8669.2</v>
      </c>
      <c r="F11" s="532">
        <v>357.7999999999993</v>
      </c>
      <c r="G11" s="532">
        <v>779.4</v>
      </c>
      <c r="H11" s="502">
        <v>70.37443225877922</v>
      </c>
      <c r="I11" s="502">
        <v>96.03633543813007</v>
      </c>
    </row>
    <row r="12" spans="1:14" s="526" customFormat="1" ht="18" customHeight="1">
      <c r="A12" s="301" t="s">
        <v>596</v>
      </c>
      <c r="B12" s="524">
        <v>9043.6</v>
      </c>
      <c r="C12" s="524">
        <v>6394.4</v>
      </c>
      <c r="D12" s="524">
        <v>2649.2000000000007</v>
      </c>
      <c r="E12" s="524">
        <v>8706.1</v>
      </c>
      <c r="F12" s="524">
        <v>337.5</v>
      </c>
      <c r="G12" s="524">
        <v>788.5</v>
      </c>
      <c r="H12" s="525">
        <v>70.7</v>
      </c>
      <c r="I12" s="525">
        <v>96.3</v>
      </c>
      <c r="K12" s="725"/>
      <c r="L12" s="726"/>
      <c r="M12" s="726"/>
      <c r="N12" s="726"/>
    </row>
    <row r="13" spans="1:13" s="526" customFormat="1" ht="6" customHeight="1">
      <c r="A13" s="527"/>
      <c r="B13" s="524"/>
      <c r="C13" s="524"/>
      <c r="D13" s="524"/>
      <c r="E13" s="524"/>
      <c r="F13" s="524"/>
      <c r="G13" s="524"/>
      <c r="H13" s="525"/>
      <c r="I13" s="525"/>
      <c r="M13" s="528"/>
    </row>
    <row r="14" spans="1:16" s="526" customFormat="1" ht="18.75" customHeight="1">
      <c r="A14" s="533" t="s">
        <v>384</v>
      </c>
      <c r="B14" s="524">
        <v>7148.4</v>
      </c>
      <c r="C14" s="524">
        <v>4958.4</v>
      </c>
      <c r="D14" s="524">
        <v>2190</v>
      </c>
      <c r="E14" s="524">
        <v>6877.3</v>
      </c>
      <c r="F14" s="524">
        <v>271.09999999999945</v>
      </c>
      <c r="G14" s="524">
        <v>614.5</v>
      </c>
      <c r="H14" s="530">
        <v>69.4</v>
      </c>
      <c r="I14" s="524">
        <v>96.2</v>
      </c>
      <c r="K14" s="725"/>
      <c r="M14" s="725"/>
      <c r="O14" s="725"/>
      <c r="P14" s="725"/>
    </row>
    <row r="15" spans="1:16" s="526" customFormat="1" ht="18.75" customHeight="1">
      <c r="A15" s="533" t="s">
        <v>385</v>
      </c>
      <c r="B15" s="524">
        <v>1895.2</v>
      </c>
      <c r="C15" s="524">
        <v>1435.9</v>
      </c>
      <c r="D15" s="524">
        <v>459.29999999999995</v>
      </c>
      <c r="E15" s="524">
        <v>1828.7</v>
      </c>
      <c r="F15" s="524">
        <v>66.5</v>
      </c>
      <c r="G15" s="524">
        <v>174</v>
      </c>
      <c r="H15" s="524">
        <v>75.8</v>
      </c>
      <c r="I15" s="524">
        <v>96.5</v>
      </c>
      <c r="K15" s="725"/>
      <c r="M15" s="725"/>
      <c r="O15" s="725"/>
      <c r="P15" s="725"/>
    </row>
    <row r="16" spans="1:9" s="521" customFormat="1" ht="6.75" customHeight="1">
      <c r="A16" s="529"/>
      <c r="B16" s="532"/>
      <c r="C16" s="532"/>
      <c r="D16" s="532"/>
      <c r="E16" s="532"/>
      <c r="F16" s="502"/>
      <c r="G16" s="502"/>
      <c r="H16" s="502"/>
      <c r="I16" s="502"/>
    </row>
    <row r="17" spans="1:12" s="521" customFormat="1" ht="19.5" customHeight="1">
      <c r="A17" s="529" t="s">
        <v>296</v>
      </c>
      <c r="B17" s="531">
        <v>1734.1</v>
      </c>
      <c r="C17" s="532">
        <v>1238.5</v>
      </c>
      <c r="D17" s="532">
        <v>495.5999999999999</v>
      </c>
      <c r="E17" s="532">
        <v>1688</v>
      </c>
      <c r="F17" s="532">
        <v>46.09999999999991</v>
      </c>
      <c r="G17" s="502">
        <v>169.5</v>
      </c>
      <c r="H17" s="532">
        <v>71.4</v>
      </c>
      <c r="I17" s="532">
        <v>97.3</v>
      </c>
      <c r="K17" s="502"/>
      <c r="L17" s="727"/>
    </row>
    <row r="18" spans="1:12" s="521" customFormat="1" ht="19.5" customHeight="1">
      <c r="A18" s="529" t="s">
        <v>297</v>
      </c>
      <c r="B18" s="531">
        <v>1436.7</v>
      </c>
      <c r="C18" s="532">
        <v>1060.1</v>
      </c>
      <c r="D18" s="532">
        <v>376.60000000000014</v>
      </c>
      <c r="E18" s="532">
        <v>1398.1</v>
      </c>
      <c r="F18" s="532">
        <v>38.600000000000136</v>
      </c>
      <c r="G18" s="502">
        <v>125.4</v>
      </c>
      <c r="H18" s="532">
        <v>73.8</v>
      </c>
      <c r="I18" s="532">
        <v>97.3</v>
      </c>
      <c r="K18" s="502"/>
      <c r="L18" s="727"/>
    </row>
    <row r="19" spans="1:12" s="521" customFormat="1" ht="19.5" customHeight="1">
      <c r="A19" s="529" t="s">
        <v>299</v>
      </c>
      <c r="B19" s="531">
        <v>630.8</v>
      </c>
      <c r="C19" s="532">
        <v>365.3</v>
      </c>
      <c r="D19" s="532">
        <v>265.49999999999994</v>
      </c>
      <c r="E19" s="532">
        <v>569.8</v>
      </c>
      <c r="F19" s="532">
        <v>61</v>
      </c>
      <c r="G19" s="502">
        <v>65.2</v>
      </c>
      <c r="H19" s="532">
        <v>57.9</v>
      </c>
      <c r="I19" s="532">
        <v>90.3</v>
      </c>
      <c r="K19" s="502"/>
      <c r="L19" s="727"/>
    </row>
    <row r="20" spans="1:12" s="521" customFormat="1" ht="19.5" customHeight="1">
      <c r="A20" s="529" t="s">
        <v>301</v>
      </c>
      <c r="B20" s="531">
        <v>322.6</v>
      </c>
      <c r="C20" s="532">
        <v>214.1</v>
      </c>
      <c r="D20" s="532">
        <v>108.50000000000003</v>
      </c>
      <c r="E20" s="532">
        <v>305.8</v>
      </c>
      <c r="F20" s="532">
        <v>16.80000000000001</v>
      </c>
      <c r="G20" s="502">
        <v>30.4</v>
      </c>
      <c r="H20" s="532">
        <v>66.4</v>
      </c>
      <c r="I20" s="532">
        <v>94.8</v>
      </c>
      <c r="K20" s="502"/>
      <c r="L20" s="727"/>
    </row>
    <row r="21" spans="1:12" s="521" customFormat="1" ht="19.5" customHeight="1">
      <c r="A21" s="529" t="s">
        <v>202</v>
      </c>
      <c r="B21" s="531">
        <v>942.9</v>
      </c>
      <c r="C21" s="532">
        <v>503.9</v>
      </c>
      <c r="D21" s="532">
        <v>439</v>
      </c>
      <c r="E21" s="532">
        <v>865.5</v>
      </c>
      <c r="F21" s="532">
        <v>77.39999999999998</v>
      </c>
      <c r="G21" s="502">
        <v>60.7</v>
      </c>
      <c r="H21" s="532">
        <v>53.4</v>
      </c>
      <c r="I21" s="532">
        <v>91.8</v>
      </c>
      <c r="K21" s="502"/>
      <c r="L21" s="727"/>
    </row>
    <row r="22" spans="1:12" s="521" customFormat="1" ht="19.5" customHeight="1">
      <c r="A22" s="529" t="s">
        <v>304</v>
      </c>
      <c r="B22" s="531">
        <v>603.1</v>
      </c>
      <c r="C22" s="532">
        <v>463.2</v>
      </c>
      <c r="D22" s="532">
        <v>139.90000000000003</v>
      </c>
      <c r="E22" s="532">
        <v>597.9</v>
      </c>
      <c r="F22" s="532">
        <v>5.2000000000000455</v>
      </c>
      <c r="G22" s="502">
        <v>65.4</v>
      </c>
      <c r="H22" s="532">
        <v>76.8</v>
      </c>
      <c r="I22" s="532">
        <v>99.1</v>
      </c>
      <c r="K22" s="502"/>
      <c r="L22" s="727"/>
    </row>
    <row r="23" spans="1:12" s="521" customFormat="1" ht="19.5" customHeight="1">
      <c r="A23" s="529" t="s">
        <v>306</v>
      </c>
      <c r="B23" s="531">
        <v>340.3</v>
      </c>
      <c r="C23" s="532">
        <v>248.4</v>
      </c>
      <c r="D23" s="532">
        <v>91.9</v>
      </c>
      <c r="E23" s="532">
        <v>336.7</v>
      </c>
      <c r="F23" s="532">
        <v>3.6000000000000227</v>
      </c>
      <c r="G23" s="502">
        <v>17.6</v>
      </c>
      <c r="H23" s="532">
        <v>73</v>
      </c>
      <c r="I23" s="532">
        <v>99</v>
      </c>
      <c r="K23" s="502"/>
      <c r="L23" s="727"/>
    </row>
    <row r="24" spans="1:12" s="521" customFormat="1" ht="19.5" customHeight="1">
      <c r="A24" s="529" t="s">
        <v>361</v>
      </c>
      <c r="B24" s="531">
        <v>354.3</v>
      </c>
      <c r="C24" s="532">
        <v>278.3</v>
      </c>
      <c r="D24" s="532">
        <v>76</v>
      </c>
      <c r="E24" s="532">
        <v>351.1</v>
      </c>
      <c r="F24" s="532">
        <v>3.1999999999999886</v>
      </c>
      <c r="G24" s="502">
        <v>28.8</v>
      </c>
      <c r="H24" s="532">
        <v>78.5</v>
      </c>
      <c r="I24" s="532">
        <v>99.1</v>
      </c>
      <c r="K24" s="502"/>
      <c r="L24" s="727"/>
    </row>
    <row r="25" spans="1:12" s="521" customFormat="1" ht="19.5" customHeight="1">
      <c r="A25" s="529" t="s">
        <v>386</v>
      </c>
      <c r="B25" s="531">
        <v>303.1</v>
      </c>
      <c r="C25" s="532">
        <v>213.5</v>
      </c>
      <c r="D25" s="532">
        <v>89.60000000000002</v>
      </c>
      <c r="E25" s="532">
        <v>297.6</v>
      </c>
      <c r="F25" s="532">
        <v>5.5</v>
      </c>
      <c r="G25" s="502">
        <v>24.8</v>
      </c>
      <c r="H25" s="532">
        <v>70.4</v>
      </c>
      <c r="I25" s="532">
        <v>98.2</v>
      </c>
      <c r="K25" s="502"/>
      <c r="L25" s="727"/>
    </row>
    <row r="26" spans="1:12" s="521" customFormat="1" ht="19.5" customHeight="1">
      <c r="A26" s="529" t="s">
        <v>363</v>
      </c>
      <c r="B26" s="531">
        <v>480.6</v>
      </c>
      <c r="C26" s="532">
        <v>373.2</v>
      </c>
      <c r="D26" s="532">
        <v>107.40000000000003</v>
      </c>
      <c r="E26" s="532">
        <v>466.8</v>
      </c>
      <c r="F26" s="532">
        <v>13.800000000000011</v>
      </c>
      <c r="G26" s="502">
        <v>26.8</v>
      </c>
      <c r="H26" s="532">
        <v>77.7</v>
      </c>
      <c r="I26" s="532">
        <v>97.1</v>
      </c>
      <c r="K26" s="502"/>
      <c r="L26" s="727"/>
    </row>
    <row r="27" spans="1:12" s="526" customFormat="1" ht="19.5" customHeight="1">
      <c r="A27" s="533" t="s">
        <v>364</v>
      </c>
      <c r="B27" s="524">
        <v>135.1</v>
      </c>
      <c r="C27" s="524">
        <v>115.8</v>
      </c>
      <c r="D27" s="524">
        <v>19.299999999999997</v>
      </c>
      <c r="E27" s="524">
        <v>131.4</v>
      </c>
      <c r="F27" s="524">
        <v>3.6999999999999886</v>
      </c>
      <c r="G27" s="525">
        <v>21.6</v>
      </c>
      <c r="H27" s="524">
        <v>85.7</v>
      </c>
      <c r="I27" s="524">
        <v>97.2</v>
      </c>
      <c r="K27" s="525"/>
      <c r="L27" s="725"/>
    </row>
    <row r="28" spans="1:12" s="521" customFormat="1" ht="19.5" customHeight="1">
      <c r="A28" s="529" t="s">
        <v>194</v>
      </c>
      <c r="B28" s="532">
        <v>135.1</v>
      </c>
      <c r="C28" s="532">
        <v>115.8</v>
      </c>
      <c r="D28" s="532">
        <v>19.299999999999997</v>
      </c>
      <c r="E28" s="532">
        <v>131.4</v>
      </c>
      <c r="F28" s="532">
        <v>3.6999999999999886</v>
      </c>
      <c r="G28" s="502">
        <v>21.6</v>
      </c>
      <c r="H28" s="532">
        <v>85.7</v>
      </c>
      <c r="I28" s="532">
        <v>97.2</v>
      </c>
      <c r="K28" s="502"/>
      <c r="L28" s="727"/>
    </row>
    <row r="29" spans="1:12" s="526" customFormat="1" ht="19.5" customHeight="1">
      <c r="A29" s="533" t="s">
        <v>366</v>
      </c>
      <c r="B29" s="524">
        <v>501.4</v>
      </c>
      <c r="C29" s="524">
        <v>336.3</v>
      </c>
      <c r="D29" s="524">
        <v>165.10000000000002</v>
      </c>
      <c r="E29" s="524">
        <v>484.90000000000003</v>
      </c>
      <c r="F29" s="524">
        <v>16.5</v>
      </c>
      <c r="G29" s="524">
        <v>52.8</v>
      </c>
      <c r="H29" s="524">
        <v>67.1</v>
      </c>
      <c r="I29" s="524">
        <v>96.70131947221111</v>
      </c>
      <c r="K29" s="525"/>
      <c r="L29" s="725"/>
    </row>
    <row r="30" spans="1:12" s="521" customFormat="1" ht="19.5" customHeight="1">
      <c r="A30" s="529" t="s">
        <v>292</v>
      </c>
      <c r="B30" s="532">
        <v>142</v>
      </c>
      <c r="C30" s="532">
        <v>65</v>
      </c>
      <c r="D30" s="532">
        <v>77</v>
      </c>
      <c r="E30" s="532">
        <v>129</v>
      </c>
      <c r="F30" s="532">
        <v>13</v>
      </c>
      <c r="G30" s="532">
        <v>22.1</v>
      </c>
      <c r="H30" s="532">
        <v>45.8</v>
      </c>
      <c r="I30" s="532">
        <v>90.9</v>
      </c>
      <c r="K30" s="502"/>
      <c r="L30" s="727"/>
    </row>
    <row r="31" spans="1:12" s="521" customFormat="1" ht="19.5" customHeight="1">
      <c r="A31" s="529" t="s">
        <v>293</v>
      </c>
      <c r="B31" s="532">
        <v>81.3</v>
      </c>
      <c r="C31" s="532">
        <v>64.3</v>
      </c>
      <c r="D31" s="532">
        <v>17</v>
      </c>
      <c r="E31" s="532">
        <v>78.8</v>
      </c>
      <c r="F31" s="532">
        <v>2.5</v>
      </c>
      <c r="G31" s="502">
        <v>7</v>
      </c>
      <c r="H31" s="532">
        <v>79.08979089790897</v>
      </c>
      <c r="I31" s="532">
        <v>97</v>
      </c>
      <c r="K31" s="502"/>
      <c r="L31" s="727"/>
    </row>
    <row r="32" spans="1:12" s="521" customFormat="1" ht="19.5" customHeight="1">
      <c r="A32" s="529" t="s">
        <v>368</v>
      </c>
      <c r="B32" s="532">
        <v>278.1</v>
      </c>
      <c r="C32" s="532">
        <v>207</v>
      </c>
      <c r="D32" s="532">
        <v>71.10000000000002</v>
      </c>
      <c r="E32" s="532">
        <v>277.1</v>
      </c>
      <c r="F32" s="532">
        <v>1</v>
      </c>
      <c r="G32" s="502">
        <v>23.8</v>
      </c>
      <c r="H32" s="532">
        <v>74.4</v>
      </c>
      <c r="I32" s="532">
        <v>99.63911945146157</v>
      </c>
      <c r="K32" s="502"/>
      <c r="L32" s="727"/>
    </row>
    <row r="33" spans="1:12" s="526" customFormat="1" ht="19.5" customHeight="1">
      <c r="A33" s="533" t="s">
        <v>294</v>
      </c>
      <c r="B33" s="524">
        <v>139.2</v>
      </c>
      <c r="C33" s="524">
        <v>118.5</v>
      </c>
      <c r="D33" s="524">
        <v>20.69999999999999</v>
      </c>
      <c r="E33" s="524">
        <v>138.9</v>
      </c>
      <c r="F33" s="525">
        <v>0.29999999999998295</v>
      </c>
      <c r="G33" s="525">
        <v>12.8</v>
      </c>
      <c r="H33" s="524">
        <v>85.1</v>
      </c>
      <c r="I33" s="524">
        <v>99.8</v>
      </c>
      <c r="K33" s="525"/>
      <c r="L33" s="725"/>
    </row>
    <row r="34" spans="1:12" s="521" customFormat="1" ht="19.5" customHeight="1">
      <c r="A34" s="529" t="s">
        <v>295</v>
      </c>
      <c r="B34" s="532">
        <v>139.2</v>
      </c>
      <c r="C34" s="532">
        <v>118.5</v>
      </c>
      <c r="D34" s="532">
        <v>20.69999999999999</v>
      </c>
      <c r="E34" s="532">
        <v>138.9</v>
      </c>
      <c r="F34" s="502">
        <v>0.29999999999998295</v>
      </c>
      <c r="G34" s="502">
        <v>12.8</v>
      </c>
      <c r="H34" s="532">
        <v>85.1</v>
      </c>
      <c r="I34" s="532">
        <v>99.8</v>
      </c>
      <c r="K34" s="502"/>
      <c r="L34" s="727"/>
    </row>
    <row r="35" spans="1:12" s="526" customFormat="1" ht="19.5" customHeight="1">
      <c r="A35" s="533" t="s">
        <v>370</v>
      </c>
      <c r="B35" s="524">
        <v>289.7</v>
      </c>
      <c r="C35" s="524">
        <v>217.5</v>
      </c>
      <c r="D35" s="524">
        <v>72.19999999999999</v>
      </c>
      <c r="E35" s="524">
        <v>262.8</v>
      </c>
      <c r="F35" s="524">
        <v>26.899999999999977</v>
      </c>
      <c r="G35" s="525">
        <v>23.1</v>
      </c>
      <c r="H35" s="524">
        <v>75.1</v>
      </c>
      <c r="I35" s="524">
        <v>90.7</v>
      </c>
      <c r="K35" s="525"/>
      <c r="L35" s="725"/>
    </row>
    <row r="36" spans="1:12" s="521" customFormat="1" ht="19.5" customHeight="1">
      <c r="A36" s="529" t="s">
        <v>298</v>
      </c>
      <c r="B36" s="532">
        <v>289.7</v>
      </c>
      <c r="C36" s="532">
        <v>217.5</v>
      </c>
      <c r="D36" s="532">
        <v>72.19999999999999</v>
      </c>
      <c r="E36" s="532">
        <v>262.8</v>
      </c>
      <c r="F36" s="532">
        <v>26.899999999999977</v>
      </c>
      <c r="G36" s="532">
        <v>23.1</v>
      </c>
      <c r="H36" s="532">
        <v>75.1</v>
      </c>
      <c r="I36" s="532">
        <v>90.7</v>
      </c>
      <c r="K36" s="502"/>
      <c r="L36" s="727"/>
    </row>
    <row r="37" spans="1:12" s="526" customFormat="1" ht="19.5" customHeight="1">
      <c r="A37" s="533" t="s">
        <v>372</v>
      </c>
      <c r="B37" s="524">
        <v>582.9</v>
      </c>
      <c r="C37" s="524">
        <v>525.8</v>
      </c>
      <c r="D37" s="524">
        <v>57.1</v>
      </c>
      <c r="E37" s="524">
        <v>563.8</v>
      </c>
      <c r="F37" s="524">
        <v>19</v>
      </c>
      <c r="G37" s="524">
        <v>61.9</v>
      </c>
      <c r="H37" s="524">
        <v>90.2</v>
      </c>
      <c r="I37" s="524">
        <v>96.7</v>
      </c>
      <c r="K37" s="525"/>
      <c r="L37" s="725"/>
    </row>
    <row r="38" spans="1:12" s="521" customFormat="1" ht="19.5" customHeight="1">
      <c r="A38" s="529" t="s">
        <v>302</v>
      </c>
      <c r="B38" s="532">
        <v>54.1</v>
      </c>
      <c r="C38" s="532">
        <v>51.2</v>
      </c>
      <c r="D38" s="532">
        <v>2.8999999999999986</v>
      </c>
      <c r="E38" s="532">
        <v>54</v>
      </c>
      <c r="F38" s="502">
        <v>0.10000000000000142</v>
      </c>
      <c r="G38" s="502">
        <v>5</v>
      </c>
      <c r="H38" s="532">
        <v>94.7</v>
      </c>
      <c r="I38" s="532">
        <v>99.81515711645102</v>
      </c>
      <c r="K38" s="502"/>
      <c r="L38" s="727"/>
    </row>
    <row r="39" spans="1:12" s="521" customFormat="1" ht="19.5" customHeight="1">
      <c r="A39" s="529" t="s">
        <v>303</v>
      </c>
      <c r="B39" s="532">
        <v>96.1</v>
      </c>
      <c r="C39" s="532">
        <v>80.3</v>
      </c>
      <c r="D39" s="532">
        <v>15.799999999999997</v>
      </c>
      <c r="E39" s="532">
        <v>95.5</v>
      </c>
      <c r="F39" s="502">
        <v>0.5999999999999943</v>
      </c>
      <c r="G39" s="532">
        <v>18.6</v>
      </c>
      <c r="H39" s="532">
        <v>83.5</v>
      </c>
      <c r="I39" s="532">
        <v>99.3</v>
      </c>
      <c r="K39" s="502"/>
      <c r="L39" s="727"/>
    </row>
    <row r="40" spans="1:12" s="521" customFormat="1" ht="19.5" customHeight="1">
      <c r="A40" s="529" t="s">
        <v>305</v>
      </c>
      <c r="B40" s="532">
        <v>432.6</v>
      </c>
      <c r="C40" s="532">
        <v>394.2</v>
      </c>
      <c r="D40" s="532">
        <v>38.400000000000034</v>
      </c>
      <c r="E40" s="532">
        <v>414.3</v>
      </c>
      <c r="F40" s="532">
        <v>18.30000000000001</v>
      </c>
      <c r="G40" s="502">
        <v>38.3</v>
      </c>
      <c r="H40" s="532">
        <v>91.1</v>
      </c>
      <c r="I40" s="532">
        <v>95.8</v>
      </c>
      <c r="K40" s="502"/>
      <c r="L40" s="727"/>
    </row>
    <row r="41" spans="1:12" s="526" customFormat="1" ht="19.5" customHeight="1">
      <c r="A41" s="533" t="s">
        <v>374</v>
      </c>
      <c r="B41" s="524">
        <v>246.9</v>
      </c>
      <c r="C41" s="524">
        <v>122.1</v>
      </c>
      <c r="D41" s="524">
        <v>124.80000000000001</v>
      </c>
      <c r="E41" s="524">
        <v>246.9</v>
      </c>
      <c r="F41" s="525">
        <v>0</v>
      </c>
      <c r="G41" s="525">
        <v>1.8</v>
      </c>
      <c r="H41" s="524">
        <v>49.4</v>
      </c>
      <c r="I41" s="524">
        <v>100</v>
      </c>
      <c r="K41" s="525"/>
      <c r="L41" s="725"/>
    </row>
    <row r="42" spans="1:12" s="521" customFormat="1" ht="19.5" customHeight="1" thickBot="1">
      <c r="A42" s="534" t="s">
        <v>309</v>
      </c>
      <c r="B42" s="535">
        <v>246.9</v>
      </c>
      <c r="C42" s="536">
        <v>122.1</v>
      </c>
      <c r="D42" s="536">
        <v>124.80000000000001</v>
      </c>
      <c r="E42" s="536">
        <v>246.9</v>
      </c>
      <c r="F42" s="519">
        <v>0</v>
      </c>
      <c r="G42" s="519">
        <v>1.8</v>
      </c>
      <c r="H42" s="536">
        <v>49.4</v>
      </c>
      <c r="I42" s="536">
        <v>100</v>
      </c>
      <c r="K42" s="502"/>
      <c r="L42" s="727"/>
    </row>
    <row r="43" spans="1:9" s="240" customFormat="1" ht="15" customHeight="1">
      <c r="A43" s="240" t="s">
        <v>387</v>
      </c>
      <c r="B43" s="341"/>
      <c r="C43" s="341"/>
      <c r="D43" s="241"/>
      <c r="E43" s="341"/>
      <c r="F43" s="341"/>
      <c r="G43" s="341"/>
      <c r="H43" s="341"/>
      <c r="I43" s="341"/>
    </row>
    <row r="44" ht="13.5" customHeight="1">
      <c r="A44" s="816" t="s">
        <v>644</v>
      </c>
    </row>
  </sheetData>
  <sheetProtection/>
  <mergeCells count="6">
    <mergeCell ref="B5:B6"/>
    <mergeCell ref="H5:H6"/>
    <mergeCell ref="I5:I6"/>
    <mergeCell ref="A5:A6"/>
    <mergeCell ref="C5:D5"/>
    <mergeCell ref="E5:F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G58"/>
  <sheetViews>
    <sheetView showGridLines="0" zoomScaleSheetLayoutView="100" zoomScalePageLayoutView="0" workbookViewId="0" topLeftCell="A1">
      <selection activeCell="A1" sqref="A1:G1"/>
    </sheetView>
  </sheetViews>
  <sheetFormatPr defaultColWidth="8.875" defaultRowHeight="13.5"/>
  <cols>
    <col min="1" max="1" width="6.25390625" style="345" customWidth="1"/>
    <col min="2" max="2" width="11.25390625" style="345" customWidth="1"/>
    <col min="3" max="3" width="6.25390625" style="345" customWidth="1"/>
    <col min="4" max="4" width="3.125" style="345" customWidth="1"/>
    <col min="5" max="5" width="23.625" style="345" customWidth="1"/>
    <col min="6" max="7" width="23.375" style="345" customWidth="1"/>
    <col min="8" max="16384" width="8.875" style="345" customWidth="1"/>
  </cols>
  <sheetData>
    <row r="1" spans="1:7" ht="19.5" customHeight="1">
      <c r="A1" s="926" t="s">
        <v>645</v>
      </c>
      <c r="B1" s="926"/>
      <c r="C1" s="926"/>
      <c r="D1" s="926"/>
      <c r="E1" s="926"/>
      <c r="F1" s="926"/>
      <c r="G1" s="926"/>
    </row>
    <row r="2" spans="1:7" ht="9" customHeight="1">
      <c r="A2" s="370"/>
      <c r="B2" s="370"/>
      <c r="C2" s="370"/>
      <c r="D2" s="370"/>
      <c r="E2" s="370"/>
      <c r="F2" s="370"/>
      <c r="G2" s="370"/>
    </row>
    <row r="3" spans="1:7" ht="15" customHeight="1">
      <c r="A3" s="346" t="s">
        <v>646</v>
      </c>
      <c r="B3" s="370"/>
      <c r="C3" s="370"/>
      <c r="D3" s="370"/>
      <c r="E3" s="370"/>
      <c r="F3" s="370"/>
      <c r="G3" s="370"/>
    </row>
    <row r="4" spans="1:7" ht="13.5" customHeight="1" thickBot="1">
      <c r="A4" s="347" t="s">
        <v>266</v>
      </c>
      <c r="B4" s="347"/>
      <c r="C4" s="347"/>
      <c r="D4" s="347"/>
      <c r="E4" s="347"/>
      <c r="F4" s="348"/>
      <c r="G4" s="348" t="s">
        <v>706</v>
      </c>
    </row>
    <row r="5" spans="1:7" ht="22.5" customHeight="1" thickBot="1">
      <c r="A5" s="927" t="s">
        <v>268</v>
      </c>
      <c r="B5" s="927"/>
      <c r="C5" s="927"/>
      <c r="D5" s="928"/>
      <c r="E5" s="349" t="s">
        <v>166</v>
      </c>
      <c r="F5" s="350" t="s">
        <v>269</v>
      </c>
      <c r="G5" s="349" t="s">
        <v>270</v>
      </c>
    </row>
    <row r="6" spans="1:7" ht="15.75" customHeight="1">
      <c r="A6" s="788" t="s">
        <v>647</v>
      </c>
      <c r="B6" s="788"/>
      <c r="C6" s="788"/>
      <c r="D6" s="352"/>
      <c r="E6" s="748">
        <v>568706</v>
      </c>
      <c r="F6" s="748">
        <v>295200</v>
      </c>
      <c r="G6" s="748">
        <v>273506</v>
      </c>
    </row>
    <row r="7" spans="1:7" ht="15.75" customHeight="1">
      <c r="A7" s="925" t="s">
        <v>549</v>
      </c>
      <c r="B7" s="925"/>
      <c r="C7" s="351"/>
      <c r="D7" s="352"/>
      <c r="E7" s="749">
        <v>567130</v>
      </c>
      <c r="F7" s="749">
        <v>293456</v>
      </c>
      <c r="G7" s="749">
        <v>273674</v>
      </c>
    </row>
    <row r="8" spans="1:7" ht="15.75" customHeight="1">
      <c r="A8" s="925" t="s">
        <v>550</v>
      </c>
      <c r="B8" s="925"/>
      <c r="C8" s="351"/>
      <c r="D8" s="352"/>
      <c r="E8" s="750">
        <v>565945</v>
      </c>
      <c r="F8" s="749">
        <v>291961</v>
      </c>
      <c r="G8" s="749">
        <v>273984</v>
      </c>
    </row>
    <row r="9" spans="1:7" ht="15.75" customHeight="1">
      <c r="A9" s="925" t="s">
        <v>579</v>
      </c>
      <c r="B9" s="925"/>
      <c r="C9" s="217"/>
      <c r="D9" s="217"/>
      <c r="E9" s="750">
        <v>564328</v>
      </c>
      <c r="F9" s="745">
        <v>290260</v>
      </c>
      <c r="G9" s="745">
        <v>274068</v>
      </c>
    </row>
    <row r="10" spans="1:7" s="353" customFormat="1" ht="15.75" customHeight="1">
      <c r="A10" s="929" t="s">
        <v>593</v>
      </c>
      <c r="B10" s="929"/>
      <c r="D10" s="358"/>
      <c r="E10" s="751">
        <v>562839</v>
      </c>
      <c r="F10" s="752">
        <v>288627</v>
      </c>
      <c r="G10" s="752">
        <v>274212</v>
      </c>
    </row>
    <row r="11" spans="1:7" ht="11.25" customHeight="1">
      <c r="A11" s="354"/>
      <c r="B11" s="355"/>
      <c r="C11" s="355"/>
      <c r="D11" s="356"/>
      <c r="E11" s="746"/>
      <c r="F11" s="747"/>
      <c r="G11" s="747"/>
    </row>
    <row r="12" spans="1:7" s="353" customFormat="1" ht="16.5" customHeight="1">
      <c r="A12" s="923" t="s">
        <v>465</v>
      </c>
      <c r="B12" s="923"/>
      <c r="C12" s="357"/>
      <c r="D12" s="358"/>
      <c r="E12" s="753">
        <v>11992</v>
      </c>
      <c r="F12" s="753">
        <v>11609</v>
      </c>
      <c r="G12" s="753">
        <v>383</v>
      </c>
    </row>
    <row r="13" spans="1:7" ht="16.5" customHeight="1">
      <c r="A13" s="711"/>
      <c r="B13" s="924" t="s">
        <v>271</v>
      </c>
      <c r="C13" s="924"/>
      <c r="D13" s="359"/>
      <c r="E13" s="748">
        <v>6303</v>
      </c>
      <c r="F13" s="748">
        <v>6245</v>
      </c>
      <c r="G13" s="748">
        <v>58</v>
      </c>
    </row>
    <row r="14" spans="1:7" ht="16.5" customHeight="1">
      <c r="A14" s="711"/>
      <c r="B14" s="924" t="s">
        <v>272</v>
      </c>
      <c r="C14" s="924"/>
      <c r="D14" s="359"/>
      <c r="E14" s="748">
        <v>17</v>
      </c>
      <c r="F14" s="748">
        <v>16</v>
      </c>
      <c r="G14" s="748">
        <v>1</v>
      </c>
    </row>
    <row r="15" spans="1:7" ht="16.5" customHeight="1">
      <c r="A15" s="348" t="s">
        <v>466</v>
      </c>
      <c r="B15" s="924" t="s">
        <v>273</v>
      </c>
      <c r="C15" s="924"/>
      <c r="D15" s="359"/>
      <c r="E15" s="748">
        <v>5539</v>
      </c>
      <c r="F15" s="748">
        <v>5231</v>
      </c>
      <c r="G15" s="748">
        <v>308</v>
      </c>
    </row>
    <row r="16" spans="1:7" ht="16.5" customHeight="1">
      <c r="A16" s="711"/>
      <c r="B16" s="924" t="s">
        <v>274</v>
      </c>
      <c r="C16" s="924"/>
      <c r="D16" s="359"/>
      <c r="E16" s="748">
        <v>128</v>
      </c>
      <c r="F16" s="748">
        <v>112</v>
      </c>
      <c r="G16" s="748">
        <v>16</v>
      </c>
    </row>
    <row r="17" spans="1:7" ht="16.5" customHeight="1">
      <c r="A17" s="711"/>
      <c r="B17" s="924" t="s">
        <v>275</v>
      </c>
      <c r="C17" s="924"/>
      <c r="D17" s="359"/>
      <c r="E17" s="748">
        <v>2</v>
      </c>
      <c r="F17" s="748">
        <v>2</v>
      </c>
      <c r="G17" s="754" t="s">
        <v>743</v>
      </c>
    </row>
    <row r="18" spans="1:7" ht="16.5" customHeight="1">
      <c r="A18" s="711"/>
      <c r="B18" s="924" t="s">
        <v>276</v>
      </c>
      <c r="C18" s="924"/>
      <c r="D18" s="359"/>
      <c r="E18" s="748">
        <v>3</v>
      </c>
      <c r="F18" s="748">
        <v>3</v>
      </c>
      <c r="G18" s="754" t="s">
        <v>743</v>
      </c>
    </row>
    <row r="19" spans="1:7" s="353" customFormat="1" ht="16.5" customHeight="1">
      <c r="A19" s="923" t="s">
        <v>467</v>
      </c>
      <c r="B19" s="923"/>
      <c r="C19" s="357"/>
      <c r="D19" s="358"/>
      <c r="E19" s="753">
        <v>550847</v>
      </c>
      <c r="F19" s="753">
        <v>277018</v>
      </c>
      <c r="G19" s="753">
        <v>273829</v>
      </c>
    </row>
    <row r="20" spans="1:7" ht="16.5" customHeight="1">
      <c r="A20" s="711"/>
      <c r="B20" s="924" t="s">
        <v>271</v>
      </c>
      <c r="C20" s="924"/>
      <c r="D20" s="359"/>
      <c r="E20" s="748">
        <v>37632</v>
      </c>
      <c r="F20" s="748">
        <v>36471</v>
      </c>
      <c r="G20" s="748">
        <v>1161</v>
      </c>
    </row>
    <row r="21" spans="1:7" ht="16.5" customHeight="1">
      <c r="A21" s="711"/>
      <c r="B21" s="924" t="s">
        <v>272</v>
      </c>
      <c r="C21" s="924"/>
      <c r="D21" s="359"/>
      <c r="E21" s="748">
        <v>4368</v>
      </c>
      <c r="F21" s="748">
        <v>4203</v>
      </c>
      <c r="G21" s="748">
        <v>165</v>
      </c>
    </row>
    <row r="22" spans="1:7" ht="16.5" customHeight="1">
      <c r="A22" s="348" t="s">
        <v>466</v>
      </c>
      <c r="B22" s="924" t="s">
        <v>273</v>
      </c>
      <c r="C22" s="924"/>
      <c r="D22" s="359"/>
      <c r="E22" s="748">
        <v>417852</v>
      </c>
      <c r="F22" s="748">
        <v>192595</v>
      </c>
      <c r="G22" s="748">
        <v>225257</v>
      </c>
    </row>
    <row r="23" spans="1:7" ht="16.5" customHeight="1">
      <c r="A23" s="360"/>
      <c r="B23" s="924" t="s">
        <v>580</v>
      </c>
      <c r="C23" s="924"/>
      <c r="D23" s="359"/>
      <c r="E23" s="748">
        <v>529</v>
      </c>
      <c r="F23" s="748">
        <v>513</v>
      </c>
      <c r="G23" s="748">
        <v>16</v>
      </c>
    </row>
    <row r="24" spans="1:7" ht="16.5" customHeight="1">
      <c r="A24" s="348" t="s">
        <v>581</v>
      </c>
      <c r="B24" s="924" t="s">
        <v>582</v>
      </c>
      <c r="C24" s="924"/>
      <c r="D24" s="359"/>
      <c r="E24" s="748">
        <v>69820</v>
      </c>
      <c r="F24" s="748">
        <v>33794</v>
      </c>
      <c r="G24" s="748">
        <v>36026</v>
      </c>
    </row>
    <row r="25" spans="1:7" ht="16.5" customHeight="1">
      <c r="A25" s="711"/>
      <c r="B25" s="924" t="s">
        <v>274</v>
      </c>
      <c r="C25" s="924"/>
      <c r="D25" s="359"/>
      <c r="E25" s="748">
        <v>14416</v>
      </c>
      <c r="F25" s="748">
        <v>7100</v>
      </c>
      <c r="G25" s="748">
        <v>7316</v>
      </c>
    </row>
    <row r="26" spans="1:7" ht="16.5" customHeight="1">
      <c r="A26" s="711"/>
      <c r="B26" s="924" t="s">
        <v>275</v>
      </c>
      <c r="C26" s="924"/>
      <c r="D26" s="359"/>
      <c r="E26" s="748">
        <v>10</v>
      </c>
      <c r="F26" s="748">
        <v>10</v>
      </c>
      <c r="G26" s="754" t="s">
        <v>743</v>
      </c>
    </row>
    <row r="27" spans="1:7" ht="16.5" customHeight="1">
      <c r="A27" s="711"/>
      <c r="B27" s="924" t="s">
        <v>276</v>
      </c>
      <c r="C27" s="924"/>
      <c r="D27" s="359"/>
      <c r="E27" s="756" t="s">
        <v>743</v>
      </c>
      <c r="F27" s="756" t="s">
        <v>743</v>
      </c>
      <c r="G27" s="756" t="s">
        <v>743</v>
      </c>
    </row>
    <row r="28" spans="1:7" ht="16.5" customHeight="1">
      <c r="A28" s="711"/>
      <c r="B28" s="924" t="s">
        <v>277</v>
      </c>
      <c r="C28" s="924"/>
      <c r="D28" s="359"/>
      <c r="E28" s="748">
        <v>727</v>
      </c>
      <c r="F28" s="748">
        <v>501</v>
      </c>
      <c r="G28" s="748">
        <v>226</v>
      </c>
    </row>
    <row r="29" spans="1:7" ht="16.5" customHeight="1">
      <c r="A29" s="711"/>
      <c r="B29" s="924" t="s">
        <v>278</v>
      </c>
      <c r="C29" s="924"/>
      <c r="D29" s="359"/>
      <c r="E29" s="748">
        <v>241</v>
      </c>
      <c r="F29" s="748">
        <v>103</v>
      </c>
      <c r="G29" s="748">
        <v>138</v>
      </c>
    </row>
    <row r="30" spans="1:7" ht="16.5" customHeight="1" thickBot="1">
      <c r="A30" s="712"/>
      <c r="B30" s="930" t="s">
        <v>279</v>
      </c>
      <c r="C30" s="930"/>
      <c r="D30" s="359"/>
      <c r="E30" s="748">
        <v>5252</v>
      </c>
      <c r="F30" s="755">
        <v>1728</v>
      </c>
      <c r="G30" s="755">
        <v>3524</v>
      </c>
    </row>
    <row r="31" spans="1:7" ht="15" customHeight="1">
      <c r="A31" s="853" t="s">
        <v>468</v>
      </c>
      <c r="B31" s="853"/>
      <c r="C31" s="853"/>
      <c r="D31" s="853"/>
      <c r="E31" s="854"/>
      <c r="F31" s="854"/>
      <c r="G31" s="854"/>
    </row>
    <row r="32" spans="1:7" ht="13.5">
      <c r="A32" s="238" t="s">
        <v>648</v>
      </c>
      <c r="F32" s="369"/>
      <c r="G32" s="370"/>
    </row>
    <row r="33" spans="1:7" ht="13.5">
      <c r="A33" s="238" t="s">
        <v>649</v>
      </c>
      <c r="F33" s="369"/>
      <c r="G33" s="370"/>
    </row>
    <row r="34" spans="1:7" ht="22.5" customHeight="1">
      <c r="A34" s="370"/>
      <c r="B34" s="370"/>
      <c r="C34" s="370"/>
      <c r="D34" s="370"/>
      <c r="E34" s="370"/>
      <c r="F34" s="370"/>
      <c r="G34" s="369"/>
    </row>
    <row r="35" spans="1:7" ht="13.5">
      <c r="A35" s="346" t="s">
        <v>280</v>
      </c>
      <c r="B35" s="370"/>
      <c r="C35" s="370"/>
      <c r="D35" s="370"/>
      <c r="E35" s="361"/>
      <c r="F35" s="361"/>
      <c r="G35" s="361"/>
    </row>
    <row r="36" spans="1:7" ht="14.25" thickBot="1">
      <c r="A36" s="347" t="s">
        <v>266</v>
      </c>
      <c r="B36" s="347"/>
      <c r="C36" s="347"/>
      <c r="D36" s="347"/>
      <c r="E36" s="348"/>
      <c r="F36" s="348"/>
      <c r="G36" s="348" t="s">
        <v>267</v>
      </c>
    </row>
    <row r="37" spans="1:7" ht="14.25" thickBot="1">
      <c r="A37" s="927" t="s">
        <v>281</v>
      </c>
      <c r="B37" s="927"/>
      <c r="C37" s="927"/>
      <c r="D37" s="928"/>
      <c r="E37" s="349" t="s">
        <v>166</v>
      </c>
      <c r="F37" s="350" t="s">
        <v>269</v>
      </c>
      <c r="G37" s="349" t="s">
        <v>270</v>
      </c>
    </row>
    <row r="38" spans="1:7" ht="13.5">
      <c r="A38" s="788" t="s">
        <v>647</v>
      </c>
      <c r="B38" s="788"/>
      <c r="C38" s="788"/>
      <c r="D38" s="352"/>
      <c r="E38" s="756">
        <v>568706</v>
      </c>
      <c r="F38" s="756">
        <v>295200</v>
      </c>
      <c r="G38" s="758">
        <v>273506</v>
      </c>
    </row>
    <row r="39" spans="1:7" ht="13.5">
      <c r="A39" s="925" t="s">
        <v>549</v>
      </c>
      <c r="B39" s="925"/>
      <c r="C39" s="351"/>
      <c r="D39" s="352"/>
      <c r="E39" s="756">
        <v>567130</v>
      </c>
      <c r="F39" s="759">
        <v>293456</v>
      </c>
      <c r="G39" s="758">
        <v>273674</v>
      </c>
    </row>
    <row r="40" spans="1:7" ht="13.5">
      <c r="A40" s="925" t="s">
        <v>550</v>
      </c>
      <c r="B40" s="925"/>
      <c r="C40" s="351"/>
      <c r="D40" s="352"/>
      <c r="E40" s="756">
        <v>565945</v>
      </c>
      <c r="F40" s="759">
        <v>291961</v>
      </c>
      <c r="G40" s="759">
        <v>273984</v>
      </c>
    </row>
    <row r="41" spans="1:7" ht="13.5">
      <c r="A41" s="925" t="s">
        <v>579</v>
      </c>
      <c r="B41" s="925"/>
      <c r="C41" s="217"/>
      <c r="D41" s="359"/>
      <c r="E41" s="756">
        <v>564328</v>
      </c>
      <c r="F41" s="759">
        <v>290260</v>
      </c>
      <c r="G41" s="759">
        <v>274068</v>
      </c>
    </row>
    <row r="42" spans="1:7" s="353" customFormat="1" ht="13.5">
      <c r="A42" s="929" t="s">
        <v>593</v>
      </c>
      <c r="B42" s="929"/>
      <c r="D42" s="358"/>
      <c r="E42" s="753">
        <v>562839</v>
      </c>
      <c r="F42" s="757">
        <v>288627</v>
      </c>
      <c r="G42" s="757">
        <v>274212</v>
      </c>
    </row>
    <row r="43" spans="1:7" ht="13.5">
      <c r="A43" s="363"/>
      <c r="B43" s="363"/>
      <c r="C43" s="363"/>
      <c r="D43" s="364"/>
      <c r="E43" s="756"/>
      <c r="F43" s="756"/>
      <c r="G43" s="756"/>
    </row>
    <row r="44" spans="1:7" ht="13.5">
      <c r="A44" s="347"/>
      <c r="B44" s="360">
        <v>16</v>
      </c>
      <c r="C44" s="347" t="s">
        <v>282</v>
      </c>
      <c r="D44" s="365"/>
      <c r="E44" s="758">
        <v>47</v>
      </c>
      <c r="F44" s="758">
        <v>40</v>
      </c>
      <c r="G44" s="758">
        <v>7</v>
      </c>
    </row>
    <row r="45" spans="1:7" ht="13.5">
      <c r="A45" s="347"/>
      <c r="B45" s="360">
        <v>17</v>
      </c>
      <c r="C45" s="347"/>
      <c r="D45" s="365"/>
      <c r="E45" s="758">
        <v>143</v>
      </c>
      <c r="F45" s="758">
        <v>119</v>
      </c>
      <c r="G45" s="758">
        <v>24</v>
      </c>
    </row>
    <row r="46" spans="1:7" ht="13.5">
      <c r="A46" s="347"/>
      <c r="B46" s="360">
        <v>18</v>
      </c>
      <c r="C46" s="347"/>
      <c r="D46" s="365"/>
      <c r="E46" s="758">
        <v>1569</v>
      </c>
      <c r="F46" s="758">
        <v>904</v>
      </c>
      <c r="G46" s="758">
        <v>665</v>
      </c>
    </row>
    <row r="47" spans="1:7" ht="13.5">
      <c r="A47" s="347"/>
      <c r="B47" s="360">
        <v>19</v>
      </c>
      <c r="C47" s="347"/>
      <c r="D47" s="365"/>
      <c r="E47" s="758">
        <v>5439</v>
      </c>
      <c r="F47" s="758">
        <v>2794</v>
      </c>
      <c r="G47" s="758">
        <v>2645</v>
      </c>
    </row>
    <row r="48" spans="1:7" ht="13.5">
      <c r="A48" s="347">
        <v>20</v>
      </c>
      <c r="B48" s="360" t="s">
        <v>283</v>
      </c>
      <c r="C48" s="366">
        <v>24</v>
      </c>
      <c r="D48" s="710" t="s">
        <v>282</v>
      </c>
      <c r="E48" s="758">
        <v>33621</v>
      </c>
      <c r="F48" s="758">
        <v>16885</v>
      </c>
      <c r="G48" s="758">
        <v>16736</v>
      </c>
    </row>
    <row r="49" spans="1:7" ht="13.5">
      <c r="A49" s="347">
        <v>25</v>
      </c>
      <c r="B49" s="360" t="s">
        <v>283</v>
      </c>
      <c r="C49" s="366">
        <v>29</v>
      </c>
      <c r="D49" s="365"/>
      <c r="E49" s="758">
        <v>34499</v>
      </c>
      <c r="F49" s="758">
        <v>17159</v>
      </c>
      <c r="G49" s="758">
        <v>17340</v>
      </c>
    </row>
    <row r="50" spans="1:7" ht="13.5">
      <c r="A50" s="347">
        <v>30</v>
      </c>
      <c r="B50" s="360" t="s">
        <v>283</v>
      </c>
      <c r="C50" s="366">
        <v>39</v>
      </c>
      <c r="D50" s="365"/>
      <c r="E50" s="758">
        <v>88361</v>
      </c>
      <c r="F50" s="758">
        <v>44021</v>
      </c>
      <c r="G50" s="758">
        <v>44340</v>
      </c>
    </row>
    <row r="51" spans="1:7" ht="13.5">
      <c r="A51" s="347">
        <v>40</v>
      </c>
      <c r="B51" s="360" t="s">
        <v>283</v>
      </c>
      <c r="C51" s="366">
        <v>49</v>
      </c>
      <c r="D51" s="365"/>
      <c r="E51" s="758">
        <v>102847</v>
      </c>
      <c r="F51" s="758">
        <v>51074</v>
      </c>
      <c r="G51" s="758">
        <v>51773</v>
      </c>
    </row>
    <row r="52" spans="1:7" ht="13.5">
      <c r="A52" s="347">
        <v>50</v>
      </c>
      <c r="B52" s="360" t="s">
        <v>283</v>
      </c>
      <c r="C52" s="366">
        <v>59</v>
      </c>
      <c r="D52" s="365"/>
      <c r="E52" s="758">
        <v>96460</v>
      </c>
      <c r="F52" s="758">
        <v>47048</v>
      </c>
      <c r="G52" s="758">
        <v>49412</v>
      </c>
    </row>
    <row r="53" spans="1:7" ht="13.5">
      <c r="A53" s="347">
        <v>60</v>
      </c>
      <c r="B53" s="360" t="s">
        <v>283</v>
      </c>
      <c r="C53" s="366">
        <v>64</v>
      </c>
      <c r="D53" s="365"/>
      <c r="E53" s="758">
        <v>52459</v>
      </c>
      <c r="F53" s="758">
        <v>26269</v>
      </c>
      <c r="G53" s="758">
        <v>26190</v>
      </c>
    </row>
    <row r="54" spans="1:7" ht="13.5">
      <c r="A54" s="348">
        <v>65</v>
      </c>
      <c r="B54" s="360" t="s">
        <v>283</v>
      </c>
      <c r="C54" s="366">
        <v>69</v>
      </c>
      <c r="D54" s="365"/>
      <c r="E54" s="758">
        <v>58816</v>
      </c>
      <c r="F54" s="758">
        <v>30493</v>
      </c>
      <c r="G54" s="758">
        <v>28323</v>
      </c>
    </row>
    <row r="55" spans="1:7" ht="14.25" thickBot="1">
      <c r="A55" s="372">
        <v>70</v>
      </c>
      <c r="B55" s="367"/>
      <c r="C55" s="368" t="s">
        <v>284</v>
      </c>
      <c r="D55" s="365"/>
      <c r="E55" s="758">
        <v>88578</v>
      </c>
      <c r="F55" s="758">
        <v>51821</v>
      </c>
      <c r="G55" s="758">
        <v>36757</v>
      </c>
    </row>
    <row r="56" spans="1:7" ht="15" customHeight="1">
      <c r="A56" s="853" t="s">
        <v>468</v>
      </c>
      <c r="B56" s="853"/>
      <c r="C56" s="853"/>
      <c r="D56" s="853"/>
      <c r="E56" s="854"/>
      <c r="F56" s="854"/>
      <c r="G56" s="854"/>
    </row>
    <row r="57" spans="1:7" ht="13.5">
      <c r="A57" s="855"/>
      <c r="B57" s="855"/>
      <c r="C57" s="855"/>
      <c r="D57" s="855"/>
      <c r="E57" s="855"/>
      <c r="F57" s="855"/>
      <c r="G57" s="855"/>
    </row>
    <row r="58" spans="1:7" ht="13.5">
      <c r="A58" s="370"/>
      <c r="B58" s="370"/>
      <c r="C58" s="370"/>
      <c r="D58" s="370"/>
      <c r="E58" s="371"/>
      <c r="F58" s="371"/>
      <c r="G58" s="371"/>
    </row>
  </sheetData>
  <sheetProtection/>
  <mergeCells count="30">
    <mergeCell ref="A7:B7"/>
    <mergeCell ref="A8:B8"/>
    <mergeCell ref="A42:B42"/>
    <mergeCell ref="A10:B10"/>
    <mergeCell ref="A39:B39"/>
    <mergeCell ref="A40:B40"/>
    <mergeCell ref="B30:C30"/>
    <mergeCell ref="B23:C23"/>
    <mergeCell ref="A9:B9"/>
    <mergeCell ref="B16:C16"/>
    <mergeCell ref="A1:G1"/>
    <mergeCell ref="A5:D5"/>
    <mergeCell ref="A37:D37"/>
    <mergeCell ref="B29:C29"/>
    <mergeCell ref="B28:C28"/>
    <mergeCell ref="B22:C22"/>
    <mergeCell ref="B17:C17"/>
    <mergeCell ref="B27:C27"/>
    <mergeCell ref="A19:B19"/>
    <mergeCell ref="B24:C24"/>
    <mergeCell ref="A12:B12"/>
    <mergeCell ref="B20:C20"/>
    <mergeCell ref="B25:C25"/>
    <mergeCell ref="A41:B41"/>
    <mergeCell ref="B21:C21"/>
    <mergeCell ref="B26:C26"/>
    <mergeCell ref="B15:C15"/>
    <mergeCell ref="B13:C13"/>
    <mergeCell ref="B14:C14"/>
    <mergeCell ref="B18:C1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244" customWidth="1"/>
    <col min="2" max="4" width="7.50390625" style="244" customWidth="1"/>
    <col min="5" max="8" width="6.25390625" style="244" customWidth="1"/>
    <col min="9" max="12" width="8.25390625" style="244" customWidth="1"/>
    <col min="13" max="15" width="8.625" style="244" customWidth="1"/>
    <col min="16" max="16384" width="8.00390625" style="244" customWidth="1"/>
  </cols>
  <sheetData>
    <row r="1" spans="1:23" ht="18.7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 t="s">
        <v>652</v>
      </c>
      <c r="N1" s="242" t="s">
        <v>653</v>
      </c>
      <c r="O1" s="242"/>
      <c r="P1" s="242"/>
      <c r="Q1" s="242"/>
      <c r="R1" s="242"/>
      <c r="S1" s="242"/>
      <c r="T1" s="242"/>
      <c r="U1" s="242"/>
      <c r="V1" s="242"/>
      <c r="W1" s="242"/>
    </row>
    <row r="3" spans="1:27" ht="12" thickBot="1">
      <c r="A3" s="244" t="s">
        <v>551</v>
      </c>
      <c r="W3" s="246"/>
      <c r="Y3" s="246"/>
      <c r="AA3" s="246" t="s">
        <v>705</v>
      </c>
    </row>
    <row r="4" spans="1:27" ht="18.75" customHeight="1">
      <c r="A4" s="961" t="s">
        <v>388</v>
      </c>
      <c r="B4" s="964" t="s">
        <v>389</v>
      </c>
      <c r="C4" s="965"/>
      <c r="D4" s="966"/>
      <c r="E4" s="967" t="s">
        <v>390</v>
      </c>
      <c r="F4" s="964" t="s">
        <v>552</v>
      </c>
      <c r="G4" s="965"/>
      <c r="H4" s="965"/>
      <c r="I4" s="965"/>
      <c r="J4" s="965"/>
      <c r="K4" s="965"/>
      <c r="L4" s="965"/>
      <c r="M4" s="965"/>
      <c r="N4" s="965"/>
      <c r="O4" s="966"/>
      <c r="P4" s="964" t="s">
        <v>391</v>
      </c>
      <c r="Q4" s="965"/>
      <c r="R4" s="965"/>
      <c r="S4" s="965"/>
      <c r="T4" s="965"/>
      <c r="U4" s="965"/>
      <c r="V4" s="965"/>
      <c r="W4" s="965"/>
      <c r="X4" s="965"/>
      <c r="Y4" s="965"/>
      <c r="Z4" s="247"/>
      <c r="AA4" s="247"/>
    </row>
    <row r="5" spans="1:27" ht="18.75" customHeight="1">
      <c r="A5" s="962"/>
      <c r="B5" s="907" t="s">
        <v>392</v>
      </c>
      <c r="C5" s="971" t="s">
        <v>393</v>
      </c>
      <c r="D5" s="908" t="s">
        <v>394</v>
      </c>
      <c r="E5" s="968"/>
      <c r="F5" s="942" t="s">
        <v>395</v>
      </c>
      <c r="G5" s="942" t="s">
        <v>396</v>
      </c>
      <c r="H5" s="942" t="s">
        <v>397</v>
      </c>
      <c r="I5" s="955" t="s">
        <v>398</v>
      </c>
      <c r="J5" s="956"/>
      <c r="K5" s="956"/>
      <c r="L5" s="956"/>
      <c r="M5" s="951"/>
      <c r="N5" s="957" t="s">
        <v>399</v>
      </c>
      <c r="O5" s="942" t="s">
        <v>400</v>
      </c>
      <c r="P5" s="948" t="s">
        <v>401</v>
      </c>
      <c r="Q5" s="960"/>
      <c r="R5" s="948" t="s">
        <v>402</v>
      </c>
      <c r="S5" s="949"/>
      <c r="T5" s="948" t="s">
        <v>480</v>
      </c>
      <c r="U5" s="949"/>
      <c r="V5" s="948" t="s">
        <v>403</v>
      </c>
      <c r="W5" s="949"/>
      <c r="X5" s="948" t="s">
        <v>404</v>
      </c>
      <c r="Y5" s="949"/>
      <c r="Z5" s="948" t="s">
        <v>553</v>
      </c>
      <c r="AA5" s="949"/>
    </row>
    <row r="6" spans="1:27" ht="18.75" customHeight="1">
      <c r="A6" s="962"/>
      <c r="B6" s="970"/>
      <c r="C6" s="938"/>
      <c r="D6" s="972"/>
      <c r="E6" s="968"/>
      <c r="F6" s="954"/>
      <c r="G6" s="954"/>
      <c r="H6" s="954"/>
      <c r="I6" s="950" t="s">
        <v>444</v>
      </c>
      <c r="J6" s="951"/>
      <c r="K6" s="950" t="s">
        <v>445</v>
      </c>
      <c r="L6" s="951"/>
      <c r="M6" s="952" t="s">
        <v>405</v>
      </c>
      <c r="N6" s="958"/>
      <c r="O6" s="954"/>
      <c r="P6" s="942" t="s">
        <v>406</v>
      </c>
      <c r="Q6" s="942" t="s">
        <v>399</v>
      </c>
      <c r="R6" s="942" t="s">
        <v>406</v>
      </c>
      <c r="S6" s="942" t="s">
        <v>399</v>
      </c>
      <c r="T6" s="942" t="s">
        <v>406</v>
      </c>
      <c r="U6" s="942" t="s">
        <v>399</v>
      </c>
      <c r="V6" s="942" t="s">
        <v>406</v>
      </c>
      <c r="W6" s="944" t="s">
        <v>399</v>
      </c>
      <c r="X6" s="942" t="s">
        <v>406</v>
      </c>
      <c r="Y6" s="944" t="s">
        <v>399</v>
      </c>
      <c r="Z6" s="942" t="s">
        <v>406</v>
      </c>
      <c r="AA6" s="944" t="s">
        <v>399</v>
      </c>
    </row>
    <row r="7" spans="1:27" ht="45" customHeight="1" thickBot="1">
      <c r="A7" s="963"/>
      <c r="B7" s="248" t="s">
        <v>407</v>
      </c>
      <c r="C7" s="249" t="s">
        <v>481</v>
      </c>
      <c r="D7" s="250" t="s">
        <v>408</v>
      </c>
      <c r="E7" s="969"/>
      <c r="F7" s="943"/>
      <c r="G7" s="943"/>
      <c r="H7" s="943"/>
      <c r="I7" s="946" t="s">
        <v>446</v>
      </c>
      <c r="J7" s="947"/>
      <c r="K7" s="946" t="s">
        <v>447</v>
      </c>
      <c r="L7" s="947"/>
      <c r="M7" s="953"/>
      <c r="N7" s="959"/>
      <c r="O7" s="943"/>
      <c r="P7" s="943"/>
      <c r="Q7" s="943"/>
      <c r="R7" s="943"/>
      <c r="S7" s="943"/>
      <c r="T7" s="943"/>
      <c r="U7" s="943"/>
      <c r="V7" s="943"/>
      <c r="W7" s="945"/>
      <c r="X7" s="943"/>
      <c r="Y7" s="945"/>
      <c r="Z7" s="943"/>
      <c r="AA7" s="945"/>
    </row>
    <row r="8" spans="1:27" ht="12" customHeight="1">
      <c r="A8" s="933" t="s">
        <v>409</v>
      </c>
      <c r="B8" s="934" t="s">
        <v>410</v>
      </c>
      <c r="C8" s="935"/>
      <c r="D8" s="936"/>
      <c r="E8" s="255" t="s">
        <v>411</v>
      </c>
      <c r="F8" s="818" t="s">
        <v>29</v>
      </c>
      <c r="G8" s="818" t="s">
        <v>29</v>
      </c>
      <c r="H8" s="818" t="s">
        <v>29</v>
      </c>
      <c r="I8" s="256">
        <v>62823</v>
      </c>
      <c r="J8" s="256"/>
      <c r="K8" s="256">
        <v>17061</v>
      </c>
      <c r="L8" s="256"/>
      <c r="M8" s="256">
        <f>I8+K8</f>
        <v>79884</v>
      </c>
      <c r="N8" s="937">
        <v>1.29</v>
      </c>
      <c r="O8" s="940" t="s">
        <v>412</v>
      </c>
      <c r="P8" s="256">
        <v>43454</v>
      </c>
      <c r="Q8" s="817">
        <v>1.32</v>
      </c>
      <c r="R8" s="256">
        <v>55907</v>
      </c>
      <c r="S8" s="941">
        <v>1.27</v>
      </c>
      <c r="T8" s="256">
        <v>62297</v>
      </c>
      <c r="U8" s="932">
        <v>1.2995168306660032</v>
      </c>
      <c r="V8" s="256">
        <v>67482</v>
      </c>
      <c r="W8" s="941">
        <v>1.29714590557482</v>
      </c>
      <c r="X8" s="256">
        <v>74485</v>
      </c>
      <c r="Y8" s="932">
        <v>1.2883533597368597</v>
      </c>
      <c r="Z8" s="256">
        <v>73263</v>
      </c>
      <c r="AA8" s="932">
        <v>1.3051199104595772</v>
      </c>
    </row>
    <row r="9" spans="1:27" ht="12" customHeight="1">
      <c r="A9" s="933"/>
      <c r="B9" s="934"/>
      <c r="C9" s="935"/>
      <c r="D9" s="936"/>
      <c r="E9" s="255" t="s">
        <v>413</v>
      </c>
      <c r="F9" s="818" t="s">
        <v>29</v>
      </c>
      <c r="G9" s="818" t="s">
        <v>29</v>
      </c>
      <c r="H9" s="818" t="s">
        <v>29</v>
      </c>
      <c r="I9" s="256">
        <f>I10-I8</f>
        <v>13913</v>
      </c>
      <c r="J9" s="256"/>
      <c r="K9" s="256">
        <f>K10-K8</f>
        <v>9293</v>
      </c>
      <c r="L9" s="256"/>
      <c r="M9" s="256">
        <f>I9+K9</f>
        <v>23206</v>
      </c>
      <c r="N9" s="937"/>
      <c r="O9" s="940"/>
      <c r="P9" s="256">
        <v>13968</v>
      </c>
      <c r="Q9" s="817"/>
      <c r="R9" s="256">
        <v>14910</v>
      </c>
      <c r="S9" s="941"/>
      <c r="T9" s="256">
        <v>18659</v>
      </c>
      <c r="U9" s="932"/>
      <c r="V9" s="256">
        <v>20052</v>
      </c>
      <c r="W9" s="941"/>
      <c r="X9" s="256">
        <v>21478</v>
      </c>
      <c r="Y9" s="932"/>
      <c r="Z9" s="256">
        <v>22354</v>
      </c>
      <c r="AA9" s="932"/>
    </row>
    <row r="10" spans="1:27" ht="12" customHeight="1">
      <c r="A10" s="933"/>
      <c r="B10" s="934"/>
      <c r="C10" s="935"/>
      <c r="D10" s="936"/>
      <c r="E10" s="255" t="s">
        <v>166</v>
      </c>
      <c r="F10" s="818" t="s">
        <v>29</v>
      </c>
      <c r="G10" s="818" t="s">
        <v>29</v>
      </c>
      <c r="H10" s="818" t="s">
        <v>29</v>
      </c>
      <c r="I10" s="256">
        <v>76736</v>
      </c>
      <c r="J10" s="256"/>
      <c r="K10" s="256">
        <v>26354</v>
      </c>
      <c r="L10" s="256"/>
      <c r="M10" s="256">
        <f>I10+K10</f>
        <v>103090</v>
      </c>
      <c r="N10" s="937"/>
      <c r="O10" s="940"/>
      <c r="P10" s="256">
        <v>57422</v>
      </c>
      <c r="Q10" s="817"/>
      <c r="R10" s="256">
        <v>70817</v>
      </c>
      <c r="S10" s="941"/>
      <c r="T10" s="256">
        <v>80956</v>
      </c>
      <c r="U10" s="932"/>
      <c r="V10" s="256">
        <v>87534</v>
      </c>
      <c r="W10" s="941"/>
      <c r="X10" s="256">
        <v>95963</v>
      </c>
      <c r="Y10" s="932"/>
      <c r="Z10" s="256">
        <v>95617</v>
      </c>
      <c r="AA10" s="932"/>
    </row>
    <row r="11" spans="2:27" ht="4.5" customHeight="1">
      <c r="B11" s="715"/>
      <c r="C11" s="716"/>
      <c r="D11" s="717"/>
      <c r="E11" s="251"/>
      <c r="F11" s="818"/>
      <c r="G11" s="818"/>
      <c r="H11" s="818"/>
      <c r="I11" s="256"/>
      <c r="J11" s="256"/>
      <c r="K11" s="256"/>
      <c r="L11" s="256"/>
      <c r="M11" s="256"/>
      <c r="N11" s="713"/>
      <c r="O11" s="718"/>
      <c r="P11" s="256"/>
      <c r="Q11" s="817"/>
      <c r="R11" s="256"/>
      <c r="S11" s="817"/>
      <c r="T11" s="256"/>
      <c r="U11" s="822"/>
      <c r="V11" s="256"/>
      <c r="W11" s="817"/>
      <c r="X11" s="256"/>
      <c r="Y11" s="822"/>
      <c r="Z11" s="256"/>
      <c r="AA11" s="822"/>
    </row>
    <row r="12" spans="1:27" ht="12" customHeight="1">
      <c r="A12" s="933" t="s">
        <v>414</v>
      </c>
      <c r="B12" s="934" t="s">
        <v>415</v>
      </c>
      <c r="C12" s="935"/>
      <c r="D12" s="936"/>
      <c r="E12" s="255" t="s">
        <v>411</v>
      </c>
      <c r="F12" s="818" t="s">
        <v>29</v>
      </c>
      <c r="G12" s="818" t="s">
        <v>29</v>
      </c>
      <c r="H12" s="818" t="s">
        <v>29</v>
      </c>
      <c r="I12" s="256">
        <v>29377</v>
      </c>
      <c r="J12" s="256"/>
      <c r="K12" s="256">
        <v>10807</v>
      </c>
      <c r="L12" s="256"/>
      <c r="M12" s="256">
        <f>I12+K12</f>
        <v>40184</v>
      </c>
      <c r="N12" s="937">
        <v>1.28</v>
      </c>
      <c r="O12" s="940" t="s">
        <v>416</v>
      </c>
      <c r="P12" s="256">
        <v>20102</v>
      </c>
      <c r="Q12" s="817">
        <v>1.28</v>
      </c>
      <c r="R12" s="256">
        <v>29498</v>
      </c>
      <c r="S12" s="941">
        <v>1.25</v>
      </c>
      <c r="T12" s="256">
        <v>33738</v>
      </c>
      <c r="U12" s="932">
        <v>1.2569209793111624</v>
      </c>
      <c r="V12" s="256">
        <v>33819</v>
      </c>
      <c r="W12" s="941">
        <v>1.2706171087258642</v>
      </c>
      <c r="X12" s="256">
        <v>67146</v>
      </c>
      <c r="Y12" s="932">
        <v>1.150180204330861</v>
      </c>
      <c r="Z12" s="256">
        <v>37723</v>
      </c>
      <c r="AA12" s="932">
        <v>1.2715849746838799</v>
      </c>
    </row>
    <row r="13" spans="1:27" ht="12" customHeight="1">
      <c r="A13" s="933"/>
      <c r="B13" s="934"/>
      <c r="C13" s="935"/>
      <c r="D13" s="936"/>
      <c r="E13" s="255" t="s">
        <v>413</v>
      </c>
      <c r="F13" s="818" t="s">
        <v>29</v>
      </c>
      <c r="G13" s="818" t="s">
        <v>29</v>
      </c>
      <c r="H13" s="818" t="s">
        <v>29</v>
      </c>
      <c r="I13" s="256">
        <f>I14-I12</f>
        <v>6081</v>
      </c>
      <c r="J13" s="256"/>
      <c r="K13" s="256">
        <f>K14-K12</f>
        <v>5033</v>
      </c>
      <c r="L13" s="256"/>
      <c r="M13" s="256">
        <f>I13+K13</f>
        <v>11114</v>
      </c>
      <c r="N13" s="937"/>
      <c r="O13" s="940"/>
      <c r="P13" s="256">
        <v>5646</v>
      </c>
      <c r="Q13" s="817"/>
      <c r="R13" s="256">
        <v>7481</v>
      </c>
      <c r="S13" s="941"/>
      <c r="T13" s="256">
        <v>8668</v>
      </c>
      <c r="U13" s="932"/>
      <c r="V13" s="256">
        <v>9152</v>
      </c>
      <c r="W13" s="941"/>
      <c r="X13" s="256">
        <v>10084</v>
      </c>
      <c r="Y13" s="932"/>
      <c r="Z13" s="256">
        <v>10245</v>
      </c>
      <c r="AA13" s="932"/>
    </row>
    <row r="14" spans="1:27" ht="12" customHeight="1">
      <c r="A14" s="933"/>
      <c r="B14" s="934"/>
      <c r="C14" s="935"/>
      <c r="D14" s="936"/>
      <c r="E14" s="255" t="s">
        <v>166</v>
      </c>
      <c r="F14" s="818" t="s">
        <v>29</v>
      </c>
      <c r="G14" s="818" t="s">
        <v>29</v>
      </c>
      <c r="H14" s="818" t="s">
        <v>29</v>
      </c>
      <c r="I14" s="256">
        <v>35458</v>
      </c>
      <c r="J14" s="256"/>
      <c r="K14" s="256">
        <v>15840</v>
      </c>
      <c r="L14" s="256"/>
      <c r="M14" s="256">
        <f>I14+K14</f>
        <v>51298</v>
      </c>
      <c r="N14" s="937"/>
      <c r="O14" s="940"/>
      <c r="P14" s="256">
        <v>25748</v>
      </c>
      <c r="Q14" s="817"/>
      <c r="R14" s="256">
        <v>36979</v>
      </c>
      <c r="S14" s="941"/>
      <c r="T14" s="256">
        <v>42406</v>
      </c>
      <c r="U14" s="932"/>
      <c r="V14" s="256">
        <v>42971</v>
      </c>
      <c r="W14" s="941"/>
      <c r="X14" s="256">
        <v>77230</v>
      </c>
      <c r="Y14" s="932"/>
      <c r="Z14" s="256">
        <v>47968</v>
      </c>
      <c r="AA14" s="932"/>
    </row>
    <row r="15" spans="2:27" ht="4.5" customHeight="1">
      <c r="B15" s="715"/>
      <c r="C15" s="716"/>
      <c r="D15" s="717"/>
      <c r="E15" s="251"/>
      <c r="F15" s="818"/>
      <c r="G15" s="818"/>
      <c r="H15" s="818"/>
      <c r="I15" s="256"/>
      <c r="J15" s="256"/>
      <c r="K15" s="256"/>
      <c r="L15" s="256"/>
      <c r="M15" s="256"/>
      <c r="N15" s="713"/>
      <c r="O15" s="718"/>
      <c r="P15" s="256"/>
      <c r="Q15" s="817"/>
      <c r="R15" s="256"/>
      <c r="S15" s="817"/>
      <c r="T15" s="256"/>
      <c r="U15" s="822"/>
      <c r="V15" s="256"/>
      <c r="W15" s="817"/>
      <c r="X15" s="256"/>
      <c r="Y15" s="822"/>
      <c r="Z15" s="256"/>
      <c r="AA15" s="822"/>
    </row>
    <row r="16" spans="1:27" ht="12" customHeight="1">
      <c r="A16" s="933" t="s">
        <v>417</v>
      </c>
      <c r="B16" s="934" t="s">
        <v>418</v>
      </c>
      <c r="C16" s="935"/>
      <c r="D16" s="936"/>
      <c r="E16" s="255" t="s">
        <v>411</v>
      </c>
      <c r="F16" s="818" t="s">
        <v>29</v>
      </c>
      <c r="G16" s="818" t="s">
        <v>29</v>
      </c>
      <c r="H16" s="818" t="s">
        <v>29</v>
      </c>
      <c r="I16" s="256">
        <v>22674</v>
      </c>
      <c r="J16" s="256"/>
      <c r="K16" s="256">
        <v>6532</v>
      </c>
      <c r="L16" s="256"/>
      <c r="M16" s="256">
        <f>I16+K16</f>
        <v>29206</v>
      </c>
      <c r="N16" s="937">
        <v>1.25</v>
      </c>
      <c r="O16" s="940" t="s">
        <v>419</v>
      </c>
      <c r="P16" s="256">
        <v>15350</v>
      </c>
      <c r="Q16" s="817">
        <v>1.25</v>
      </c>
      <c r="R16" s="256">
        <v>20212</v>
      </c>
      <c r="S16" s="817">
        <v>1.22</v>
      </c>
      <c r="T16" s="256">
        <v>23829</v>
      </c>
      <c r="U16" s="932">
        <v>1.245079524948592</v>
      </c>
      <c r="V16" s="256">
        <v>25208</v>
      </c>
      <c r="W16" s="941">
        <v>1.2468264043160902</v>
      </c>
      <c r="X16" s="256">
        <v>27020</v>
      </c>
      <c r="Y16" s="932">
        <v>1.2498889711324945</v>
      </c>
      <c r="Z16" s="256">
        <v>27883</v>
      </c>
      <c r="AA16" s="932">
        <v>1.2477495248000574</v>
      </c>
    </row>
    <row r="17" spans="1:27" ht="12" customHeight="1">
      <c r="A17" s="933"/>
      <c r="B17" s="934"/>
      <c r="C17" s="935"/>
      <c r="D17" s="936"/>
      <c r="E17" s="255" t="s">
        <v>413</v>
      </c>
      <c r="F17" s="818" t="s">
        <v>29</v>
      </c>
      <c r="G17" s="818" t="s">
        <v>29</v>
      </c>
      <c r="H17" s="818" t="s">
        <v>29</v>
      </c>
      <c r="I17" s="256">
        <f>I18-I16</f>
        <v>4572</v>
      </c>
      <c r="J17" s="256"/>
      <c r="K17" s="256">
        <f>K18-K16</f>
        <v>2823</v>
      </c>
      <c r="L17" s="256"/>
      <c r="M17" s="256">
        <f>I17+K17</f>
        <v>7395</v>
      </c>
      <c r="N17" s="937"/>
      <c r="O17" s="940"/>
      <c r="P17" s="256">
        <v>3887</v>
      </c>
      <c r="Q17" s="817"/>
      <c r="R17" s="256">
        <v>4481</v>
      </c>
      <c r="S17" s="817"/>
      <c r="T17" s="256">
        <v>5840</v>
      </c>
      <c r="U17" s="932"/>
      <c r="V17" s="256">
        <v>6222</v>
      </c>
      <c r="W17" s="941"/>
      <c r="X17" s="256">
        <v>6752</v>
      </c>
      <c r="Y17" s="932"/>
      <c r="Z17" s="256">
        <v>6908</v>
      </c>
      <c r="AA17" s="932"/>
    </row>
    <row r="18" spans="1:27" ht="12" customHeight="1">
      <c r="A18" s="933"/>
      <c r="B18" s="934"/>
      <c r="C18" s="935"/>
      <c r="D18" s="936"/>
      <c r="E18" s="255" t="s">
        <v>166</v>
      </c>
      <c r="F18" s="818" t="s">
        <v>29</v>
      </c>
      <c r="G18" s="818" t="s">
        <v>29</v>
      </c>
      <c r="H18" s="818" t="s">
        <v>29</v>
      </c>
      <c r="I18" s="256">
        <v>27246</v>
      </c>
      <c r="J18" s="256"/>
      <c r="K18" s="256">
        <v>9355</v>
      </c>
      <c r="L18" s="256"/>
      <c r="M18" s="256">
        <f>I18+K18</f>
        <v>36601</v>
      </c>
      <c r="N18" s="937"/>
      <c r="O18" s="940"/>
      <c r="P18" s="256">
        <v>19237</v>
      </c>
      <c r="Q18" s="817"/>
      <c r="R18" s="256">
        <v>24693</v>
      </c>
      <c r="S18" s="817"/>
      <c r="T18" s="256">
        <v>29669</v>
      </c>
      <c r="U18" s="932"/>
      <c r="V18" s="256">
        <v>31430</v>
      </c>
      <c r="W18" s="941"/>
      <c r="X18" s="256">
        <v>33772</v>
      </c>
      <c r="Y18" s="932"/>
      <c r="Z18" s="256">
        <v>34791</v>
      </c>
      <c r="AA18" s="932"/>
    </row>
    <row r="19" spans="2:27" ht="4.5" customHeight="1">
      <c r="B19" s="715"/>
      <c r="C19" s="716"/>
      <c r="D19" s="717"/>
      <c r="E19" s="251"/>
      <c r="F19" s="818"/>
      <c r="G19" s="818"/>
      <c r="H19" s="818"/>
      <c r="I19" s="256"/>
      <c r="J19" s="256"/>
      <c r="K19" s="256"/>
      <c r="L19" s="256"/>
      <c r="M19" s="256"/>
      <c r="N19" s="713"/>
      <c r="O19" s="718"/>
      <c r="P19" s="256"/>
      <c r="Q19" s="817"/>
      <c r="R19" s="256"/>
      <c r="S19" s="817"/>
      <c r="T19" s="256"/>
      <c r="U19" s="822"/>
      <c r="V19" s="256"/>
      <c r="W19" s="817"/>
      <c r="X19" s="256"/>
      <c r="Y19" s="822"/>
      <c r="Z19" s="256"/>
      <c r="AA19" s="822"/>
    </row>
    <row r="20" spans="1:27" ht="12" customHeight="1">
      <c r="A20" s="933" t="s">
        <v>414</v>
      </c>
      <c r="B20" s="934" t="s">
        <v>420</v>
      </c>
      <c r="C20" s="935"/>
      <c r="D20" s="936"/>
      <c r="E20" s="255" t="s">
        <v>411</v>
      </c>
      <c r="F20" s="818" t="s">
        <v>29</v>
      </c>
      <c r="G20" s="818" t="s">
        <v>29</v>
      </c>
      <c r="H20" s="818" t="s">
        <v>29</v>
      </c>
      <c r="I20" s="256">
        <v>20590</v>
      </c>
      <c r="J20" s="256"/>
      <c r="K20" s="256">
        <v>5379</v>
      </c>
      <c r="L20" s="256"/>
      <c r="M20" s="256">
        <f>I20+K20</f>
        <v>25969</v>
      </c>
      <c r="N20" s="937">
        <v>1.25</v>
      </c>
      <c r="O20" s="940" t="s">
        <v>419</v>
      </c>
      <c r="P20" s="256">
        <v>14733</v>
      </c>
      <c r="Q20" s="817">
        <v>1.25</v>
      </c>
      <c r="R20" s="256">
        <v>20311</v>
      </c>
      <c r="S20" s="941">
        <v>1.22</v>
      </c>
      <c r="T20" s="256">
        <v>22354</v>
      </c>
      <c r="U20" s="932">
        <v>1.245906772837076</v>
      </c>
      <c r="V20" s="256">
        <v>23292</v>
      </c>
      <c r="W20" s="941">
        <v>1.249527734844582</v>
      </c>
      <c r="X20" s="256">
        <v>23989</v>
      </c>
      <c r="Y20" s="932">
        <v>1.2530326399599816</v>
      </c>
      <c r="Z20" s="256">
        <v>25318</v>
      </c>
      <c r="AA20" s="932">
        <v>1.2415672643968718</v>
      </c>
    </row>
    <row r="21" spans="1:27" ht="12" customHeight="1">
      <c r="A21" s="933"/>
      <c r="B21" s="934"/>
      <c r="C21" s="935"/>
      <c r="D21" s="936"/>
      <c r="E21" s="255" t="s">
        <v>413</v>
      </c>
      <c r="F21" s="818" t="s">
        <v>29</v>
      </c>
      <c r="G21" s="818" t="s">
        <v>29</v>
      </c>
      <c r="H21" s="818" t="s">
        <v>29</v>
      </c>
      <c r="I21" s="256">
        <f>I22-I20</f>
        <v>4033</v>
      </c>
      <c r="J21" s="256"/>
      <c r="K21" s="256">
        <f>K22-K20</f>
        <v>2427</v>
      </c>
      <c r="L21" s="256"/>
      <c r="M21" s="256">
        <f>I21+K21</f>
        <v>6460</v>
      </c>
      <c r="N21" s="937"/>
      <c r="O21" s="940"/>
      <c r="P21" s="256">
        <v>3745</v>
      </c>
      <c r="Q21" s="817"/>
      <c r="R21" s="256">
        <v>4462</v>
      </c>
      <c r="S21" s="941"/>
      <c r="T21" s="256">
        <v>5497</v>
      </c>
      <c r="U21" s="932"/>
      <c r="V21" s="256">
        <v>5812</v>
      </c>
      <c r="W21" s="941"/>
      <c r="X21" s="256">
        <v>6070</v>
      </c>
      <c r="Y21" s="932"/>
      <c r="Z21" s="256">
        <v>6116</v>
      </c>
      <c r="AA21" s="932"/>
    </row>
    <row r="22" spans="1:27" ht="12" customHeight="1">
      <c r="A22" s="933"/>
      <c r="B22" s="934"/>
      <c r="C22" s="935"/>
      <c r="D22" s="936"/>
      <c r="E22" s="255" t="s">
        <v>166</v>
      </c>
      <c r="F22" s="818" t="s">
        <v>29</v>
      </c>
      <c r="G22" s="818" t="s">
        <v>29</v>
      </c>
      <c r="H22" s="818" t="s">
        <v>29</v>
      </c>
      <c r="I22" s="256">
        <v>24623</v>
      </c>
      <c r="J22" s="256"/>
      <c r="K22" s="256">
        <v>7806</v>
      </c>
      <c r="L22" s="256"/>
      <c r="M22" s="256">
        <f>I22+K22</f>
        <v>32429</v>
      </c>
      <c r="N22" s="937"/>
      <c r="O22" s="940"/>
      <c r="P22" s="256">
        <v>18478</v>
      </c>
      <c r="Q22" s="817"/>
      <c r="R22" s="256">
        <v>24773</v>
      </c>
      <c r="S22" s="941"/>
      <c r="T22" s="256">
        <v>27851</v>
      </c>
      <c r="U22" s="932"/>
      <c r="V22" s="256">
        <v>29104</v>
      </c>
      <c r="W22" s="941"/>
      <c r="X22" s="256">
        <v>30059</v>
      </c>
      <c r="Y22" s="932"/>
      <c r="Z22" s="256">
        <v>31434</v>
      </c>
      <c r="AA22" s="932"/>
    </row>
    <row r="23" spans="2:27" ht="4.5" customHeight="1">
      <c r="B23" s="715"/>
      <c r="C23" s="716"/>
      <c r="D23" s="717"/>
      <c r="E23" s="251"/>
      <c r="F23" s="818"/>
      <c r="G23" s="818"/>
      <c r="H23" s="818"/>
      <c r="I23" s="256"/>
      <c r="J23" s="256"/>
      <c r="K23" s="256"/>
      <c r="L23" s="256"/>
      <c r="M23" s="256"/>
      <c r="N23" s="713"/>
      <c r="O23" s="718"/>
      <c r="P23" s="256"/>
      <c r="Q23" s="817"/>
      <c r="R23" s="256"/>
      <c r="S23" s="817"/>
      <c r="T23" s="256"/>
      <c r="U23" s="822"/>
      <c r="V23" s="254"/>
      <c r="W23" s="817"/>
      <c r="X23" s="256"/>
      <c r="Y23" s="822"/>
      <c r="Z23" s="256"/>
      <c r="AA23" s="822"/>
    </row>
    <row r="24" spans="1:27" ht="12" customHeight="1">
      <c r="A24" s="933" t="s">
        <v>414</v>
      </c>
      <c r="B24" s="934" t="s">
        <v>421</v>
      </c>
      <c r="C24" s="935"/>
      <c r="D24" s="936"/>
      <c r="E24" s="255" t="s">
        <v>411</v>
      </c>
      <c r="F24" s="818" t="s">
        <v>29</v>
      </c>
      <c r="G24" s="818" t="s">
        <v>29</v>
      </c>
      <c r="H24" s="818" t="s">
        <v>29</v>
      </c>
      <c r="I24" s="256">
        <v>17291</v>
      </c>
      <c r="J24" s="256"/>
      <c r="K24" s="256">
        <v>4447</v>
      </c>
      <c r="L24" s="256"/>
      <c r="M24" s="256">
        <f>I24+K24</f>
        <v>21738</v>
      </c>
      <c r="N24" s="937">
        <v>1.24</v>
      </c>
      <c r="O24" s="940" t="s">
        <v>422</v>
      </c>
      <c r="P24" s="256">
        <v>12068</v>
      </c>
      <c r="Q24" s="817">
        <v>1.25</v>
      </c>
      <c r="R24" s="256">
        <v>16592</v>
      </c>
      <c r="S24" s="941">
        <v>1.23</v>
      </c>
      <c r="T24" s="256">
        <v>19029</v>
      </c>
      <c r="U24" s="932">
        <v>1.2360607493825213</v>
      </c>
      <c r="V24" s="256">
        <v>19543</v>
      </c>
      <c r="W24" s="941">
        <v>1.2413140254822699</v>
      </c>
      <c r="X24" s="256">
        <v>19685</v>
      </c>
      <c r="Y24" s="932">
        <v>1.254203708407417</v>
      </c>
      <c r="Z24" s="256">
        <v>21582</v>
      </c>
      <c r="AA24" s="932">
        <v>1.2430729311463256</v>
      </c>
    </row>
    <row r="25" spans="1:27" ht="12" customHeight="1">
      <c r="A25" s="933"/>
      <c r="B25" s="934"/>
      <c r="C25" s="935"/>
      <c r="D25" s="936"/>
      <c r="E25" s="255" t="s">
        <v>413</v>
      </c>
      <c r="F25" s="818" t="s">
        <v>29</v>
      </c>
      <c r="G25" s="818" t="s">
        <v>29</v>
      </c>
      <c r="H25" s="818" t="s">
        <v>29</v>
      </c>
      <c r="I25" s="256">
        <f>I26-I24</f>
        <v>3224</v>
      </c>
      <c r="J25" s="256"/>
      <c r="K25" s="256">
        <f>K26-K24</f>
        <v>2040</v>
      </c>
      <c r="L25" s="256"/>
      <c r="M25" s="256">
        <f>I25+K25</f>
        <v>5264</v>
      </c>
      <c r="N25" s="937"/>
      <c r="O25" s="940"/>
      <c r="P25" s="256">
        <v>2970</v>
      </c>
      <c r="Q25" s="817"/>
      <c r="R25" s="256">
        <v>3740</v>
      </c>
      <c r="S25" s="941"/>
      <c r="T25" s="256">
        <v>4492</v>
      </c>
      <c r="U25" s="932"/>
      <c r="V25" s="256">
        <v>4716</v>
      </c>
      <c r="W25" s="941"/>
      <c r="X25" s="256">
        <v>5004</v>
      </c>
      <c r="Y25" s="932"/>
      <c r="Z25" s="256">
        <v>5246</v>
      </c>
      <c r="AA25" s="932"/>
    </row>
    <row r="26" spans="1:27" ht="12" customHeight="1">
      <c r="A26" s="933"/>
      <c r="B26" s="934"/>
      <c r="C26" s="935"/>
      <c r="D26" s="936"/>
      <c r="E26" s="255" t="s">
        <v>166</v>
      </c>
      <c r="F26" s="818" t="s">
        <v>29</v>
      </c>
      <c r="G26" s="818" t="s">
        <v>29</v>
      </c>
      <c r="H26" s="818" t="s">
        <v>29</v>
      </c>
      <c r="I26" s="256">
        <v>20515</v>
      </c>
      <c r="J26" s="256"/>
      <c r="K26" s="256">
        <v>6487</v>
      </c>
      <c r="L26" s="256"/>
      <c r="M26" s="256">
        <f>I26+K26</f>
        <v>27002</v>
      </c>
      <c r="N26" s="937"/>
      <c r="O26" s="940"/>
      <c r="P26" s="256">
        <v>15038</v>
      </c>
      <c r="Q26" s="817"/>
      <c r="R26" s="256">
        <v>20332</v>
      </c>
      <c r="S26" s="941"/>
      <c r="T26" s="256">
        <v>23521</v>
      </c>
      <c r="U26" s="932"/>
      <c r="V26" s="256">
        <v>24259</v>
      </c>
      <c r="W26" s="941"/>
      <c r="X26" s="256">
        <v>24689</v>
      </c>
      <c r="Y26" s="932"/>
      <c r="Z26" s="256">
        <v>26828</v>
      </c>
      <c r="AA26" s="932"/>
    </row>
    <row r="27" spans="2:27" ht="4.5" customHeight="1">
      <c r="B27" s="715"/>
      <c r="C27" s="716"/>
      <c r="D27" s="717"/>
      <c r="E27" s="251"/>
      <c r="F27" s="818"/>
      <c r="G27" s="818"/>
      <c r="H27" s="818"/>
      <c r="I27" s="256"/>
      <c r="J27" s="256"/>
      <c r="K27" s="256"/>
      <c r="L27" s="256"/>
      <c r="M27" s="256"/>
      <c r="N27" s="713"/>
      <c r="O27" s="718"/>
      <c r="P27" s="256"/>
      <c r="Q27" s="817"/>
      <c r="R27" s="256"/>
      <c r="S27" s="817"/>
      <c r="T27" s="256"/>
      <c r="U27" s="822"/>
      <c r="V27" s="256"/>
      <c r="W27" s="817"/>
      <c r="X27" s="256"/>
      <c r="Y27" s="822"/>
      <c r="Z27" s="256"/>
      <c r="AA27" s="822"/>
    </row>
    <row r="28" spans="1:27" ht="12" customHeight="1">
      <c r="A28" s="933" t="s">
        <v>414</v>
      </c>
      <c r="B28" s="934" t="s">
        <v>423</v>
      </c>
      <c r="C28" s="935"/>
      <c r="D28" s="936"/>
      <c r="E28" s="255" t="s">
        <v>411</v>
      </c>
      <c r="F28" s="818" t="s">
        <v>29</v>
      </c>
      <c r="G28" s="818" t="s">
        <v>29</v>
      </c>
      <c r="H28" s="818" t="s">
        <v>29</v>
      </c>
      <c r="I28" s="256">
        <v>15877</v>
      </c>
      <c r="J28" s="256"/>
      <c r="K28" s="256">
        <v>3995</v>
      </c>
      <c r="L28" s="256"/>
      <c r="M28" s="256">
        <f>I28+K28</f>
        <v>19872</v>
      </c>
      <c r="N28" s="937">
        <v>1.25</v>
      </c>
      <c r="O28" s="940" t="s">
        <v>419</v>
      </c>
      <c r="P28" s="256">
        <v>10365</v>
      </c>
      <c r="Q28" s="817">
        <v>1.27</v>
      </c>
      <c r="R28" s="256">
        <v>14911</v>
      </c>
      <c r="S28" s="941">
        <v>1.22</v>
      </c>
      <c r="T28" s="256">
        <v>16893</v>
      </c>
      <c r="U28" s="932">
        <v>1.239033919374889</v>
      </c>
      <c r="V28" s="256">
        <v>17275</v>
      </c>
      <c r="W28" s="941">
        <v>1.251056439942113</v>
      </c>
      <c r="X28" s="256">
        <v>17612</v>
      </c>
      <c r="Y28" s="932">
        <v>1.2560186236656825</v>
      </c>
      <c r="Z28" s="256">
        <v>19545</v>
      </c>
      <c r="AA28" s="932">
        <v>1.2482476336658992</v>
      </c>
    </row>
    <row r="29" spans="1:27" ht="12" customHeight="1">
      <c r="A29" s="933"/>
      <c r="B29" s="934"/>
      <c r="C29" s="935"/>
      <c r="D29" s="936"/>
      <c r="E29" s="255" t="s">
        <v>413</v>
      </c>
      <c r="F29" s="818" t="s">
        <v>29</v>
      </c>
      <c r="G29" s="818" t="s">
        <v>29</v>
      </c>
      <c r="H29" s="818" t="s">
        <v>29</v>
      </c>
      <c r="I29" s="256">
        <f>I30-I28</f>
        <v>2930</v>
      </c>
      <c r="J29" s="256"/>
      <c r="K29" s="256">
        <f>K30-K28</f>
        <v>1944</v>
      </c>
      <c r="L29" s="256"/>
      <c r="M29" s="256">
        <f>I29+K29</f>
        <v>4874</v>
      </c>
      <c r="N29" s="937"/>
      <c r="O29" s="940"/>
      <c r="P29" s="256">
        <v>2805</v>
      </c>
      <c r="Q29" s="817"/>
      <c r="R29" s="256">
        <v>3277</v>
      </c>
      <c r="S29" s="941"/>
      <c r="T29" s="256">
        <v>4038</v>
      </c>
      <c r="U29" s="932"/>
      <c r="V29" s="256">
        <v>4337</v>
      </c>
      <c r="W29" s="941"/>
      <c r="X29" s="256">
        <v>4509</v>
      </c>
      <c r="Y29" s="932"/>
      <c r="Z29" s="256">
        <v>4852</v>
      </c>
      <c r="AA29" s="932"/>
    </row>
    <row r="30" spans="1:27" ht="12" customHeight="1">
      <c r="A30" s="933"/>
      <c r="B30" s="934"/>
      <c r="C30" s="935"/>
      <c r="D30" s="936"/>
      <c r="E30" s="255" t="s">
        <v>166</v>
      </c>
      <c r="F30" s="818" t="s">
        <v>29</v>
      </c>
      <c r="G30" s="818" t="s">
        <v>29</v>
      </c>
      <c r="H30" s="818" t="s">
        <v>29</v>
      </c>
      <c r="I30" s="256">
        <v>18807</v>
      </c>
      <c r="J30" s="256"/>
      <c r="K30" s="256">
        <v>5939</v>
      </c>
      <c r="L30" s="256"/>
      <c r="M30" s="256">
        <f>I30+K30</f>
        <v>24746</v>
      </c>
      <c r="N30" s="937"/>
      <c r="O30" s="940"/>
      <c r="P30" s="256">
        <v>13170</v>
      </c>
      <c r="Q30" s="817"/>
      <c r="R30" s="256">
        <v>18188</v>
      </c>
      <c r="S30" s="941"/>
      <c r="T30" s="256">
        <v>20931</v>
      </c>
      <c r="U30" s="932"/>
      <c r="V30" s="256">
        <v>21612</v>
      </c>
      <c r="W30" s="941"/>
      <c r="X30" s="256">
        <v>22121</v>
      </c>
      <c r="Y30" s="932"/>
      <c r="Z30" s="256">
        <v>24397</v>
      </c>
      <c r="AA30" s="932"/>
    </row>
    <row r="31" spans="2:27" ht="4.5" customHeight="1">
      <c r="B31" s="715"/>
      <c r="C31" s="716"/>
      <c r="D31" s="717"/>
      <c r="E31" s="251"/>
      <c r="F31" s="818"/>
      <c r="G31" s="818"/>
      <c r="H31" s="818"/>
      <c r="I31" s="256"/>
      <c r="J31" s="256"/>
      <c r="K31" s="256"/>
      <c r="L31" s="256"/>
      <c r="M31" s="256"/>
      <c r="N31" s="713"/>
      <c r="O31" s="718"/>
      <c r="P31" s="256"/>
      <c r="Q31" s="817"/>
      <c r="R31" s="256"/>
      <c r="S31" s="817"/>
      <c r="T31" s="256"/>
      <c r="U31" s="822"/>
      <c r="V31" s="256"/>
      <c r="W31" s="817"/>
      <c r="X31" s="256"/>
      <c r="Y31" s="822"/>
      <c r="Z31" s="256"/>
      <c r="AA31" s="822"/>
    </row>
    <row r="32" spans="1:27" ht="12" customHeight="1">
      <c r="A32" s="933" t="s">
        <v>414</v>
      </c>
      <c r="B32" s="934" t="s">
        <v>424</v>
      </c>
      <c r="C32" s="935"/>
      <c r="D32" s="936"/>
      <c r="E32" s="255" t="s">
        <v>411</v>
      </c>
      <c r="F32" s="818" t="s">
        <v>29</v>
      </c>
      <c r="G32" s="818" t="s">
        <v>29</v>
      </c>
      <c r="H32" s="818" t="s">
        <v>29</v>
      </c>
      <c r="I32" s="256">
        <v>12988</v>
      </c>
      <c r="J32" s="256"/>
      <c r="K32" s="256">
        <v>3251</v>
      </c>
      <c r="L32" s="256"/>
      <c r="M32" s="256">
        <f>I32+K32</f>
        <v>16239</v>
      </c>
      <c r="N32" s="937">
        <v>1.25</v>
      </c>
      <c r="O32" s="940" t="s">
        <v>419</v>
      </c>
      <c r="P32" s="256">
        <v>7710</v>
      </c>
      <c r="Q32" s="817">
        <v>1.27</v>
      </c>
      <c r="R32" s="256">
        <v>11922</v>
      </c>
      <c r="S32" s="941">
        <v>1.23</v>
      </c>
      <c r="T32" s="256">
        <v>13386</v>
      </c>
      <c r="U32" s="932">
        <v>1.2474973853279545</v>
      </c>
      <c r="V32" s="256">
        <v>13662</v>
      </c>
      <c r="W32" s="941">
        <v>1.2581613233787148</v>
      </c>
      <c r="X32" s="256">
        <v>13749</v>
      </c>
      <c r="Y32" s="932">
        <v>1.2635828060222563</v>
      </c>
      <c r="Z32" s="256">
        <v>15892</v>
      </c>
      <c r="AA32" s="932">
        <v>1.264661464887994</v>
      </c>
    </row>
    <row r="33" spans="1:27" ht="12" customHeight="1">
      <c r="A33" s="933"/>
      <c r="B33" s="934"/>
      <c r="C33" s="935"/>
      <c r="D33" s="936"/>
      <c r="E33" s="255" t="s">
        <v>413</v>
      </c>
      <c r="F33" s="818" t="s">
        <v>29</v>
      </c>
      <c r="G33" s="818" t="s">
        <v>29</v>
      </c>
      <c r="H33" s="818" t="s">
        <v>29</v>
      </c>
      <c r="I33" s="256">
        <f>I34-I32</f>
        <v>2392</v>
      </c>
      <c r="J33" s="256"/>
      <c r="K33" s="256">
        <f>K34-K32</f>
        <v>1654</v>
      </c>
      <c r="L33" s="256"/>
      <c r="M33" s="256">
        <f>I33+K33</f>
        <v>4046</v>
      </c>
      <c r="N33" s="937"/>
      <c r="O33" s="940"/>
      <c r="P33" s="256">
        <v>2112</v>
      </c>
      <c r="Q33" s="817"/>
      <c r="R33" s="256">
        <v>2753</v>
      </c>
      <c r="S33" s="941"/>
      <c r="T33" s="256">
        <v>3313</v>
      </c>
      <c r="U33" s="932"/>
      <c r="V33" s="256">
        <v>3527</v>
      </c>
      <c r="W33" s="941"/>
      <c r="X33" s="256">
        <v>3624</v>
      </c>
      <c r="Y33" s="932"/>
      <c r="Z33" s="256">
        <v>4206</v>
      </c>
      <c r="AA33" s="932"/>
    </row>
    <row r="34" spans="1:27" ht="12" customHeight="1">
      <c r="A34" s="933"/>
      <c r="B34" s="934"/>
      <c r="C34" s="935"/>
      <c r="D34" s="936"/>
      <c r="E34" s="255" t="s">
        <v>166</v>
      </c>
      <c r="F34" s="818" t="s">
        <v>29</v>
      </c>
      <c r="G34" s="818" t="s">
        <v>29</v>
      </c>
      <c r="H34" s="818" t="s">
        <v>29</v>
      </c>
      <c r="I34" s="256">
        <v>15380</v>
      </c>
      <c r="J34" s="256"/>
      <c r="K34" s="256">
        <v>4905</v>
      </c>
      <c r="L34" s="256"/>
      <c r="M34" s="256">
        <f>I34+K34</f>
        <v>20285</v>
      </c>
      <c r="N34" s="937"/>
      <c r="O34" s="940"/>
      <c r="P34" s="256">
        <v>9822</v>
      </c>
      <c r="Q34" s="817"/>
      <c r="R34" s="256">
        <v>14675</v>
      </c>
      <c r="S34" s="941"/>
      <c r="T34" s="256">
        <v>16699</v>
      </c>
      <c r="U34" s="932"/>
      <c r="V34" s="256">
        <v>17189</v>
      </c>
      <c r="W34" s="941"/>
      <c r="X34" s="256">
        <v>17373</v>
      </c>
      <c r="Y34" s="932"/>
      <c r="Z34" s="256">
        <v>20098</v>
      </c>
      <c r="AA34" s="932"/>
    </row>
    <row r="35" spans="2:27" ht="4.5" customHeight="1">
      <c r="B35" s="715"/>
      <c r="C35" s="716"/>
      <c r="D35" s="717"/>
      <c r="E35" s="251"/>
      <c r="F35" s="818"/>
      <c r="G35" s="818"/>
      <c r="H35" s="818"/>
      <c r="I35" s="256"/>
      <c r="J35" s="256"/>
      <c r="K35" s="256"/>
      <c r="L35" s="256"/>
      <c r="M35" s="256"/>
      <c r="N35" s="713"/>
      <c r="O35" s="718"/>
      <c r="P35" s="256"/>
      <c r="Q35" s="817"/>
      <c r="R35" s="256"/>
      <c r="S35" s="817"/>
      <c r="T35" s="256"/>
      <c r="U35" s="822"/>
      <c r="V35" s="256"/>
      <c r="W35" s="817"/>
      <c r="X35" s="256"/>
      <c r="Y35" s="822"/>
      <c r="Z35" s="256"/>
      <c r="AA35" s="822"/>
    </row>
    <row r="36" spans="1:27" ht="12" customHeight="1">
      <c r="A36" s="933" t="s">
        <v>414</v>
      </c>
      <c r="B36" s="934" t="s">
        <v>425</v>
      </c>
      <c r="C36" s="935"/>
      <c r="D36" s="936"/>
      <c r="E36" s="255" t="s">
        <v>411</v>
      </c>
      <c r="F36" s="818" t="s">
        <v>29</v>
      </c>
      <c r="G36" s="818" t="s">
        <v>29</v>
      </c>
      <c r="H36" s="818" t="s">
        <v>29</v>
      </c>
      <c r="I36" s="256">
        <v>11539</v>
      </c>
      <c r="J36" s="256"/>
      <c r="K36" s="256">
        <v>2587</v>
      </c>
      <c r="L36" s="256"/>
      <c r="M36" s="256">
        <f>I36+K36</f>
        <v>14126</v>
      </c>
      <c r="N36" s="937">
        <v>1.24</v>
      </c>
      <c r="O36" s="940" t="s">
        <v>419</v>
      </c>
      <c r="P36" s="256">
        <v>6182</v>
      </c>
      <c r="Q36" s="817">
        <v>1.28</v>
      </c>
      <c r="R36" s="256">
        <v>9572</v>
      </c>
      <c r="S36" s="941">
        <v>1.23</v>
      </c>
      <c r="T36" s="256">
        <v>10890</v>
      </c>
      <c r="U36" s="932">
        <v>1.2419651056014693</v>
      </c>
      <c r="V36" s="256">
        <v>11249</v>
      </c>
      <c r="W36" s="941">
        <v>1.2511334340830296</v>
      </c>
      <c r="X36" s="256">
        <v>11658</v>
      </c>
      <c r="Y36" s="932">
        <v>1.2522731171727568</v>
      </c>
      <c r="Z36" s="256">
        <v>13922</v>
      </c>
      <c r="AA36" s="932">
        <v>1.250538715701767</v>
      </c>
    </row>
    <row r="37" spans="1:27" ht="12" customHeight="1">
      <c r="A37" s="933"/>
      <c r="B37" s="934"/>
      <c r="C37" s="935"/>
      <c r="D37" s="936"/>
      <c r="E37" s="255" t="s">
        <v>413</v>
      </c>
      <c r="F37" s="818" t="s">
        <v>29</v>
      </c>
      <c r="G37" s="818" t="s">
        <v>29</v>
      </c>
      <c r="H37" s="818" t="s">
        <v>29</v>
      </c>
      <c r="I37" s="256">
        <f>I38-I36</f>
        <v>2072</v>
      </c>
      <c r="J37" s="256"/>
      <c r="K37" s="256">
        <f>K38-K36</f>
        <v>1311</v>
      </c>
      <c r="L37" s="256"/>
      <c r="M37" s="256">
        <f>I37+K37</f>
        <v>3383</v>
      </c>
      <c r="N37" s="937"/>
      <c r="O37" s="940"/>
      <c r="P37" s="256">
        <v>1745</v>
      </c>
      <c r="Q37" s="817"/>
      <c r="R37" s="256">
        <v>2215</v>
      </c>
      <c r="S37" s="941"/>
      <c r="T37" s="256">
        <v>2635</v>
      </c>
      <c r="U37" s="932"/>
      <c r="V37" s="256">
        <v>2825</v>
      </c>
      <c r="W37" s="941"/>
      <c r="X37" s="256">
        <v>2941</v>
      </c>
      <c r="Y37" s="932"/>
      <c r="Z37" s="256">
        <v>3488</v>
      </c>
      <c r="AA37" s="932"/>
    </row>
    <row r="38" spans="1:27" ht="12" customHeight="1">
      <c r="A38" s="933"/>
      <c r="B38" s="934"/>
      <c r="C38" s="935"/>
      <c r="D38" s="936"/>
      <c r="E38" s="255" t="s">
        <v>166</v>
      </c>
      <c r="F38" s="818" t="s">
        <v>29</v>
      </c>
      <c r="G38" s="818" t="s">
        <v>29</v>
      </c>
      <c r="H38" s="818" t="s">
        <v>29</v>
      </c>
      <c r="I38" s="256">
        <v>13611</v>
      </c>
      <c r="J38" s="256"/>
      <c r="K38" s="256">
        <v>3898</v>
      </c>
      <c r="L38" s="256"/>
      <c r="M38" s="256">
        <f>I38+K38</f>
        <v>17509</v>
      </c>
      <c r="N38" s="937"/>
      <c r="O38" s="940"/>
      <c r="P38" s="256">
        <v>7927</v>
      </c>
      <c r="Q38" s="817"/>
      <c r="R38" s="256">
        <v>11787</v>
      </c>
      <c r="S38" s="941"/>
      <c r="T38" s="256">
        <v>13525</v>
      </c>
      <c r="U38" s="932"/>
      <c r="V38" s="256">
        <v>14074</v>
      </c>
      <c r="W38" s="941"/>
      <c r="X38" s="256">
        <v>14599</v>
      </c>
      <c r="Y38" s="932"/>
      <c r="Z38" s="256">
        <v>17410</v>
      </c>
      <c r="AA38" s="932"/>
    </row>
    <row r="39" spans="2:27" ht="4.5" customHeight="1">
      <c r="B39" s="715"/>
      <c r="C39" s="716"/>
      <c r="D39" s="717"/>
      <c r="E39" s="251"/>
      <c r="F39" s="818"/>
      <c r="G39" s="818"/>
      <c r="H39" s="818"/>
      <c r="I39" s="256"/>
      <c r="J39" s="256"/>
      <c r="K39" s="256"/>
      <c r="L39" s="256"/>
      <c r="M39" s="256"/>
      <c r="N39" s="716"/>
      <c r="P39" s="256"/>
      <c r="Q39" s="817"/>
      <c r="R39" s="256"/>
      <c r="S39" s="817"/>
      <c r="T39" s="256"/>
      <c r="U39" s="822"/>
      <c r="V39" s="256"/>
      <c r="W39" s="817"/>
      <c r="X39" s="256"/>
      <c r="Y39" s="822"/>
      <c r="Z39" s="256"/>
      <c r="AA39" s="822"/>
    </row>
    <row r="40" spans="1:27" ht="12" customHeight="1">
      <c r="A40" s="933" t="s">
        <v>475</v>
      </c>
      <c r="B40" s="934" t="s">
        <v>654</v>
      </c>
      <c r="C40" s="935"/>
      <c r="D40" s="936"/>
      <c r="E40" s="255" t="s">
        <v>411</v>
      </c>
      <c r="F40" s="818" t="s">
        <v>29</v>
      </c>
      <c r="G40" s="818" t="s">
        <v>29</v>
      </c>
      <c r="H40" s="818" t="s">
        <v>29</v>
      </c>
      <c r="I40" s="256">
        <v>12002</v>
      </c>
      <c r="J40" s="256"/>
      <c r="K40" s="256">
        <v>4948</v>
      </c>
      <c r="L40" s="256"/>
      <c r="M40" s="256">
        <f>I40+K40</f>
        <v>16950</v>
      </c>
      <c r="N40" s="937">
        <v>1.44</v>
      </c>
      <c r="O40" s="940" t="s">
        <v>412</v>
      </c>
      <c r="P40" s="256">
        <v>14802</v>
      </c>
      <c r="Q40" s="817">
        <v>1.47</v>
      </c>
      <c r="R40" s="256">
        <v>15985</v>
      </c>
      <c r="S40" s="941">
        <v>1.56</v>
      </c>
      <c r="T40" s="256">
        <v>15992</v>
      </c>
      <c r="U40" s="932">
        <v>1.6179964982491246</v>
      </c>
      <c r="V40" s="256">
        <v>15395</v>
      </c>
      <c r="W40" s="941">
        <v>1.6050665800584605</v>
      </c>
      <c r="X40" s="256">
        <v>15824</v>
      </c>
      <c r="Y40" s="932">
        <v>1.5854398382204247</v>
      </c>
      <c r="Z40" s="256">
        <v>17030</v>
      </c>
      <c r="AA40" s="932">
        <v>1.4571931884908984</v>
      </c>
    </row>
    <row r="41" spans="1:27" ht="12" customHeight="1">
      <c r="A41" s="933"/>
      <c r="B41" s="934"/>
      <c r="C41" s="935"/>
      <c r="D41" s="936"/>
      <c r="E41" s="255" t="s">
        <v>413</v>
      </c>
      <c r="F41" s="818" t="s">
        <v>29</v>
      </c>
      <c r="G41" s="818" t="s">
        <v>29</v>
      </c>
      <c r="H41" s="818" t="s">
        <v>29</v>
      </c>
      <c r="I41" s="256">
        <f>I42-I40</f>
        <v>5885</v>
      </c>
      <c r="J41" s="256"/>
      <c r="K41" s="256">
        <f>K42-K40</f>
        <v>1606</v>
      </c>
      <c r="L41" s="256"/>
      <c r="M41" s="256">
        <f>I41+K41</f>
        <v>7491</v>
      </c>
      <c r="N41" s="937"/>
      <c r="O41" s="940"/>
      <c r="P41" s="256">
        <v>6964</v>
      </c>
      <c r="Q41" s="817"/>
      <c r="R41" s="256">
        <v>8935</v>
      </c>
      <c r="S41" s="941"/>
      <c r="T41" s="256">
        <v>9883</v>
      </c>
      <c r="U41" s="932"/>
      <c r="V41" s="256">
        <v>9315</v>
      </c>
      <c r="W41" s="941"/>
      <c r="X41" s="256">
        <v>9264</v>
      </c>
      <c r="Y41" s="932"/>
      <c r="Z41" s="256">
        <v>7786</v>
      </c>
      <c r="AA41" s="932"/>
    </row>
    <row r="42" spans="1:27" ht="12" customHeight="1">
      <c r="A42" s="933"/>
      <c r="B42" s="934"/>
      <c r="C42" s="935"/>
      <c r="D42" s="936"/>
      <c r="E42" s="255" t="s">
        <v>166</v>
      </c>
      <c r="F42" s="818" t="s">
        <v>29</v>
      </c>
      <c r="G42" s="818" t="s">
        <v>29</v>
      </c>
      <c r="H42" s="818" t="s">
        <v>29</v>
      </c>
      <c r="I42" s="256">
        <v>17887</v>
      </c>
      <c r="J42" s="256"/>
      <c r="K42" s="256">
        <v>6554</v>
      </c>
      <c r="L42" s="256"/>
      <c r="M42" s="256">
        <f>I42+K42</f>
        <v>24441</v>
      </c>
      <c r="N42" s="937"/>
      <c r="O42" s="940"/>
      <c r="P42" s="256">
        <v>21766</v>
      </c>
      <c r="Q42" s="817"/>
      <c r="R42" s="256">
        <v>24920</v>
      </c>
      <c r="S42" s="941"/>
      <c r="T42" s="256">
        <v>25875</v>
      </c>
      <c r="U42" s="932"/>
      <c r="V42" s="256">
        <v>24710</v>
      </c>
      <c r="W42" s="941"/>
      <c r="X42" s="256">
        <v>25088</v>
      </c>
      <c r="Y42" s="932"/>
      <c r="Z42" s="256">
        <v>24816</v>
      </c>
      <c r="AA42" s="932"/>
    </row>
    <row r="43" spans="2:27" ht="4.5" customHeight="1">
      <c r="B43" s="715"/>
      <c r="C43" s="716"/>
      <c r="D43" s="717"/>
      <c r="E43" s="251"/>
      <c r="F43" s="818"/>
      <c r="G43" s="818"/>
      <c r="H43" s="818"/>
      <c r="I43" s="256"/>
      <c r="J43" s="256"/>
      <c r="K43" s="256"/>
      <c r="L43" s="256"/>
      <c r="M43" s="256"/>
      <c r="N43" s="716"/>
      <c r="P43" s="256"/>
      <c r="Q43" s="817"/>
      <c r="R43" s="256"/>
      <c r="S43" s="817"/>
      <c r="T43" s="256"/>
      <c r="U43" s="822"/>
      <c r="V43" s="256"/>
      <c r="W43" s="817"/>
      <c r="X43" s="256"/>
      <c r="Y43" s="822"/>
      <c r="Z43" s="256"/>
      <c r="AA43" s="822"/>
    </row>
    <row r="44" spans="1:27" ht="12" customHeight="1">
      <c r="A44" s="933" t="s">
        <v>426</v>
      </c>
      <c r="B44" s="934" t="s">
        <v>554</v>
      </c>
      <c r="C44" s="935"/>
      <c r="D44" s="936"/>
      <c r="E44" s="255" t="s">
        <v>411</v>
      </c>
      <c r="F44" s="818" t="s">
        <v>29</v>
      </c>
      <c r="G44" s="818" t="s">
        <v>29</v>
      </c>
      <c r="H44" s="818" t="s">
        <v>29</v>
      </c>
      <c r="I44" s="256">
        <v>10826</v>
      </c>
      <c r="J44" s="256"/>
      <c r="K44" s="256">
        <v>4057</v>
      </c>
      <c r="L44" s="256"/>
      <c r="M44" s="256">
        <f>I44+K44</f>
        <v>14883</v>
      </c>
      <c r="N44" s="937">
        <v>1.43</v>
      </c>
      <c r="O44" s="940" t="s">
        <v>412</v>
      </c>
      <c r="P44" s="256">
        <v>15866</v>
      </c>
      <c r="Q44" s="817">
        <v>1.41</v>
      </c>
      <c r="R44" s="256">
        <v>18051</v>
      </c>
      <c r="S44" s="941">
        <v>1.42</v>
      </c>
      <c r="T44" s="256">
        <v>16185</v>
      </c>
      <c r="U44" s="932">
        <v>1.507939450108125</v>
      </c>
      <c r="V44" s="256">
        <v>17471</v>
      </c>
      <c r="W44" s="941">
        <v>1.4640833381031424</v>
      </c>
      <c r="X44" s="256">
        <v>18963</v>
      </c>
      <c r="Y44" s="932">
        <v>1.4421768707482994</v>
      </c>
      <c r="Z44" s="256">
        <v>15422</v>
      </c>
      <c r="AA44" s="932">
        <v>1.4489041628841914</v>
      </c>
    </row>
    <row r="45" spans="1:27" ht="12" customHeight="1">
      <c r="A45" s="933"/>
      <c r="B45" s="934"/>
      <c r="C45" s="935"/>
      <c r="D45" s="936"/>
      <c r="E45" s="255" t="s">
        <v>413</v>
      </c>
      <c r="F45" s="818" t="s">
        <v>29</v>
      </c>
      <c r="G45" s="818" t="s">
        <v>29</v>
      </c>
      <c r="H45" s="818" t="s">
        <v>29</v>
      </c>
      <c r="I45" s="256">
        <f>I46-I44</f>
        <v>4470</v>
      </c>
      <c r="J45" s="256"/>
      <c r="K45" s="256">
        <f>K46-K44</f>
        <v>1976</v>
      </c>
      <c r="L45" s="256"/>
      <c r="M45" s="256">
        <f>I45+K45</f>
        <v>6446</v>
      </c>
      <c r="N45" s="937"/>
      <c r="O45" s="940"/>
      <c r="P45" s="256">
        <v>6473</v>
      </c>
      <c r="Q45" s="817"/>
      <c r="R45" s="256">
        <v>7497</v>
      </c>
      <c r="S45" s="941"/>
      <c r="T45" s="256">
        <v>8221</v>
      </c>
      <c r="U45" s="932"/>
      <c r="V45" s="256">
        <v>8108</v>
      </c>
      <c r="W45" s="941"/>
      <c r="X45" s="256">
        <v>8385</v>
      </c>
      <c r="Y45" s="932"/>
      <c r="Z45" s="256">
        <v>6923</v>
      </c>
      <c r="AA45" s="932"/>
    </row>
    <row r="46" spans="1:27" ht="12" customHeight="1">
      <c r="A46" s="933"/>
      <c r="B46" s="934"/>
      <c r="C46" s="935"/>
      <c r="D46" s="936"/>
      <c r="E46" s="255" t="s">
        <v>166</v>
      </c>
      <c r="F46" s="818" t="s">
        <v>29</v>
      </c>
      <c r="G46" s="818" t="s">
        <v>29</v>
      </c>
      <c r="H46" s="818" t="s">
        <v>29</v>
      </c>
      <c r="I46" s="256">
        <v>15296</v>
      </c>
      <c r="J46" s="256"/>
      <c r="K46" s="256">
        <v>6033</v>
      </c>
      <c r="L46" s="256"/>
      <c r="M46" s="256">
        <f>I46+K46</f>
        <v>21329</v>
      </c>
      <c r="N46" s="937"/>
      <c r="O46" s="940"/>
      <c r="P46" s="256">
        <v>22339</v>
      </c>
      <c r="Q46" s="817"/>
      <c r="R46" s="256">
        <v>25548</v>
      </c>
      <c r="S46" s="941"/>
      <c r="T46" s="256">
        <v>24406</v>
      </c>
      <c r="U46" s="932"/>
      <c r="V46" s="256">
        <v>25579</v>
      </c>
      <c r="W46" s="941"/>
      <c r="X46" s="256">
        <v>27348</v>
      </c>
      <c r="Y46" s="932"/>
      <c r="Z46" s="256">
        <v>22345</v>
      </c>
      <c r="AA46" s="932"/>
    </row>
    <row r="47" spans="2:27" ht="4.5" customHeight="1">
      <c r="B47" s="715"/>
      <c r="C47" s="716"/>
      <c r="D47" s="717"/>
      <c r="E47" s="251"/>
      <c r="F47" s="818"/>
      <c r="G47" s="818"/>
      <c r="H47" s="818"/>
      <c r="I47" s="256"/>
      <c r="J47" s="256"/>
      <c r="K47" s="256"/>
      <c r="L47" s="256"/>
      <c r="M47" s="256"/>
      <c r="N47" s="716"/>
      <c r="P47" s="256"/>
      <c r="Q47" s="817"/>
      <c r="R47" s="256"/>
      <c r="S47" s="817"/>
      <c r="T47" s="256"/>
      <c r="U47" s="822"/>
      <c r="V47" s="256"/>
      <c r="W47" s="817"/>
      <c r="X47" s="256"/>
      <c r="Y47" s="822"/>
      <c r="Z47" s="256"/>
      <c r="AA47" s="822"/>
    </row>
    <row r="48" spans="1:27" ht="12" customHeight="1">
      <c r="A48" s="933" t="s">
        <v>414</v>
      </c>
      <c r="B48" s="934" t="s">
        <v>655</v>
      </c>
      <c r="C48" s="935"/>
      <c r="D48" s="936"/>
      <c r="E48" s="255" t="s">
        <v>411</v>
      </c>
      <c r="F48" s="818" t="s">
        <v>29</v>
      </c>
      <c r="G48" s="818" t="s">
        <v>29</v>
      </c>
      <c r="H48" s="818" t="s">
        <v>29</v>
      </c>
      <c r="I48" s="256">
        <v>15615</v>
      </c>
      <c r="J48" s="256"/>
      <c r="K48" s="256">
        <v>2032</v>
      </c>
      <c r="L48" s="256"/>
      <c r="M48" s="256">
        <f>I48+K48</f>
        <v>17647</v>
      </c>
      <c r="N48" s="937">
        <v>1.4</v>
      </c>
      <c r="O48" s="940" t="s">
        <v>412</v>
      </c>
      <c r="P48" s="256">
        <v>19421</v>
      </c>
      <c r="Q48" s="817">
        <v>1.37</v>
      </c>
      <c r="R48" s="256">
        <v>17586</v>
      </c>
      <c r="S48" s="941">
        <v>1.43</v>
      </c>
      <c r="T48" s="256">
        <v>17662</v>
      </c>
      <c r="U48" s="932">
        <v>1.4181859359075983</v>
      </c>
      <c r="V48" s="256">
        <v>16393</v>
      </c>
      <c r="W48" s="941">
        <v>1.4167632526078204</v>
      </c>
      <c r="X48" s="256">
        <v>17800</v>
      </c>
      <c r="Y48" s="932">
        <v>1.429494382022472</v>
      </c>
      <c r="Z48" s="256">
        <v>16847</v>
      </c>
      <c r="AA48" s="932">
        <v>1.3800083100848817</v>
      </c>
    </row>
    <row r="49" spans="1:27" ht="12" customHeight="1">
      <c r="A49" s="933"/>
      <c r="B49" s="934"/>
      <c r="C49" s="935"/>
      <c r="D49" s="936"/>
      <c r="E49" s="255" t="s">
        <v>413</v>
      </c>
      <c r="F49" s="818" t="s">
        <v>29</v>
      </c>
      <c r="G49" s="818" t="s">
        <v>29</v>
      </c>
      <c r="H49" s="818" t="s">
        <v>29</v>
      </c>
      <c r="I49" s="256">
        <f>I50-I48</f>
        <v>6191</v>
      </c>
      <c r="J49" s="256"/>
      <c r="K49" s="256">
        <f>K50-K48</f>
        <v>868</v>
      </c>
      <c r="L49" s="256"/>
      <c r="M49" s="256">
        <f>I49+K49</f>
        <v>7059</v>
      </c>
      <c r="N49" s="937"/>
      <c r="O49" s="940"/>
      <c r="P49" s="256">
        <v>7119</v>
      </c>
      <c r="Q49" s="817"/>
      <c r="R49" s="256">
        <v>7572</v>
      </c>
      <c r="S49" s="941"/>
      <c r="T49" s="256">
        <v>7386</v>
      </c>
      <c r="U49" s="932"/>
      <c r="V49" s="256">
        <v>6832</v>
      </c>
      <c r="W49" s="941"/>
      <c r="X49" s="256">
        <v>7645</v>
      </c>
      <c r="Y49" s="932"/>
      <c r="Z49" s="256">
        <v>6402</v>
      </c>
      <c r="AA49" s="932"/>
    </row>
    <row r="50" spans="1:27" ht="12" customHeight="1">
      <c r="A50" s="933"/>
      <c r="B50" s="934"/>
      <c r="C50" s="935"/>
      <c r="D50" s="936"/>
      <c r="E50" s="255" t="s">
        <v>166</v>
      </c>
      <c r="F50" s="818" t="s">
        <v>29</v>
      </c>
      <c r="G50" s="818" t="s">
        <v>29</v>
      </c>
      <c r="H50" s="818" t="s">
        <v>29</v>
      </c>
      <c r="I50" s="256">
        <v>21806</v>
      </c>
      <c r="J50" s="256"/>
      <c r="K50" s="256">
        <v>2900</v>
      </c>
      <c r="L50" s="256"/>
      <c r="M50" s="256">
        <f>I50+K50</f>
        <v>24706</v>
      </c>
      <c r="N50" s="937"/>
      <c r="O50" s="940"/>
      <c r="P50" s="256">
        <v>26540</v>
      </c>
      <c r="Q50" s="817"/>
      <c r="R50" s="256">
        <v>25158</v>
      </c>
      <c r="S50" s="941"/>
      <c r="T50" s="256">
        <v>25048</v>
      </c>
      <c r="U50" s="932"/>
      <c r="V50" s="256">
        <v>23225</v>
      </c>
      <c r="W50" s="941"/>
      <c r="X50" s="256">
        <v>25445</v>
      </c>
      <c r="Y50" s="932"/>
      <c r="Z50" s="256">
        <v>23249</v>
      </c>
      <c r="AA50" s="932"/>
    </row>
    <row r="51" spans="2:27" ht="4.5" customHeight="1">
      <c r="B51" s="715"/>
      <c r="C51" s="716"/>
      <c r="D51" s="717"/>
      <c r="E51" s="251"/>
      <c r="F51" s="818"/>
      <c r="G51" s="818"/>
      <c r="H51" s="818"/>
      <c r="I51" s="256"/>
      <c r="J51" s="256"/>
      <c r="K51" s="256"/>
      <c r="L51" s="256"/>
      <c r="M51" s="256"/>
      <c r="N51" s="716"/>
      <c r="P51" s="256"/>
      <c r="Q51" s="817"/>
      <c r="R51" s="256"/>
      <c r="S51" s="817"/>
      <c r="T51" s="256"/>
      <c r="U51" s="822"/>
      <c r="V51" s="256"/>
      <c r="W51" s="817"/>
      <c r="X51" s="256"/>
      <c r="Y51" s="822"/>
      <c r="Z51" s="256"/>
      <c r="AA51" s="822"/>
    </row>
    <row r="52" spans="1:27" ht="12" customHeight="1">
      <c r="A52" s="933" t="s">
        <v>426</v>
      </c>
      <c r="B52" s="934" t="s">
        <v>427</v>
      </c>
      <c r="C52" s="935"/>
      <c r="D52" s="936"/>
      <c r="E52" s="255" t="s">
        <v>411</v>
      </c>
      <c r="F52" s="818" t="s">
        <v>29</v>
      </c>
      <c r="G52" s="818" t="s">
        <v>29</v>
      </c>
      <c r="H52" s="818" t="s">
        <v>29</v>
      </c>
      <c r="I52" s="256">
        <v>28285</v>
      </c>
      <c r="J52" s="256"/>
      <c r="K52" s="256">
        <v>3175</v>
      </c>
      <c r="L52" s="256"/>
      <c r="M52" s="256">
        <f>I52+K52</f>
        <v>31460</v>
      </c>
      <c r="N52" s="937">
        <v>1.34</v>
      </c>
      <c r="O52" s="940" t="s">
        <v>422</v>
      </c>
      <c r="P52" s="256">
        <v>34747</v>
      </c>
      <c r="Q52" s="817">
        <v>1.32</v>
      </c>
      <c r="R52" s="256">
        <v>32756</v>
      </c>
      <c r="S52" s="941">
        <v>1.33</v>
      </c>
      <c r="T52" s="256">
        <v>33875</v>
      </c>
      <c r="U52" s="932">
        <v>1.2982140221402214</v>
      </c>
      <c r="V52" s="256">
        <v>26302</v>
      </c>
      <c r="W52" s="941">
        <v>1.4476845867234431</v>
      </c>
      <c r="X52" s="256">
        <v>33815</v>
      </c>
      <c r="Y52" s="932">
        <v>1.350938932426438</v>
      </c>
      <c r="Z52" s="256">
        <v>33888</v>
      </c>
      <c r="AA52" s="932">
        <v>1.3403269593956564</v>
      </c>
    </row>
    <row r="53" spans="1:27" ht="12" customHeight="1">
      <c r="A53" s="933"/>
      <c r="B53" s="934"/>
      <c r="C53" s="935"/>
      <c r="D53" s="936"/>
      <c r="E53" s="255" t="s">
        <v>413</v>
      </c>
      <c r="F53" s="818" t="s">
        <v>29</v>
      </c>
      <c r="G53" s="818" t="s">
        <v>29</v>
      </c>
      <c r="H53" s="818" t="s">
        <v>29</v>
      </c>
      <c r="I53" s="256">
        <f>I54-I52</f>
        <v>9445</v>
      </c>
      <c r="J53" s="256"/>
      <c r="K53" s="256">
        <f>K54-K52</f>
        <v>1251</v>
      </c>
      <c r="L53" s="256"/>
      <c r="M53" s="256">
        <f>I53+K53</f>
        <v>10696</v>
      </c>
      <c r="N53" s="937"/>
      <c r="O53" s="940"/>
      <c r="P53" s="256">
        <v>11203</v>
      </c>
      <c r="Q53" s="817"/>
      <c r="R53" s="256">
        <v>10835</v>
      </c>
      <c r="S53" s="941"/>
      <c r="T53" s="256">
        <v>10102</v>
      </c>
      <c r="U53" s="932"/>
      <c r="V53" s="256">
        <v>11775</v>
      </c>
      <c r="W53" s="941"/>
      <c r="X53" s="256">
        <v>11867</v>
      </c>
      <c r="Y53" s="932"/>
      <c r="Z53" s="256">
        <v>11533</v>
      </c>
      <c r="AA53" s="932"/>
    </row>
    <row r="54" spans="1:27" ht="12" customHeight="1">
      <c r="A54" s="933"/>
      <c r="B54" s="934"/>
      <c r="C54" s="935"/>
      <c r="D54" s="936"/>
      <c r="E54" s="255" t="s">
        <v>166</v>
      </c>
      <c r="F54" s="818" t="s">
        <v>29</v>
      </c>
      <c r="G54" s="818" t="s">
        <v>29</v>
      </c>
      <c r="H54" s="818" t="s">
        <v>29</v>
      </c>
      <c r="I54" s="256">
        <v>37730</v>
      </c>
      <c r="J54" s="256"/>
      <c r="K54" s="256">
        <v>4426</v>
      </c>
      <c r="L54" s="256"/>
      <c r="M54" s="256">
        <f>I54+K54</f>
        <v>42156</v>
      </c>
      <c r="N54" s="937"/>
      <c r="O54" s="940"/>
      <c r="P54" s="256">
        <v>45950</v>
      </c>
      <c r="Q54" s="817"/>
      <c r="R54" s="256">
        <v>43591</v>
      </c>
      <c r="S54" s="941"/>
      <c r="T54" s="256">
        <v>43977</v>
      </c>
      <c r="U54" s="932"/>
      <c r="V54" s="256">
        <v>38077</v>
      </c>
      <c r="W54" s="941"/>
      <c r="X54" s="256">
        <v>45682</v>
      </c>
      <c r="Y54" s="932"/>
      <c r="Z54" s="256">
        <v>45421</v>
      </c>
      <c r="AA54" s="932"/>
    </row>
    <row r="55" spans="2:27" ht="4.5" customHeight="1">
      <c r="B55" s="715"/>
      <c r="C55" s="716"/>
      <c r="D55" s="717"/>
      <c r="E55" s="251"/>
      <c r="F55" s="818"/>
      <c r="G55" s="818"/>
      <c r="H55" s="818"/>
      <c r="I55" s="256"/>
      <c r="J55" s="256"/>
      <c r="K55" s="256"/>
      <c r="L55" s="256"/>
      <c r="M55" s="256"/>
      <c r="N55" s="716"/>
      <c r="P55" s="256"/>
      <c r="Q55" s="817"/>
      <c r="R55" s="256"/>
      <c r="S55" s="817"/>
      <c r="T55" s="256"/>
      <c r="U55" s="822"/>
      <c r="V55" s="256"/>
      <c r="W55" s="817"/>
      <c r="X55" s="256"/>
      <c r="Y55" s="822"/>
      <c r="Z55" s="256"/>
      <c r="AA55" s="822"/>
    </row>
    <row r="56" spans="1:27" ht="12" customHeight="1">
      <c r="A56" s="933" t="s">
        <v>414</v>
      </c>
      <c r="B56" s="934" t="s">
        <v>656</v>
      </c>
      <c r="C56" s="935"/>
      <c r="D56" s="936"/>
      <c r="E56" s="255" t="s">
        <v>411</v>
      </c>
      <c r="F56" s="818" t="s">
        <v>29</v>
      </c>
      <c r="G56" s="818" t="s">
        <v>29</v>
      </c>
      <c r="H56" s="818" t="s">
        <v>29</v>
      </c>
      <c r="I56" s="256">
        <v>22670</v>
      </c>
      <c r="J56" s="256"/>
      <c r="K56" s="256">
        <v>3248</v>
      </c>
      <c r="L56" s="256"/>
      <c r="M56" s="256">
        <f>I56+K56</f>
        <v>25918</v>
      </c>
      <c r="N56" s="937">
        <v>1.34</v>
      </c>
      <c r="O56" s="940" t="s">
        <v>422</v>
      </c>
      <c r="P56" s="256">
        <v>22863</v>
      </c>
      <c r="Q56" s="817">
        <v>1.35</v>
      </c>
      <c r="R56" s="256">
        <v>25816</v>
      </c>
      <c r="S56" s="941">
        <v>1.34</v>
      </c>
      <c r="T56" s="256">
        <v>30283</v>
      </c>
      <c r="U56" s="932">
        <v>1.348017039262953</v>
      </c>
      <c r="V56" s="256">
        <v>32245</v>
      </c>
      <c r="W56" s="941">
        <v>1.347123585051946</v>
      </c>
      <c r="X56" s="256">
        <v>31906</v>
      </c>
      <c r="Y56" s="932">
        <v>1.3690215006581834</v>
      </c>
      <c r="Z56" s="256">
        <v>31007</v>
      </c>
      <c r="AA56" s="932">
        <v>1.3438900893346664</v>
      </c>
    </row>
    <row r="57" spans="1:27" ht="12" customHeight="1">
      <c r="A57" s="933"/>
      <c r="B57" s="934"/>
      <c r="C57" s="935"/>
      <c r="D57" s="936"/>
      <c r="E57" s="255" t="s">
        <v>413</v>
      </c>
      <c r="F57" s="818" t="s">
        <v>29</v>
      </c>
      <c r="G57" s="818" t="s">
        <v>29</v>
      </c>
      <c r="H57" s="818" t="s">
        <v>29</v>
      </c>
      <c r="I57" s="256">
        <f>I58-I56</f>
        <v>7288</v>
      </c>
      <c r="J57" s="256"/>
      <c r="K57" s="256">
        <f>K58-K56</f>
        <v>1524</v>
      </c>
      <c r="L57" s="256"/>
      <c r="M57" s="256">
        <f>I57+K57</f>
        <v>8812</v>
      </c>
      <c r="N57" s="937"/>
      <c r="O57" s="940"/>
      <c r="P57" s="256">
        <v>7961</v>
      </c>
      <c r="Q57" s="817"/>
      <c r="R57" s="256">
        <v>8773</v>
      </c>
      <c r="S57" s="941"/>
      <c r="T57" s="256">
        <v>10539</v>
      </c>
      <c r="U57" s="932"/>
      <c r="V57" s="256">
        <v>11193</v>
      </c>
      <c r="W57" s="941"/>
      <c r="X57" s="256">
        <v>11774</v>
      </c>
      <c r="Y57" s="932"/>
      <c r="Z57" s="256">
        <v>10663</v>
      </c>
      <c r="AA57" s="932"/>
    </row>
    <row r="58" spans="1:27" ht="12" customHeight="1">
      <c r="A58" s="933"/>
      <c r="B58" s="934"/>
      <c r="C58" s="935"/>
      <c r="D58" s="936"/>
      <c r="E58" s="255" t="s">
        <v>166</v>
      </c>
      <c r="F58" s="818" t="s">
        <v>29</v>
      </c>
      <c r="G58" s="818" t="s">
        <v>29</v>
      </c>
      <c r="H58" s="818" t="s">
        <v>29</v>
      </c>
      <c r="I58" s="256">
        <v>29958</v>
      </c>
      <c r="J58" s="256"/>
      <c r="K58" s="256">
        <v>4772</v>
      </c>
      <c r="L58" s="256"/>
      <c r="M58" s="256">
        <f>I58+K58</f>
        <v>34730</v>
      </c>
      <c r="N58" s="937"/>
      <c r="O58" s="940"/>
      <c r="P58" s="256">
        <v>30824</v>
      </c>
      <c r="Q58" s="817"/>
      <c r="R58" s="256">
        <v>34589</v>
      </c>
      <c r="S58" s="941"/>
      <c r="T58" s="256">
        <v>40822</v>
      </c>
      <c r="U58" s="932"/>
      <c r="V58" s="256">
        <v>43438</v>
      </c>
      <c r="W58" s="941"/>
      <c r="X58" s="256">
        <v>43680</v>
      </c>
      <c r="Y58" s="932"/>
      <c r="Z58" s="256">
        <v>41670</v>
      </c>
      <c r="AA58" s="932"/>
    </row>
    <row r="59" spans="2:27" ht="4.5" customHeight="1">
      <c r="B59" s="715"/>
      <c r="C59" s="716"/>
      <c r="D59" s="717"/>
      <c r="E59" s="251"/>
      <c r="F59" s="818"/>
      <c r="G59" s="818"/>
      <c r="H59" s="818"/>
      <c r="I59" s="256"/>
      <c r="J59" s="256"/>
      <c r="K59" s="256"/>
      <c r="L59" s="256"/>
      <c r="M59" s="256"/>
      <c r="N59" s="716"/>
      <c r="P59" s="256"/>
      <c r="Q59" s="817"/>
      <c r="R59" s="256"/>
      <c r="S59" s="817"/>
      <c r="T59" s="256"/>
      <c r="U59" s="822"/>
      <c r="V59" s="256"/>
      <c r="W59" s="817"/>
      <c r="X59" s="256"/>
      <c r="Y59" s="822"/>
      <c r="Z59" s="256"/>
      <c r="AA59" s="822"/>
    </row>
    <row r="60" spans="1:27" ht="12" customHeight="1">
      <c r="A60" s="933" t="s">
        <v>414</v>
      </c>
      <c r="B60" s="934" t="s">
        <v>657</v>
      </c>
      <c r="C60" s="935"/>
      <c r="D60" s="936"/>
      <c r="E60" s="255" t="s">
        <v>411</v>
      </c>
      <c r="F60" s="818" t="s">
        <v>29</v>
      </c>
      <c r="G60" s="818" t="s">
        <v>29</v>
      </c>
      <c r="H60" s="818" t="s">
        <v>29</v>
      </c>
      <c r="I60" s="256">
        <v>13370</v>
      </c>
      <c r="J60" s="256"/>
      <c r="K60" s="256">
        <v>1526</v>
      </c>
      <c r="L60" s="256"/>
      <c r="M60" s="256">
        <f>I60+K60</f>
        <v>14896</v>
      </c>
      <c r="N60" s="937">
        <v>1.27</v>
      </c>
      <c r="O60" s="940" t="s">
        <v>422</v>
      </c>
      <c r="P60" s="818" t="s">
        <v>29</v>
      </c>
      <c r="Q60" s="818"/>
      <c r="R60" s="818" t="s">
        <v>29</v>
      </c>
      <c r="S60" s="818"/>
      <c r="T60" s="818" t="s">
        <v>29</v>
      </c>
      <c r="U60" s="818"/>
      <c r="V60" s="818" t="s">
        <v>29</v>
      </c>
      <c r="W60" s="818"/>
      <c r="X60" s="818" t="s">
        <v>29</v>
      </c>
      <c r="Y60" s="818"/>
      <c r="Z60" s="818" t="s">
        <v>29</v>
      </c>
      <c r="AA60" s="818"/>
    </row>
    <row r="61" spans="1:27" ht="12" customHeight="1">
      <c r="A61" s="933"/>
      <c r="B61" s="934"/>
      <c r="C61" s="935"/>
      <c r="D61" s="936"/>
      <c r="E61" s="255" t="s">
        <v>413</v>
      </c>
      <c r="F61" s="818" t="s">
        <v>29</v>
      </c>
      <c r="G61" s="818" t="s">
        <v>29</v>
      </c>
      <c r="H61" s="818" t="s">
        <v>29</v>
      </c>
      <c r="I61" s="256">
        <f>I62-I60</f>
        <v>3181</v>
      </c>
      <c r="J61" s="256"/>
      <c r="K61" s="256">
        <f>K62-K60</f>
        <v>769</v>
      </c>
      <c r="L61" s="256"/>
      <c r="M61" s="256">
        <f>I61+K61</f>
        <v>3950</v>
      </c>
      <c r="N61" s="937"/>
      <c r="O61" s="940"/>
      <c r="P61" s="818" t="s">
        <v>29</v>
      </c>
      <c r="Q61" s="818" t="s">
        <v>29</v>
      </c>
      <c r="R61" s="818" t="s">
        <v>29</v>
      </c>
      <c r="S61" s="818" t="s">
        <v>29</v>
      </c>
      <c r="T61" s="818" t="s">
        <v>29</v>
      </c>
      <c r="U61" s="818" t="s">
        <v>29</v>
      </c>
      <c r="V61" s="818" t="s">
        <v>29</v>
      </c>
      <c r="W61" s="818" t="s">
        <v>29</v>
      </c>
      <c r="X61" s="818" t="s">
        <v>29</v>
      </c>
      <c r="Y61" s="818" t="s">
        <v>29</v>
      </c>
      <c r="Z61" s="818" t="s">
        <v>29</v>
      </c>
      <c r="AA61" s="818" t="s">
        <v>29</v>
      </c>
    </row>
    <row r="62" spans="1:27" ht="12" customHeight="1">
      <c r="A62" s="933"/>
      <c r="B62" s="934"/>
      <c r="C62" s="935"/>
      <c r="D62" s="936"/>
      <c r="E62" s="255" t="s">
        <v>166</v>
      </c>
      <c r="F62" s="818" t="s">
        <v>29</v>
      </c>
      <c r="G62" s="818" t="s">
        <v>29</v>
      </c>
      <c r="H62" s="818" t="s">
        <v>29</v>
      </c>
      <c r="I62" s="256">
        <v>16551</v>
      </c>
      <c r="J62" s="256"/>
      <c r="K62" s="256">
        <v>2295</v>
      </c>
      <c r="L62" s="256"/>
      <c r="M62" s="256">
        <f>I62+K62</f>
        <v>18846</v>
      </c>
      <c r="N62" s="937"/>
      <c r="O62" s="940"/>
      <c r="P62" s="818" t="s">
        <v>29</v>
      </c>
      <c r="Q62" s="818"/>
      <c r="R62" s="818" t="s">
        <v>29</v>
      </c>
      <c r="S62" s="818"/>
      <c r="T62" s="818" t="s">
        <v>29</v>
      </c>
      <c r="U62" s="818"/>
      <c r="V62" s="818" t="s">
        <v>29</v>
      </c>
      <c r="W62" s="818"/>
      <c r="X62" s="818" t="s">
        <v>29</v>
      </c>
      <c r="Y62" s="818"/>
      <c r="Z62" s="818" t="s">
        <v>29</v>
      </c>
      <c r="AA62" s="818"/>
    </row>
    <row r="63" spans="2:27" ht="4.5" customHeight="1">
      <c r="B63" s="715"/>
      <c r="C63" s="716"/>
      <c r="D63" s="717"/>
      <c r="E63" s="251"/>
      <c r="F63" s="818"/>
      <c r="G63" s="818"/>
      <c r="H63" s="818"/>
      <c r="I63" s="256"/>
      <c r="J63" s="256"/>
      <c r="K63" s="256"/>
      <c r="L63" s="256"/>
      <c r="M63" s="256"/>
      <c r="N63" s="716"/>
      <c r="P63" s="256"/>
      <c r="Q63" s="817"/>
      <c r="R63" s="256"/>
      <c r="S63" s="817"/>
      <c r="T63" s="256"/>
      <c r="U63" s="822"/>
      <c r="V63" s="256"/>
      <c r="W63" s="817"/>
      <c r="X63" s="256"/>
      <c r="Y63" s="822"/>
      <c r="Z63" s="256"/>
      <c r="AA63" s="822"/>
    </row>
    <row r="64" spans="1:27" ht="12" customHeight="1">
      <c r="A64" s="933" t="s">
        <v>414</v>
      </c>
      <c r="B64" s="934" t="s">
        <v>658</v>
      </c>
      <c r="C64" s="935"/>
      <c r="D64" s="936"/>
      <c r="E64" s="255" t="s">
        <v>411</v>
      </c>
      <c r="F64" s="818" t="s">
        <v>29</v>
      </c>
      <c r="G64" s="818" t="s">
        <v>29</v>
      </c>
      <c r="H64" s="818" t="s">
        <v>29</v>
      </c>
      <c r="I64" s="256">
        <v>5710</v>
      </c>
      <c r="J64" s="256"/>
      <c r="K64" s="256">
        <v>640</v>
      </c>
      <c r="L64" s="256"/>
      <c r="M64" s="256">
        <f>I64+K64</f>
        <v>6350</v>
      </c>
      <c r="N64" s="937">
        <v>1.27</v>
      </c>
      <c r="O64" s="940" t="s">
        <v>422</v>
      </c>
      <c r="P64" s="256">
        <v>12157</v>
      </c>
      <c r="Q64" s="817">
        <v>1.32</v>
      </c>
      <c r="R64" s="256">
        <v>12716</v>
      </c>
      <c r="S64" s="941">
        <v>1.36</v>
      </c>
      <c r="T64" s="256">
        <v>12458</v>
      </c>
      <c r="U64" s="932">
        <v>1.2994060041740247</v>
      </c>
      <c r="V64" s="256">
        <v>12405</v>
      </c>
      <c r="W64" s="941">
        <v>1.3182587666263603</v>
      </c>
      <c r="X64" s="256">
        <v>10341</v>
      </c>
      <c r="Y64" s="932">
        <v>1.2884633981239726</v>
      </c>
      <c r="Z64" s="256">
        <v>3303</v>
      </c>
      <c r="AA64" s="932">
        <v>1.2721768089615502</v>
      </c>
    </row>
    <row r="65" spans="1:27" ht="12" customHeight="1">
      <c r="A65" s="933"/>
      <c r="B65" s="934"/>
      <c r="C65" s="935"/>
      <c r="D65" s="936"/>
      <c r="E65" s="255" t="s">
        <v>413</v>
      </c>
      <c r="F65" s="818" t="s">
        <v>29</v>
      </c>
      <c r="G65" s="818" t="s">
        <v>29</v>
      </c>
      <c r="H65" s="818" t="s">
        <v>29</v>
      </c>
      <c r="I65" s="256">
        <f>I66-I64</f>
        <v>1357</v>
      </c>
      <c r="J65" s="256"/>
      <c r="K65" s="256">
        <f>K66-K64</f>
        <v>358</v>
      </c>
      <c r="L65" s="256"/>
      <c r="M65" s="256">
        <f>I65+K65</f>
        <v>1715</v>
      </c>
      <c r="N65" s="937"/>
      <c r="O65" s="940"/>
      <c r="P65" s="256">
        <v>3843</v>
      </c>
      <c r="Q65" s="817"/>
      <c r="R65" s="256">
        <v>4606</v>
      </c>
      <c r="S65" s="941"/>
      <c r="T65" s="256">
        <v>3730</v>
      </c>
      <c r="U65" s="932"/>
      <c r="V65" s="256">
        <v>3948</v>
      </c>
      <c r="W65" s="941"/>
      <c r="X65" s="256">
        <v>2983</v>
      </c>
      <c r="Y65" s="932"/>
      <c r="Z65" s="256">
        <v>899</v>
      </c>
      <c r="AA65" s="932"/>
    </row>
    <row r="66" spans="1:27" ht="12" customHeight="1">
      <c r="A66" s="933"/>
      <c r="B66" s="934"/>
      <c r="C66" s="935"/>
      <c r="D66" s="936"/>
      <c r="E66" s="255" t="s">
        <v>166</v>
      </c>
      <c r="F66" s="818" t="s">
        <v>29</v>
      </c>
      <c r="G66" s="818" t="s">
        <v>29</v>
      </c>
      <c r="H66" s="818" t="s">
        <v>29</v>
      </c>
      <c r="I66" s="256">
        <v>7067</v>
      </c>
      <c r="J66" s="256"/>
      <c r="K66" s="256">
        <v>998</v>
      </c>
      <c r="L66" s="256"/>
      <c r="M66" s="256">
        <f>I66+K66</f>
        <v>8065</v>
      </c>
      <c r="N66" s="937"/>
      <c r="O66" s="940"/>
      <c r="P66" s="256">
        <v>16000</v>
      </c>
      <c r="Q66" s="817"/>
      <c r="R66" s="256">
        <v>17322</v>
      </c>
      <c r="S66" s="941"/>
      <c r="T66" s="256">
        <v>16188</v>
      </c>
      <c r="U66" s="932"/>
      <c r="V66" s="256">
        <v>16353</v>
      </c>
      <c r="W66" s="941"/>
      <c r="X66" s="256">
        <v>13324</v>
      </c>
      <c r="Y66" s="932"/>
      <c r="Z66" s="256">
        <v>4202</v>
      </c>
      <c r="AA66" s="932"/>
    </row>
    <row r="67" spans="2:27" ht="4.5" customHeight="1">
      <c r="B67" s="715"/>
      <c r="C67" s="716"/>
      <c r="D67" s="717"/>
      <c r="E67" s="251"/>
      <c r="F67" s="818"/>
      <c r="G67" s="818"/>
      <c r="H67" s="818"/>
      <c r="I67" s="256"/>
      <c r="J67" s="256"/>
      <c r="K67" s="256"/>
      <c r="L67" s="256"/>
      <c r="M67" s="256"/>
      <c r="N67" s="716"/>
      <c r="P67" s="256"/>
      <c r="Q67" s="817"/>
      <c r="R67" s="256"/>
      <c r="S67" s="817"/>
      <c r="T67" s="256"/>
      <c r="U67" s="822"/>
      <c r="V67" s="256"/>
      <c r="W67" s="817"/>
      <c r="X67" s="256"/>
      <c r="Y67" s="822"/>
      <c r="Z67" s="256"/>
      <c r="AA67" s="822"/>
    </row>
    <row r="68" spans="1:27" ht="12" customHeight="1">
      <c r="A68" s="933" t="s">
        <v>428</v>
      </c>
      <c r="B68" s="934" t="s">
        <v>429</v>
      </c>
      <c r="C68" s="935"/>
      <c r="D68" s="936"/>
      <c r="E68" s="255" t="s">
        <v>411</v>
      </c>
      <c r="F68" s="818" t="s">
        <v>29</v>
      </c>
      <c r="G68" s="818" t="s">
        <v>29</v>
      </c>
      <c r="H68" s="818" t="s">
        <v>29</v>
      </c>
      <c r="I68" s="257">
        <v>8507</v>
      </c>
      <c r="J68" s="257"/>
      <c r="K68" s="257">
        <v>984</v>
      </c>
      <c r="L68" s="257"/>
      <c r="M68" s="256">
        <f>I68+K68</f>
        <v>9491</v>
      </c>
      <c r="N68" s="937">
        <v>1.25</v>
      </c>
      <c r="O68" s="938" t="s">
        <v>422</v>
      </c>
      <c r="P68" s="257">
        <v>12132</v>
      </c>
      <c r="Q68" s="819">
        <v>1.31</v>
      </c>
      <c r="R68" s="257">
        <v>12902</v>
      </c>
      <c r="S68" s="939">
        <v>1.32</v>
      </c>
      <c r="T68" s="257">
        <v>13896</v>
      </c>
      <c r="U68" s="932">
        <v>1.311096718480138</v>
      </c>
      <c r="V68" s="257">
        <v>13961</v>
      </c>
      <c r="W68" s="941">
        <v>1.343241888116897</v>
      </c>
      <c r="X68" s="257">
        <v>13399</v>
      </c>
      <c r="Y68" s="932">
        <v>1.3448018508843944</v>
      </c>
      <c r="Z68" s="257">
        <v>9960</v>
      </c>
      <c r="AA68" s="932">
        <v>1.293574297188755</v>
      </c>
    </row>
    <row r="69" spans="1:27" ht="12" customHeight="1">
      <c r="A69" s="933"/>
      <c r="B69" s="934"/>
      <c r="C69" s="935"/>
      <c r="D69" s="936"/>
      <c r="E69" s="255" t="s">
        <v>413</v>
      </c>
      <c r="F69" s="818" t="s">
        <v>29</v>
      </c>
      <c r="G69" s="818" t="s">
        <v>29</v>
      </c>
      <c r="H69" s="818" t="s">
        <v>29</v>
      </c>
      <c r="I69" s="256">
        <f>I70-I68</f>
        <v>2203</v>
      </c>
      <c r="J69" s="256"/>
      <c r="K69" s="256">
        <f>K70-K68</f>
        <v>206</v>
      </c>
      <c r="L69" s="257"/>
      <c r="M69" s="256">
        <f>I69+K69</f>
        <v>2409</v>
      </c>
      <c r="N69" s="937"/>
      <c r="O69" s="938"/>
      <c r="P69" s="257">
        <v>3743</v>
      </c>
      <c r="Q69" s="819"/>
      <c r="R69" s="257">
        <v>4146</v>
      </c>
      <c r="S69" s="939"/>
      <c r="T69" s="257">
        <v>4323</v>
      </c>
      <c r="U69" s="932"/>
      <c r="V69" s="257">
        <v>4792</v>
      </c>
      <c r="W69" s="941"/>
      <c r="X69" s="257">
        <v>4620</v>
      </c>
      <c r="Y69" s="932"/>
      <c r="Z69" s="257">
        <v>2924</v>
      </c>
      <c r="AA69" s="932"/>
    </row>
    <row r="70" spans="1:27" ht="12" customHeight="1" thickBot="1">
      <c r="A70" s="933"/>
      <c r="B70" s="934"/>
      <c r="C70" s="935"/>
      <c r="D70" s="936"/>
      <c r="E70" s="255" t="s">
        <v>166</v>
      </c>
      <c r="F70" s="818" t="s">
        <v>29</v>
      </c>
      <c r="G70" s="818" t="s">
        <v>29</v>
      </c>
      <c r="H70" s="818" t="s">
        <v>29</v>
      </c>
      <c r="I70" s="257">
        <v>10710</v>
      </c>
      <c r="J70" s="257"/>
      <c r="K70" s="257">
        <v>1190</v>
      </c>
      <c r="L70" s="257"/>
      <c r="M70" s="256">
        <f>I70+K70</f>
        <v>11900</v>
      </c>
      <c r="N70" s="937"/>
      <c r="O70" s="938"/>
      <c r="P70" s="257">
        <v>15875</v>
      </c>
      <c r="Q70" s="683"/>
      <c r="R70" s="257">
        <v>17048</v>
      </c>
      <c r="S70" s="939"/>
      <c r="T70" s="257">
        <v>18219</v>
      </c>
      <c r="U70" s="932"/>
      <c r="V70" s="256">
        <v>18753</v>
      </c>
      <c r="W70" s="941"/>
      <c r="X70" s="257">
        <v>18019</v>
      </c>
      <c r="Y70" s="932"/>
      <c r="Z70" s="257">
        <v>12884</v>
      </c>
      <c r="AA70" s="932"/>
    </row>
    <row r="71" spans="1:27" ht="15" customHeight="1">
      <c r="A71" s="253" t="s">
        <v>430</v>
      </c>
      <c r="B71" s="856"/>
      <c r="C71" s="253"/>
      <c r="D71" s="253"/>
      <c r="E71" s="856"/>
      <c r="F71" s="857"/>
      <c r="G71" s="857"/>
      <c r="H71" s="857"/>
      <c r="I71" s="858"/>
      <c r="J71" s="858"/>
      <c r="K71" s="858"/>
      <c r="L71" s="858"/>
      <c r="M71" s="858"/>
      <c r="N71" s="859"/>
      <c r="O71" s="856"/>
      <c r="P71" s="858"/>
      <c r="Q71" s="860"/>
      <c r="R71" s="858"/>
      <c r="S71" s="860"/>
      <c r="T71" s="858"/>
      <c r="U71" s="860"/>
      <c r="V71" s="858"/>
      <c r="W71" s="860"/>
      <c r="X71" s="253"/>
      <c r="Y71" s="253"/>
      <c r="Z71" s="253"/>
      <c r="AA71" s="253"/>
    </row>
    <row r="72" spans="1:27" ht="13.5" customHeight="1">
      <c r="A72" s="261" t="s">
        <v>650</v>
      </c>
      <c r="B72" s="801"/>
      <c r="C72" s="801"/>
      <c r="D72" s="801"/>
      <c r="E72" s="800"/>
      <c r="F72" s="252"/>
      <c r="G72" s="252"/>
      <c r="H72" s="252"/>
      <c r="I72" s="257"/>
      <c r="J72" s="257"/>
      <c r="K72" s="257"/>
      <c r="L72" s="257"/>
      <c r="M72" s="257"/>
      <c r="N72" s="801"/>
      <c r="O72" s="931" t="s">
        <v>431</v>
      </c>
      <c r="P72" s="239" t="s">
        <v>432</v>
      </c>
      <c r="Q72" s="262"/>
      <c r="R72" s="257"/>
      <c r="S72" s="683"/>
      <c r="T72" s="257"/>
      <c r="U72" s="683"/>
      <c r="V72" s="257"/>
      <c r="W72" s="683"/>
      <c r="X72" s="257"/>
      <c r="Y72" s="799"/>
      <c r="Z72" s="257"/>
      <c r="AA72" s="799"/>
    </row>
    <row r="73" spans="1:27" ht="13.5" customHeight="1">
      <c r="A73" s="262" t="s">
        <v>651</v>
      </c>
      <c r="B73" s="801"/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931"/>
      <c r="P73" s="263" t="s">
        <v>555</v>
      </c>
      <c r="Q73" s="264"/>
      <c r="R73" s="801"/>
      <c r="S73" s="801"/>
      <c r="T73" s="801"/>
      <c r="U73" s="801"/>
      <c r="V73" s="801"/>
      <c r="W73" s="801"/>
      <c r="X73" s="801"/>
      <c r="Y73" s="801"/>
      <c r="Z73" s="801"/>
      <c r="AA73" s="801"/>
    </row>
    <row r="74" spans="1:27" ht="17.25">
      <c r="A74" s="861"/>
      <c r="B74" s="861"/>
      <c r="C74" s="861"/>
      <c r="D74" s="861"/>
      <c r="E74" s="861"/>
      <c r="F74" s="861"/>
      <c r="G74" s="861"/>
      <c r="H74" s="861"/>
      <c r="I74" s="861"/>
      <c r="J74" s="861"/>
      <c r="K74" s="861"/>
      <c r="L74" s="861"/>
      <c r="M74" s="862"/>
      <c r="N74" s="861"/>
      <c r="O74" s="861"/>
      <c r="P74" s="861"/>
      <c r="Q74" s="861"/>
      <c r="R74" s="861"/>
      <c r="S74" s="861"/>
      <c r="T74" s="861"/>
      <c r="U74" s="861"/>
      <c r="V74" s="861"/>
      <c r="W74" s="861"/>
      <c r="X74" s="801"/>
      <c r="Y74" s="801"/>
      <c r="Z74" s="801"/>
      <c r="AA74" s="801"/>
    </row>
  </sheetData>
  <sheetProtection/>
  <mergeCells count="176">
    <mergeCell ref="W8:W10"/>
    <mergeCell ref="U68:U70"/>
    <mergeCell ref="U64:U66"/>
    <mergeCell ref="W68:W70"/>
    <mergeCell ref="W64:W66"/>
    <mergeCell ref="W40:W42"/>
    <mergeCell ref="W44:W46"/>
    <mergeCell ref="W48:W50"/>
    <mergeCell ref="W52:W54"/>
    <mergeCell ref="W56:W58"/>
    <mergeCell ref="U8:U10"/>
    <mergeCell ref="U56:U58"/>
    <mergeCell ref="U52:U54"/>
    <mergeCell ref="U48:U50"/>
    <mergeCell ref="U44:U46"/>
    <mergeCell ref="U40:U42"/>
    <mergeCell ref="U36:U38"/>
    <mergeCell ref="S64:S66"/>
    <mergeCell ref="S56:S58"/>
    <mergeCell ref="S52:S54"/>
    <mergeCell ref="U32:U34"/>
    <mergeCell ref="U28:U30"/>
    <mergeCell ref="U24:U26"/>
    <mergeCell ref="S8:S10"/>
    <mergeCell ref="S12:S14"/>
    <mergeCell ref="S48:S50"/>
    <mergeCell ref="S44:S46"/>
    <mergeCell ref="S40:S42"/>
    <mergeCell ref="S36:S38"/>
    <mergeCell ref="S32:S34"/>
    <mergeCell ref="S28:S30"/>
    <mergeCell ref="S24:S26"/>
    <mergeCell ref="S20:S22"/>
    <mergeCell ref="A4:A7"/>
    <mergeCell ref="B4:D4"/>
    <mergeCell ref="E4:E7"/>
    <mergeCell ref="F4:O4"/>
    <mergeCell ref="P4:Y4"/>
    <mergeCell ref="B5:B6"/>
    <mergeCell ref="C5:C6"/>
    <mergeCell ref="D5:D6"/>
    <mergeCell ref="F5:F7"/>
    <mergeCell ref="G5:G7"/>
    <mergeCell ref="H5:H7"/>
    <mergeCell ref="I5:M5"/>
    <mergeCell ref="N5:N7"/>
    <mergeCell ref="O5:O7"/>
    <mergeCell ref="P5:Q5"/>
    <mergeCell ref="R5:S5"/>
    <mergeCell ref="S6:S7"/>
    <mergeCell ref="T5:U5"/>
    <mergeCell ref="V5:W5"/>
    <mergeCell ref="X5:Y5"/>
    <mergeCell ref="Z5:AA5"/>
    <mergeCell ref="I6:J6"/>
    <mergeCell ref="K6:L6"/>
    <mergeCell ref="M6:M7"/>
    <mergeCell ref="P6:P7"/>
    <mergeCell ref="Q6:Q7"/>
    <mergeCell ref="R6:R7"/>
    <mergeCell ref="T6:T7"/>
    <mergeCell ref="U6:U7"/>
    <mergeCell ref="V6:V7"/>
    <mergeCell ref="W6:W7"/>
    <mergeCell ref="X6:X7"/>
    <mergeCell ref="Y6:Y7"/>
    <mergeCell ref="Z6:Z7"/>
    <mergeCell ref="AA6:AA7"/>
    <mergeCell ref="I7:J7"/>
    <mergeCell ref="K7:L7"/>
    <mergeCell ref="A8:A10"/>
    <mergeCell ref="B8:D10"/>
    <mergeCell ref="N8:N10"/>
    <mergeCell ref="O8:O10"/>
    <mergeCell ref="Y8:Y10"/>
    <mergeCell ref="AA8:AA10"/>
    <mergeCell ref="A12:A14"/>
    <mergeCell ref="B12:D14"/>
    <mergeCell ref="N12:N14"/>
    <mergeCell ref="O12:O14"/>
    <mergeCell ref="Y12:Y14"/>
    <mergeCell ref="AA12:AA14"/>
    <mergeCell ref="U12:U14"/>
    <mergeCell ref="W12:W14"/>
    <mergeCell ref="A16:A18"/>
    <mergeCell ref="B16:D18"/>
    <mergeCell ref="N16:N18"/>
    <mergeCell ref="O16:O18"/>
    <mergeCell ref="Y16:Y18"/>
    <mergeCell ref="AA16:AA18"/>
    <mergeCell ref="U16:U18"/>
    <mergeCell ref="W16:W18"/>
    <mergeCell ref="A20:A22"/>
    <mergeCell ref="B20:D22"/>
    <mergeCell ref="N20:N22"/>
    <mergeCell ref="O20:O22"/>
    <mergeCell ref="Y20:Y22"/>
    <mergeCell ref="AA20:AA22"/>
    <mergeCell ref="U20:U22"/>
    <mergeCell ref="W20:W22"/>
    <mergeCell ref="A24:A26"/>
    <mergeCell ref="B24:D26"/>
    <mergeCell ref="N24:N26"/>
    <mergeCell ref="O24:O26"/>
    <mergeCell ref="Y24:Y26"/>
    <mergeCell ref="AA24:AA26"/>
    <mergeCell ref="W24:W26"/>
    <mergeCell ref="A28:A30"/>
    <mergeCell ref="B28:D30"/>
    <mergeCell ref="N28:N30"/>
    <mergeCell ref="O28:O30"/>
    <mergeCell ref="Y28:Y30"/>
    <mergeCell ref="AA28:AA30"/>
    <mergeCell ref="W28:W30"/>
    <mergeCell ref="A32:A34"/>
    <mergeCell ref="B32:D34"/>
    <mergeCell ref="N32:N34"/>
    <mergeCell ref="O32:O34"/>
    <mergeCell ref="Y32:Y34"/>
    <mergeCell ref="AA32:AA34"/>
    <mergeCell ref="W32:W34"/>
    <mergeCell ref="A36:A38"/>
    <mergeCell ref="B36:D38"/>
    <mergeCell ref="N36:N38"/>
    <mergeCell ref="O36:O38"/>
    <mergeCell ref="Y36:Y38"/>
    <mergeCell ref="AA36:AA38"/>
    <mergeCell ref="W36:W38"/>
    <mergeCell ref="A40:A42"/>
    <mergeCell ref="B40:D42"/>
    <mergeCell ref="N40:N42"/>
    <mergeCell ref="O40:O42"/>
    <mergeCell ref="Y40:Y42"/>
    <mergeCell ref="AA40:AA42"/>
    <mergeCell ref="A44:A46"/>
    <mergeCell ref="B44:D46"/>
    <mergeCell ref="N44:N46"/>
    <mergeCell ref="O44:O46"/>
    <mergeCell ref="Y44:Y46"/>
    <mergeCell ref="AA44:AA46"/>
    <mergeCell ref="A48:A50"/>
    <mergeCell ref="B48:D50"/>
    <mergeCell ref="N48:N50"/>
    <mergeCell ref="O48:O50"/>
    <mergeCell ref="Y48:Y50"/>
    <mergeCell ref="AA48:AA50"/>
    <mergeCell ref="A52:A54"/>
    <mergeCell ref="B52:D54"/>
    <mergeCell ref="N52:N54"/>
    <mergeCell ref="O52:O54"/>
    <mergeCell ref="Y52:Y54"/>
    <mergeCell ref="AA52:AA54"/>
    <mergeCell ref="A56:A58"/>
    <mergeCell ref="B56:D58"/>
    <mergeCell ref="N56:N58"/>
    <mergeCell ref="O56:O58"/>
    <mergeCell ref="Y56:Y58"/>
    <mergeCell ref="AA56:AA58"/>
    <mergeCell ref="A60:A62"/>
    <mergeCell ref="B60:D62"/>
    <mergeCell ref="N60:N62"/>
    <mergeCell ref="O60:O62"/>
    <mergeCell ref="A64:A66"/>
    <mergeCell ref="B64:D66"/>
    <mergeCell ref="N64:N66"/>
    <mergeCell ref="O64:O66"/>
    <mergeCell ref="O72:O73"/>
    <mergeCell ref="Y64:Y66"/>
    <mergeCell ref="AA64:AA66"/>
    <mergeCell ref="A68:A70"/>
    <mergeCell ref="B68:D70"/>
    <mergeCell ref="N68:N70"/>
    <mergeCell ref="O68:O70"/>
    <mergeCell ref="Y68:Y70"/>
    <mergeCell ref="AA68:AA70"/>
    <mergeCell ref="S68:S70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3"/>
  <sheetViews>
    <sheetView showGridLines="0" zoomScale="115" zoomScaleNormal="115" zoomScalePageLayoutView="0" workbookViewId="0" topLeftCell="A1">
      <selection activeCell="A1" sqref="A1"/>
    </sheetView>
  </sheetViews>
  <sheetFormatPr defaultColWidth="8.00390625" defaultRowHeight="13.5"/>
  <cols>
    <col min="1" max="1" width="8.125" style="244" customWidth="1"/>
    <col min="2" max="4" width="7.50390625" style="244" customWidth="1"/>
    <col min="5" max="8" width="6.25390625" style="244" customWidth="1"/>
    <col min="9" max="12" width="8.25390625" style="244" customWidth="1"/>
    <col min="13" max="15" width="8.625" style="244" customWidth="1"/>
    <col min="16" max="16384" width="8.00390625" style="244" customWidth="1"/>
  </cols>
  <sheetData>
    <row r="1" spans="1:23" ht="18.7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 t="s">
        <v>652</v>
      </c>
      <c r="N1" s="242" t="s">
        <v>659</v>
      </c>
      <c r="O1" s="242"/>
      <c r="P1" s="242"/>
      <c r="Q1" s="242"/>
      <c r="R1" s="242"/>
      <c r="S1" s="242"/>
      <c r="T1" s="242"/>
      <c r="U1" s="242"/>
      <c r="V1" s="242"/>
      <c r="W1" s="242"/>
    </row>
    <row r="4" spans="1:27" ht="12" thickBot="1">
      <c r="A4" s="245" t="s">
        <v>556</v>
      </c>
      <c r="W4" s="246"/>
      <c r="Y4" s="246"/>
      <c r="AA4" s="246" t="s">
        <v>705</v>
      </c>
    </row>
    <row r="5" spans="1:27" ht="18.75" customHeight="1">
      <c r="A5" s="961" t="s">
        <v>388</v>
      </c>
      <c r="B5" s="964" t="s">
        <v>389</v>
      </c>
      <c r="C5" s="965"/>
      <c r="D5" s="966"/>
      <c r="E5" s="967" t="s">
        <v>390</v>
      </c>
      <c r="F5" s="964" t="s">
        <v>552</v>
      </c>
      <c r="G5" s="965"/>
      <c r="H5" s="965"/>
      <c r="I5" s="965"/>
      <c r="J5" s="965"/>
      <c r="K5" s="965"/>
      <c r="L5" s="965"/>
      <c r="M5" s="965"/>
      <c r="N5" s="965"/>
      <c r="O5" s="966"/>
      <c r="P5" s="964" t="s">
        <v>391</v>
      </c>
      <c r="Q5" s="965"/>
      <c r="R5" s="965"/>
      <c r="S5" s="965"/>
      <c r="T5" s="965"/>
      <c r="U5" s="965"/>
      <c r="V5" s="965"/>
      <c r="W5" s="965"/>
      <c r="X5" s="965"/>
      <c r="Y5" s="965"/>
      <c r="Z5" s="247"/>
      <c r="AA5" s="247"/>
    </row>
    <row r="6" spans="1:27" ht="18.75" customHeight="1">
      <c r="A6" s="962"/>
      <c r="B6" s="907" t="s">
        <v>392</v>
      </c>
      <c r="C6" s="971" t="s">
        <v>393</v>
      </c>
      <c r="D6" s="908" t="s">
        <v>394</v>
      </c>
      <c r="E6" s="968"/>
      <c r="F6" s="942" t="s">
        <v>395</v>
      </c>
      <c r="G6" s="942" t="s">
        <v>396</v>
      </c>
      <c r="H6" s="942" t="s">
        <v>397</v>
      </c>
      <c r="I6" s="955" t="s">
        <v>398</v>
      </c>
      <c r="J6" s="956"/>
      <c r="K6" s="956"/>
      <c r="L6" s="956"/>
      <c r="M6" s="951"/>
      <c r="N6" s="957" t="s">
        <v>399</v>
      </c>
      <c r="O6" s="942" t="s">
        <v>400</v>
      </c>
      <c r="P6" s="948" t="s">
        <v>401</v>
      </c>
      <c r="Q6" s="960"/>
      <c r="R6" s="948" t="s">
        <v>402</v>
      </c>
      <c r="S6" s="960"/>
      <c r="T6" s="948" t="s">
        <v>480</v>
      </c>
      <c r="U6" s="960"/>
      <c r="V6" s="948" t="s">
        <v>403</v>
      </c>
      <c r="W6" s="949"/>
      <c r="X6" s="948" t="s">
        <v>404</v>
      </c>
      <c r="Y6" s="949"/>
      <c r="Z6" s="948" t="s">
        <v>553</v>
      </c>
      <c r="AA6" s="949"/>
    </row>
    <row r="7" spans="1:27" ht="18.75" customHeight="1">
      <c r="A7" s="962"/>
      <c r="B7" s="970"/>
      <c r="C7" s="938"/>
      <c r="D7" s="972"/>
      <c r="E7" s="968"/>
      <c r="F7" s="954"/>
      <c r="G7" s="954"/>
      <c r="H7" s="954"/>
      <c r="I7" s="950" t="s">
        <v>444</v>
      </c>
      <c r="J7" s="951"/>
      <c r="K7" s="950" t="s">
        <v>445</v>
      </c>
      <c r="L7" s="951"/>
      <c r="M7" s="952" t="s">
        <v>405</v>
      </c>
      <c r="N7" s="958"/>
      <c r="O7" s="954"/>
      <c r="P7" s="942" t="s">
        <v>406</v>
      </c>
      <c r="Q7" s="942" t="s">
        <v>399</v>
      </c>
      <c r="R7" s="942" t="s">
        <v>406</v>
      </c>
      <c r="S7" s="942" t="s">
        <v>399</v>
      </c>
      <c r="T7" s="942" t="s">
        <v>406</v>
      </c>
      <c r="U7" s="942" t="s">
        <v>399</v>
      </c>
      <c r="V7" s="942" t="s">
        <v>406</v>
      </c>
      <c r="W7" s="944" t="s">
        <v>399</v>
      </c>
      <c r="X7" s="942" t="s">
        <v>406</v>
      </c>
      <c r="Y7" s="944" t="s">
        <v>399</v>
      </c>
      <c r="Z7" s="942" t="s">
        <v>406</v>
      </c>
      <c r="AA7" s="944" t="s">
        <v>399</v>
      </c>
    </row>
    <row r="8" spans="1:27" ht="45" customHeight="1" thickBot="1">
      <c r="A8" s="963"/>
      <c r="B8" s="248" t="s">
        <v>407</v>
      </c>
      <c r="C8" s="249" t="s">
        <v>481</v>
      </c>
      <c r="D8" s="250" t="s">
        <v>408</v>
      </c>
      <c r="E8" s="969"/>
      <c r="F8" s="943"/>
      <c r="G8" s="943"/>
      <c r="H8" s="945"/>
      <c r="I8" s="946" t="s">
        <v>446</v>
      </c>
      <c r="J8" s="947"/>
      <c r="K8" s="946" t="s">
        <v>447</v>
      </c>
      <c r="L8" s="947"/>
      <c r="M8" s="953"/>
      <c r="N8" s="959"/>
      <c r="O8" s="943"/>
      <c r="P8" s="943"/>
      <c r="Q8" s="943"/>
      <c r="R8" s="943"/>
      <c r="S8" s="943"/>
      <c r="T8" s="943"/>
      <c r="U8" s="943"/>
      <c r="V8" s="943"/>
      <c r="W8" s="945"/>
      <c r="X8" s="943"/>
      <c r="Y8" s="945"/>
      <c r="Z8" s="943"/>
      <c r="AA8" s="945"/>
    </row>
    <row r="9" spans="1:27" ht="12" customHeight="1">
      <c r="A9" s="933" t="s">
        <v>433</v>
      </c>
      <c r="B9" s="934" t="s">
        <v>660</v>
      </c>
      <c r="C9" s="935"/>
      <c r="D9" s="936"/>
      <c r="E9" s="255" t="s">
        <v>411</v>
      </c>
      <c r="F9" s="863" t="s">
        <v>29</v>
      </c>
      <c r="G9" s="863" t="s">
        <v>29</v>
      </c>
      <c r="H9" s="863" t="s">
        <v>29</v>
      </c>
      <c r="I9" s="256">
        <v>19060</v>
      </c>
      <c r="J9" s="256"/>
      <c r="K9" s="256">
        <v>1698</v>
      </c>
      <c r="L9" s="256"/>
      <c r="M9" s="256">
        <f>I9+K9</f>
        <v>20758</v>
      </c>
      <c r="N9" s="932">
        <v>1.25</v>
      </c>
      <c r="O9" s="983" t="s">
        <v>422</v>
      </c>
      <c r="P9" s="256">
        <v>21127</v>
      </c>
      <c r="Q9" s="817">
        <v>1.26</v>
      </c>
      <c r="R9" s="256">
        <v>23185</v>
      </c>
      <c r="S9" s="817">
        <v>1.25</v>
      </c>
      <c r="T9" s="257">
        <v>25706</v>
      </c>
      <c r="U9" s="823">
        <v>1.2704815996265464</v>
      </c>
      <c r="V9" s="256">
        <v>23047</v>
      </c>
      <c r="W9" s="817">
        <v>1.2592962207662604</v>
      </c>
      <c r="X9" s="256">
        <v>24077</v>
      </c>
      <c r="Y9" s="932">
        <v>1.2891971591145077</v>
      </c>
      <c r="Z9" s="256">
        <v>22381</v>
      </c>
      <c r="AA9" s="932">
        <v>1.2499888298110005</v>
      </c>
    </row>
    <row r="10" spans="1:27" ht="12" customHeight="1">
      <c r="A10" s="933"/>
      <c r="B10" s="934"/>
      <c r="C10" s="935"/>
      <c r="D10" s="936"/>
      <c r="E10" s="255" t="s">
        <v>413</v>
      </c>
      <c r="F10" s="863" t="s">
        <v>29</v>
      </c>
      <c r="G10" s="863" t="s">
        <v>29</v>
      </c>
      <c r="H10" s="863" t="s">
        <v>29</v>
      </c>
      <c r="I10" s="256">
        <f>I11-I9</f>
        <v>5029</v>
      </c>
      <c r="J10" s="256"/>
      <c r="K10" s="256">
        <f>K11-K9</f>
        <v>161</v>
      </c>
      <c r="L10" s="256"/>
      <c r="M10" s="256">
        <f>I10+K10</f>
        <v>5190</v>
      </c>
      <c r="N10" s="932"/>
      <c r="O10" s="983"/>
      <c r="P10" s="256">
        <v>5576</v>
      </c>
      <c r="Q10" s="817"/>
      <c r="R10" s="256">
        <v>5818</v>
      </c>
      <c r="S10" s="817"/>
      <c r="T10" s="257">
        <v>6953</v>
      </c>
      <c r="U10" s="823"/>
      <c r="V10" s="256">
        <v>5976</v>
      </c>
      <c r="W10" s="817"/>
      <c r="X10" s="256">
        <v>6963</v>
      </c>
      <c r="Y10" s="932"/>
      <c r="Z10" s="256">
        <v>5595</v>
      </c>
      <c r="AA10" s="932"/>
    </row>
    <row r="11" spans="1:27" ht="12" customHeight="1">
      <c r="A11" s="933"/>
      <c r="B11" s="934"/>
      <c r="C11" s="935"/>
      <c r="D11" s="936"/>
      <c r="E11" s="255" t="s">
        <v>166</v>
      </c>
      <c r="F11" s="863" t="s">
        <v>29</v>
      </c>
      <c r="G11" s="863" t="s">
        <v>29</v>
      </c>
      <c r="H11" s="863" t="s">
        <v>29</v>
      </c>
      <c r="I11" s="256">
        <v>24089</v>
      </c>
      <c r="J11" s="256"/>
      <c r="K11" s="256">
        <v>1859</v>
      </c>
      <c r="L11" s="256"/>
      <c r="M11" s="256">
        <f>I11+K11</f>
        <v>25948</v>
      </c>
      <c r="N11" s="932"/>
      <c r="O11" s="983"/>
      <c r="P11" s="256">
        <v>26703</v>
      </c>
      <c r="Q11" s="817"/>
      <c r="R11" s="256">
        <v>29003</v>
      </c>
      <c r="S11" s="817"/>
      <c r="T11" s="257">
        <v>32659</v>
      </c>
      <c r="U11" s="823"/>
      <c r="V11" s="256">
        <v>29023</v>
      </c>
      <c r="W11" s="817"/>
      <c r="X11" s="256">
        <v>31040</v>
      </c>
      <c r="Y11" s="932"/>
      <c r="Z11" s="256">
        <v>27976</v>
      </c>
      <c r="AA11" s="932"/>
    </row>
    <row r="12" spans="1:27" ht="4.5" customHeight="1">
      <c r="A12" s="679"/>
      <c r="B12" s="680"/>
      <c r="C12" s="681"/>
      <c r="D12" s="682"/>
      <c r="E12" s="251"/>
      <c r="F12" s="802"/>
      <c r="G12" s="802"/>
      <c r="H12" s="802"/>
      <c r="I12" s="256"/>
      <c r="J12" s="256"/>
      <c r="K12" s="256"/>
      <c r="L12" s="256"/>
      <c r="M12" s="256"/>
      <c r="N12" s="822"/>
      <c r="O12" s="246"/>
      <c r="P12" s="256"/>
      <c r="Q12" s="817"/>
      <c r="R12" s="256"/>
      <c r="S12" s="817"/>
      <c r="T12" s="257"/>
      <c r="U12" s="822"/>
      <c r="V12" s="256"/>
      <c r="W12" s="817"/>
      <c r="X12" s="256"/>
      <c r="Y12" s="822"/>
      <c r="Z12" s="256"/>
      <c r="AA12" s="822"/>
    </row>
    <row r="13" spans="1:27" ht="12" customHeight="1">
      <c r="A13" s="933" t="s">
        <v>414</v>
      </c>
      <c r="B13" s="934" t="s">
        <v>661</v>
      </c>
      <c r="C13" s="935"/>
      <c r="D13" s="936"/>
      <c r="E13" s="255" t="s">
        <v>411</v>
      </c>
      <c r="F13" s="863" t="s">
        <v>29</v>
      </c>
      <c r="G13" s="863" t="s">
        <v>29</v>
      </c>
      <c r="H13" s="863" t="s">
        <v>29</v>
      </c>
      <c r="I13" s="256">
        <v>14999</v>
      </c>
      <c r="J13" s="256"/>
      <c r="K13" s="256">
        <v>2227</v>
      </c>
      <c r="L13" s="256"/>
      <c r="M13" s="256">
        <f>I13+K13</f>
        <v>17226</v>
      </c>
      <c r="N13" s="932">
        <v>1.26</v>
      </c>
      <c r="O13" s="983" t="s">
        <v>416</v>
      </c>
      <c r="P13" s="256">
        <v>20496</v>
      </c>
      <c r="Q13" s="817">
        <v>1.25</v>
      </c>
      <c r="R13" s="256">
        <v>21651</v>
      </c>
      <c r="S13" s="817">
        <v>1.24</v>
      </c>
      <c r="T13" s="257">
        <v>22359</v>
      </c>
      <c r="U13" s="823">
        <v>1.257301310434277</v>
      </c>
      <c r="V13" s="256">
        <v>22698</v>
      </c>
      <c r="W13" s="817">
        <v>1.257820072253062</v>
      </c>
      <c r="X13" s="256">
        <v>18642</v>
      </c>
      <c r="Y13" s="932">
        <v>1.2668705074562816</v>
      </c>
      <c r="Z13" s="256">
        <v>16943</v>
      </c>
      <c r="AA13" s="932">
        <v>1.25662515493124</v>
      </c>
    </row>
    <row r="14" spans="1:27" ht="12" customHeight="1">
      <c r="A14" s="933"/>
      <c r="B14" s="934"/>
      <c r="C14" s="935"/>
      <c r="D14" s="936"/>
      <c r="E14" s="255" t="s">
        <v>413</v>
      </c>
      <c r="F14" s="863" t="s">
        <v>29</v>
      </c>
      <c r="G14" s="863" t="s">
        <v>29</v>
      </c>
      <c r="H14" s="863" t="s">
        <v>29</v>
      </c>
      <c r="I14" s="256">
        <f>I15-I13</f>
        <v>4049</v>
      </c>
      <c r="J14" s="256"/>
      <c r="K14" s="256">
        <f>K15-K13</f>
        <v>430</v>
      </c>
      <c r="L14" s="256"/>
      <c r="M14" s="256">
        <f>I14+K14</f>
        <v>4479</v>
      </c>
      <c r="N14" s="932"/>
      <c r="O14" s="983"/>
      <c r="P14" s="256">
        <v>5223</v>
      </c>
      <c r="Q14" s="817"/>
      <c r="R14" s="256">
        <v>5109</v>
      </c>
      <c r="S14" s="817"/>
      <c r="T14" s="257">
        <v>5753</v>
      </c>
      <c r="U14" s="823"/>
      <c r="V14" s="256">
        <v>5852</v>
      </c>
      <c r="W14" s="817"/>
      <c r="X14" s="256">
        <v>4975</v>
      </c>
      <c r="Y14" s="932"/>
      <c r="Z14" s="256">
        <v>4348</v>
      </c>
      <c r="AA14" s="932"/>
    </row>
    <row r="15" spans="1:27" ht="12" customHeight="1">
      <c r="A15" s="933"/>
      <c r="B15" s="934"/>
      <c r="C15" s="935"/>
      <c r="D15" s="936"/>
      <c r="E15" s="255" t="s">
        <v>166</v>
      </c>
      <c r="F15" s="863" t="s">
        <v>29</v>
      </c>
      <c r="G15" s="863" t="s">
        <v>29</v>
      </c>
      <c r="H15" s="863" t="s">
        <v>29</v>
      </c>
      <c r="I15" s="256">
        <v>19048</v>
      </c>
      <c r="J15" s="256"/>
      <c r="K15" s="256">
        <v>2657</v>
      </c>
      <c r="L15" s="256"/>
      <c r="M15" s="256">
        <f>I15+K15</f>
        <v>21705</v>
      </c>
      <c r="N15" s="932"/>
      <c r="O15" s="983"/>
      <c r="P15" s="256">
        <v>25719</v>
      </c>
      <c r="Q15" s="817"/>
      <c r="R15" s="256">
        <v>26760</v>
      </c>
      <c r="S15" s="817"/>
      <c r="T15" s="257">
        <v>28112</v>
      </c>
      <c r="U15" s="823"/>
      <c r="V15" s="256">
        <v>28550</v>
      </c>
      <c r="W15" s="817"/>
      <c r="X15" s="256">
        <v>23617</v>
      </c>
      <c r="Y15" s="932"/>
      <c r="Z15" s="256">
        <v>21291</v>
      </c>
      <c r="AA15" s="932"/>
    </row>
    <row r="16" spans="1:27" ht="4.5" customHeight="1">
      <c r="A16" s="265"/>
      <c r="B16" s="680"/>
      <c r="C16" s="681"/>
      <c r="D16" s="682"/>
      <c r="E16" s="251"/>
      <c r="F16" s="802"/>
      <c r="G16" s="802"/>
      <c r="H16" s="802"/>
      <c r="I16" s="256"/>
      <c r="J16" s="256"/>
      <c r="K16" s="256"/>
      <c r="L16" s="256"/>
      <c r="M16" s="256"/>
      <c r="N16" s="822"/>
      <c r="O16" s="246"/>
      <c r="P16" s="256"/>
      <c r="Q16" s="817"/>
      <c r="R16" s="256"/>
      <c r="S16" s="817"/>
      <c r="T16" s="257"/>
      <c r="U16" s="822"/>
      <c r="V16" s="256"/>
      <c r="W16" s="817"/>
      <c r="X16" s="256"/>
      <c r="Y16" s="822"/>
      <c r="Z16" s="256"/>
      <c r="AA16" s="822"/>
    </row>
    <row r="17" spans="1:27" ht="12" customHeight="1">
      <c r="A17" s="933" t="s">
        <v>434</v>
      </c>
      <c r="B17" s="934" t="s">
        <v>662</v>
      </c>
      <c r="C17" s="935"/>
      <c r="D17" s="936"/>
      <c r="E17" s="255" t="s">
        <v>411</v>
      </c>
      <c r="F17" s="863" t="s">
        <v>29</v>
      </c>
      <c r="G17" s="863" t="s">
        <v>29</v>
      </c>
      <c r="H17" s="863" t="s">
        <v>29</v>
      </c>
      <c r="I17" s="256">
        <v>10114</v>
      </c>
      <c r="J17" s="256"/>
      <c r="K17" s="256">
        <v>1659</v>
      </c>
      <c r="L17" s="256"/>
      <c r="M17" s="256">
        <f>I17+K17</f>
        <v>11773</v>
      </c>
      <c r="N17" s="932">
        <v>1.28</v>
      </c>
      <c r="O17" s="983" t="s">
        <v>422</v>
      </c>
      <c r="P17" s="256">
        <v>12124</v>
      </c>
      <c r="Q17" s="817">
        <v>1.24</v>
      </c>
      <c r="R17" s="256">
        <v>13239</v>
      </c>
      <c r="S17" s="817">
        <v>1.22</v>
      </c>
      <c r="T17" s="257">
        <v>15375</v>
      </c>
      <c r="U17" s="823">
        <v>1.2273170731707317</v>
      </c>
      <c r="V17" s="256">
        <v>14283</v>
      </c>
      <c r="W17" s="817">
        <v>1.238535321711125</v>
      </c>
      <c r="X17" s="256">
        <v>14472</v>
      </c>
      <c r="Y17" s="932">
        <v>1.2716279712548368</v>
      </c>
      <c r="Z17" s="256">
        <v>13095</v>
      </c>
      <c r="AA17" s="932">
        <v>1.2800305460099275</v>
      </c>
    </row>
    <row r="18" spans="1:27" ht="12" customHeight="1">
      <c r="A18" s="933"/>
      <c r="B18" s="934"/>
      <c r="C18" s="935"/>
      <c r="D18" s="936"/>
      <c r="E18" s="255" t="s">
        <v>413</v>
      </c>
      <c r="F18" s="863" t="s">
        <v>29</v>
      </c>
      <c r="G18" s="863" t="s">
        <v>29</v>
      </c>
      <c r="H18" s="863" t="s">
        <v>29</v>
      </c>
      <c r="I18" s="256">
        <f>I19-I17</f>
        <v>2829</v>
      </c>
      <c r="J18" s="256"/>
      <c r="K18" s="256">
        <f>K19-K17</f>
        <v>435</v>
      </c>
      <c r="L18" s="256"/>
      <c r="M18" s="256">
        <f>I18+K18</f>
        <v>3264</v>
      </c>
      <c r="N18" s="932"/>
      <c r="O18" s="983"/>
      <c r="P18" s="256">
        <v>2869</v>
      </c>
      <c r="Q18" s="817"/>
      <c r="R18" s="256">
        <v>2965</v>
      </c>
      <c r="S18" s="817"/>
      <c r="T18" s="257">
        <v>3495</v>
      </c>
      <c r="U18" s="823"/>
      <c r="V18" s="256">
        <v>3407</v>
      </c>
      <c r="W18" s="817"/>
      <c r="X18" s="256">
        <v>3931</v>
      </c>
      <c r="Y18" s="932"/>
      <c r="Z18" s="256">
        <v>3667</v>
      </c>
      <c r="AA18" s="932"/>
    </row>
    <row r="19" spans="1:27" ht="12" customHeight="1">
      <c r="A19" s="933"/>
      <c r="B19" s="934"/>
      <c r="C19" s="935"/>
      <c r="D19" s="936"/>
      <c r="E19" s="255" t="s">
        <v>166</v>
      </c>
      <c r="F19" s="863" t="s">
        <v>29</v>
      </c>
      <c r="G19" s="863" t="s">
        <v>29</v>
      </c>
      <c r="H19" s="863" t="s">
        <v>29</v>
      </c>
      <c r="I19" s="256">
        <v>12943</v>
      </c>
      <c r="J19" s="256"/>
      <c r="K19" s="256">
        <v>2094</v>
      </c>
      <c r="L19" s="256"/>
      <c r="M19" s="256">
        <f>I19+K19</f>
        <v>15037</v>
      </c>
      <c r="N19" s="932"/>
      <c r="O19" s="983"/>
      <c r="P19" s="256">
        <v>14993</v>
      </c>
      <c r="Q19" s="817"/>
      <c r="R19" s="256">
        <v>16204</v>
      </c>
      <c r="S19" s="817"/>
      <c r="T19" s="257">
        <v>18870</v>
      </c>
      <c r="U19" s="823"/>
      <c r="V19" s="256">
        <v>17690</v>
      </c>
      <c r="W19" s="817"/>
      <c r="X19" s="256">
        <v>18403</v>
      </c>
      <c r="Y19" s="932"/>
      <c r="Z19" s="256">
        <v>16762</v>
      </c>
      <c r="AA19" s="932"/>
    </row>
    <row r="20" spans="1:27" ht="4.5" customHeight="1">
      <c r="A20" s="266"/>
      <c r="B20" s="680"/>
      <c r="C20" s="681"/>
      <c r="D20" s="682"/>
      <c r="E20" s="251"/>
      <c r="F20" s="802"/>
      <c r="G20" s="802"/>
      <c r="H20" s="802"/>
      <c r="I20" s="256"/>
      <c r="J20" s="256"/>
      <c r="K20" s="256"/>
      <c r="L20" s="256"/>
      <c r="M20" s="256"/>
      <c r="N20" s="822"/>
      <c r="O20" s="246"/>
      <c r="P20" s="256"/>
      <c r="Q20" s="817"/>
      <c r="R20" s="256"/>
      <c r="S20" s="817"/>
      <c r="T20" s="257"/>
      <c r="U20" s="822"/>
      <c r="V20" s="256"/>
      <c r="W20" s="817"/>
      <c r="X20" s="256"/>
      <c r="Y20" s="822"/>
      <c r="Z20" s="256"/>
      <c r="AA20" s="822"/>
    </row>
    <row r="21" spans="1:27" ht="12" customHeight="1">
      <c r="A21" s="933" t="s">
        <v>435</v>
      </c>
      <c r="B21" s="974" t="s">
        <v>663</v>
      </c>
      <c r="C21" s="975"/>
      <c r="D21" s="976"/>
      <c r="E21" s="255" t="s">
        <v>411</v>
      </c>
      <c r="F21" s="863" t="s">
        <v>29</v>
      </c>
      <c r="G21" s="863" t="s">
        <v>29</v>
      </c>
      <c r="H21" s="863" t="s">
        <v>29</v>
      </c>
      <c r="I21" s="256">
        <v>9361</v>
      </c>
      <c r="J21" s="256"/>
      <c r="K21" s="256">
        <v>780</v>
      </c>
      <c r="L21" s="256"/>
      <c r="M21" s="256">
        <f>I21+K21</f>
        <v>10141</v>
      </c>
      <c r="N21" s="932">
        <v>1.25</v>
      </c>
      <c r="O21" s="983" t="s">
        <v>412</v>
      </c>
      <c r="P21" s="256">
        <v>15223</v>
      </c>
      <c r="Q21" s="817">
        <v>1.37</v>
      </c>
      <c r="R21" s="256">
        <v>17598</v>
      </c>
      <c r="S21" s="817">
        <v>1.28</v>
      </c>
      <c r="T21" s="257">
        <v>9365</v>
      </c>
      <c r="U21" s="823">
        <v>1.3616657768286171</v>
      </c>
      <c r="V21" s="256">
        <v>9241</v>
      </c>
      <c r="W21" s="817">
        <v>1.3511524726761173</v>
      </c>
      <c r="X21" s="256">
        <v>5806</v>
      </c>
      <c r="Y21" s="932">
        <v>1.3603169135377196</v>
      </c>
      <c r="Z21" s="256">
        <v>5005</v>
      </c>
      <c r="AA21" s="932">
        <v>1.3192807192807192</v>
      </c>
    </row>
    <row r="22" spans="1:27" ht="12" customHeight="1">
      <c r="A22" s="933"/>
      <c r="B22" s="974"/>
      <c r="C22" s="975"/>
      <c r="D22" s="976"/>
      <c r="E22" s="255" t="s">
        <v>413</v>
      </c>
      <c r="F22" s="863" t="s">
        <v>29</v>
      </c>
      <c r="G22" s="863" t="s">
        <v>29</v>
      </c>
      <c r="H22" s="863" t="s">
        <v>29</v>
      </c>
      <c r="I22" s="256">
        <f>I23-I21</f>
        <v>2521</v>
      </c>
      <c r="J22" s="256"/>
      <c r="K22" s="256">
        <f>K23-K21</f>
        <v>44</v>
      </c>
      <c r="L22" s="256"/>
      <c r="M22" s="256">
        <f>I22+K22</f>
        <v>2565</v>
      </c>
      <c r="N22" s="932"/>
      <c r="O22" s="983"/>
      <c r="P22" s="256">
        <v>5683</v>
      </c>
      <c r="Q22" s="817"/>
      <c r="R22" s="256">
        <v>4983</v>
      </c>
      <c r="S22" s="817"/>
      <c r="T22" s="257">
        <v>3387</v>
      </c>
      <c r="U22" s="823"/>
      <c r="V22" s="256">
        <v>3245</v>
      </c>
      <c r="W22" s="817"/>
      <c r="X22" s="256">
        <v>2092</v>
      </c>
      <c r="Y22" s="932"/>
      <c r="Z22" s="256">
        <v>1598</v>
      </c>
      <c r="AA22" s="932"/>
    </row>
    <row r="23" spans="1:27" ht="12" customHeight="1">
      <c r="A23" s="933"/>
      <c r="B23" s="974"/>
      <c r="C23" s="975"/>
      <c r="D23" s="976"/>
      <c r="E23" s="255" t="s">
        <v>166</v>
      </c>
      <c r="F23" s="863" t="s">
        <v>29</v>
      </c>
      <c r="G23" s="863" t="s">
        <v>29</v>
      </c>
      <c r="H23" s="863" t="s">
        <v>29</v>
      </c>
      <c r="I23" s="256">
        <v>11882</v>
      </c>
      <c r="J23" s="256"/>
      <c r="K23" s="256">
        <v>824</v>
      </c>
      <c r="L23" s="256"/>
      <c r="M23" s="256">
        <f>I23+K23</f>
        <v>12706</v>
      </c>
      <c r="N23" s="932"/>
      <c r="O23" s="983"/>
      <c r="P23" s="256">
        <v>20906</v>
      </c>
      <c r="Q23" s="817"/>
      <c r="R23" s="256">
        <v>22581</v>
      </c>
      <c r="S23" s="817"/>
      <c r="T23" s="257">
        <v>12752</v>
      </c>
      <c r="U23" s="823"/>
      <c r="V23" s="256">
        <v>12486</v>
      </c>
      <c r="W23" s="817"/>
      <c r="X23" s="256">
        <v>7898</v>
      </c>
      <c r="Y23" s="932"/>
      <c r="Z23" s="256">
        <v>6603</v>
      </c>
      <c r="AA23" s="932"/>
    </row>
    <row r="24" spans="1:27" ht="4.5" customHeight="1">
      <c r="A24" s="266"/>
      <c r="B24" s="680"/>
      <c r="C24" s="681"/>
      <c r="D24" s="682"/>
      <c r="E24" s="251"/>
      <c r="F24" s="802"/>
      <c r="G24" s="802"/>
      <c r="H24" s="802"/>
      <c r="I24" s="256"/>
      <c r="J24" s="256"/>
      <c r="K24" s="256"/>
      <c r="L24" s="256"/>
      <c r="M24" s="256"/>
      <c r="N24" s="822"/>
      <c r="O24" s="246"/>
      <c r="P24" s="256"/>
      <c r="Q24" s="817"/>
      <c r="R24" s="256"/>
      <c r="S24" s="817"/>
      <c r="T24" s="257"/>
      <c r="U24" s="822"/>
      <c r="V24" s="256"/>
      <c r="W24" s="817"/>
      <c r="X24" s="256"/>
      <c r="Y24" s="822"/>
      <c r="Z24" s="256"/>
      <c r="AA24" s="822"/>
    </row>
    <row r="25" spans="1:27" ht="12" customHeight="1">
      <c r="A25" s="933" t="s">
        <v>414</v>
      </c>
      <c r="B25" s="974" t="s">
        <v>665</v>
      </c>
      <c r="C25" s="975"/>
      <c r="D25" s="976"/>
      <c r="E25" s="255" t="s">
        <v>411</v>
      </c>
      <c r="F25" s="863" t="s">
        <v>29</v>
      </c>
      <c r="G25" s="863" t="s">
        <v>29</v>
      </c>
      <c r="H25" s="863" t="s">
        <v>29</v>
      </c>
      <c r="I25" s="256">
        <v>9879</v>
      </c>
      <c r="J25" s="256"/>
      <c r="K25" s="256">
        <v>1738</v>
      </c>
      <c r="L25" s="256"/>
      <c r="M25" s="256">
        <f aca="true" t="shared" si="0" ref="M25:M31">I25+K25</f>
        <v>11617</v>
      </c>
      <c r="N25" s="932">
        <v>1.3</v>
      </c>
      <c r="O25" s="983" t="s">
        <v>422</v>
      </c>
      <c r="P25" s="256">
        <v>7575</v>
      </c>
      <c r="Q25" s="817">
        <v>1.35</v>
      </c>
      <c r="R25" s="256">
        <v>8137</v>
      </c>
      <c r="S25" s="817">
        <v>1.23</v>
      </c>
      <c r="T25" s="257">
        <v>8513</v>
      </c>
      <c r="U25" s="823">
        <v>1.2814518970985551</v>
      </c>
      <c r="V25" s="256">
        <v>9451</v>
      </c>
      <c r="W25" s="817">
        <v>1.2878002327796</v>
      </c>
      <c r="X25" s="256">
        <v>9157</v>
      </c>
      <c r="Y25" s="932">
        <v>2.2992246368898113</v>
      </c>
      <c r="Z25" s="256">
        <v>5226</v>
      </c>
      <c r="AA25" s="932">
        <v>1.3277841561423651</v>
      </c>
    </row>
    <row r="26" spans="1:27" ht="12" customHeight="1">
      <c r="A26" s="933"/>
      <c r="B26" s="974"/>
      <c r="C26" s="975"/>
      <c r="D26" s="976"/>
      <c r="E26" s="255" t="s">
        <v>413</v>
      </c>
      <c r="F26" s="863" t="s">
        <v>29</v>
      </c>
      <c r="G26" s="863" t="s">
        <v>29</v>
      </c>
      <c r="H26" s="863" t="s">
        <v>29</v>
      </c>
      <c r="I26" s="256">
        <f>I27-I25</f>
        <v>3353</v>
      </c>
      <c r="J26" s="256"/>
      <c r="K26" s="256">
        <f>K27-K25</f>
        <v>171</v>
      </c>
      <c r="L26" s="256"/>
      <c r="M26" s="256">
        <f t="shared" si="0"/>
        <v>3524</v>
      </c>
      <c r="N26" s="932"/>
      <c r="O26" s="983"/>
      <c r="P26" s="256">
        <v>2661</v>
      </c>
      <c r="Q26" s="817"/>
      <c r="R26" s="256">
        <v>1894</v>
      </c>
      <c r="S26" s="817"/>
      <c r="T26" s="257">
        <v>2396</v>
      </c>
      <c r="U26" s="823"/>
      <c r="V26" s="256">
        <v>2720</v>
      </c>
      <c r="W26" s="817"/>
      <c r="X26" s="256">
        <v>2740</v>
      </c>
      <c r="Y26" s="932"/>
      <c r="Z26" s="256">
        <v>1713</v>
      </c>
      <c r="AA26" s="932"/>
    </row>
    <row r="27" spans="1:27" ht="12" customHeight="1">
      <c r="A27" s="933"/>
      <c r="B27" s="974"/>
      <c r="C27" s="975"/>
      <c r="D27" s="976"/>
      <c r="E27" s="255" t="s">
        <v>166</v>
      </c>
      <c r="F27" s="863" t="s">
        <v>29</v>
      </c>
      <c r="G27" s="863" t="s">
        <v>29</v>
      </c>
      <c r="H27" s="863" t="s">
        <v>29</v>
      </c>
      <c r="I27" s="256">
        <v>13232</v>
      </c>
      <c r="J27" s="256"/>
      <c r="K27" s="256">
        <v>1909</v>
      </c>
      <c r="L27" s="256"/>
      <c r="M27" s="256">
        <f t="shared" si="0"/>
        <v>15141</v>
      </c>
      <c r="N27" s="932"/>
      <c r="O27" s="983"/>
      <c r="P27" s="256">
        <v>10236</v>
      </c>
      <c r="Q27" s="817"/>
      <c r="R27" s="256">
        <v>10031</v>
      </c>
      <c r="S27" s="817"/>
      <c r="T27" s="257">
        <v>10909</v>
      </c>
      <c r="U27" s="823"/>
      <c r="V27" s="256">
        <v>12171</v>
      </c>
      <c r="W27" s="817"/>
      <c r="X27" s="256">
        <v>11897</v>
      </c>
      <c r="Y27" s="932"/>
      <c r="Z27" s="256">
        <v>6939</v>
      </c>
      <c r="AA27" s="932"/>
    </row>
    <row r="28" spans="1:27" ht="4.5" customHeight="1">
      <c r="A28" s="265"/>
      <c r="B28" s="680"/>
      <c r="C28" s="681"/>
      <c r="D28" s="682"/>
      <c r="E28" s="251"/>
      <c r="F28" s="802"/>
      <c r="G28" s="802"/>
      <c r="H28" s="802"/>
      <c r="I28" s="256"/>
      <c r="J28" s="256"/>
      <c r="K28" s="256"/>
      <c r="L28" s="256"/>
      <c r="M28" s="256">
        <f t="shared" si="0"/>
        <v>0</v>
      </c>
      <c r="N28" s="822"/>
      <c r="O28" s="246"/>
      <c r="P28" s="256"/>
      <c r="Q28" s="817"/>
      <c r="R28" s="256"/>
      <c r="S28" s="817"/>
      <c r="T28" s="257"/>
      <c r="U28" s="822"/>
      <c r="V28" s="256"/>
      <c r="W28" s="817"/>
      <c r="X28" s="256"/>
      <c r="Y28" s="822"/>
      <c r="Z28" s="256"/>
      <c r="AA28" s="822"/>
    </row>
    <row r="29" spans="1:27" ht="12" customHeight="1">
      <c r="A29" s="933" t="s">
        <v>436</v>
      </c>
      <c r="B29" s="974" t="s">
        <v>666</v>
      </c>
      <c r="C29" s="975"/>
      <c r="D29" s="976"/>
      <c r="E29" s="255" t="s">
        <v>411</v>
      </c>
      <c r="F29" s="863" t="s">
        <v>29</v>
      </c>
      <c r="G29" s="863" t="s">
        <v>29</v>
      </c>
      <c r="H29" s="863" t="s">
        <v>29</v>
      </c>
      <c r="I29" s="256">
        <v>12488</v>
      </c>
      <c r="J29" s="256"/>
      <c r="K29" s="256">
        <v>1775</v>
      </c>
      <c r="L29" s="256"/>
      <c r="M29" s="256">
        <f t="shared" si="0"/>
        <v>14263</v>
      </c>
      <c r="N29" s="932">
        <v>1.29</v>
      </c>
      <c r="O29" s="983" t="s">
        <v>416</v>
      </c>
      <c r="P29" s="818" t="s">
        <v>29</v>
      </c>
      <c r="Q29" s="820" t="s">
        <v>29</v>
      </c>
      <c r="R29" s="818" t="s">
        <v>29</v>
      </c>
      <c r="S29" s="820" t="s">
        <v>29</v>
      </c>
      <c r="T29" s="818" t="s">
        <v>29</v>
      </c>
      <c r="U29" s="820" t="s">
        <v>29</v>
      </c>
      <c r="V29" s="818" t="s">
        <v>29</v>
      </c>
      <c r="W29" s="820" t="s">
        <v>29</v>
      </c>
      <c r="X29" s="256">
        <v>12409</v>
      </c>
      <c r="Y29" s="932">
        <v>1.3118704166330888</v>
      </c>
      <c r="Z29" s="256">
        <v>13528</v>
      </c>
      <c r="AA29" s="932">
        <v>1.3123151981076286</v>
      </c>
    </row>
    <row r="30" spans="1:27" ht="12" customHeight="1">
      <c r="A30" s="933"/>
      <c r="B30" s="974"/>
      <c r="C30" s="975"/>
      <c r="D30" s="976"/>
      <c r="E30" s="255" t="s">
        <v>413</v>
      </c>
      <c r="F30" s="863" t="s">
        <v>29</v>
      </c>
      <c r="G30" s="863" t="s">
        <v>29</v>
      </c>
      <c r="H30" s="863" t="s">
        <v>29</v>
      </c>
      <c r="I30" s="256">
        <f>I31-I29</f>
        <v>3480</v>
      </c>
      <c r="J30" s="256"/>
      <c r="K30" s="256">
        <f>K31-K29</f>
        <v>613</v>
      </c>
      <c r="L30" s="256"/>
      <c r="M30" s="256">
        <f t="shared" si="0"/>
        <v>4093</v>
      </c>
      <c r="N30" s="932"/>
      <c r="O30" s="983"/>
      <c r="P30" s="818" t="s">
        <v>29</v>
      </c>
      <c r="Q30" s="820"/>
      <c r="R30" s="818" t="s">
        <v>29</v>
      </c>
      <c r="S30" s="820"/>
      <c r="T30" s="818" t="s">
        <v>29</v>
      </c>
      <c r="U30" s="820"/>
      <c r="V30" s="818" t="s">
        <v>29</v>
      </c>
      <c r="W30" s="820"/>
      <c r="X30" s="256">
        <v>3870</v>
      </c>
      <c r="Y30" s="932"/>
      <c r="Z30" s="256">
        <v>4225</v>
      </c>
      <c r="AA30" s="932"/>
    </row>
    <row r="31" spans="1:27" ht="12" customHeight="1">
      <c r="A31" s="933"/>
      <c r="B31" s="974"/>
      <c r="C31" s="975"/>
      <c r="D31" s="976"/>
      <c r="E31" s="255" t="s">
        <v>166</v>
      </c>
      <c r="F31" s="863" t="s">
        <v>29</v>
      </c>
      <c r="G31" s="863" t="s">
        <v>29</v>
      </c>
      <c r="H31" s="863" t="s">
        <v>29</v>
      </c>
      <c r="I31" s="256">
        <v>15968</v>
      </c>
      <c r="J31" s="256"/>
      <c r="K31" s="256">
        <v>2388</v>
      </c>
      <c r="L31" s="256"/>
      <c r="M31" s="256">
        <f t="shared" si="0"/>
        <v>18356</v>
      </c>
      <c r="N31" s="932"/>
      <c r="O31" s="983"/>
      <c r="P31" s="818" t="s">
        <v>29</v>
      </c>
      <c r="Q31" s="820"/>
      <c r="R31" s="818" t="s">
        <v>29</v>
      </c>
      <c r="S31" s="820"/>
      <c r="T31" s="818" t="s">
        <v>29</v>
      </c>
      <c r="U31" s="820"/>
      <c r="V31" s="818" t="s">
        <v>29</v>
      </c>
      <c r="W31" s="820"/>
      <c r="X31" s="256">
        <v>16279</v>
      </c>
      <c r="Y31" s="932"/>
      <c r="Z31" s="256">
        <v>17753</v>
      </c>
      <c r="AA31" s="932"/>
    </row>
    <row r="32" spans="1:27" ht="4.5" customHeight="1">
      <c r="A32" s="266"/>
      <c r="B32" s="680"/>
      <c r="C32" s="681"/>
      <c r="D32" s="682"/>
      <c r="E32" s="251"/>
      <c r="F32" s="802"/>
      <c r="G32" s="802"/>
      <c r="H32" s="802"/>
      <c r="I32" s="256"/>
      <c r="J32" s="256"/>
      <c r="K32" s="256"/>
      <c r="L32" s="256"/>
      <c r="M32" s="256"/>
      <c r="N32" s="822"/>
      <c r="O32" s="246"/>
      <c r="P32" s="256"/>
      <c r="Q32" s="817"/>
      <c r="R32" s="256"/>
      <c r="S32" s="817"/>
      <c r="T32" s="257"/>
      <c r="U32" s="822"/>
      <c r="V32" s="256"/>
      <c r="W32" s="817"/>
      <c r="X32" s="256"/>
      <c r="Y32" s="822"/>
      <c r="Z32" s="256"/>
      <c r="AA32" s="822"/>
    </row>
    <row r="33" spans="1:27" ht="12" customHeight="1">
      <c r="A33" s="933" t="s">
        <v>414</v>
      </c>
      <c r="B33" s="974" t="s">
        <v>557</v>
      </c>
      <c r="C33" s="975"/>
      <c r="D33" s="976"/>
      <c r="E33" s="255" t="s">
        <v>411</v>
      </c>
      <c r="F33" s="863" t="s">
        <v>29</v>
      </c>
      <c r="G33" s="863" t="s">
        <v>29</v>
      </c>
      <c r="H33" s="863" t="s">
        <v>29</v>
      </c>
      <c r="I33" s="256">
        <v>4560</v>
      </c>
      <c r="J33" s="256"/>
      <c r="K33" s="256">
        <v>1126</v>
      </c>
      <c r="L33" s="256"/>
      <c r="M33" s="256">
        <f>I33+K33</f>
        <v>5686</v>
      </c>
      <c r="N33" s="932">
        <v>1.25</v>
      </c>
      <c r="O33" s="983" t="s">
        <v>422</v>
      </c>
      <c r="P33" s="256">
        <v>4436</v>
      </c>
      <c r="Q33" s="817">
        <v>1.39</v>
      </c>
      <c r="R33" s="256">
        <v>4678</v>
      </c>
      <c r="S33" s="817">
        <v>1.4</v>
      </c>
      <c r="T33" s="257">
        <v>5323</v>
      </c>
      <c r="U33" s="823">
        <v>1.3916964117978583</v>
      </c>
      <c r="V33" s="256">
        <v>5329</v>
      </c>
      <c r="W33" s="817">
        <v>1.3738037155188592</v>
      </c>
      <c r="X33" s="256">
        <v>5054</v>
      </c>
      <c r="Y33" s="932">
        <v>1.384447962010289</v>
      </c>
      <c r="Z33" s="256">
        <v>4883</v>
      </c>
      <c r="AA33" s="932">
        <v>1.3440507884497235</v>
      </c>
    </row>
    <row r="34" spans="1:27" ht="12" customHeight="1">
      <c r="A34" s="933"/>
      <c r="B34" s="974"/>
      <c r="C34" s="975"/>
      <c r="D34" s="976"/>
      <c r="E34" s="255" t="s">
        <v>413</v>
      </c>
      <c r="F34" s="863" t="s">
        <v>29</v>
      </c>
      <c r="G34" s="863" t="s">
        <v>29</v>
      </c>
      <c r="H34" s="863" t="s">
        <v>29</v>
      </c>
      <c r="I34" s="256">
        <f>I35-I33</f>
        <v>1231</v>
      </c>
      <c r="J34" s="256"/>
      <c r="K34" s="256">
        <f>K35-K33</f>
        <v>191</v>
      </c>
      <c r="L34" s="256"/>
      <c r="M34" s="256">
        <f>I34+K34</f>
        <v>1422</v>
      </c>
      <c r="N34" s="932"/>
      <c r="O34" s="983"/>
      <c r="P34" s="256">
        <v>1711</v>
      </c>
      <c r="Q34" s="817"/>
      <c r="R34" s="256">
        <v>1865</v>
      </c>
      <c r="S34" s="817"/>
      <c r="T34" s="257">
        <v>2085</v>
      </c>
      <c r="U34" s="823"/>
      <c r="V34" s="256">
        <v>1992</v>
      </c>
      <c r="W34" s="817"/>
      <c r="X34" s="256">
        <v>1943</v>
      </c>
      <c r="Y34" s="932"/>
      <c r="Z34" s="256">
        <v>1680</v>
      </c>
      <c r="AA34" s="932"/>
    </row>
    <row r="35" spans="1:27" ht="12" customHeight="1">
      <c r="A35" s="933"/>
      <c r="B35" s="974"/>
      <c r="C35" s="975"/>
      <c r="D35" s="976"/>
      <c r="E35" s="255" t="s">
        <v>166</v>
      </c>
      <c r="F35" s="863" t="s">
        <v>29</v>
      </c>
      <c r="G35" s="863" t="s">
        <v>29</v>
      </c>
      <c r="H35" s="863" t="s">
        <v>29</v>
      </c>
      <c r="I35" s="256">
        <v>5791</v>
      </c>
      <c r="J35" s="256"/>
      <c r="K35" s="256">
        <v>1317</v>
      </c>
      <c r="L35" s="256"/>
      <c r="M35" s="256">
        <f>I35+K35</f>
        <v>7108</v>
      </c>
      <c r="N35" s="932"/>
      <c r="O35" s="983"/>
      <c r="P35" s="256">
        <v>6147</v>
      </c>
      <c r="Q35" s="817"/>
      <c r="R35" s="256">
        <v>6543</v>
      </c>
      <c r="S35" s="817"/>
      <c r="T35" s="257">
        <v>7408</v>
      </c>
      <c r="U35" s="823"/>
      <c r="V35" s="256">
        <v>7321</v>
      </c>
      <c r="W35" s="817"/>
      <c r="X35" s="256">
        <v>6997</v>
      </c>
      <c r="Y35" s="932"/>
      <c r="Z35" s="256">
        <v>6563</v>
      </c>
      <c r="AA35" s="932"/>
    </row>
    <row r="36" spans="1:27" ht="4.5" customHeight="1">
      <c r="A36" s="265"/>
      <c r="B36" s="680"/>
      <c r="C36" s="681"/>
      <c r="D36" s="682"/>
      <c r="E36" s="251"/>
      <c r="F36" s="802"/>
      <c r="G36" s="802"/>
      <c r="H36" s="802"/>
      <c r="I36" s="256"/>
      <c r="J36" s="256"/>
      <c r="K36" s="256"/>
      <c r="L36" s="256"/>
      <c r="M36" s="256"/>
      <c r="N36" s="822"/>
      <c r="O36" s="246"/>
      <c r="P36" s="256"/>
      <c r="Q36" s="817"/>
      <c r="R36" s="256"/>
      <c r="S36" s="817"/>
      <c r="T36" s="257"/>
      <c r="U36" s="822"/>
      <c r="V36" s="256"/>
      <c r="W36" s="817"/>
      <c r="X36" s="256"/>
      <c r="Y36" s="822"/>
      <c r="Z36" s="256"/>
      <c r="AA36" s="822"/>
    </row>
    <row r="37" spans="1:27" ht="12" customHeight="1">
      <c r="A37" s="933" t="s">
        <v>437</v>
      </c>
      <c r="B37" s="974" t="s">
        <v>558</v>
      </c>
      <c r="C37" s="975"/>
      <c r="D37" s="976"/>
      <c r="E37" s="255" t="s">
        <v>411</v>
      </c>
      <c r="F37" s="863" t="s">
        <v>29</v>
      </c>
      <c r="G37" s="863" t="s">
        <v>29</v>
      </c>
      <c r="H37" s="863" t="s">
        <v>29</v>
      </c>
      <c r="I37" s="256">
        <v>6731</v>
      </c>
      <c r="J37" s="256"/>
      <c r="K37" s="256">
        <v>521</v>
      </c>
      <c r="L37" s="256"/>
      <c r="M37" s="256">
        <f>I37+K37</f>
        <v>7252</v>
      </c>
      <c r="N37" s="932">
        <v>1.19</v>
      </c>
      <c r="O37" s="983" t="s">
        <v>419</v>
      </c>
      <c r="P37" s="256">
        <v>4973</v>
      </c>
      <c r="Q37" s="817">
        <v>1.22</v>
      </c>
      <c r="R37" s="256">
        <v>5850</v>
      </c>
      <c r="S37" s="817">
        <v>1.2</v>
      </c>
      <c r="T37" s="257">
        <v>7022</v>
      </c>
      <c r="U37" s="823">
        <v>1.233551694673882</v>
      </c>
      <c r="V37" s="256">
        <v>6636</v>
      </c>
      <c r="W37" s="817">
        <v>1.2307112718505124</v>
      </c>
      <c r="X37" s="256">
        <v>7791</v>
      </c>
      <c r="Y37" s="932">
        <v>1.242202541393916</v>
      </c>
      <c r="Z37" s="256">
        <v>7572</v>
      </c>
      <c r="AA37" s="932">
        <v>1.2032488114104596</v>
      </c>
    </row>
    <row r="38" spans="1:27" ht="12" customHeight="1">
      <c r="A38" s="933"/>
      <c r="B38" s="974"/>
      <c r="C38" s="975"/>
      <c r="D38" s="976"/>
      <c r="E38" s="255" t="s">
        <v>413</v>
      </c>
      <c r="F38" s="863" t="s">
        <v>29</v>
      </c>
      <c r="G38" s="863" t="s">
        <v>29</v>
      </c>
      <c r="H38" s="863" t="s">
        <v>29</v>
      </c>
      <c r="I38" s="256">
        <f>I39-I37</f>
        <v>1276</v>
      </c>
      <c r="J38" s="256"/>
      <c r="K38" s="256">
        <f>K39-K37</f>
        <v>96</v>
      </c>
      <c r="L38" s="256"/>
      <c r="M38" s="256">
        <f>I38+K38</f>
        <v>1372</v>
      </c>
      <c r="N38" s="932"/>
      <c r="O38" s="983"/>
      <c r="P38" s="256">
        <v>1101</v>
      </c>
      <c r="Q38" s="817"/>
      <c r="R38" s="256">
        <v>1175</v>
      </c>
      <c r="S38" s="817"/>
      <c r="T38" s="257">
        <v>1640</v>
      </c>
      <c r="U38" s="823"/>
      <c r="V38" s="256">
        <v>1531</v>
      </c>
      <c r="W38" s="817"/>
      <c r="X38" s="256">
        <v>1887</v>
      </c>
      <c r="Y38" s="932"/>
      <c r="Z38" s="256">
        <v>1539</v>
      </c>
      <c r="AA38" s="932"/>
    </row>
    <row r="39" spans="1:27" ht="12" customHeight="1">
      <c r="A39" s="933"/>
      <c r="B39" s="974"/>
      <c r="C39" s="975"/>
      <c r="D39" s="976"/>
      <c r="E39" s="255" t="s">
        <v>166</v>
      </c>
      <c r="F39" s="863" t="s">
        <v>29</v>
      </c>
      <c r="G39" s="863" t="s">
        <v>29</v>
      </c>
      <c r="H39" s="863" t="s">
        <v>29</v>
      </c>
      <c r="I39" s="256">
        <v>8007</v>
      </c>
      <c r="J39" s="256"/>
      <c r="K39" s="256">
        <v>617</v>
      </c>
      <c r="L39" s="256"/>
      <c r="M39" s="256">
        <f>I39+K39</f>
        <v>8624</v>
      </c>
      <c r="N39" s="932"/>
      <c r="O39" s="983"/>
      <c r="P39" s="256">
        <v>6074</v>
      </c>
      <c r="Q39" s="817"/>
      <c r="R39" s="256">
        <v>7025</v>
      </c>
      <c r="S39" s="817"/>
      <c r="T39" s="257">
        <v>8662</v>
      </c>
      <c r="U39" s="823"/>
      <c r="V39" s="256">
        <v>8167</v>
      </c>
      <c r="W39" s="817"/>
      <c r="X39" s="256">
        <v>9678</v>
      </c>
      <c r="Y39" s="932"/>
      <c r="Z39" s="256">
        <v>9111</v>
      </c>
      <c r="AA39" s="932"/>
    </row>
    <row r="40" spans="1:27" ht="4.5" customHeight="1">
      <c r="A40" s="266"/>
      <c r="B40" s="680"/>
      <c r="C40" s="681"/>
      <c r="D40" s="682"/>
      <c r="E40" s="251"/>
      <c r="F40" s="802"/>
      <c r="G40" s="802"/>
      <c r="H40" s="802"/>
      <c r="I40" s="256"/>
      <c r="J40" s="256"/>
      <c r="K40" s="256"/>
      <c r="L40" s="256"/>
      <c r="M40" s="256"/>
      <c r="N40" s="822"/>
      <c r="O40" s="246"/>
      <c r="P40" s="256"/>
      <c r="Q40" s="817"/>
      <c r="R40" s="256"/>
      <c r="S40" s="817"/>
      <c r="T40" s="257"/>
      <c r="U40" s="822"/>
      <c r="V40" s="256"/>
      <c r="W40" s="817"/>
      <c r="X40" s="256"/>
      <c r="Y40" s="822"/>
      <c r="Z40" s="256"/>
      <c r="AA40" s="822"/>
    </row>
    <row r="41" spans="1:27" ht="12" customHeight="1">
      <c r="A41" s="933" t="s">
        <v>438</v>
      </c>
      <c r="B41" s="974" t="s">
        <v>439</v>
      </c>
      <c r="C41" s="975"/>
      <c r="D41" s="976"/>
      <c r="E41" s="255" t="s">
        <v>411</v>
      </c>
      <c r="F41" s="863" t="s">
        <v>29</v>
      </c>
      <c r="G41" s="863" t="s">
        <v>29</v>
      </c>
      <c r="H41" s="863" t="s">
        <v>29</v>
      </c>
      <c r="I41" s="256">
        <v>22061</v>
      </c>
      <c r="J41" s="256"/>
      <c r="K41" s="256">
        <v>1005</v>
      </c>
      <c r="L41" s="256"/>
      <c r="M41" s="256">
        <f>I41+K41</f>
        <v>23066</v>
      </c>
      <c r="N41" s="932">
        <v>1.27</v>
      </c>
      <c r="O41" s="983" t="s">
        <v>416</v>
      </c>
      <c r="P41" s="256">
        <v>15242</v>
      </c>
      <c r="Q41" s="817">
        <v>1.31</v>
      </c>
      <c r="R41" s="256">
        <v>14964</v>
      </c>
      <c r="S41" s="817">
        <v>1.32</v>
      </c>
      <c r="T41" s="257">
        <v>15687</v>
      </c>
      <c r="U41" s="823">
        <v>1.3066233186715115</v>
      </c>
      <c r="V41" s="256">
        <v>16065</v>
      </c>
      <c r="W41" s="817">
        <v>1.3051353874883287</v>
      </c>
      <c r="X41" s="256">
        <v>17984</v>
      </c>
      <c r="Y41" s="932">
        <v>1.3223420818505338</v>
      </c>
      <c r="Z41" s="256">
        <v>21562</v>
      </c>
      <c r="AA41" s="932">
        <v>1.2621278174566366</v>
      </c>
    </row>
    <row r="42" spans="1:27" ht="12" customHeight="1">
      <c r="A42" s="933"/>
      <c r="B42" s="974"/>
      <c r="C42" s="975"/>
      <c r="D42" s="976"/>
      <c r="E42" s="255" t="s">
        <v>413</v>
      </c>
      <c r="F42" s="863" t="s">
        <v>29</v>
      </c>
      <c r="G42" s="863" t="s">
        <v>29</v>
      </c>
      <c r="H42" s="863" t="s">
        <v>29</v>
      </c>
      <c r="I42" s="256">
        <f>I43-I41</f>
        <v>6123</v>
      </c>
      <c r="J42" s="256"/>
      <c r="K42" s="256">
        <f>K43-K41</f>
        <v>130</v>
      </c>
      <c r="L42" s="256"/>
      <c r="M42" s="256">
        <f>I42+K42</f>
        <v>6253</v>
      </c>
      <c r="N42" s="932"/>
      <c r="O42" s="983"/>
      <c r="P42" s="256">
        <v>4717</v>
      </c>
      <c r="Q42" s="817"/>
      <c r="R42" s="256">
        <v>4803</v>
      </c>
      <c r="S42" s="817"/>
      <c r="T42" s="257">
        <v>4810</v>
      </c>
      <c r="U42" s="823"/>
      <c r="V42" s="256">
        <v>4902</v>
      </c>
      <c r="W42" s="817"/>
      <c r="X42" s="256">
        <v>5797</v>
      </c>
      <c r="Y42" s="932"/>
      <c r="Z42" s="256">
        <v>5652</v>
      </c>
      <c r="AA42" s="932"/>
    </row>
    <row r="43" spans="1:27" ht="12" customHeight="1">
      <c r="A43" s="933"/>
      <c r="B43" s="974"/>
      <c r="C43" s="975"/>
      <c r="D43" s="976"/>
      <c r="E43" s="255" t="s">
        <v>166</v>
      </c>
      <c r="F43" s="863" t="s">
        <v>29</v>
      </c>
      <c r="G43" s="863" t="s">
        <v>29</v>
      </c>
      <c r="H43" s="863" t="s">
        <v>29</v>
      </c>
      <c r="I43" s="256">
        <v>28184</v>
      </c>
      <c r="J43" s="256"/>
      <c r="K43" s="256">
        <v>1135</v>
      </c>
      <c r="L43" s="256"/>
      <c r="M43" s="256">
        <f>I43+K43</f>
        <v>29319</v>
      </c>
      <c r="N43" s="932"/>
      <c r="O43" s="983"/>
      <c r="P43" s="256">
        <v>19959</v>
      </c>
      <c r="Q43" s="817"/>
      <c r="R43" s="256">
        <v>19767</v>
      </c>
      <c r="S43" s="817"/>
      <c r="T43" s="257">
        <v>20497</v>
      </c>
      <c r="U43" s="823"/>
      <c r="V43" s="256">
        <v>20967</v>
      </c>
      <c r="W43" s="817"/>
      <c r="X43" s="256">
        <v>23781</v>
      </c>
      <c r="Y43" s="932"/>
      <c r="Z43" s="256">
        <v>27214</v>
      </c>
      <c r="AA43" s="932"/>
    </row>
    <row r="44" spans="1:27" ht="4.5" customHeight="1">
      <c r="A44" s="266"/>
      <c r="B44" s="680"/>
      <c r="C44" s="681"/>
      <c r="D44" s="682"/>
      <c r="E44" s="251"/>
      <c r="F44" s="802"/>
      <c r="G44" s="864"/>
      <c r="H44" s="802"/>
      <c r="I44" s="256"/>
      <c r="J44" s="256"/>
      <c r="K44" s="256"/>
      <c r="L44" s="256"/>
      <c r="M44" s="256"/>
      <c r="N44" s="822"/>
      <c r="O44" s="246"/>
      <c r="P44" s="256"/>
      <c r="Q44" s="817"/>
      <c r="R44" s="256"/>
      <c r="S44" s="817"/>
      <c r="T44" s="257"/>
      <c r="U44" s="822"/>
      <c r="V44" s="256"/>
      <c r="W44" s="817"/>
      <c r="X44" s="256"/>
      <c r="Y44" s="822"/>
      <c r="Z44" s="256"/>
      <c r="AA44" s="822"/>
    </row>
    <row r="45" spans="1:27" ht="12" customHeight="1">
      <c r="A45" s="933" t="s">
        <v>414</v>
      </c>
      <c r="B45" s="934" t="s">
        <v>440</v>
      </c>
      <c r="C45" s="935"/>
      <c r="D45" s="936"/>
      <c r="E45" s="255" t="s">
        <v>411</v>
      </c>
      <c r="F45" s="863" t="s">
        <v>29</v>
      </c>
      <c r="G45" s="863" t="s">
        <v>29</v>
      </c>
      <c r="H45" s="863" t="s">
        <v>29</v>
      </c>
      <c r="I45" s="256">
        <v>13436</v>
      </c>
      <c r="J45" s="256"/>
      <c r="K45" s="256">
        <v>1013</v>
      </c>
      <c r="L45" s="256"/>
      <c r="M45" s="256">
        <f>I45+K45</f>
        <v>14449</v>
      </c>
      <c r="N45" s="932">
        <v>1.31</v>
      </c>
      <c r="O45" s="983" t="s">
        <v>416</v>
      </c>
      <c r="P45" s="256">
        <v>17340</v>
      </c>
      <c r="Q45" s="817">
        <v>1.38</v>
      </c>
      <c r="R45" s="256">
        <v>17755</v>
      </c>
      <c r="S45" s="817">
        <v>1.34</v>
      </c>
      <c r="T45" s="257">
        <v>16396</v>
      </c>
      <c r="U45" s="823">
        <v>1.365089046108807</v>
      </c>
      <c r="V45" s="256">
        <v>16430</v>
      </c>
      <c r="W45" s="817">
        <v>1.3668289713937918</v>
      </c>
      <c r="X45" s="256">
        <v>14928</v>
      </c>
      <c r="Y45" s="932">
        <v>1.3433815648445873</v>
      </c>
      <c r="Z45" s="256">
        <v>14653</v>
      </c>
      <c r="AA45" s="932">
        <v>1.3127004708933325</v>
      </c>
    </row>
    <row r="46" spans="1:27" ht="12" customHeight="1">
      <c r="A46" s="933"/>
      <c r="B46" s="934"/>
      <c r="C46" s="935"/>
      <c r="D46" s="936"/>
      <c r="E46" s="255" t="s">
        <v>413</v>
      </c>
      <c r="F46" s="863" t="s">
        <v>29</v>
      </c>
      <c r="G46" s="863" t="s">
        <v>29</v>
      </c>
      <c r="H46" s="863" t="s">
        <v>29</v>
      </c>
      <c r="I46" s="256">
        <f>I47-I45</f>
        <v>4249</v>
      </c>
      <c r="J46" s="256"/>
      <c r="K46" s="256">
        <f>K47-K45</f>
        <v>247</v>
      </c>
      <c r="L46" s="256"/>
      <c r="M46" s="256">
        <f>I46+K46</f>
        <v>4496</v>
      </c>
      <c r="N46" s="932"/>
      <c r="O46" s="983"/>
      <c r="P46" s="256">
        <v>6518</v>
      </c>
      <c r="Q46" s="817"/>
      <c r="R46" s="256">
        <v>6019</v>
      </c>
      <c r="S46" s="817"/>
      <c r="T46" s="257">
        <v>5986</v>
      </c>
      <c r="U46" s="823"/>
      <c r="V46" s="256">
        <v>6027</v>
      </c>
      <c r="W46" s="817"/>
      <c r="X46" s="256">
        <v>5126</v>
      </c>
      <c r="Y46" s="932"/>
      <c r="Z46" s="256">
        <v>4582</v>
      </c>
      <c r="AA46" s="932"/>
    </row>
    <row r="47" spans="1:27" ht="12" customHeight="1">
      <c r="A47" s="933"/>
      <c r="B47" s="934"/>
      <c r="C47" s="935"/>
      <c r="D47" s="936"/>
      <c r="E47" s="255" t="s">
        <v>166</v>
      </c>
      <c r="F47" s="863" t="s">
        <v>29</v>
      </c>
      <c r="G47" s="863" t="s">
        <v>29</v>
      </c>
      <c r="H47" s="863" t="s">
        <v>29</v>
      </c>
      <c r="I47" s="256">
        <v>17685</v>
      </c>
      <c r="J47" s="256"/>
      <c r="K47" s="256">
        <v>1260</v>
      </c>
      <c r="L47" s="256"/>
      <c r="M47" s="256">
        <f>I47+K47</f>
        <v>18945</v>
      </c>
      <c r="N47" s="932"/>
      <c r="O47" s="983"/>
      <c r="P47" s="256">
        <v>23858</v>
      </c>
      <c r="Q47" s="817"/>
      <c r="R47" s="256">
        <v>23774</v>
      </c>
      <c r="S47" s="817"/>
      <c r="T47" s="257">
        <v>22382</v>
      </c>
      <c r="U47" s="823"/>
      <c r="V47" s="256">
        <v>22457</v>
      </c>
      <c r="W47" s="817"/>
      <c r="X47" s="256">
        <v>20054</v>
      </c>
      <c r="Y47" s="932"/>
      <c r="Z47" s="256">
        <v>19235</v>
      </c>
      <c r="AA47" s="932"/>
    </row>
    <row r="48" spans="1:27" ht="4.5" customHeight="1">
      <c r="A48" s="265"/>
      <c r="B48" s="680"/>
      <c r="C48" s="681"/>
      <c r="D48" s="682"/>
      <c r="E48" s="255"/>
      <c r="F48" s="865"/>
      <c r="G48" s="865"/>
      <c r="H48" s="865"/>
      <c r="I48" s="256"/>
      <c r="J48" s="256"/>
      <c r="K48" s="256"/>
      <c r="L48" s="256"/>
      <c r="M48" s="256"/>
      <c r="N48" s="822"/>
      <c r="O48" s="246"/>
      <c r="P48" s="256"/>
      <c r="Q48" s="817"/>
      <c r="R48" s="256"/>
      <c r="S48" s="817"/>
      <c r="T48" s="257"/>
      <c r="U48" s="822"/>
      <c r="V48" s="256"/>
      <c r="W48" s="817"/>
      <c r="X48" s="256"/>
      <c r="Y48" s="822"/>
      <c r="Z48" s="256"/>
      <c r="AA48" s="822"/>
    </row>
    <row r="49" spans="1:27" ht="12" customHeight="1">
      <c r="A49" s="933" t="s">
        <v>441</v>
      </c>
      <c r="B49" s="974" t="s">
        <v>559</v>
      </c>
      <c r="C49" s="975"/>
      <c r="D49" s="976"/>
      <c r="E49" s="255" t="s">
        <v>411</v>
      </c>
      <c r="F49" s="863" t="s">
        <v>29</v>
      </c>
      <c r="G49" s="863" t="s">
        <v>29</v>
      </c>
      <c r="H49" s="863" t="s">
        <v>29</v>
      </c>
      <c r="I49" s="256">
        <v>5069</v>
      </c>
      <c r="J49" s="256"/>
      <c r="K49" s="256">
        <v>451</v>
      </c>
      <c r="L49" s="256"/>
      <c r="M49" s="256">
        <f>I49+K49</f>
        <v>5520</v>
      </c>
      <c r="N49" s="932">
        <v>1.18</v>
      </c>
      <c r="O49" s="983" t="s">
        <v>419</v>
      </c>
      <c r="P49" s="256">
        <v>4255</v>
      </c>
      <c r="Q49" s="817">
        <v>1.18</v>
      </c>
      <c r="R49" s="256">
        <v>4978</v>
      </c>
      <c r="S49" s="817">
        <v>1.18</v>
      </c>
      <c r="T49" s="257">
        <v>5480</v>
      </c>
      <c r="U49" s="823">
        <v>1.1682481751824818</v>
      </c>
      <c r="V49" s="256">
        <v>5294</v>
      </c>
      <c r="W49" s="817">
        <v>1.19115980355119</v>
      </c>
      <c r="X49" s="256">
        <v>6109</v>
      </c>
      <c r="Y49" s="932">
        <v>1.1944671795711246</v>
      </c>
      <c r="Z49" s="256">
        <v>6242</v>
      </c>
      <c r="AA49" s="932">
        <v>1.1787888497276513</v>
      </c>
    </row>
    <row r="50" spans="1:27" ht="12" customHeight="1">
      <c r="A50" s="933"/>
      <c r="B50" s="974"/>
      <c r="C50" s="975"/>
      <c r="D50" s="976"/>
      <c r="E50" s="255" t="s">
        <v>413</v>
      </c>
      <c r="F50" s="863" t="s">
        <v>29</v>
      </c>
      <c r="G50" s="863" t="s">
        <v>29</v>
      </c>
      <c r="H50" s="863" t="s">
        <v>29</v>
      </c>
      <c r="I50" s="256">
        <f>I51-I49</f>
        <v>929</v>
      </c>
      <c r="J50" s="256"/>
      <c r="K50" s="256">
        <f>K51-K49</f>
        <v>47</v>
      </c>
      <c r="L50" s="256"/>
      <c r="M50" s="256">
        <f>I50+K50</f>
        <v>976</v>
      </c>
      <c r="N50" s="932"/>
      <c r="O50" s="983"/>
      <c r="P50" s="256">
        <v>761</v>
      </c>
      <c r="Q50" s="817"/>
      <c r="R50" s="256">
        <v>906</v>
      </c>
      <c r="S50" s="817"/>
      <c r="T50" s="257">
        <v>922</v>
      </c>
      <c r="U50" s="823"/>
      <c r="V50" s="256">
        <v>1012</v>
      </c>
      <c r="W50" s="817"/>
      <c r="X50" s="256">
        <v>1188</v>
      </c>
      <c r="Y50" s="932"/>
      <c r="Z50" s="256">
        <v>1116</v>
      </c>
      <c r="AA50" s="932"/>
    </row>
    <row r="51" spans="1:27" ht="12" customHeight="1">
      <c r="A51" s="933"/>
      <c r="B51" s="974"/>
      <c r="C51" s="975"/>
      <c r="D51" s="976"/>
      <c r="E51" s="255" t="s">
        <v>166</v>
      </c>
      <c r="F51" s="863" t="s">
        <v>29</v>
      </c>
      <c r="G51" s="863" t="s">
        <v>29</v>
      </c>
      <c r="H51" s="863" t="s">
        <v>29</v>
      </c>
      <c r="I51" s="256">
        <v>5998</v>
      </c>
      <c r="J51" s="256"/>
      <c r="K51" s="256">
        <v>498</v>
      </c>
      <c r="L51" s="256"/>
      <c r="M51" s="256">
        <f>I51+K51</f>
        <v>6496</v>
      </c>
      <c r="N51" s="932"/>
      <c r="O51" s="983"/>
      <c r="P51" s="256">
        <v>5016</v>
      </c>
      <c r="Q51" s="817"/>
      <c r="R51" s="256">
        <v>5884</v>
      </c>
      <c r="S51" s="817"/>
      <c r="T51" s="257">
        <v>6402</v>
      </c>
      <c r="U51" s="823"/>
      <c r="V51" s="256">
        <v>6306</v>
      </c>
      <c r="W51" s="817"/>
      <c r="X51" s="256">
        <v>7297</v>
      </c>
      <c r="Y51" s="932"/>
      <c r="Z51" s="256">
        <v>7358</v>
      </c>
      <c r="AA51" s="932"/>
    </row>
    <row r="52" spans="2:27" ht="4.5" customHeight="1">
      <c r="B52" s="680"/>
      <c r="C52" s="681"/>
      <c r="D52" s="682"/>
      <c r="E52" s="251"/>
      <c r="F52" s="802"/>
      <c r="G52" s="802"/>
      <c r="H52" s="802"/>
      <c r="I52" s="256"/>
      <c r="J52" s="256"/>
      <c r="K52" s="256"/>
      <c r="L52" s="256"/>
      <c r="M52" s="256"/>
      <c r="N52" s="822"/>
      <c r="O52" s="246"/>
      <c r="P52" s="256"/>
      <c r="Q52" s="817"/>
      <c r="R52" s="256"/>
      <c r="S52" s="817"/>
      <c r="T52" s="257"/>
      <c r="U52" s="822"/>
      <c r="V52" s="256"/>
      <c r="W52" s="817"/>
      <c r="X52" s="256"/>
      <c r="Y52" s="822"/>
      <c r="Z52" s="256"/>
      <c r="AA52" s="822"/>
    </row>
    <row r="53" spans="1:27" ht="12" customHeight="1">
      <c r="A53" s="933" t="s">
        <v>414</v>
      </c>
      <c r="B53" s="974" t="s">
        <v>560</v>
      </c>
      <c r="C53" s="975"/>
      <c r="D53" s="976"/>
      <c r="E53" s="255" t="s">
        <v>411</v>
      </c>
      <c r="F53" s="863" t="s">
        <v>29</v>
      </c>
      <c r="G53" s="863" t="s">
        <v>29</v>
      </c>
      <c r="H53" s="863" t="s">
        <v>29</v>
      </c>
      <c r="I53" s="256">
        <v>4066</v>
      </c>
      <c r="J53" s="256"/>
      <c r="K53" s="256">
        <v>299</v>
      </c>
      <c r="L53" s="256"/>
      <c r="M53" s="256">
        <f>I53+K53</f>
        <v>4365</v>
      </c>
      <c r="N53" s="932">
        <v>1.16</v>
      </c>
      <c r="O53" s="983" t="s">
        <v>422</v>
      </c>
      <c r="P53" s="256">
        <v>4690</v>
      </c>
      <c r="Q53" s="817">
        <v>1.23</v>
      </c>
      <c r="R53" s="256">
        <v>5565</v>
      </c>
      <c r="S53" s="817">
        <v>1.21</v>
      </c>
      <c r="T53" s="257">
        <v>5781</v>
      </c>
      <c r="U53" s="823">
        <v>1.2004843452689846</v>
      </c>
      <c r="V53" s="256">
        <v>6217</v>
      </c>
      <c r="W53" s="817">
        <v>1.213125301592408</v>
      </c>
      <c r="X53" s="256">
        <v>5468</v>
      </c>
      <c r="Y53" s="932">
        <v>1.2077542062911486</v>
      </c>
      <c r="Z53" s="256">
        <v>4775</v>
      </c>
      <c r="AA53" s="932">
        <v>1.1956020942408376</v>
      </c>
    </row>
    <row r="54" spans="1:27" ht="12" customHeight="1">
      <c r="A54" s="933"/>
      <c r="B54" s="974"/>
      <c r="C54" s="975"/>
      <c r="D54" s="976"/>
      <c r="E54" s="255" t="s">
        <v>413</v>
      </c>
      <c r="F54" s="863" t="s">
        <v>29</v>
      </c>
      <c r="G54" s="863" t="s">
        <v>29</v>
      </c>
      <c r="H54" s="863" t="s">
        <v>29</v>
      </c>
      <c r="I54" s="256">
        <f>I55-I53</f>
        <v>689</v>
      </c>
      <c r="J54" s="256"/>
      <c r="K54" s="256">
        <f>K55-K53</f>
        <v>30</v>
      </c>
      <c r="L54" s="256"/>
      <c r="M54" s="256">
        <f>I54+K54</f>
        <v>719</v>
      </c>
      <c r="N54" s="932"/>
      <c r="O54" s="983"/>
      <c r="P54" s="256">
        <v>1076</v>
      </c>
      <c r="Q54" s="817"/>
      <c r="R54" s="256">
        <v>1183</v>
      </c>
      <c r="S54" s="817"/>
      <c r="T54" s="257">
        <v>1159</v>
      </c>
      <c r="U54" s="823"/>
      <c r="V54" s="256">
        <v>1325</v>
      </c>
      <c r="W54" s="817"/>
      <c r="X54" s="256">
        <v>1136</v>
      </c>
      <c r="Y54" s="932"/>
      <c r="Z54" s="256">
        <v>934</v>
      </c>
      <c r="AA54" s="932"/>
    </row>
    <row r="55" spans="1:27" ht="12" customHeight="1">
      <c r="A55" s="933"/>
      <c r="B55" s="974"/>
      <c r="C55" s="975"/>
      <c r="D55" s="976"/>
      <c r="E55" s="255" t="s">
        <v>166</v>
      </c>
      <c r="F55" s="863" t="s">
        <v>29</v>
      </c>
      <c r="G55" s="863" t="s">
        <v>29</v>
      </c>
      <c r="H55" s="863" t="s">
        <v>29</v>
      </c>
      <c r="I55" s="256">
        <v>4755</v>
      </c>
      <c r="J55" s="256"/>
      <c r="K55" s="256">
        <v>329</v>
      </c>
      <c r="L55" s="256"/>
      <c r="M55" s="256">
        <f>I55+K55</f>
        <v>5084</v>
      </c>
      <c r="N55" s="932"/>
      <c r="O55" s="983"/>
      <c r="P55" s="256">
        <v>5766</v>
      </c>
      <c r="Q55" s="817"/>
      <c r="R55" s="256">
        <v>6748</v>
      </c>
      <c r="S55" s="817"/>
      <c r="T55" s="257">
        <v>6940</v>
      </c>
      <c r="U55" s="823"/>
      <c r="V55" s="256">
        <v>7542</v>
      </c>
      <c r="W55" s="817"/>
      <c r="X55" s="256">
        <v>6604</v>
      </c>
      <c r="Y55" s="932"/>
      <c r="Z55" s="256">
        <v>5709</v>
      </c>
      <c r="AA55" s="932"/>
    </row>
    <row r="56" spans="2:27" ht="4.5" customHeight="1">
      <c r="B56" s="680"/>
      <c r="C56" s="681"/>
      <c r="D56" s="682"/>
      <c r="E56" s="251"/>
      <c r="F56" s="802"/>
      <c r="G56" s="802"/>
      <c r="H56" s="802"/>
      <c r="I56" s="256"/>
      <c r="J56" s="256"/>
      <c r="K56" s="256"/>
      <c r="L56" s="256"/>
      <c r="M56" s="256"/>
      <c r="N56" s="822"/>
      <c r="O56" s="246"/>
      <c r="P56" s="256"/>
      <c r="Q56" s="817"/>
      <c r="R56" s="256"/>
      <c r="S56" s="817"/>
      <c r="T56" s="257"/>
      <c r="U56" s="822"/>
      <c r="V56" s="256"/>
      <c r="W56" s="817"/>
      <c r="X56" s="256"/>
      <c r="Y56" s="822"/>
      <c r="Z56" s="256"/>
      <c r="AA56" s="822"/>
    </row>
    <row r="57" spans="1:27" ht="12" customHeight="1">
      <c r="A57" s="933" t="s">
        <v>442</v>
      </c>
      <c r="B57" s="974" t="s">
        <v>667</v>
      </c>
      <c r="C57" s="975"/>
      <c r="D57" s="976"/>
      <c r="E57" s="255" t="s">
        <v>411</v>
      </c>
      <c r="F57" s="863" t="s">
        <v>29</v>
      </c>
      <c r="G57" s="863" t="s">
        <v>29</v>
      </c>
      <c r="H57" s="863" t="s">
        <v>29</v>
      </c>
      <c r="I57" s="256">
        <v>11192</v>
      </c>
      <c r="J57" s="256"/>
      <c r="K57" s="256">
        <v>1525</v>
      </c>
      <c r="L57" s="256"/>
      <c r="M57" s="256">
        <f>I57+K57</f>
        <v>12717</v>
      </c>
      <c r="N57" s="932">
        <v>1.27</v>
      </c>
      <c r="O57" s="983" t="s">
        <v>412</v>
      </c>
      <c r="P57" s="256">
        <v>11050</v>
      </c>
      <c r="Q57" s="817">
        <v>1.27</v>
      </c>
      <c r="R57" s="256">
        <v>11751</v>
      </c>
      <c r="S57" s="817">
        <v>1.27</v>
      </c>
      <c r="T57" s="257">
        <v>12254</v>
      </c>
      <c r="U57" s="823">
        <v>1.2725640607148687</v>
      </c>
      <c r="V57" s="256">
        <v>12952</v>
      </c>
      <c r="W57" s="817">
        <v>1.2617356392835084</v>
      </c>
      <c r="X57" s="256">
        <v>14035</v>
      </c>
      <c r="Y57" s="932">
        <v>1.2826505165657285</v>
      </c>
      <c r="Z57" s="256">
        <v>13189</v>
      </c>
      <c r="AA57" s="932">
        <v>1.2842520282053227</v>
      </c>
    </row>
    <row r="58" spans="1:27" ht="12" customHeight="1">
      <c r="A58" s="933"/>
      <c r="B58" s="974"/>
      <c r="C58" s="975"/>
      <c r="D58" s="976"/>
      <c r="E58" s="255" t="s">
        <v>413</v>
      </c>
      <c r="F58" s="863" t="s">
        <v>29</v>
      </c>
      <c r="G58" s="863" t="s">
        <v>29</v>
      </c>
      <c r="H58" s="863" t="s">
        <v>29</v>
      </c>
      <c r="I58" s="256">
        <f>I59-I57</f>
        <v>2893</v>
      </c>
      <c r="J58" s="256"/>
      <c r="K58" s="256">
        <f>K59-K57</f>
        <v>486</v>
      </c>
      <c r="L58" s="256"/>
      <c r="M58" s="256">
        <f>I58+K58</f>
        <v>3379</v>
      </c>
      <c r="N58" s="932"/>
      <c r="O58" s="983"/>
      <c r="P58" s="256">
        <v>2987</v>
      </c>
      <c r="Q58" s="817"/>
      <c r="R58" s="256">
        <v>3157</v>
      </c>
      <c r="S58" s="817"/>
      <c r="T58" s="257">
        <v>3340</v>
      </c>
      <c r="U58" s="823"/>
      <c r="V58" s="256">
        <v>3390</v>
      </c>
      <c r="W58" s="817"/>
      <c r="X58" s="256">
        <v>3967</v>
      </c>
      <c r="Y58" s="932"/>
      <c r="Z58" s="256">
        <v>3749</v>
      </c>
      <c r="AA58" s="932"/>
    </row>
    <row r="59" spans="1:27" ht="12" customHeight="1">
      <c r="A59" s="933"/>
      <c r="B59" s="974"/>
      <c r="C59" s="975"/>
      <c r="D59" s="976"/>
      <c r="E59" s="255" t="s">
        <v>166</v>
      </c>
      <c r="F59" s="863" t="s">
        <v>29</v>
      </c>
      <c r="G59" s="863" t="s">
        <v>29</v>
      </c>
      <c r="H59" s="863" t="s">
        <v>29</v>
      </c>
      <c r="I59" s="256">
        <v>14085</v>
      </c>
      <c r="J59" s="256"/>
      <c r="K59" s="256">
        <v>2011</v>
      </c>
      <c r="L59" s="256"/>
      <c r="M59" s="256">
        <f>I59+K59</f>
        <v>16096</v>
      </c>
      <c r="N59" s="932"/>
      <c r="O59" s="983"/>
      <c r="P59" s="256">
        <v>14037</v>
      </c>
      <c r="Q59" s="817"/>
      <c r="R59" s="256">
        <v>14908</v>
      </c>
      <c r="S59" s="817"/>
      <c r="T59" s="257">
        <v>15594</v>
      </c>
      <c r="U59" s="823"/>
      <c r="V59" s="256">
        <v>16342</v>
      </c>
      <c r="W59" s="817"/>
      <c r="X59" s="256">
        <v>18002</v>
      </c>
      <c r="Y59" s="932"/>
      <c r="Z59" s="256">
        <v>16938</v>
      </c>
      <c r="AA59" s="932"/>
    </row>
    <row r="60" spans="1:27" ht="4.5" customHeight="1">
      <c r="A60" s="933" t="s">
        <v>563</v>
      </c>
      <c r="B60" s="680"/>
      <c r="C60" s="681"/>
      <c r="D60" s="682"/>
      <c r="E60" s="251"/>
      <c r="F60" s="802"/>
      <c r="G60" s="802"/>
      <c r="H60" s="802"/>
      <c r="I60" s="256"/>
      <c r="J60" s="256"/>
      <c r="K60" s="256"/>
      <c r="L60" s="256"/>
      <c r="M60" s="256"/>
      <c r="N60" s="822"/>
      <c r="O60" s="246"/>
      <c r="P60" s="256"/>
      <c r="Q60" s="817"/>
      <c r="R60" s="256"/>
      <c r="S60" s="817"/>
      <c r="T60" s="257"/>
      <c r="U60" s="822"/>
      <c r="V60" s="254"/>
      <c r="W60" s="817"/>
      <c r="X60" s="256"/>
      <c r="Y60" s="822"/>
      <c r="Z60" s="256"/>
      <c r="AA60" s="822"/>
    </row>
    <row r="61" spans="1:27" ht="12" customHeight="1">
      <c r="A61" s="933"/>
      <c r="B61" s="974" t="s">
        <v>561</v>
      </c>
      <c r="C61" s="975"/>
      <c r="D61" s="976"/>
      <c r="E61" s="255" t="s">
        <v>411</v>
      </c>
      <c r="F61" s="863" t="s">
        <v>29</v>
      </c>
      <c r="G61" s="863" t="s">
        <v>29</v>
      </c>
      <c r="H61" s="863" t="s">
        <v>29</v>
      </c>
      <c r="I61" s="256">
        <v>6146</v>
      </c>
      <c r="J61" s="256"/>
      <c r="K61" s="256">
        <v>1552</v>
      </c>
      <c r="L61" s="256"/>
      <c r="M61" s="256">
        <f>I61+K61</f>
        <v>7698</v>
      </c>
      <c r="N61" s="932">
        <v>1.2</v>
      </c>
      <c r="O61" s="983" t="s">
        <v>419</v>
      </c>
      <c r="P61" s="256">
        <v>2706</v>
      </c>
      <c r="Q61" s="817">
        <v>1.21</v>
      </c>
      <c r="R61" s="256">
        <v>4382</v>
      </c>
      <c r="S61" s="817">
        <v>1.17</v>
      </c>
      <c r="T61" s="257">
        <v>5631</v>
      </c>
      <c r="U61" s="823">
        <v>1.1573432782809447</v>
      </c>
      <c r="V61" s="267">
        <v>5234</v>
      </c>
      <c r="W61" s="817">
        <v>1.2086358425678259</v>
      </c>
      <c r="X61" s="256">
        <v>5979</v>
      </c>
      <c r="Y61" s="932">
        <v>1.2117410938283995</v>
      </c>
      <c r="Z61" s="256">
        <v>10592</v>
      </c>
      <c r="AA61" s="932">
        <v>1.2207326283987916</v>
      </c>
    </row>
    <row r="62" spans="1:27" ht="12" customHeight="1">
      <c r="A62" s="933"/>
      <c r="B62" s="974"/>
      <c r="C62" s="975"/>
      <c r="D62" s="976"/>
      <c r="E62" s="255" t="s">
        <v>413</v>
      </c>
      <c r="F62" s="863" t="s">
        <v>29</v>
      </c>
      <c r="G62" s="863" t="s">
        <v>29</v>
      </c>
      <c r="H62" s="863" t="s">
        <v>29</v>
      </c>
      <c r="I62" s="256">
        <f>I63-I61</f>
        <v>1186</v>
      </c>
      <c r="J62" s="256"/>
      <c r="K62" s="256">
        <f>K63-K61</f>
        <v>316</v>
      </c>
      <c r="L62" s="256"/>
      <c r="M62" s="256">
        <f>I62+K62</f>
        <v>1502</v>
      </c>
      <c r="N62" s="932"/>
      <c r="O62" s="983"/>
      <c r="P62" s="256">
        <v>579</v>
      </c>
      <c r="Q62" s="817"/>
      <c r="R62" s="256">
        <v>748</v>
      </c>
      <c r="S62" s="817"/>
      <c r="T62" s="257">
        <v>886</v>
      </c>
      <c r="U62" s="823"/>
      <c r="V62" s="267">
        <v>1092</v>
      </c>
      <c r="W62" s="817"/>
      <c r="X62" s="256">
        <v>1266</v>
      </c>
      <c r="Y62" s="932"/>
      <c r="Z62" s="256">
        <v>2338</v>
      </c>
      <c r="AA62" s="932"/>
    </row>
    <row r="63" spans="1:27" ht="12" customHeight="1">
      <c r="A63" s="933"/>
      <c r="B63" s="974"/>
      <c r="C63" s="975"/>
      <c r="D63" s="976"/>
      <c r="E63" s="255" t="s">
        <v>166</v>
      </c>
      <c r="F63" s="863" t="s">
        <v>29</v>
      </c>
      <c r="G63" s="863" t="s">
        <v>29</v>
      </c>
      <c r="H63" s="863" t="s">
        <v>29</v>
      </c>
      <c r="I63" s="256">
        <v>7332</v>
      </c>
      <c r="J63" s="256"/>
      <c r="K63" s="256">
        <v>1868</v>
      </c>
      <c r="L63" s="256"/>
      <c r="M63" s="256">
        <f>I63+K63</f>
        <v>9200</v>
      </c>
      <c r="N63" s="932"/>
      <c r="O63" s="983"/>
      <c r="P63" s="256">
        <v>3285</v>
      </c>
      <c r="Q63" s="817"/>
      <c r="R63" s="256">
        <v>5130</v>
      </c>
      <c r="S63" s="817"/>
      <c r="T63" s="257">
        <v>6517</v>
      </c>
      <c r="U63" s="823"/>
      <c r="V63" s="267">
        <v>6326</v>
      </c>
      <c r="W63" s="817"/>
      <c r="X63" s="256">
        <v>7245</v>
      </c>
      <c r="Y63" s="932"/>
      <c r="Z63" s="256">
        <v>12930</v>
      </c>
      <c r="AA63" s="932"/>
    </row>
    <row r="64" spans="1:27" ht="4.5" customHeight="1">
      <c r="A64" s="933"/>
      <c r="B64" s="684"/>
      <c r="C64" s="685"/>
      <c r="D64" s="686"/>
      <c r="E64" s="255"/>
      <c r="F64" s="863"/>
      <c r="G64" s="863"/>
      <c r="H64" s="863"/>
      <c r="I64" s="256"/>
      <c r="J64" s="256"/>
      <c r="K64" s="256"/>
      <c r="L64" s="256"/>
      <c r="M64" s="256"/>
      <c r="N64" s="823"/>
      <c r="O64" s="246"/>
      <c r="P64" s="256"/>
      <c r="Q64" s="817"/>
      <c r="R64" s="256"/>
      <c r="S64" s="817"/>
      <c r="T64" s="257"/>
      <c r="U64" s="823"/>
      <c r="V64" s="254"/>
      <c r="W64" s="817"/>
      <c r="X64" s="256"/>
      <c r="Y64" s="823"/>
      <c r="Z64" s="256"/>
      <c r="AA64" s="823"/>
    </row>
    <row r="65" spans="1:27" ht="12" customHeight="1">
      <c r="A65" s="933" t="s">
        <v>443</v>
      </c>
      <c r="B65" s="974" t="s">
        <v>562</v>
      </c>
      <c r="C65" s="975"/>
      <c r="D65" s="976"/>
      <c r="E65" s="255" t="s">
        <v>411</v>
      </c>
      <c r="F65" s="863" t="s">
        <v>29</v>
      </c>
      <c r="G65" s="863" t="s">
        <v>29</v>
      </c>
      <c r="H65" s="863" t="s">
        <v>29</v>
      </c>
      <c r="I65" s="256">
        <v>8564</v>
      </c>
      <c r="J65" s="256"/>
      <c r="K65" s="256">
        <v>704</v>
      </c>
      <c r="L65" s="256"/>
      <c r="M65" s="256">
        <f>I65+K65</f>
        <v>9268</v>
      </c>
      <c r="N65" s="932">
        <v>1.24</v>
      </c>
      <c r="O65" s="983" t="s">
        <v>422</v>
      </c>
      <c r="P65" s="256">
        <v>10385</v>
      </c>
      <c r="Q65" s="817">
        <v>1.27</v>
      </c>
      <c r="R65" s="256">
        <v>11689</v>
      </c>
      <c r="S65" s="817">
        <v>1.27</v>
      </c>
      <c r="T65" s="257">
        <v>11370</v>
      </c>
      <c r="U65" s="823">
        <v>1.2892700087950748</v>
      </c>
      <c r="V65" s="256">
        <v>11067</v>
      </c>
      <c r="W65" s="817">
        <v>1.271437607300985</v>
      </c>
      <c r="X65" s="256">
        <v>8355</v>
      </c>
      <c r="Y65" s="932">
        <v>1.2806702573309396</v>
      </c>
      <c r="Z65" s="256">
        <v>8093</v>
      </c>
      <c r="AA65" s="932">
        <v>1.2578771778079822</v>
      </c>
    </row>
    <row r="66" spans="1:27" ht="12" customHeight="1">
      <c r="A66" s="933"/>
      <c r="B66" s="974"/>
      <c r="C66" s="975"/>
      <c r="D66" s="976"/>
      <c r="E66" s="255" t="s">
        <v>413</v>
      </c>
      <c r="F66" s="863" t="s">
        <v>29</v>
      </c>
      <c r="G66" s="863" t="s">
        <v>29</v>
      </c>
      <c r="H66" s="863" t="s">
        <v>29</v>
      </c>
      <c r="I66" s="256">
        <f>I67-I65</f>
        <v>2080</v>
      </c>
      <c r="J66" s="256"/>
      <c r="K66" s="256">
        <f>K67-K65</f>
        <v>132</v>
      </c>
      <c r="L66" s="256"/>
      <c r="M66" s="256">
        <f>I66+K66</f>
        <v>2212</v>
      </c>
      <c r="N66" s="932"/>
      <c r="O66" s="983"/>
      <c r="P66" s="256">
        <v>2775</v>
      </c>
      <c r="Q66" s="817"/>
      <c r="R66" s="256">
        <v>3178</v>
      </c>
      <c r="S66" s="817"/>
      <c r="T66" s="257">
        <v>3289</v>
      </c>
      <c r="U66" s="823"/>
      <c r="V66" s="256">
        <v>3004</v>
      </c>
      <c r="W66" s="817"/>
      <c r="X66" s="256">
        <v>2345</v>
      </c>
      <c r="Y66" s="932"/>
      <c r="Z66" s="256">
        <v>2087</v>
      </c>
      <c r="AA66" s="932"/>
    </row>
    <row r="67" spans="1:27" ht="12" customHeight="1">
      <c r="A67" s="933"/>
      <c r="B67" s="974"/>
      <c r="C67" s="975"/>
      <c r="D67" s="976"/>
      <c r="E67" s="255" t="s">
        <v>166</v>
      </c>
      <c r="F67" s="863" t="s">
        <v>29</v>
      </c>
      <c r="G67" s="863" t="s">
        <v>29</v>
      </c>
      <c r="H67" s="863" t="s">
        <v>29</v>
      </c>
      <c r="I67" s="256">
        <v>10644</v>
      </c>
      <c r="J67" s="256"/>
      <c r="K67" s="256">
        <v>836</v>
      </c>
      <c r="L67" s="256"/>
      <c r="M67" s="256">
        <f>I67+K67</f>
        <v>11480</v>
      </c>
      <c r="N67" s="932"/>
      <c r="O67" s="983"/>
      <c r="P67" s="256">
        <v>13160</v>
      </c>
      <c r="Q67" s="817"/>
      <c r="R67" s="256">
        <v>14867</v>
      </c>
      <c r="S67" s="817"/>
      <c r="T67" s="257">
        <v>14659</v>
      </c>
      <c r="U67" s="823"/>
      <c r="V67" s="256">
        <v>14071</v>
      </c>
      <c r="W67" s="817"/>
      <c r="X67" s="256">
        <v>10700</v>
      </c>
      <c r="Y67" s="932"/>
      <c r="Z67" s="256">
        <v>10180</v>
      </c>
      <c r="AA67" s="932"/>
    </row>
    <row r="68" spans="2:27" ht="4.5" customHeight="1">
      <c r="B68" s="680"/>
      <c r="C68" s="681"/>
      <c r="D68" s="682"/>
      <c r="E68" s="251"/>
      <c r="F68" s="802"/>
      <c r="G68" s="802"/>
      <c r="H68" s="802"/>
      <c r="I68" s="256"/>
      <c r="J68" s="256"/>
      <c r="K68" s="256"/>
      <c r="L68" s="256"/>
      <c r="M68" s="256"/>
      <c r="N68" s="822"/>
      <c r="O68" s="246"/>
      <c r="P68" s="256"/>
      <c r="Q68" s="817"/>
      <c r="R68" s="256"/>
      <c r="S68" s="817"/>
      <c r="T68" s="257"/>
      <c r="U68" s="822"/>
      <c r="V68" s="256"/>
      <c r="W68" s="817"/>
      <c r="X68" s="256"/>
      <c r="Y68" s="822"/>
      <c r="Z68" s="256"/>
      <c r="AA68" s="822"/>
    </row>
    <row r="69" spans="1:27" ht="12" customHeight="1">
      <c r="A69" s="933" t="s">
        <v>414</v>
      </c>
      <c r="B69" s="974" t="s">
        <v>664</v>
      </c>
      <c r="C69" s="975"/>
      <c r="D69" s="976"/>
      <c r="E69" s="255" t="s">
        <v>411</v>
      </c>
      <c r="F69" s="866" t="s">
        <v>29</v>
      </c>
      <c r="G69" s="866" t="s">
        <v>29</v>
      </c>
      <c r="H69" s="866" t="s">
        <v>29</v>
      </c>
      <c r="I69" s="257">
        <v>2762</v>
      </c>
      <c r="J69" s="257"/>
      <c r="K69" s="257">
        <v>187</v>
      </c>
      <c r="L69" s="257"/>
      <c r="M69" s="257">
        <f>I69+K69</f>
        <v>2949</v>
      </c>
      <c r="N69" s="932">
        <v>1.33</v>
      </c>
      <c r="O69" s="981" t="s">
        <v>419</v>
      </c>
      <c r="P69" s="257">
        <v>1952</v>
      </c>
      <c r="Q69" s="821">
        <v>1.27</v>
      </c>
      <c r="R69" s="257">
        <v>2210</v>
      </c>
      <c r="S69" s="821">
        <v>1.22</v>
      </c>
      <c r="T69" s="257">
        <v>2690</v>
      </c>
      <c r="U69" s="823">
        <v>1.2368029739776951</v>
      </c>
      <c r="V69" s="257">
        <v>2262</v>
      </c>
      <c r="W69" s="821">
        <v>1.261715296198055</v>
      </c>
      <c r="X69" s="257">
        <v>2281</v>
      </c>
      <c r="Y69" s="932">
        <v>1.2753178430512933</v>
      </c>
      <c r="Z69" s="257">
        <v>1773</v>
      </c>
      <c r="AA69" s="932">
        <v>1.2650874224478286</v>
      </c>
    </row>
    <row r="70" spans="1:27" ht="12" customHeight="1">
      <c r="A70" s="933"/>
      <c r="B70" s="974"/>
      <c r="C70" s="975"/>
      <c r="D70" s="976"/>
      <c r="E70" s="255" t="s">
        <v>413</v>
      </c>
      <c r="F70" s="866" t="s">
        <v>29</v>
      </c>
      <c r="G70" s="866" t="s">
        <v>29</v>
      </c>
      <c r="H70" s="866" t="s">
        <v>29</v>
      </c>
      <c r="I70" s="257">
        <f>I71-I69</f>
        <v>918</v>
      </c>
      <c r="J70" s="257"/>
      <c r="K70" s="257">
        <f>K71-K69</f>
        <v>56</v>
      </c>
      <c r="L70" s="257"/>
      <c r="M70" s="257">
        <f>I70+K70</f>
        <v>974</v>
      </c>
      <c r="N70" s="932"/>
      <c r="O70" s="981"/>
      <c r="P70" s="257">
        <v>526</v>
      </c>
      <c r="Q70" s="821"/>
      <c r="R70" s="257">
        <v>479</v>
      </c>
      <c r="S70" s="821"/>
      <c r="T70" s="257">
        <v>637</v>
      </c>
      <c r="U70" s="823"/>
      <c r="V70" s="257">
        <v>592</v>
      </c>
      <c r="W70" s="821"/>
      <c r="X70" s="257">
        <v>628</v>
      </c>
      <c r="Y70" s="932"/>
      <c r="Z70" s="257">
        <v>470</v>
      </c>
      <c r="AA70" s="932"/>
    </row>
    <row r="71" spans="1:27" ht="12" customHeight="1" thickBot="1">
      <c r="A71" s="973"/>
      <c r="B71" s="977"/>
      <c r="C71" s="978"/>
      <c r="D71" s="979"/>
      <c r="E71" s="258" t="s">
        <v>166</v>
      </c>
      <c r="F71" s="867" t="s">
        <v>29</v>
      </c>
      <c r="G71" s="867" t="s">
        <v>29</v>
      </c>
      <c r="H71" s="867" t="s">
        <v>29</v>
      </c>
      <c r="I71" s="259">
        <v>3680</v>
      </c>
      <c r="J71" s="259"/>
      <c r="K71" s="259">
        <v>243</v>
      </c>
      <c r="L71" s="259"/>
      <c r="M71" s="259">
        <f>I71+K71</f>
        <v>3923</v>
      </c>
      <c r="N71" s="980"/>
      <c r="O71" s="982"/>
      <c r="P71" s="259">
        <v>2478</v>
      </c>
      <c r="Q71" s="868"/>
      <c r="R71" s="259">
        <v>2689</v>
      </c>
      <c r="S71" s="868"/>
      <c r="T71" s="259">
        <v>3327</v>
      </c>
      <c r="U71" s="260"/>
      <c r="V71" s="259">
        <v>2854</v>
      </c>
      <c r="W71" s="868"/>
      <c r="X71" s="259">
        <v>2909</v>
      </c>
      <c r="Y71" s="980"/>
      <c r="Z71" s="259">
        <v>2243</v>
      </c>
      <c r="AA71" s="980"/>
    </row>
    <row r="72" ht="15" customHeight="1">
      <c r="A72" s="681" t="s">
        <v>430</v>
      </c>
    </row>
    <row r="73" ht="13.5" customHeight="1">
      <c r="A73" s="261" t="s">
        <v>668</v>
      </c>
    </row>
  </sheetData>
  <sheetProtection/>
  <mergeCells count="133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N6:N8"/>
    <mergeCell ref="O6:O8"/>
    <mergeCell ref="P6:Q6"/>
    <mergeCell ref="R6:S6"/>
    <mergeCell ref="S7:S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T7:T8"/>
    <mergeCell ref="U7:U8"/>
    <mergeCell ref="V7:V8"/>
    <mergeCell ref="W7:W8"/>
    <mergeCell ref="X7:X8"/>
    <mergeCell ref="Y7:Y8"/>
    <mergeCell ref="Z7:Z8"/>
    <mergeCell ref="AA7:AA8"/>
    <mergeCell ref="I8:J8"/>
    <mergeCell ref="K8:L8"/>
    <mergeCell ref="A9:A11"/>
    <mergeCell ref="B9:D11"/>
    <mergeCell ref="N9:N11"/>
    <mergeCell ref="O9:O11"/>
    <mergeCell ref="Y9:Y11"/>
    <mergeCell ref="AA9:AA11"/>
    <mergeCell ref="A13:A15"/>
    <mergeCell ref="B13:D15"/>
    <mergeCell ref="N13:N15"/>
    <mergeCell ref="O13:O15"/>
    <mergeCell ref="Y13:Y15"/>
    <mergeCell ref="AA13:AA15"/>
    <mergeCell ref="A17:A19"/>
    <mergeCell ref="B17:D19"/>
    <mergeCell ref="N17:N19"/>
    <mergeCell ref="O17:O19"/>
    <mergeCell ref="Y17:Y19"/>
    <mergeCell ref="AA17:AA19"/>
    <mergeCell ref="A21:A23"/>
    <mergeCell ref="B21:D23"/>
    <mergeCell ref="N21:N23"/>
    <mergeCell ref="O21:O23"/>
    <mergeCell ref="Y21:Y23"/>
    <mergeCell ref="AA21:AA23"/>
    <mergeCell ref="A25:A27"/>
    <mergeCell ref="B25:D27"/>
    <mergeCell ref="N25:N27"/>
    <mergeCell ref="O25:O27"/>
    <mergeCell ref="Y25:Y27"/>
    <mergeCell ref="AA25:AA27"/>
    <mergeCell ref="A29:A31"/>
    <mergeCell ref="B29:D31"/>
    <mergeCell ref="N29:N31"/>
    <mergeCell ref="O29:O31"/>
    <mergeCell ref="Y29:Y31"/>
    <mergeCell ref="AA29:AA31"/>
    <mergeCell ref="A33:A35"/>
    <mergeCell ref="B33:D35"/>
    <mergeCell ref="N33:N35"/>
    <mergeCell ref="O33:O35"/>
    <mergeCell ref="Y33:Y35"/>
    <mergeCell ref="AA33:AA35"/>
    <mergeCell ref="A37:A39"/>
    <mergeCell ref="B37:D39"/>
    <mergeCell ref="N37:N39"/>
    <mergeCell ref="O37:O39"/>
    <mergeCell ref="Y37:Y39"/>
    <mergeCell ref="AA37:AA39"/>
    <mergeCell ref="A41:A43"/>
    <mergeCell ref="B41:D43"/>
    <mergeCell ref="N41:N43"/>
    <mergeCell ref="O41:O43"/>
    <mergeCell ref="Y41:Y43"/>
    <mergeCell ref="AA41:AA43"/>
    <mergeCell ref="A45:A47"/>
    <mergeCell ref="B45:D47"/>
    <mergeCell ref="N45:N47"/>
    <mergeCell ref="O45:O47"/>
    <mergeCell ref="Y45:Y47"/>
    <mergeCell ref="AA45:AA47"/>
    <mergeCell ref="A49:A51"/>
    <mergeCell ref="B49:D51"/>
    <mergeCell ref="N49:N51"/>
    <mergeCell ref="O49:O51"/>
    <mergeCell ref="Y49:Y51"/>
    <mergeCell ref="AA49:AA51"/>
    <mergeCell ref="A53:A55"/>
    <mergeCell ref="B53:D55"/>
    <mergeCell ref="N53:N55"/>
    <mergeCell ref="O53:O55"/>
    <mergeCell ref="Y53:Y55"/>
    <mergeCell ref="AA53:AA55"/>
    <mergeCell ref="A57:A59"/>
    <mergeCell ref="B57:D59"/>
    <mergeCell ref="N57:N59"/>
    <mergeCell ref="O57:O59"/>
    <mergeCell ref="Y57:Y59"/>
    <mergeCell ref="AA57:AA59"/>
    <mergeCell ref="A60:A64"/>
    <mergeCell ref="B61:D63"/>
    <mergeCell ref="N61:N63"/>
    <mergeCell ref="O61:O63"/>
    <mergeCell ref="Y61:Y63"/>
    <mergeCell ref="AA61:AA63"/>
    <mergeCell ref="A65:A67"/>
    <mergeCell ref="B65:D67"/>
    <mergeCell ref="N65:N67"/>
    <mergeCell ref="O65:O67"/>
    <mergeCell ref="Y65:Y67"/>
    <mergeCell ref="AA65:AA67"/>
    <mergeCell ref="A69:A71"/>
    <mergeCell ref="B69:D71"/>
    <mergeCell ref="N69:N71"/>
    <mergeCell ref="O69:O71"/>
    <mergeCell ref="Y69:Y71"/>
    <mergeCell ref="AA69:AA71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48"/>
  <sheetViews>
    <sheetView showGridLines="0" zoomScalePageLayoutView="0" workbookViewId="0" topLeftCell="A1">
      <selection activeCell="G3" sqref="G3"/>
    </sheetView>
  </sheetViews>
  <sheetFormatPr defaultColWidth="8.00390625" defaultRowHeight="13.5"/>
  <cols>
    <col min="1" max="1" width="3.75390625" style="7" customWidth="1"/>
    <col min="2" max="2" width="13.625" style="7" customWidth="1"/>
    <col min="3" max="3" width="16.00390625" style="7" customWidth="1"/>
    <col min="4" max="4" width="15.875" style="7" customWidth="1"/>
    <col min="5" max="7" width="16.00390625" style="7" customWidth="1"/>
    <col min="8" max="8" width="3.75390625" style="7" customWidth="1"/>
    <col min="9" max="9" width="13.625" style="7" customWidth="1"/>
    <col min="10" max="15" width="16.00390625" style="7" customWidth="1"/>
    <col min="16" max="16384" width="8.00390625" style="7" customWidth="1"/>
  </cols>
  <sheetData>
    <row r="1" spans="2:11" s="3" customFormat="1" ht="18.75" customHeight="1">
      <c r="B1" s="4"/>
      <c r="E1" s="998" t="s">
        <v>669</v>
      </c>
      <c r="F1" s="998"/>
      <c r="G1" s="998"/>
      <c r="H1" s="998"/>
      <c r="I1" s="998"/>
      <c r="J1" s="998"/>
      <c r="K1" s="998"/>
    </row>
    <row r="2" spans="1:14" ht="11.25" customHeight="1">
      <c r="A2" s="5"/>
      <c r="B2" s="5"/>
      <c r="C2" s="6"/>
      <c r="E2" s="6"/>
      <c r="F2" s="6"/>
      <c r="G2" s="6"/>
      <c r="H2" s="5"/>
      <c r="I2" s="5"/>
      <c r="J2" s="6"/>
      <c r="K2" s="6"/>
      <c r="L2" s="6"/>
      <c r="M2" s="6"/>
      <c r="N2" s="6"/>
    </row>
    <row r="3" spans="1:14" ht="12.75" customHeight="1" thickBot="1">
      <c r="A3" s="8" t="s">
        <v>744</v>
      </c>
      <c r="B3" s="8"/>
      <c r="C3" s="8"/>
      <c r="D3" s="8"/>
      <c r="E3" s="9"/>
      <c r="F3" s="10"/>
      <c r="G3" s="10" t="s">
        <v>704</v>
      </c>
      <c r="H3" s="8" t="s">
        <v>745</v>
      </c>
      <c r="I3" s="8"/>
      <c r="J3" s="8"/>
      <c r="K3" s="8"/>
      <c r="L3" s="9"/>
      <c r="M3" s="10"/>
      <c r="N3" s="10" t="s">
        <v>704</v>
      </c>
    </row>
    <row r="4" spans="1:15" ht="18.75" customHeight="1">
      <c r="A4" s="988" t="s">
        <v>448</v>
      </c>
      <c r="B4" s="989"/>
      <c r="C4" s="994" t="s">
        <v>564</v>
      </c>
      <c r="D4" s="994" t="s">
        <v>591</v>
      </c>
      <c r="E4" s="996" t="s">
        <v>565</v>
      </c>
      <c r="F4" s="984" t="s">
        <v>583</v>
      </c>
      <c r="G4" s="986" t="s">
        <v>592</v>
      </c>
      <c r="H4" s="992" t="s">
        <v>448</v>
      </c>
      <c r="I4" s="989"/>
      <c r="J4" s="994" t="s">
        <v>564</v>
      </c>
      <c r="K4" s="994" t="s">
        <v>591</v>
      </c>
      <c r="L4" s="996" t="s">
        <v>565</v>
      </c>
      <c r="M4" s="984" t="s">
        <v>583</v>
      </c>
      <c r="N4" s="986" t="s">
        <v>592</v>
      </c>
      <c r="O4" s="11"/>
    </row>
    <row r="5" spans="1:15" ht="18.75" customHeight="1">
      <c r="A5" s="990" t="s">
        <v>670</v>
      </c>
      <c r="B5" s="991"/>
      <c r="C5" s="995"/>
      <c r="D5" s="995"/>
      <c r="E5" s="997"/>
      <c r="F5" s="985"/>
      <c r="G5" s="987"/>
      <c r="H5" s="993" t="s">
        <v>670</v>
      </c>
      <c r="I5" s="991"/>
      <c r="J5" s="995"/>
      <c r="K5" s="995"/>
      <c r="L5" s="997"/>
      <c r="M5" s="985"/>
      <c r="N5" s="987"/>
      <c r="O5" s="11"/>
    </row>
    <row r="6" spans="1:15" ht="18" customHeight="1">
      <c r="A6" s="12" t="s">
        <v>30</v>
      </c>
      <c r="B6" s="13" t="s">
        <v>31</v>
      </c>
      <c r="C6" s="18">
        <v>457444</v>
      </c>
      <c r="D6" s="18">
        <v>470197</v>
      </c>
      <c r="E6" s="18">
        <v>483556</v>
      </c>
      <c r="F6" s="18">
        <v>489323</v>
      </c>
      <c r="G6" s="18">
        <v>490800</v>
      </c>
      <c r="H6" s="173" t="s">
        <v>30</v>
      </c>
      <c r="I6" s="13" t="s">
        <v>31</v>
      </c>
      <c r="J6" s="18">
        <v>431505</v>
      </c>
      <c r="K6" s="18">
        <v>438697</v>
      </c>
      <c r="L6" s="18">
        <v>455242</v>
      </c>
      <c r="M6" s="18">
        <v>460004</v>
      </c>
      <c r="N6" s="18">
        <v>462900</v>
      </c>
      <c r="O6" s="11"/>
    </row>
    <row r="7" spans="1:14" ht="18" customHeight="1">
      <c r="A7" s="12" t="s">
        <v>32</v>
      </c>
      <c r="B7" s="14" t="s">
        <v>33</v>
      </c>
      <c r="C7" s="18">
        <v>1924994</v>
      </c>
      <c r="D7" s="18">
        <v>1914189</v>
      </c>
      <c r="E7" s="18">
        <v>1928864</v>
      </c>
      <c r="F7" s="18">
        <v>1963352</v>
      </c>
      <c r="G7" s="18">
        <v>1959000</v>
      </c>
      <c r="H7" s="174" t="s">
        <v>32</v>
      </c>
      <c r="I7" s="14" t="s">
        <v>33</v>
      </c>
      <c r="J7" s="18">
        <v>1846841</v>
      </c>
      <c r="K7" s="18">
        <v>1840342</v>
      </c>
      <c r="L7" s="18">
        <v>1859085</v>
      </c>
      <c r="M7" s="18">
        <v>1896164</v>
      </c>
      <c r="N7" s="18">
        <v>1885800</v>
      </c>
    </row>
    <row r="8" spans="1:14" ht="18" customHeight="1">
      <c r="A8" s="12" t="s">
        <v>34</v>
      </c>
      <c r="B8" s="14" t="s">
        <v>35</v>
      </c>
      <c r="C8" s="18">
        <v>543567</v>
      </c>
      <c r="D8" s="18">
        <v>531622</v>
      </c>
      <c r="E8" s="18">
        <v>546982</v>
      </c>
      <c r="F8" s="18">
        <v>551733</v>
      </c>
      <c r="G8" s="18">
        <v>554500</v>
      </c>
      <c r="H8" s="174" t="s">
        <v>34</v>
      </c>
      <c r="I8" s="14" t="s">
        <v>35</v>
      </c>
      <c r="J8" s="18">
        <v>501044</v>
      </c>
      <c r="K8" s="18">
        <v>494703</v>
      </c>
      <c r="L8" s="18">
        <v>508094</v>
      </c>
      <c r="M8" s="18">
        <v>514078</v>
      </c>
      <c r="N8" s="18">
        <v>518600</v>
      </c>
    </row>
    <row r="9" spans="1:14" ht="18" customHeight="1">
      <c r="A9" s="12" t="s">
        <v>36</v>
      </c>
      <c r="B9" s="14" t="s">
        <v>37</v>
      </c>
      <c r="C9" s="18">
        <v>577274</v>
      </c>
      <c r="D9" s="18">
        <v>588911</v>
      </c>
      <c r="E9" s="18">
        <v>620229</v>
      </c>
      <c r="F9" s="18">
        <v>664336</v>
      </c>
      <c r="G9" s="18">
        <v>702500</v>
      </c>
      <c r="H9" s="174" t="s">
        <v>36</v>
      </c>
      <c r="I9" s="14" t="s">
        <v>37</v>
      </c>
      <c r="J9" s="18">
        <v>591863</v>
      </c>
      <c r="K9" s="18">
        <v>587886</v>
      </c>
      <c r="L9" s="18">
        <v>613715</v>
      </c>
      <c r="M9" s="18">
        <v>650596</v>
      </c>
      <c r="N9" s="18">
        <v>685100</v>
      </c>
    </row>
    <row r="10" spans="1:14" ht="18" customHeight="1">
      <c r="A10" s="12" t="s">
        <v>38</v>
      </c>
      <c r="B10" s="14" t="s">
        <v>39</v>
      </c>
      <c r="C10" s="18">
        <v>68103</v>
      </c>
      <c r="D10" s="18">
        <v>68408</v>
      </c>
      <c r="E10" s="18">
        <v>69909</v>
      </c>
      <c r="F10" s="18">
        <v>73439</v>
      </c>
      <c r="G10" s="18">
        <v>81400</v>
      </c>
      <c r="H10" s="174" t="s">
        <v>38</v>
      </c>
      <c r="I10" s="14" t="s">
        <v>39</v>
      </c>
      <c r="J10" s="18">
        <v>66750</v>
      </c>
      <c r="K10" s="18">
        <v>68025</v>
      </c>
      <c r="L10" s="18">
        <v>70895</v>
      </c>
      <c r="M10" s="18">
        <v>74570</v>
      </c>
      <c r="N10" s="18">
        <v>88400</v>
      </c>
    </row>
    <row r="11" spans="1:15" ht="18" customHeight="1">
      <c r="A11" s="16" t="s">
        <v>40</v>
      </c>
      <c r="B11" s="17" t="s">
        <v>41</v>
      </c>
      <c r="C11" s="161">
        <v>3571382</v>
      </c>
      <c r="D11" s="161">
        <v>3573327</v>
      </c>
      <c r="E11" s="161">
        <v>3649540</v>
      </c>
      <c r="F11" s="161">
        <v>3742183</v>
      </c>
      <c r="G11" s="161">
        <v>3788200</v>
      </c>
      <c r="H11" s="175" t="s">
        <v>40</v>
      </c>
      <c r="I11" s="17" t="s">
        <v>41</v>
      </c>
      <c r="J11" s="161">
        <v>3438003</v>
      </c>
      <c r="K11" s="161">
        <v>3429653</v>
      </c>
      <c r="L11" s="161">
        <v>3507031</v>
      </c>
      <c r="M11" s="161">
        <v>3595412</v>
      </c>
      <c r="N11" s="161">
        <v>3640800</v>
      </c>
      <c r="O11" s="162"/>
    </row>
    <row r="12" spans="1:14" ht="18" customHeight="1">
      <c r="A12" s="12" t="s">
        <v>30</v>
      </c>
      <c r="B12" s="13" t="s">
        <v>31</v>
      </c>
      <c r="C12" s="18">
        <v>161592</v>
      </c>
      <c r="D12" s="18">
        <v>164105</v>
      </c>
      <c r="E12" s="18">
        <v>165135</v>
      </c>
      <c r="F12" s="18">
        <v>169721</v>
      </c>
      <c r="G12" s="18">
        <v>171800</v>
      </c>
      <c r="H12" s="174" t="s">
        <v>30</v>
      </c>
      <c r="I12" s="13" t="s">
        <v>31</v>
      </c>
      <c r="J12" s="18">
        <v>161424</v>
      </c>
      <c r="K12" s="18">
        <v>165517</v>
      </c>
      <c r="L12" s="18">
        <v>166515</v>
      </c>
      <c r="M12" s="18">
        <v>171178</v>
      </c>
      <c r="N12" s="18">
        <v>170200</v>
      </c>
    </row>
    <row r="13" spans="1:14" ht="18" customHeight="1">
      <c r="A13" s="12" t="s">
        <v>32</v>
      </c>
      <c r="B13" s="14" t="s">
        <v>33</v>
      </c>
      <c r="C13" s="18">
        <v>579896</v>
      </c>
      <c r="D13" s="18">
        <v>585406</v>
      </c>
      <c r="E13" s="18">
        <v>585814</v>
      </c>
      <c r="F13" s="18">
        <v>594262</v>
      </c>
      <c r="G13" s="18">
        <v>602500</v>
      </c>
      <c r="H13" s="174" t="s">
        <v>32</v>
      </c>
      <c r="I13" s="14" t="s">
        <v>33</v>
      </c>
      <c r="J13" s="18">
        <v>571876</v>
      </c>
      <c r="K13" s="18">
        <v>573735</v>
      </c>
      <c r="L13" s="18">
        <v>573240</v>
      </c>
      <c r="M13" s="18">
        <v>584994</v>
      </c>
      <c r="N13" s="18">
        <v>588000</v>
      </c>
    </row>
    <row r="14" spans="1:14" ht="18" customHeight="1">
      <c r="A14" s="12" t="s">
        <v>34</v>
      </c>
      <c r="B14" s="14" t="s">
        <v>35</v>
      </c>
      <c r="C14" s="18">
        <v>127192</v>
      </c>
      <c r="D14" s="18">
        <v>125664</v>
      </c>
      <c r="E14" s="18">
        <v>125116</v>
      </c>
      <c r="F14" s="18">
        <v>130612</v>
      </c>
      <c r="G14" s="18">
        <v>134800</v>
      </c>
      <c r="H14" s="174" t="s">
        <v>34</v>
      </c>
      <c r="I14" s="14" t="s">
        <v>35</v>
      </c>
      <c r="J14" s="18">
        <v>112124</v>
      </c>
      <c r="K14" s="18">
        <v>112445</v>
      </c>
      <c r="L14" s="18">
        <v>114558</v>
      </c>
      <c r="M14" s="18">
        <v>115350</v>
      </c>
      <c r="N14" s="18">
        <v>118900</v>
      </c>
    </row>
    <row r="15" spans="1:14" ht="18" customHeight="1">
      <c r="A15" s="12" t="s">
        <v>42</v>
      </c>
      <c r="B15" s="14" t="s">
        <v>37</v>
      </c>
      <c r="C15" s="18">
        <v>101769</v>
      </c>
      <c r="D15" s="18">
        <v>107409</v>
      </c>
      <c r="E15" s="18">
        <v>109423</v>
      </c>
      <c r="F15" s="18">
        <v>113357</v>
      </c>
      <c r="G15" s="18">
        <v>118800</v>
      </c>
      <c r="H15" s="174" t="s">
        <v>42</v>
      </c>
      <c r="I15" s="14" t="s">
        <v>37</v>
      </c>
      <c r="J15" s="18">
        <v>80736</v>
      </c>
      <c r="K15" s="18">
        <v>84744</v>
      </c>
      <c r="L15" s="18">
        <v>92206</v>
      </c>
      <c r="M15" s="18">
        <v>97576</v>
      </c>
      <c r="N15" s="18">
        <v>102900</v>
      </c>
    </row>
    <row r="16" spans="1:14" ht="18" customHeight="1">
      <c r="A16" s="12" t="s">
        <v>38</v>
      </c>
      <c r="B16" s="14" t="s">
        <v>39</v>
      </c>
      <c r="C16" s="18">
        <v>8774</v>
      </c>
      <c r="D16" s="18">
        <v>8446</v>
      </c>
      <c r="E16" s="18">
        <v>9199</v>
      </c>
      <c r="F16" s="18">
        <v>9226</v>
      </c>
      <c r="G16" s="18">
        <v>9700</v>
      </c>
      <c r="H16" s="174" t="s">
        <v>38</v>
      </c>
      <c r="I16" s="14" t="s">
        <v>39</v>
      </c>
      <c r="J16" s="18">
        <v>8535</v>
      </c>
      <c r="K16" s="18">
        <v>8780</v>
      </c>
      <c r="L16" s="18">
        <v>8626</v>
      </c>
      <c r="M16" s="18">
        <v>8775</v>
      </c>
      <c r="N16" s="18">
        <v>8500</v>
      </c>
    </row>
    <row r="17" spans="1:15" ht="18" customHeight="1">
      <c r="A17" s="16" t="s">
        <v>40</v>
      </c>
      <c r="B17" s="17" t="s">
        <v>41</v>
      </c>
      <c r="C17" s="161">
        <v>979223</v>
      </c>
      <c r="D17" s="161">
        <v>991030</v>
      </c>
      <c r="E17" s="161">
        <v>994687</v>
      </c>
      <c r="F17" s="161">
        <v>1017178</v>
      </c>
      <c r="G17" s="161">
        <v>1037600</v>
      </c>
      <c r="H17" s="175" t="s">
        <v>40</v>
      </c>
      <c r="I17" s="17" t="s">
        <v>41</v>
      </c>
      <c r="J17" s="161">
        <v>934695</v>
      </c>
      <c r="K17" s="161">
        <v>945221</v>
      </c>
      <c r="L17" s="161">
        <v>955145</v>
      </c>
      <c r="M17" s="161">
        <v>977873</v>
      </c>
      <c r="N17" s="161">
        <v>988500</v>
      </c>
      <c r="O17" s="162"/>
    </row>
    <row r="18" spans="1:14" ht="18" customHeight="1">
      <c r="A18" s="12" t="s">
        <v>43</v>
      </c>
      <c r="B18" s="13" t="s">
        <v>31</v>
      </c>
      <c r="C18" s="18">
        <v>240234</v>
      </c>
      <c r="D18" s="18">
        <v>247319</v>
      </c>
      <c r="E18" s="18">
        <v>254452</v>
      </c>
      <c r="F18" s="18">
        <v>260976</v>
      </c>
      <c r="G18" s="18">
        <v>268200</v>
      </c>
      <c r="H18" s="174" t="s">
        <v>43</v>
      </c>
      <c r="I18" s="13" t="s">
        <v>31</v>
      </c>
      <c r="J18" s="18">
        <v>233879</v>
      </c>
      <c r="K18" s="18">
        <v>240849</v>
      </c>
      <c r="L18" s="18">
        <v>246959</v>
      </c>
      <c r="M18" s="18">
        <v>256290</v>
      </c>
      <c r="N18" s="18">
        <v>267000</v>
      </c>
    </row>
    <row r="19" spans="1:14" ht="18" customHeight="1">
      <c r="A19" s="12" t="s">
        <v>44</v>
      </c>
      <c r="B19" s="14" t="s">
        <v>33</v>
      </c>
      <c r="C19" s="18">
        <v>1012968</v>
      </c>
      <c r="D19" s="18">
        <v>995783</v>
      </c>
      <c r="E19" s="18">
        <v>1006000</v>
      </c>
      <c r="F19" s="18">
        <v>1017074</v>
      </c>
      <c r="G19" s="18">
        <v>1032500</v>
      </c>
      <c r="H19" s="174" t="s">
        <v>44</v>
      </c>
      <c r="I19" s="14" t="s">
        <v>33</v>
      </c>
      <c r="J19" s="18">
        <v>1013345</v>
      </c>
      <c r="K19" s="18">
        <v>1004188</v>
      </c>
      <c r="L19" s="18">
        <v>1019542</v>
      </c>
      <c r="M19" s="18">
        <v>1037057</v>
      </c>
      <c r="N19" s="18">
        <v>1052900</v>
      </c>
    </row>
    <row r="20" spans="1:14" ht="18" customHeight="1">
      <c r="A20" s="12" t="s">
        <v>45</v>
      </c>
      <c r="B20" s="14" t="s">
        <v>35</v>
      </c>
      <c r="C20" s="18">
        <v>193560</v>
      </c>
      <c r="D20" s="18">
        <v>194185</v>
      </c>
      <c r="E20" s="18">
        <v>204777</v>
      </c>
      <c r="F20" s="18">
        <v>213276</v>
      </c>
      <c r="G20" s="18">
        <v>219600</v>
      </c>
      <c r="H20" s="174" t="s">
        <v>45</v>
      </c>
      <c r="I20" s="14" t="s">
        <v>35</v>
      </c>
      <c r="J20" s="18">
        <v>190405</v>
      </c>
      <c r="K20" s="18">
        <v>194954</v>
      </c>
      <c r="L20" s="18">
        <v>202821</v>
      </c>
      <c r="M20" s="18">
        <v>210862</v>
      </c>
      <c r="N20" s="18">
        <v>215000</v>
      </c>
    </row>
    <row r="21" spans="1:14" ht="18" customHeight="1">
      <c r="A21" s="12" t="s">
        <v>38</v>
      </c>
      <c r="B21" s="14" t="s">
        <v>37</v>
      </c>
      <c r="C21" s="18">
        <v>166673</v>
      </c>
      <c r="D21" s="18">
        <v>175760</v>
      </c>
      <c r="E21" s="18">
        <v>190603</v>
      </c>
      <c r="F21" s="18">
        <v>210521</v>
      </c>
      <c r="G21" s="18">
        <v>222300</v>
      </c>
      <c r="H21" s="174" t="s">
        <v>38</v>
      </c>
      <c r="I21" s="14" t="s">
        <v>37</v>
      </c>
      <c r="J21" s="18">
        <v>157734</v>
      </c>
      <c r="K21" s="18">
        <v>165037</v>
      </c>
      <c r="L21" s="18">
        <v>177193</v>
      </c>
      <c r="M21" s="18">
        <v>194193</v>
      </c>
      <c r="N21" s="18">
        <v>206800</v>
      </c>
    </row>
    <row r="22" spans="1:14" ht="18" customHeight="1">
      <c r="A22" s="12" t="s">
        <v>40</v>
      </c>
      <c r="B22" s="14" t="s">
        <v>39</v>
      </c>
      <c r="C22" s="18">
        <v>18746</v>
      </c>
      <c r="D22" s="18">
        <v>17704</v>
      </c>
      <c r="E22" s="18">
        <v>18545</v>
      </c>
      <c r="F22" s="18">
        <v>19823</v>
      </c>
      <c r="G22" s="18">
        <v>22700</v>
      </c>
      <c r="H22" s="174" t="s">
        <v>40</v>
      </c>
      <c r="I22" s="14" t="s">
        <v>39</v>
      </c>
      <c r="J22" s="18">
        <v>21081</v>
      </c>
      <c r="K22" s="18">
        <v>20156</v>
      </c>
      <c r="L22" s="18">
        <v>20592</v>
      </c>
      <c r="M22" s="18">
        <v>22618</v>
      </c>
      <c r="N22" s="18">
        <v>24900</v>
      </c>
    </row>
    <row r="23" spans="1:15" ht="18" customHeight="1">
      <c r="A23" s="16"/>
      <c r="B23" s="17" t="s">
        <v>41</v>
      </c>
      <c r="C23" s="161">
        <v>1632181</v>
      </c>
      <c r="D23" s="161">
        <v>1630751</v>
      </c>
      <c r="E23" s="161">
        <v>1674377</v>
      </c>
      <c r="F23" s="161">
        <v>1721670</v>
      </c>
      <c r="G23" s="161">
        <v>1765300</v>
      </c>
      <c r="H23" s="175"/>
      <c r="I23" s="17" t="s">
        <v>41</v>
      </c>
      <c r="J23" s="161">
        <v>1616444</v>
      </c>
      <c r="K23" s="161">
        <v>1625184</v>
      </c>
      <c r="L23" s="161">
        <v>1667107</v>
      </c>
      <c r="M23" s="161">
        <v>1721020</v>
      </c>
      <c r="N23" s="161">
        <v>1766600</v>
      </c>
      <c r="O23" s="162"/>
    </row>
    <row r="24" spans="1:14" ht="18" customHeight="1">
      <c r="A24" s="12" t="s">
        <v>46</v>
      </c>
      <c r="B24" s="13" t="s">
        <v>31</v>
      </c>
      <c r="C24" s="18">
        <v>421153</v>
      </c>
      <c r="D24" s="18">
        <v>442187</v>
      </c>
      <c r="E24" s="18">
        <v>450441</v>
      </c>
      <c r="F24" s="18">
        <v>453758</v>
      </c>
      <c r="G24" s="18">
        <v>442600</v>
      </c>
      <c r="H24" s="174" t="s">
        <v>46</v>
      </c>
      <c r="I24" s="13" t="s">
        <v>31</v>
      </c>
      <c r="J24" s="18">
        <v>443089</v>
      </c>
      <c r="K24" s="18">
        <v>460344</v>
      </c>
      <c r="L24" s="18">
        <v>466569</v>
      </c>
      <c r="M24" s="18">
        <v>470207</v>
      </c>
      <c r="N24" s="18">
        <v>455800</v>
      </c>
    </row>
    <row r="25" spans="1:14" ht="18" customHeight="1">
      <c r="A25" s="12" t="s">
        <v>47</v>
      </c>
      <c r="B25" s="14" t="s">
        <v>33</v>
      </c>
      <c r="C25" s="18">
        <v>1897491</v>
      </c>
      <c r="D25" s="18">
        <v>1903443</v>
      </c>
      <c r="E25" s="18">
        <v>1918076</v>
      </c>
      <c r="F25" s="18">
        <v>1897189</v>
      </c>
      <c r="G25" s="18">
        <v>1810200</v>
      </c>
      <c r="H25" s="174" t="s">
        <v>47</v>
      </c>
      <c r="I25" s="14" t="s">
        <v>33</v>
      </c>
      <c r="J25" s="18">
        <v>1942187</v>
      </c>
      <c r="K25" s="18">
        <v>1948640</v>
      </c>
      <c r="L25" s="18">
        <v>1958518</v>
      </c>
      <c r="M25" s="18">
        <v>1943333</v>
      </c>
      <c r="N25" s="18">
        <v>1844900</v>
      </c>
    </row>
    <row r="26" spans="1:14" ht="18" customHeight="1">
      <c r="A26" s="12" t="s">
        <v>48</v>
      </c>
      <c r="B26" s="14" t="s">
        <v>35</v>
      </c>
      <c r="C26" s="18">
        <v>169828</v>
      </c>
      <c r="D26" s="18">
        <v>172324</v>
      </c>
      <c r="E26" s="18">
        <v>178710</v>
      </c>
      <c r="F26" s="18">
        <v>184705</v>
      </c>
      <c r="G26" s="18">
        <v>175300</v>
      </c>
      <c r="H26" s="174" t="s">
        <v>48</v>
      </c>
      <c r="I26" s="14" t="s">
        <v>35</v>
      </c>
      <c r="J26" s="18">
        <v>176575</v>
      </c>
      <c r="K26" s="18">
        <v>177417</v>
      </c>
      <c r="L26" s="18">
        <v>181850</v>
      </c>
      <c r="M26" s="18">
        <v>190065</v>
      </c>
      <c r="N26" s="18">
        <v>178500</v>
      </c>
    </row>
    <row r="27" spans="1:14" ht="18" customHeight="1">
      <c r="A27" s="12" t="s">
        <v>49</v>
      </c>
      <c r="B27" s="14" t="s">
        <v>37</v>
      </c>
      <c r="C27" s="18">
        <v>153536</v>
      </c>
      <c r="D27" s="18">
        <v>157322</v>
      </c>
      <c r="E27" s="18">
        <v>158483</v>
      </c>
      <c r="F27" s="18">
        <v>162606</v>
      </c>
      <c r="G27" s="18">
        <v>159600</v>
      </c>
      <c r="H27" s="174" t="s">
        <v>49</v>
      </c>
      <c r="I27" s="14" t="s">
        <v>37</v>
      </c>
      <c r="J27" s="18">
        <v>139823</v>
      </c>
      <c r="K27" s="18">
        <v>142677</v>
      </c>
      <c r="L27" s="18">
        <v>143116</v>
      </c>
      <c r="M27" s="18">
        <v>145326</v>
      </c>
      <c r="N27" s="18">
        <v>141200</v>
      </c>
    </row>
    <row r="28" spans="1:14" ht="18" customHeight="1">
      <c r="A28" s="12" t="s">
        <v>38</v>
      </c>
      <c r="B28" s="14" t="s">
        <v>39</v>
      </c>
      <c r="C28" s="18">
        <v>15220</v>
      </c>
      <c r="D28" s="18">
        <v>14591</v>
      </c>
      <c r="E28" s="18">
        <v>13898</v>
      </c>
      <c r="F28" s="18">
        <v>15870</v>
      </c>
      <c r="G28" s="18">
        <v>16500</v>
      </c>
      <c r="H28" s="174" t="s">
        <v>38</v>
      </c>
      <c r="I28" s="14" t="s">
        <v>39</v>
      </c>
      <c r="J28" s="18">
        <v>14853</v>
      </c>
      <c r="K28" s="18">
        <v>14764</v>
      </c>
      <c r="L28" s="18">
        <v>13991</v>
      </c>
      <c r="M28" s="18">
        <v>16946</v>
      </c>
      <c r="N28" s="18">
        <v>18800</v>
      </c>
    </row>
    <row r="29" spans="1:15" ht="18" customHeight="1">
      <c r="A29" s="16" t="s">
        <v>40</v>
      </c>
      <c r="B29" s="17" t="s">
        <v>41</v>
      </c>
      <c r="C29" s="161">
        <v>2657228</v>
      </c>
      <c r="D29" s="161">
        <v>2689867</v>
      </c>
      <c r="E29" s="161">
        <v>2719608</v>
      </c>
      <c r="F29" s="161">
        <v>2714128</v>
      </c>
      <c r="G29" s="161">
        <v>2604200</v>
      </c>
      <c r="H29" s="175" t="s">
        <v>40</v>
      </c>
      <c r="I29" s="17" t="s">
        <v>41</v>
      </c>
      <c r="J29" s="161">
        <v>2716527</v>
      </c>
      <c r="K29" s="161">
        <v>2743842</v>
      </c>
      <c r="L29" s="161">
        <v>2764044</v>
      </c>
      <c r="M29" s="161">
        <v>2765877</v>
      </c>
      <c r="N29" s="161">
        <v>2639200</v>
      </c>
      <c r="O29" s="162"/>
    </row>
    <row r="30" spans="1:14" ht="18" customHeight="1">
      <c r="A30" s="12"/>
      <c r="B30" s="13" t="s">
        <v>31</v>
      </c>
      <c r="C30" s="18">
        <v>153901</v>
      </c>
      <c r="D30" s="18">
        <v>158907</v>
      </c>
      <c r="E30" s="18">
        <v>162284</v>
      </c>
      <c r="F30" s="18">
        <v>166357</v>
      </c>
      <c r="G30" s="18">
        <v>165200</v>
      </c>
      <c r="H30" s="174"/>
      <c r="I30" s="13" t="s">
        <v>31</v>
      </c>
      <c r="J30" s="18">
        <v>155177</v>
      </c>
      <c r="K30" s="18">
        <v>159776</v>
      </c>
      <c r="L30" s="18">
        <v>163758</v>
      </c>
      <c r="M30" s="18">
        <v>169215</v>
      </c>
      <c r="N30" s="18">
        <v>166700</v>
      </c>
    </row>
    <row r="31" spans="1:14" ht="18" customHeight="1">
      <c r="A31" s="12" t="s">
        <v>50</v>
      </c>
      <c r="B31" s="14" t="s">
        <v>33</v>
      </c>
      <c r="C31" s="18">
        <v>598393</v>
      </c>
      <c r="D31" s="18">
        <v>608697</v>
      </c>
      <c r="E31" s="18">
        <v>609850</v>
      </c>
      <c r="F31" s="18">
        <v>614896</v>
      </c>
      <c r="G31" s="18">
        <v>595800</v>
      </c>
      <c r="H31" s="174" t="s">
        <v>50</v>
      </c>
      <c r="I31" s="14" t="s">
        <v>33</v>
      </c>
      <c r="J31" s="18">
        <v>621776</v>
      </c>
      <c r="K31" s="18">
        <v>632125</v>
      </c>
      <c r="L31" s="18">
        <v>633175</v>
      </c>
      <c r="M31" s="18">
        <v>638147</v>
      </c>
      <c r="N31" s="18">
        <v>609500</v>
      </c>
    </row>
    <row r="32" spans="1:14" ht="18" customHeight="1">
      <c r="A32" s="12" t="s">
        <v>51</v>
      </c>
      <c r="B32" s="14" t="s">
        <v>35</v>
      </c>
      <c r="C32" s="18">
        <v>85601</v>
      </c>
      <c r="D32" s="18">
        <v>86223</v>
      </c>
      <c r="E32" s="18">
        <v>86168</v>
      </c>
      <c r="F32" s="18">
        <v>92042</v>
      </c>
      <c r="G32" s="18">
        <v>89400</v>
      </c>
      <c r="H32" s="174" t="s">
        <v>51</v>
      </c>
      <c r="I32" s="14" t="s">
        <v>35</v>
      </c>
      <c r="J32" s="18">
        <v>90581</v>
      </c>
      <c r="K32" s="18">
        <v>89888</v>
      </c>
      <c r="L32" s="18">
        <v>88754</v>
      </c>
      <c r="M32" s="18">
        <v>94666</v>
      </c>
      <c r="N32" s="18">
        <v>90400</v>
      </c>
    </row>
    <row r="33" spans="1:14" ht="18" customHeight="1">
      <c r="A33" s="12" t="s">
        <v>38</v>
      </c>
      <c r="B33" s="14" t="s">
        <v>37</v>
      </c>
      <c r="C33" s="18">
        <v>55801</v>
      </c>
      <c r="D33" s="18">
        <v>56873</v>
      </c>
      <c r="E33" s="18">
        <v>58852</v>
      </c>
      <c r="F33" s="18">
        <v>63697</v>
      </c>
      <c r="G33" s="18">
        <v>65600</v>
      </c>
      <c r="H33" s="174" t="s">
        <v>38</v>
      </c>
      <c r="I33" s="14" t="s">
        <v>37</v>
      </c>
      <c r="J33" s="18">
        <v>57553</v>
      </c>
      <c r="K33" s="18">
        <v>57626</v>
      </c>
      <c r="L33" s="18">
        <v>60274</v>
      </c>
      <c r="M33" s="18">
        <v>67394</v>
      </c>
      <c r="N33" s="18">
        <v>66700</v>
      </c>
    </row>
    <row r="34" spans="1:14" ht="18" customHeight="1">
      <c r="A34" s="12" t="s">
        <v>40</v>
      </c>
      <c r="B34" s="14" t="s">
        <v>39</v>
      </c>
      <c r="C34" s="18">
        <v>5356</v>
      </c>
      <c r="D34" s="18">
        <v>5738</v>
      </c>
      <c r="E34" s="18">
        <v>5788</v>
      </c>
      <c r="F34" s="18">
        <v>6196</v>
      </c>
      <c r="G34" s="18">
        <v>6500</v>
      </c>
      <c r="H34" s="174" t="s">
        <v>40</v>
      </c>
      <c r="I34" s="14" t="s">
        <v>39</v>
      </c>
      <c r="J34" s="18">
        <v>6695</v>
      </c>
      <c r="K34" s="18">
        <v>7051</v>
      </c>
      <c r="L34" s="18">
        <v>7156</v>
      </c>
      <c r="M34" s="18">
        <v>8320</v>
      </c>
      <c r="N34" s="18">
        <v>7900</v>
      </c>
    </row>
    <row r="35" spans="1:15" ht="18" customHeight="1">
      <c r="A35" s="16"/>
      <c r="B35" s="17" t="s">
        <v>41</v>
      </c>
      <c r="C35" s="161">
        <v>899052</v>
      </c>
      <c r="D35" s="161">
        <v>916438</v>
      </c>
      <c r="E35" s="161">
        <v>922942</v>
      </c>
      <c r="F35" s="161">
        <v>943188</v>
      </c>
      <c r="G35" s="161">
        <v>922500</v>
      </c>
      <c r="H35" s="175"/>
      <c r="I35" s="17" t="s">
        <v>41</v>
      </c>
      <c r="J35" s="161">
        <v>931782</v>
      </c>
      <c r="K35" s="161">
        <v>946466</v>
      </c>
      <c r="L35" s="161">
        <v>953117</v>
      </c>
      <c r="M35" s="161">
        <v>977742</v>
      </c>
      <c r="N35" s="161">
        <v>941200</v>
      </c>
      <c r="O35" s="162"/>
    </row>
    <row r="36" spans="1:14" ht="18" customHeight="1">
      <c r="A36" s="12" t="s">
        <v>52</v>
      </c>
      <c r="B36" s="13" t="s">
        <v>31</v>
      </c>
      <c r="C36" s="18">
        <v>231823</v>
      </c>
      <c r="D36" s="18">
        <v>235721</v>
      </c>
      <c r="E36" s="18">
        <v>238791</v>
      </c>
      <c r="F36" s="18">
        <v>246001</v>
      </c>
      <c r="G36" s="18">
        <v>256000</v>
      </c>
      <c r="H36" s="174" t="s">
        <v>52</v>
      </c>
      <c r="I36" s="13" t="s">
        <v>31</v>
      </c>
      <c r="J36" s="18">
        <v>220469</v>
      </c>
      <c r="K36" s="18">
        <v>223772</v>
      </c>
      <c r="L36" s="18">
        <v>228012</v>
      </c>
      <c r="M36" s="18">
        <v>234431</v>
      </c>
      <c r="N36" s="18">
        <v>244000</v>
      </c>
    </row>
    <row r="37" spans="1:14" ht="18" customHeight="1">
      <c r="A37" s="12" t="s">
        <v>53</v>
      </c>
      <c r="B37" s="14" t="s">
        <v>33</v>
      </c>
      <c r="C37" s="18">
        <v>953709</v>
      </c>
      <c r="D37" s="18">
        <v>941975</v>
      </c>
      <c r="E37" s="18">
        <v>935227</v>
      </c>
      <c r="F37" s="18">
        <v>954502</v>
      </c>
      <c r="G37" s="18">
        <v>956000</v>
      </c>
      <c r="H37" s="174" t="s">
        <v>53</v>
      </c>
      <c r="I37" s="14" t="s">
        <v>33</v>
      </c>
      <c r="J37" s="18">
        <v>931617</v>
      </c>
      <c r="K37" s="18">
        <v>915146</v>
      </c>
      <c r="L37" s="18">
        <v>912022</v>
      </c>
      <c r="M37" s="18">
        <v>927063</v>
      </c>
      <c r="N37" s="18">
        <v>932200</v>
      </c>
    </row>
    <row r="38" spans="1:14" ht="18" customHeight="1">
      <c r="A38" s="12" t="s">
        <v>54</v>
      </c>
      <c r="B38" s="14" t="s">
        <v>35</v>
      </c>
      <c r="C38" s="18">
        <v>130579</v>
      </c>
      <c r="D38" s="18">
        <v>130331</v>
      </c>
      <c r="E38" s="18">
        <v>134200</v>
      </c>
      <c r="F38" s="18">
        <v>137956</v>
      </c>
      <c r="G38" s="18">
        <v>138500</v>
      </c>
      <c r="H38" s="174" t="s">
        <v>54</v>
      </c>
      <c r="I38" s="14" t="s">
        <v>35</v>
      </c>
      <c r="J38" s="18">
        <v>119341</v>
      </c>
      <c r="K38" s="18">
        <v>117979</v>
      </c>
      <c r="L38" s="18">
        <v>122167</v>
      </c>
      <c r="M38" s="18">
        <v>122658</v>
      </c>
      <c r="N38" s="18">
        <v>125600</v>
      </c>
    </row>
    <row r="39" spans="1:14" ht="18" customHeight="1">
      <c r="A39" s="12" t="s">
        <v>55</v>
      </c>
      <c r="B39" s="14" t="s">
        <v>37</v>
      </c>
      <c r="C39" s="18">
        <v>111932</v>
      </c>
      <c r="D39" s="18">
        <v>111567</v>
      </c>
      <c r="E39" s="18">
        <v>117278</v>
      </c>
      <c r="F39" s="18">
        <v>127564</v>
      </c>
      <c r="G39" s="18">
        <v>128000</v>
      </c>
      <c r="H39" s="174" t="s">
        <v>55</v>
      </c>
      <c r="I39" s="14" t="s">
        <v>37</v>
      </c>
      <c r="J39" s="18">
        <v>98779</v>
      </c>
      <c r="K39" s="18">
        <v>102531</v>
      </c>
      <c r="L39" s="18">
        <v>107433</v>
      </c>
      <c r="M39" s="18">
        <v>117598</v>
      </c>
      <c r="N39" s="18">
        <v>120500</v>
      </c>
    </row>
    <row r="40" spans="1:14" ht="18" customHeight="1">
      <c r="A40" s="12" t="s">
        <v>38</v>
      </c>
      <c r="B40" s="14" t="s">
        <v>39</v>
      </c>
      <c r="C40" s="18">
        <v>17938</v>
      </c>
      <c r="D40" s="18">
        <v>18102</v>
      </c>
      <c r="E40" s="18">
        <v>16831</v>
      </c>
      <c r="F40" s="18">
        <v>18277</v>
      </c>
      <c r="G40" s="18">
        <v>18600</v>
      </c>
      <c r="H40" s="174" t="s">
        <v>38</v>
      </c>
      <c r="I40" s="14" t="s">
        <v>39</v>
      </c>
      <c r="J40" s="18">
        <v>15231</v>
      </c>
      <c r="K40" s="18">
        <v>16352</v>
      </c>
      <c r="L40" s="18">
        <v>15366</v>
      </c>
      <c r="M40" s="18">
        <v>17071</v>
      </c>
      <c r="N40" s="18">
        <v>17000</v>
      </c>
    </row>
    <row r="41" spans="1:15" ht="18" customHeight="1">
      <c r="A41" s="16" t="s">
        <v>40</v>
      </c>
      <c r="B41" s="17" t="s">
        <v>41</v>
      </c>
      <c r="C41" s="161">
        <v>1445981</v>
      </c>
      <c r="D41" s="161">
        <v>1437696</v>
      </c>
      <c r="E41" s="161">
        <v>1442327</v>
      </c>
      <c r="F41" s="161">
        <v>1484300</v>
      </c>
      <c r="G41" s="161">
        <v>1497100</v>
      </c>
      <c r="H41" s="175" t="s">
        <v>40</v>
      </c>
      <c r="I41" s="17" t="s">
        <v>41</v>
      </c>
      <c r="J41" s="161">
        <v>1385437</v>
      </c>
      <c r="K41" s="161">
        <v>1375780</v>
      </c>
      <c r="L41" s="161">
        <v>1385000</v>
      </c>
      <c r="M41" s="161">
        <v>1418821</v>
      </c>
      <c r="N41" s="161">
        <v>1439300</v>
      </c>
      <c r="O41" s="162"/>
    </row>
    <row r="42" spans="1:14" ht="18" customHeight="1">
      <c r="A42" s="12"/>
      <c r="B42" s="13" t="s">
        <v>31</v>
      </c>
      <c r="C42" s="18">
        <v>112930</v>
      </c>
      <c r="D42" s="18">
        <v>117473</v>
      </c>
      <c r="E42" s="18">
        <v>122126</v>
      </c>
      <c r="F42" s="18">
        <v>126861</v>
      </c>
      <c r="G42" s="18">
        <v>138000</v>
      </c>
      <c r="H42" s="174"/>
      <c r="I42" s="13" t="s">
        <v>31</v>
      </c>
      <c r="J42" s="18">
        <v>120209</v>
      </c>
      <c r="K42" s="18">
        <v>122809</v>
      </c>
      <c r="L42" s="18">
        <v>128268</v>
      </c>
      <c r="M42" s="18">
        <v>131743</v>
      </c>
      <c r="N42" s="18">
        <v>143500</v>
      </c>
    </row>
    <row r="43" spans="1:14" ht="18" customHeight="1">
      <c r="A43" s="12" t="s">
        <v>56</v>
      </c>
      <c r="B43" s="14" t="s">
        <v>33</v>
      </c>
      <c r="C43" s="18">
        <v>420475</v>
      </c>
      <c r="D43" s="18">
        <v>429595</v>
      </c>
      <c r="E43" s="18">
        <v>438640</v>
      </c>
      <c r="F43" s="18">
        <v>446002</v>
      </c>
      <c r="G43" s="18">
        <v>460000</v>
      </c>
      <c r="H43" s="174" t="s">
        <v>56</v>
      </c>
      <c r="I43" s="14" t="s">
        <v>33</v>
      </c>
      <c r="J43" s="18">
        <v>434033</v>
      </c>
      <c r="K43" s="18">
        <v>442460</v>
      </c>
      <c r="L43" s="18">
        <v>452800</v>
      </c>
      <c r="M43" s="18">
        <v>460645</v>
      </c>
      <c r="N43" s="18">
        <v>474700</v>
      </c>
    </row>
    <row r="44" spans="1:14" ht="18" customHeight="1">
      <c r="A44" s="12" t="s">
        <v>57</v>
      </c>
      <c r="B44" s="14" t="s">
        <v>35</v>
      </c>
      <c r="C44" s="18">
        <v>27589</v>
      </c>
      <c r="D44" s="18">
        <v>28610</v>
      </c>
      <c r="E44" s="18">
        <v>30019</v>
      </c>
      <c r="F44" s="18">
        <v>32939</v>
      </c>
      <c r="G44" s="18">
        <v>35600</v>
      </c>
      <c r="H44" s="174" t="s">
        <v>57</v>
      </c>
      <c r="I44" s="14" t="s">
        <v>35</v>
      </c>
      <c r="J44" s="18">
        <v>30194</v>
      </c>
      <c r="K44" s="18">
        <v>31268</v>
      </c>
      <c r="L44" s="18">
        <v>32248</v>
      </c>
      <c r="M44" s="18">
        <v>34189</v>
      </c>
      <c r="N44" s="18">
        <v>36600</v>
      </c>
    </row>
    <row r="45" spans="1:14" ht="18" customHeight="1">
      <c r="A45" s="12" t="s">
        <v>38</v>
      </c>
      <c r="B45" s="14" t="s">
        <v>37</v>
      </c>
      <c r="C45" s="18">
        <v>26094</v>
      </c>
      <c r="D45" s="18">
        <v>24512</v>
      </c>
      <c r="E45" s="18">
        <v>24544</v>
      </c>
      <c r="F45" s="18">
        <v>27053</v>
      </c>
      <c r="G45" s="18">
        <v>28200</v>
      </c>
      <c r="H45" s="174" t="s">
        <v>38</v>
      </c>
      <c r="I45" s="14" t="s">
        <v>37</v>
      </c>
      <c r="J45" s="18">
        <v>25765</v>
      </c>
      <c r="K45" s="18">
        <v>24844</v>
      </c>
      <c r="L45" s="18">
        <v>24912</v>
      </c>
      <c r="M45" s="18">
        <v>27881</v>
      </c>
      <c r="N45" s="18">
        <v>30000</v>
      </c>
    </row>
    <row r="46" spans="1:14" ht="18" customHeight="1">
      <c r="A46" s="12" t="s">
        <v>40</v>
      </c>
      <c r="B46" s="14" t="s">
        <v>39</v>
      </c>
      <c r="C46" s="18">
        <v>5598</v>
      </c>
      <c r="D46" s="18">
        <v>5808</v>
      </c>
      <c r="E46" s="18">
        <v>6367</v>
      </c>
      <c r="F46" s="18">
        <v>6676</v>
      </c>
      <c r="G46" s="18">
        <v>6600</v>
      </c>
      <c r="H46" s="174" t="s">
        <v>40</v>
      </c>
      <c r="I46" s="14" t="s">
        <v>39</v>
      </c>
      <c r="J46" s="18">
        <v>5547</v>
      </c>
      <c r="K46" s="18">
        <v>5882</v>
      </c>
      <c r="L46" s="18">
        <v>6189</v>
      </c>
      <c r="M46" s="18">
        <v>6370</v>
      </c>
      <c r="N46" s="18">
        <v>7200</v>
      </c>
    </row>
    <row r="47" spans="1:15" ht="18" customHeight="1" thickBot="1">
      <c r="A47" s="19"/>
      <c r="B47" s="20" t="s">
        <v>41</v>
      </c>
      <c r="C47" s="163">
        <v>592686</v>
      </c>
      <c r="D47" s="163">
        <v>605998</v>
      </c>
      <c r="E47" s="163">
        <v>621696</v>
      </c>
      <c r="F47" s="163">
        <v>639531</v>
      </c>
      <c r="G47" s="163">
        <v>668400</v>
      </c>
      <c r="H47" s="176"/>
      <c r="I47" s="20" t="s">
        <v>41</v>
      </c>
      <c r="J47" s="163">
        <v>615748</v>
      </c>
      <c r="K47" s="163">
        <v>627263</v>
      </c>
      <c r="L47" s="163">
        <v>644417</v>
      </c>
      <c r="M47" s="163">
        <v>660828</v>
      </c>
      <c r="N47" s="163">
        <v>692000</v>
      </c>
      <c r="O47" s="162"/>
    </row>
    <row r="48" spans="1:14" ht="12.75" customHeight="1">
      <c r="A48" s="15" t="s">
        <v>58</v>
      </c>
      <c r="B48" s="15"/>
      <c r="C48" s="15"/>
      <c r="D48" s="15"/>
      <c r="E48" s="15"/>
      <c r="F48" s="15"/>
      <c r="G48" s="15"/>
      <c r="H48" s="15" t="s">
        <v>58</v>
      </c>
      <c r="I48" s="15"/>
      <c r="J48" s="15"/>
      <c r="K48" s="15"/>
      <c r="L48" s="15"/>
      <c r="M48" s="15"/>
      <c r="N48" s="15"/>
    </row>
  </sheetData>
  <sheetProtection/>
  <mergeCells count="15">
    <mergeCell ref="G4:G5"/>
    <mergeCell ref="J4:J5"/>
    <mergeCell ref="E1:K1"/>
    <mergeCell ref="K4:K5"/>
    <mergeCell ref="L4:L5"/>
    <mergeCell ref="M4:M5"/>
    <mergeCell ref="N4:N5"/>
    <mergeCell ref="A4:B4"/>
    <mergeCell ref="A5:B5"/>
    <mergeCell ref="H4:I4"/>
    <mergeCell ref="H5:I5"/>
    <mergeCell ref="C4:C5"/>
    <mergeCell ref="D4:D5"/>
    <mergeCell ref="E4:E5"/>
    <mergeCell ref="F4:F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N143"/>
  <sheetViews>
    <sheetView showGridLines="0" view="pageBreakPreview" zoomScale="85" zoomScaleSheetLayoutView="85" workbookViewId="0" topLeftCell="A1">
      <selection activeCell="A1" sqref="A1"/>
    </sheetView>
  </sheetViews>
  <sheetFormatPr defaultColWidth="8.00390625" defaultRowHeight="13.5"/>
  <cols>
    <col min="1" max="1" width="11.25390625" style="379" customWidth="1"/>
    <col min="2" max="2" width="16.25390625" style="379" customWidth="1"/>
    <col min="3" max="3" width="15.75390625" style="379" customWidth="1"/>
    <col min="4" max="4" width="16.25390625" style="379" customWidth="1"/>
    <col min="5" max="8" width="8.75390625" style="379" customWidth="1"/>
    <col min="9" max="9" width="8.00390625" style="379" customWidth="1"/>
    <col min="10" max="11" width="10.25390625" style="379" bestFit="1" customWidth="1"/>
    <col min="12" max="12" width="9.375" style="379" bestFit="1" customWidth="1"/>
    <col min="13" max="14" width="10.25390625" style="379" bestFit="1" customWidth="1"/>
    <col min="15" max="16384" width="8.00390625" style="379" customWidth="1"/>
  </cols>
  <sheetData>
    <row r="1" spans="1:8" s="375" customFormat="1" ht="18.75" customHeight="1">
      <c r="A1" s="373"/>
      <c r="B1" s="374"/>
      <c r="E1" s="374"/>
      <c r="F1" s="374"/>
      <c r="G1" s="374"/>
      <c r="H1" s="376" t="s">
        <v>671</v>
      </c>
    </row>
    <row r="2" spans="1:8" ht="13.5" customHeight="1" thickBot="1">
      <c r="A2" s="377" t="s">
        <v>746</v>
      </c>
      <c r="B2" s="378"/>
      <c r="C2" s="378"/>
      <c r="D2" s="378"/>
      <c r="E2" s="378"/>
      <c r="F2" s="378"/>
      <c r="G2" s="378"/>
      <c r="H2" s="378"/>
    </row>
    <row r="3" spans="1:8" ht="15" customHeight="1">
      <c r="A3" s="380" t="s">
        <v>59</v>
      </c>
      <c r="B3" s="381" t="s">
        <v>60</v>
      </c>
      <c r="C3" s="382"/>
      <c r="D3" s="382"/>
      <c r="E3" s="381" t="s">
        <v>61</v>
      </c>
      <c r="F3" s="382"/>
      <c r="G3" s="382"/>
      <c r="H3" s="382"/>
    </row>
    <row r="4" spans="1:8" ht="15" customHeight="1">
      <c r="A4" s="383"/>
      <c r="B4" s="1001" t="s">
        <v>62</v>
      </c>
      <c r="C4" s="1004"/>
      <c r="D4" s="999" t="s">
        <v>63</v>
      </c>
      <c r="E4" s="999" t="s">
        <v>65</v>
      </c>
      <c r="F4" s="999" t="s">
        <v>66</v>
      </c>
      <c r="G4" s="1001" t="s">
        <v>504</v>
      </c>
      <c r="H4" s="1002"/>
    </row>
    <row r="5" spans="1:14" ht="15" customHeight="1">
      <c r="A5" s="385" t="s">
        <v>67</v>
      </c>
      <c r="B5" s="825" t="s">
        <v>459</v>
      </c>
      <c r="C5" s="824" t="s">
        <v>68</v>
      </c>
      <c r="D5" s="1000"/>
      <c r="E5" s="1000"/>
      <c r="F5" s="1000"/>
      <c r="G5" s="826" t="s">
        <v>65</v>
      </c>
      <c r="H5" s="824" t="s">
        <v>66</v>
      </c>
      <c r="N5" s="386"/>
    </row>
    <row r="6" spans="1:8" s="389" customFormat="1" ht="11.25" customHeight="1">
      <c r="A6" s="387"/>
      <c r="B6" s="827" t="s">
        <v>70</v>
      </c>
      <c r="C6" s="828" t="s">
        <v>71</v>
      </c>
      <c r="D6" s="828" t="s">
        <v>70</v>
      </c>
      <c r="E6" s="828" t="s">
        <v>72</v>
      </c>
      <c r="F6" s="828" t="s">
        <v>72</v>
      </c>
      <c r="G6" s="828" t="s">
        <v>72</v>
      </c>
      <c r="H6" s="828" t="s">
        <v>72</v>
      </c>
    </row>
    <row r="7" spans="1:10" ht="13.5" customHeight="1">
      <c r="A7" s="390" t="s">
        <v>539</v>
      </c>
      <c r="B7" s="391">
        <v>18079066</v>
      </c>
      <c r="C7" s="392">
        <v>12276836</v>
      </c>
      <c r="D7" s="392">
        <v>18142810</v>
      </c>
      <c r="E7" s="392" t="s">
        <v>500</v>
      </c>
      <c r="F7" s="392" t="s">
        <v>501</v>
      </c>
      <c r="G7" s="393">
        <v>913.4</v>
      </c>
      <c r="H7" s="394" t="s">
        <v>502</v>
      </c>
      <c r="J7" s="389"/>
    </row>
    <row r="8" spans="1:10" ht="13.5" customHeight="1">
      <c r="A8" s="395" t="s">
        <v>540</v>
      </c>
      <c r="B8" s="391">
        <v>18641724</v>
      </c>
      <c r="C8" s="392">
        <v>12716248</v>
      </c>
      <c r="D8" s="392">
        <v>18702780</v>
      </c>
      <c r="E8" s="396">
        <v>358295</v>
      </c>
      <c r="F8" s="396">
        <v>544096</v>
      </c>
      <c r="G8" s="393">
        <v>981.6</v>
      </c>
      <c r="H8" s="397" t="s">
        <v>503</v>
      </c>
      <c r="J8" s="389"/>
    </row>
    <row r="9" spans="1:11" ht="13.5" customHeight="1">
      <c r="A9" s="395" t="s">
        <v>541</v>
      </c>
      <c r="B9" s="391">
        <v>18166168</v>
      </c>
      <c r="C9" s="396">
        <v>12314350</v>
      </c>
      <c r="D9" s="396">
        <v>18217119</v>
      </c>
      <c r="E9" s="396">
        <v>352433</v>
      </c>
      <c r="F9" s="396">
        <v>564749</v>
      </c>
      <c r="G9" s="393">
        <v>965.6</v>
      </c>
      <c r="H9" s="393">
        <v>1547.3</v>
      </c>
      <c r="J9" s="389"/>
      <c r="K9" s="386"/>
    </row>
    <row r="10" spans="1:10" ht="13.5" customHeight="1">
      <c r="A10" s="395" t="s">
        <v>542</v>
      </c>
      <c r="B10" s="405">
        <v>18662187</v>
      </c>
      <c r="C10" s="445">
        <v>12537347</v>
      </c>
      <c r="D10" s="445">
        <v>18679874</v>
      </c>
      <c r="E10" s="445">
        <v>349560</v>
      </c>
      <c r="F10" s="445">
        <v>604181</v>
      </c>
      <c r="G10" s="393" t="s">
        <v>29</v>
      </c>
      <c r="H10" s="393" t="s">
        <v>29</v>
      </c>
      <c r="J10" s="389"/>
    </row>
    <row r="11" spans="1:13" s="402" customFormat="1" ht="13.5" customHeight="1">
      <c r="A11" s="398" t="s">
        <v>543</v>
      </c>
      <c r="B11" s="399">
        <v>18722014</v>
      </c>
      <c r="C11" s="400">
        <v>12594776</v>
      </c>
      <c r="D11" s="400">
        <v>18746616</v>
      </c>
      <c r="E11" s="400">
        <v>326435</v>
      </c>
      <c r="F11" s="400">
        <v>616193</v>
      </c>
      <c r="G11" s="401" t="s">
        <v>29</v>
      </c>
      <c r="H11" s="401" t="s">
        <v>29</v>
      </c>
      <c r="K11" s="403"/>
      <c r="L11" s="403"/>
      <c r="M11" s="403"/>
    </row>
    <row r="12" spans="1:8" ht="3.75" customHeight="1">
      <c r="A12" s="404"/>
      <c r="B12" s="405"/>
      <c r="C12" s="406"/>
      <c r="D12" s="407"/>
      <c r="E12" s="407"/>
      <c r="F12" s="407"/>
      <c r="G12" s="408"/>
      <c r="H12" s="408"/>
    </row>
    <row r="13" spans="1:13" s="402" customFormat="1" ht="15" customHeight="1">
      <c r="A13" s="409" t="s">
        <v>73</v>
      </c>
      <c r="B13" s="399">
        <v>5249125</v>
      </c>
      <c r="C13" s="410">
        <v>3570200</v>
      </c>
      <c r="D13" s="410">
        <v>5250119</v>
      </c>
      <c r="E13" s="401" t="s">
        <v>29</v>
      </c>
      <c r="F13" s="401" t="s">
        <v>29</v>
      </c>
      <c r="G13" s="401" t="s">
        <v>29</v>
      </c>
      <c r="H13" s="401" t="s">
        <v>29</v>
      </c>
      <c r="J13" s="403"/>
      <c r="K13" s="403"/>
      <c r="M13" s="403"/>
    </row>
    <row r="14" spans="1:13" ht="12.75" customHeight="1">
      <c r="A14" s="411" t="s">
        <v>74</v>
      </c>
      <c r="B14" s="405">
        <v>489523</v>
      </c>
      <c r="C14" s="406">
        <v>382119</v>
      </c>
      <c r="D14" s="407">
        <v>491561</v>
      </c>
      <c r="E14" s="393" t="s">
        <v>29</v>
      </c>
      <c r="F14" s="393" t="s">
        <v>29</v>
      </c>
      <c r="G14" s="393" t="s">
        <v>29</v>
      </c>
      <c r="H14" s="393" t="s">
        <v>29</v>
      </c>
      <c r="J14" s="386"/>
      <c r="K14" s="386"/>
      <c r="L14" s="386"/>
      <c r="M14" s="386"/>
    </row>
    <row r="15" spans="1:11" ht="12.75" customHeight="1">
      <c r="A15" s="411" t="s">
        <v>75</v>
      </c>
      <c r="B15" s="405">
        <v>369948</v>
      </c>
      <c r="C15" s="406">
        <v>262423</v>
      </c>
      <c r="D15" s="407">
        <v>364399</v>
      </c>
      <c r="E15" s="393" t="s">
        <v>29</v>
      </c>
      <c r="F15" s="393" t="s">
        <v>29</v>
      </c>
      <c r="G15" s="393" t="s">
        <v>29</v>
      </c>
      <c r="H15" s="393" t="s">
        <v>29</v>
      </c>
      <c r="K15" s="386"/>
    </row>
    <row r="16" spans="1:12" ht="12.75" customHeight="1">
      <c r="A16" s="411" t="s">
        <v>76</v>
      </c>
      <c r="B16" s="405">
        <v>1396666</v>
      </c>
      <c r="C16" s="406">
        <v>1009695</v>
      </c>
      <c r="D16" s="407">
        <v>1387004</v>
      </c>
      <c r="E16" s="393" t="s">
        <v>29</v>
      </c>
      <c r="F16" s="393" t="s">
        <v>29</v>
      </c>
      <c r="G16" s="393" t="s">
        <v>29</v>
      </c>
      <c r="H16" s="393" t="s">
        <v>29</v>
      </c>
      <c r="J16" s="386"/>
      <c r="K16" s="386"/>
      <c r="L16" s="386"/>
    </row>
    <row r="17" spans="1:11" ht="12.75" customHeight="1">
      <c r="A17" s="411" t="s">
        <v>77</v>
      </c>
      <c r="B17" s="405">
        <v>186570</v>
      </c>
      <c r="C17" s="406">
        <v>138135</v>
      </c>
      <c r="D17" s="407">
        <v>183697</v>
      </c>
      <c r="E17" s="393" t="s">
        <v>29</v>
      </c>
      <c r="F17" s="393" t="s">
        <v>29</v>
      </c>
      <c r="G17" s="393" t="s">
        <v>29</v>
      </c>
      <c r="H17" s="393" t="s">
        <v>29</v>
      </c>
      <c r="J17" s="386"/>
      <c r="K17" s="386"/>
    </row>
    <row r="18" spans="1:11" ht="12.75" customHeight="1">
      <c r="A18" s="413" t="s">
        <v>458</v>
      </c>
      <c r="B18" s="393" t="s">
        <v>29</v>
      </c>
      <c r="C18" s="393" t="s">
        <v>29</v>
      </c>
      <c r="D18" s="393" t="s">
        <v>29</v>
      </c>
      <c r="E18" s="392">
        <v>160317</v>
      </c>
      <c r="F18" s="392">
        <v>492870</v>
      </c>
      <c r="G18" s="393" t="s">
        <v>29</v>
      </c>
      <c r="H18" s="393" t="s">
        <v>29</v>
      </c>
      <c r="J18" s="386"/>
      <c r="K18" s="386"/>
    </row>
    <row r="19" spans="1:11" ht="12.75" customHeight="1">
      <c r="A19" s="411" t="s">
        <v>78</v>
      </c>
      <c r="B19" s="405">
        <v>2569246</v>
      </c>
      <c r="C19" s="406">
        <v>1602820</v>
      </c>
      <c r="D19" s="73">
        <v>2593671</v>
      </c>
      <c r="E19" s="393" t="s">
        <v>29</v>
      </c>
      <c r="F19" s="393" t="s">
        <v>29</v>
      </c>
      <c r="G19" s="393" t="s">
        <v>29</v>
      </c>
      <c r="H19" s="393" t="s">
        <v>29</v>
      </c>
      <c r="J19" s="386"/>
      <c r="K19" s="386"/>
    </row>
    <row r="20" spans="1:10" ht="12.75" customHeight="1">
      <c r="A20" s="411" t="s">
        <v>79</v>
      </c>
      <c r="B20" s="405">
        <v>237172</v>
      </c>
      <c r="C20" s="406">
        <v>175008</v>
      </c>
      <c r="D20" s="407">
        <v>229787</v>
      </c>
      <c r="E20" s="393" t="s">
        <v>29</v>
      </c>
      <c r="F20" s="393" t="s">
        <v>29</v>
      </c>
      <c r="G20" s="393" t="s">
        <v>29</v>
      </c>
      <c r="H20" s="393" t="s">
        <v>29</v>
      </c>
      <c r="J20" s="386"/>
    </row>
    <row r="21" spans="1:10" ht="6.75" customHeight="1">
      <c r="A21" s="404"/>
      <c r="B21" s="405"/>
      <c r="C21" s="406"/>
      <c r="D21" s="407"/>
      <c r="E21" s="392"/>
      <c r="F21" s="392"/>
      <c r="G21" s="392"/>
      <c r="H21" s="392"/>
      <c r="J21" s="386"/>
    </row>
    <row r="22" spans="1:11" s="402" customFormat="1" ht="14.25" customHeight="1">
      <c r="A22" s="409" t="s">
        <v>80</v>
      </c>
      <c r="B22" s="399">
        <v>833067</v>
      </c>
      <c r="C22" s="410">
        <v>565796</v>
      </c>
      <c r="D22" s="410">
        <v>838534</v>
      </c>
      <c r="E22" s="401" t="s">
        <v>29</v>
      </c>
      <c r="F22" s="401" t="s">
        <v>29</v>
      </c>
      <c r="G22" s="401" t="s">
        <v>29</v>
      </c>
      <c r="H22" s="401" t="s">
        <v>29</v>
      </c>
      <c r="J22" s="403"/>
      <c r="K22" s="403"/>
    </row>
    <row r="23" spans="1:10" ht="12.75" customHeight="1">
      <c r="A23" s="411" t="s">
        <v>81</v>
      </c>
      <c r="B23" s="405">
        <v>222323</v>
      </c>
      <c r="C23" s="406">
        <v>167957</v>
      </c>
      <c r="D23" s="407">
        <v>224670</v>
      </c>
      <c r="E23" s="393" t="s">
        <v>29</v>
      </c>
      <c r="F23" s="393" t="s">
        <v>29</v>
      </c>
      <c r="G23" s="393" t="s">
        <v>29</v>
      </c>
      <c r="H23" s="393" t="s">
        <v>29</v>
      </c>
      <c r="J23" s="386"/>
    </row>
    <row r="24" spans="1:8" ht="12.75" customHeight="1">
      <c r="A24" s="411" t="s">
        <v>82</v>
      </c>
      <c r="B24" s="405">
        <v>59384</v>
      </c>
      <c r="C24" s="406">
        <v>24646</v>
      </c>
      <c r="D24" s="407">
        <v>58463</v>
      </c>
      <c r="E24" s="393" t="s">
        <v>29</v>
      </c>
      <c r="F24" s="393" t="s">
        <v>29</v>
      </c>
      <c r="G24" s="393" t="s">
        <v>29</v>
      </c>
      <c r="H24" s="393" t="s">
        <v>29</v>
      </c>
    </row>
    <row r="25" spans="1:11" ht="12.75" customHeight="1">
      <c r="A25" s="411" t="s">
        <v>83</v>
      </c>
      <c r="B25" s="405">
        <v>300342</v>
      </c>
      <c r="C25" s="406">
        <v>208110</v>
      </c>
      <c r="D25" s="407">
        <v>304056</v>
      </c>
      <c r="E25" s="393" t="s">
        <v>29</v>
      </c>
      <c r="F25" s="393" t="s">
        <v>29</v>
      </c>
      <c r="G25" s="393" t="s">
        <v>29</v>
      </c>
      <c r="H25" s="393" t="s">
        <v>29</v>
      </c>
      <c r="K25" s="386"/>
    </row>
    <row r="26" spans="1:11" ht="12.75" customHeight="1">
      <c r="A26" s="411" t="s">
        <v>84</v>
      </c>
      <c r="B26" s="405">
        <v>120765</v>
      </c>
      <c r="C26" s="406">
        <v>67551</v>
      </c>
      <c r="D26" s="407">
        <v>120008</v>
      </c>
      <c r="E26" s="393" t="s">
        <v>29</v>
      </c>
      <c r="F26" s="393" t="s">
        <v>29</v>
      </c>
      <c r="G26" s="393" t="s">
        <v>29</v>
      </c>
      <c r="H26" s="393" t="s">
        <v>29</v>
      </c>
      <c r="K26" s="386"/>
    </row>
    <row r="27" spans="1:8" ht="12.75" customHeight="1">
      <c r="A27" s="411" t="s">
        <v>85</v>
      </c>
      <c r="B27" s="405">
        <v>4329</v>
      </c>
      <c r="C27" s="406">
        <v>3010</v>
      </c>
      <c r="D27" s="407">
        <v>5091</v>
      </c>
      <c r="E27" s="393" t="s">
        <v>29</v>
      </c>
      <c r="F27" s="393" t="s">
        <v>29</v>
      </c>
      <c r="G27" s="393" t="s">
        <v>29</v>
      </c>
      <c r="H27" s="393" t="s">
        <v>29</v>
      </c>
    </row>
    <row r="28" spans="1:8" ht="12.75" customHeight="1">
      <c r="A28" s="411" t="s">
        <v>86</v>
      </c>
      <c r="B28" s="405">
        <v>4086</v>
      </c>
      <c r="C28" s="406">
        <v>2861</v>
      </c>
      <c r="D28" s="407">
        <v>4690</v>
      </c>
      <c r="E28" s="393" t="s">
        <v>29</v>
      </c>
      <c r="F28" s="393" t="s">
        <v>29</v>
      </c>
      <c r="G28" s="393" t="s">
        <v>29</v>
      </c>
      <c r="H28" s="393" t="s">
        <v>29</v>
      </c>
    </row>
    <row r="29" spans="1:8" ht="12.75" customHeight="1">
      <c r="A29" s="411" t="s">
        <v>87</v>
      </c>
      <c r="B29" s="405">
        <v>2632</v>
      </c>
      <c r="C29" s="406">
        <v>1009</v>
      </c>
      <c r="D29" s="407">
        <v>2539</v>
      </c>
      <c r="E29" s="393" t="s">
        <v>29</v>
      </c>
      <c r="F29" s="393" t="s">
        <v>29</v>
      </c>
      <c r="G29" s="393" t="s">
        <v>29</v>
      </c>
      <c r="H29" s="393" t="s">
        <v>29</v>
      </c>
    </row>
    <row r="30" spans="1:8" ht="12.75" customHeight="1">
      <c r="A30" s="411" t="s">
        <v>88</v>
      </c>
      <c r="B30" s="405">
        <v>2677</v>
      </c>
      <c r="C30" s="406">
        <v>1612</v>
      </c>
      <c r="D30" s="407">
        <v>2859</v>
      </c>
      <c r="E30" s="393" t="s">
        <v>29</v>
      </c>
      <c r="F30" s="393" t="s">
        <v>29</v>
      </c>
      <c r="G30" s="393" t="s">
        <v>29</v>
      </c>
      <c r="H30" s="393" t="s">
        <v>29</v>
      </c>
    </row>
    <row r="31" spans="1:8" ht="12.75" customHeight="1">
      <c r="A31" s="411" t="s">
        <v>499</v>
      </c>
      <c r="B31" s="405">
        <v>14711</v>
      </c>
      <c r="C31" s="406">
        <v>11080</v>
      </c>
      <c r="D31" s="407">
        <v>15566</v>
      </c>
      <c r="E31" s="393" t="s">
        <v>29</v>
      </c>
      <c r="F31" s="393" t="s">
        <v>29</v>
      </c>
      <c r="G31" s="393" t="s">
        <v>29</v>
      </c>
      <c r="H31" s="393" t="s">
        <v>29</v>
      </c>
    </row>
    <row r="32" spans="1:8" ht="12.75" customHeight="1">
      <c r="A32" s="411" t="s">
        <v>89</v>
      </c>
      <c r="B32" s="405">
        <v>6433</v>
      </c>
      <c r="C32" s="406">
        <v>5727</v>
      </c>
      <c r="D32" s="407">
        <v>6734</v>
      </c>
      <c r="E32" s="393" t="s">
        <v>29</v>
      </c>
      <c r="F32" s="393" t="s">
        <v>29</v>
      </c>
      <c r="G32" s="393" t="s">
        <v>29</v>
      </c>
      <c r="H32" s="393" t="s">
        <v>29</v>
      </c>
    </row>
    <row r="33" spans="1:8" ht="12.75" customHeight="1">
      <c r="A33" s="411" t="s">
        <v>90</v>
      </c>
      <c r="B33" s="405">
        <v>17960</v>
      </c>
      <c r="C33" s="406">
        <v>15920</v>
      </c>
      <c r="D33" s="407">
        <v>18422</v>
      </c>
      <c r="E33" s="393" t="s">
        <v>29</v>
      </c>
      <c r="F33" s="393" t="s">
        <v>29</v>
      </c>
      <c r="G33" s="393" t="s">
        <v>29</v>
      </c>
      <c r="H33" s="393" t="s">
        <v>29</v>
      </c>
    </row>
    <row r="34" spans="1:8" ht="12.75" customHeight="1">
      <c r="A34" s="411" t="s">
        <v>91</v>
      </c>
      <c r="B34" s="405">
        <v>4127</v>
      </c>
      <c r="C34" s="406">
        <v>3377</v>
      </c>
      <c r="D34" s="407">
        <v>4992</v>
      </c>
      <c r="E34" s="393" t="s">
        <v>29</v>
      </c>
      <c r="F34" s="393" t="s">
        <v>29</v>
      </c>
      <c r="G34" s="393" t="s">
        <v>29</v>
      </c>
      <c r="H34" s="393" t="s">
        <v>29</v>
      </c>
    </row>
    <row r="35" spans="1:8" ht="12.75" customHeight="1">
      <c r="A35" s="411" t="s">
        <v>92</v>
      </c>
      <c r="B35" s="405">
        <v>1414</v>
      </c>
      <c r="C35" s="406">
        <v>730</v>
      </c>
      <c r="D35" s="407">
        <v>1755</v>
      </c>
      <c r="E35" s="393" t="s">
        <v>29</v>
      </c>
      <c r="F35" s="393" t="s">
        <v>29</v>
      </c>
      <c r="G35" s="393" t="s">
        <v>29</v>
      </c>
      <c r="H35" s="393" t="s">
        <v>29</v>
      </c>
    </row>
    <row r="36" spans="1:12" ht="12.75" customHeight="1">
      <c r="A36" s="411" t="s">
        <v>93</v>
      </c>
      <c r="B36" s="405">
        <v>71884</v>
      </c>
      <c r="C36" s="406">
        <v>52206</v>
      </c>
      <c r="D36" s="407">
        <v>68689</v>
      </c>
      <c r="E36" s="393" t="s">
        <v>29</v>
      </c>
      <c r="F36" s="393" t="s">
        <v>29</v>
      </c>
      <c r="G36" s="393" t="s">
        <v>29</v>
      </c>
      <c r="H36" s="393" t="s">
        <v>29</v>
      </c>
      <c r="L36" s="386"/>
    </row>
    <row r="37" spans="1:8" ht="6.75" customHeight="1">
      <c r="A37" s="404"/>
      <c r="B37" s="405"/>
      <c r="C37" s="406"/>
      <c r="D37" s="406"/>
      <c r="E37" s="407"/>
      <c r="F37" s="407"/>
      <c r="G37" s="414"/>
      <c r="H37" s="414"/>
    </row>
    <row r="38" spans="1:8" s="402" customFormat="1" ht="15" customHeight="1">
      <c r="A38" s="409" t="s">
        <v>94</v>
      </c>
      <c r="B38" s="399">
        <v>9140180</v>
      </c>
      <c r="C38" s="410">
        <v>6016243</v>
      </c>
      <c r="D38" s="410">
        <v>9143849</v>
      </c>
      <c r="E38" s="401" t="s">
        <v>29</v>
      </c>
      <c r="F38" s="401" t="s">
        <v>29</v>
      </c>
      <c r="G38" s="401" t="s">
        <v>29</v>
      </c>
      <c r="H38" s="401" t="s">
        <v>29</v>
      </c>
    </row>
    <row r="39" spans="1:12" s="402" customFormat="1" ht="15" customHeight="1">
      <c r="A39" s="411" t="s">
        <v>533</v>
      </c>
      <c r="B39" s="405">
        <v>542426</v>
      </c>
      <c r="C39" s="406">
        <v>233680</v>
      </c>
      <c r="D39" s="406">
        <v>559181</v>
      </c>
      <c r="E39" s="393" t="s">
        <v>29</v>
      </c>
      <c r="F39" s="393" t="s">
        <v>29</v>
      </c>
      <c r="G39" s="393" t="s">
        <v>29</v>
      </c>
      <c r="H39" s="393" t="s">
        <v>29</v>
      </c>
      <c r="J39" s="403"/>
      <c r="K39" s="403"/>
      <c r="L39" s="403"/>
    </row>
    <row r="40" spans="1:13" ht="12.75" customHeight="1">
      <c r="A40" s="411" t="s">
        <v>95</v>
      </c>
      <c r="B40" s="405">
        <v>221026</v>
      </c>
      <c r="C40" s="406">
        <v>193331</v>
      </c>
      <c r="D40" s="407">
        <v>216365</v>
      </c>
      <c r="E40" s="393" t="s">
        <v>29</v>
      </c>
      <c r="F40" s="393" t="s">
        <v>29</v>
      </c>
      <c r="G40" s="393" t="s">
        <v>29</v>
      </c>
      <c r="H40" s="393" t="s">
        <v>29</v>
      </c>
      <c r="M40" s="386"/>
    </row>
    <row r="41" spans="1:11" ht="12.75" customHeight="1">
      <c r="A41" s="411" t="s">
        <v>96</v>
      </c>
      <c r="B41" s="405">
        <v>391246</v>
      </c>
      <c r="C41" s="406">
        <v>329462</v>
      </c>
      <c r="D41" s="407">
        <v>390465</v>
      </c>
      <c r="E41" s="393" t="s">
        <v>29</v>
      </c>
      <c r="F41" s="393" t="s">
        <v>29</v>
      </c>
      <c r="G41" s="393" t="s">
        <v>29</v>
      </c>
      <c r="H41" s="393" t="s">
        <v>29</v>
      </c>
      <c r="K41" s="386"/>
    </row>
    <row r="42" spans="1:11" ht="12.75" customHeight="1">
      <c r="A42" s="411" t="s">
        <v>97</v>
      </c>
      <c r="B42" s="405">
        <v>486371</v>
      </c>
      <c r="C42" s="406">
        <v>370794</v>
      </c>
      <c r="D42" s="407">
        <v>494126</v>
      </c>
      <c r="E42" s="393" t="s">
        <v>29</v>
      </c>
      <c r="F42" s="393" t="s">
        <v>29</v>
      </c>
      <c r="G42" s="393" t="s">
        <v>29</v>
      </c>
      <c r="H42" s="393" t="s">
        <v>29</v>
      </c>
      <c r="J42" s="386"/>
      <c r="K42" s="386"/>
    </row>
    <row r="43" spans="1:11" ht="12.75" customHeight="1">
      <c r="A43" s="411" t="s">
        <v>98</v>
      </c>
      <c r="B43" s="405">
        <v>589849</v>
      </c>
      <c r="C43" s="406">
        <v>460132</v>
      </c>
      <c r="D43" s="407">
        <v>585601</v>
      </c>
      <c r="E43" s="393" t="s">
        <v>29</v>
      </c>
      <c r="F43" s="393" t="s">
        <v>29</v>
      </c>
      <c r="G43" s="393" t="s">
        <v>29</v>
      </c>
      <c r="H43" s="393" t="s">
        <v>29</v>
      </c>
      <c r="I43" s="386"/>
      <c r="J43" s="386"/>
      <c r="K43" s="386"/>
    </row>
    <row r="44" spans="1:11" ht="12.75" customHeight="1">
      <c r="A44" s="411" t="s">
        <v>99</v>
      </c>
      <c r="B44" s="405">
        <v>94507</v>
      </c>
      <c r="C44" s="406">
        <v>76395</v>
      </c>
      <c r="D44" s="407">
        <v>92379</v>
      </c>
      <c r="E44" s="393" t="s">
        <v>29</v>
      </c>
      <c r="F44" s="393" t="s">
        <v>29</v>
      </c>
      <c r="G44" s="393" t="s">
        <v>29</v>
      </c>
      <c r="H44" s="393" t="s">
        <v>29</v>
      </c>
      <c r="J44" s="386"/>
      <c r="K44" s="386"/>
    </row>
    <row r="45" spans="1:10" ht="12.75" customHeight="1">
      <c r="A45" s="411" t="s">
        <v>100</v>
      </c>
      <c r="B45" s="405">
        <v>4504511</v>
      </c>
      <c r="C45" s="406">
        <v>2697471</v>
      </c>
      <c r="D45" s="407">
        <v>4481518</v>
      </c>
      <c r="E45" s="393" t="s">
        <v>29</v>
      </c>
      <c r="F45" s="393" t="s">
        <v>29</v>
      </c>
      <c r="G45" s="393" t="s">
        <v>29</v>
      </c>
      <c r="H45" s="393" t="s">
        <v>29</v>
      </c>
      <c r="J45" s="386"/>
    </row>
    <row r="46" spans="1:8" ht="12.75" customHeight="1">
      <c r="A46" s="411" t="s">
        <v>101</v>
      </c>
      <c r="B46" s="405">
        <v>228635</v>
      </c>
      <c r="C46" s="406">
        <v>183155</v>
      </c>
      <c r="D46" s="407">
        <v>251211</v>
      </c>
      <c r="E46" s="392">
        <v>138451</v>
      </c>
      <c r="F46" s="392">
        <v>91928</v>
      </c>
      <c r="G46" s="393" t="s">
        <v>29</v>
      </c>
      <c r="H46" s="393" t="s">
        <v>29</v>
      </c>
    </row>
    <row r="47" spans="1:8" ht="12.75" customHeight="1">
      <c r="A47" s="415" t="s">
        <v>534</v>
      </c>
      <c r="B47" s="405">
        <v>99592</v>
      </c>
      <c r="C47" s="393" t="s">
        <v>29</v>
      </c>
      <c r="D47" s="407">
        <v>91638</v>
      </c>
      <c r="E47" s="393" t="s">
        <v>29</v>
      </c>
      <c r="F47" s="393" t="s">
        <v>29</v>
      </c>
      <c r="G47" s="393" t="s">
        <v>29</v>
      </c>
      <c r="H47" s="393" t="s">
        <v>29</v>
      </c>
    </row>
    <row r="48" spans="1:8" ht="12.75" customHeight="1">
      <c r="A48" s="411" t="s">
        <v>102</v>
      </c>
      <c r="B48" s="405">
        <v>224278</v>
      </c>
      <c r="C48" s="406">
        <v>161048</v>
      </c>
      <c r="D48" s="407">
        <v>214843</v>
      </c>
      <c r="E48" s="393" t="s">
        <v>29</v>
      </c>
      <c r="F48" s="393" t="s">
        <v>29</v>
      </c>
      <c r="G48" s="393" t="s">
        <v>29</v>
      </c>
      <c r="H48" s="393" t="s">
        <v>29</v>
      </c>
    </row>
    <row r="49" spans="1:8" ht="12.75" customHeight="1">
      <c r="A49" s="411" t="s">
        <v>103</v>
      </c>
      <c r="B49" s="405">
        <v>294884</v>
      </c>
      <c r="C49" s="406">
        <v>229780</v>
      </c>
      <c r="D49" s="407">
        <v>286932</v>
      </c>
      <c r="E49" s="393" t="s">
        <v>29</v>
      </c>
      <c r="F49" s="393" t="s">
        <v>29</v>
      </c>
      <c r="G49" s="393" t="s">
        <v>29</v>
      </c>
      <c r="H49" s="393" t="s">
        <v>29</v>
      </c>
    </row>
    <row r="50" spans="1:8" ht="12.75" customHeight="1">
      <c r="A50" s="411" t="s">
        <v>104</v>
      </c>
      <c r="B50" s="405">
        <v>442323</v>
      </c>
      <c r="C50" s="406">
        <v>269376</v>
      </c>
      <c r="D50" s="407">
        <v>450135</v>
      </c>
      <c r="E50" s="393" t="s">
        <v>29</v>
      </c>
      <c r="F50" s="393" t="s">
        <v>29</v>
      </c>
      <c r="G50" s="393" t="s">
        <v>29</v>
      </c>
      <c r="H50" s="393" t="s">
        <v>29</v>
      </c>
    </row>
    <row r="51" spans="1:8" ht="12.75" customHeight="1">
      <c r="A51" s="416" t="s">
        <v>105</v>
      </c>
      <c r="B51" s="405">
        <v>263241</v>
      </c>
      <c r="C51" s="406">
        <v>242173</v>
      </c>
      <c r="D51" s="407">
        <v>262718</v>
      </c>
      <c r="E51" s="393" t="s">
        <v>29</v>
      </c>
      <c r="F51" s="393" t="s">
        <v>29</v>
      </c>
      <c r="G51" s="393" t="s">
        <v>29</v>
      </c>
      <c r="H51" s="393" t="s">
        <v>29</v>
      </c>
    </row>
    <row r="52" spans="1:8" ht="12.75" customHeight="1">
      <c r="A52" s="416" t="s">
        <v>106</v>
      </c>
      <c r="B52" s="405">
        <v>56208</v>
      </c>
      <c r="C52" s="406">
        <v>51199</v>
      </c>
      <c r="D52" s="407">
        <v>57989</v>
      </c>
      <c r="E52" s="393" t="s">
        <v>29</v>
      </c>
      <c r="F52" s="393" t="s">
        <v>29</v>
      </c>
      <c r="G52" s="393" t="s">
        <v>29</v>
      </c>
      <c r="H52" s="393" t="s">
        <v>29</v>
      </c>
    </row>
    <row r="53" spans="1:8" ht="12.75" customHeight="1">
      <c r="A53" s="416" t="s">
        <v>107</v>
      </c>
      <c r="B53" s="405">
        <v>425815</v>
      </c>
      <c r="C53" s="406">
        <v>274323</v>
      </c>
      <c r="D53" s="407">
        <v>432066</v>
      </c>
      <c r="E53" s="393" t="s">
        <v>29</v>
      </c>
      <c r="F53" s="393" t="s">
        <v>29</v>
      </c>
      <c r="G53" s="393" t="s">
        <v>29</v>
      </c>
      <c r="H53" s="393" t="s">
        <v>29</v>
      </c>
    </row>
    <row r="54" spans="1:8" ht="12.75" customHeight="1">
      <c r="A54" s="416" t="s">
        <v>108</v>
      </c>
      <c r="B54" s="405">
        <v>69787</v>
      </c>
      <c r="C54" s="406">
        <v>65418</v>
      </c>
      <c r="D54" s="407">
        <v>71985</v>
      </c>
      <c r="E54" s="393" t="s">
        <v>29</v>
      </c>
      <c r="F54" s="393" t="s">
        <v>29</v>
      </c>
      <c r="G54" s="393" t="s">
        <v>29</v>
      </c>
      <c r="H54" s="393" t="s">
        <v>29</v>
      </c>
    </row>
    <row r="55" spans="1:8" ht="12.75" customHeight="1">
      <c r="A55" s="416" t="s">
        <v>109</v>
      </c>
      <c r="B55" s="405">
        <v>16997</v>
      </c>
      <c r="C55" s="406">
        <v>15524</v>
      </c>
      <c r="D55" s="407">
        <v>17473</v>
      </c>
      <c r="E55" s="393" t="s">
        <v>29</v>
      </c>
      <c r="F55" s="393" t="s">
        <v>29</v>
      </c>
      <c r="G55" s="393" t="s">
        <v>29</v>
      </c>
      <c r="H55" s="393" t="s">
        <v>29</v>
      </c>
    </row>
    <row r="56" spans="1:8" ht="12.75" customHeight="1">
      <c r="A56" s="416" t="s">
        <v>110</v>
      </c>
      <c r="B56" s="405">
        <v>17510</v>
      </c>
      <c r="C56" s="406">
        <v>15754</v>
      </c>
      <c r="D56" s="407">
        <v>17598</v>
      </c>
      <c r="E56" s="393" t="s">
        <v>29</v>
      </c>
      <c r="F56" s="393" t="s">
        <v>29</v>
      </c>
      <c r="G56" s="393" t="s">
        <v>29</v>
      </c>
      <c r="H56" s="393" t="s">
        <v>29</v>
      </c>
    </row>
    <row r="57" spans="1:8" ht="12.75" customHeight="1">
      <c r="A57" s="411" t="s">
        <v>111</v>
      </c>
      <c r="B57" s="405">
        <v>118010</v>
      </c>
      <c r="C57" s="406">
        <v>105108</v>
      </c>
      <c r="D57" s="407">
        <v>117450</v>
      </c>
      <c r="E57" s="393" t="s">
        <v>29</v>
      </c>
      <c r="F57" s="393" t="s">
        <v>29</v>
      </c>
      <c r="G57" s="393" t="s">
        <v>29</v>
      </c>
      <c r="H57" s="393" t="s">
        <v>29</v>
      </c>
    </row>
    <row r="58" spans="1:8" ht="12.75" customHeight="1">
      <c r="A58" s="411" t="s">
        <v>112</v>
      </c>
      <c r="B58" s="405">
        <v>52964</v>
      </c>
      <c r="C58" s="406">
        <v>42120</v>
      </c>
      <c r="D58" s="407">
        <v>52176</v>
      </c>
      <c r="E58" s="393" t="s">
        <v>29</v>
      </c>
      <c r="F58" s="393" t="s">
        <v>29</v>
      </c>
      <c r="G58" s="393" t="s">
        <v>29</v>
      </c>
      <c r="H58" s="393" t="s">
        <v>29</v>
      </c>
    </row>
    <row r="59" spans="1:8" ht="6.75" customHeight="1">
      <c r="A59" s="404"/>
      <c r="B59" s="405"/>
      <c r="C59" s="406"/>
      <c r="D59" s="406"/>
      <c r="E59" s="392"/>
      <c r="F59" s="392"/>
      <c r="G59" s="392"/>
      <c r="H59" s="392"/>
    </row>
    <row r="60" spans="1:11" s="402" customFormat="1" ht="15" customHeight="1">
      <c r="A60" s="409" t="s">
        <v>113</v>
      </c>
      <c r="B60" s="399">
        <v>2188122</v>
      </c>
      <c r="C60" s="410">
        <v>1545167</v>
      </c>
      <c r="D60" s="410">
        <v>2181135</v>
      </c>
      <c r="E60" s="401" t="s">
        <v>29</v>
      </c>
      <c r="F60" s="401" t="s">
        <v>29</v>
      </c>
      <c r="G60" s="401" t="s">
        <v>29</v>
      </c>
      <c r="H60" s="401" t="s">
        <v>29</v>
      </c>
      <c r="J60" s="403"/>
      <c r="K60" s="403"/>
    </row>
    <row r="61" spans="1:13" ht="12.75" customHeight="1">
      <c r="A61" s="411" t="s">
        <v>114</v>
      </c>
      <c r="B61" s="405">
        <v>384394</v>
      </c>
      <c r="C61" s="406">
        <v>308361</v>
      </c>
      <c r="D61" s="407">
        <v>381307</v>
      </c>
      <c r="E61" s="393" t="s">
        <v>29</v>
      </c>
      <c r="F61" s="393" t="s">
        <v>29</v>
      </c>
      <c r="G61" s="393" t="s">
        <v>29</v>
      </c>
      <c r="H61" s="393" t="s">
        <v>29</v>
      </c>
      <c r="J61" s="386"/>
      <c r="K61" s="386"/>
      <c r="L61" s="386"/>
      <c r="M61" s="386"/>
    </row>
    <row r="62" spans="1:13" ht="12.75" customHeight="1">
      <c r="A62" s="411" t="s">
        <v>115</v>
      </c>
      <c r="B62" s="405">
        <v>78817</v>
      </c>
      <c r="C62" s="406">
        <v>59503</v>
      </c>
      <c r="D62" s="407">
        <v>78883</v>
      </c>
      <c r="E62" s="393" t="s">
        <v>29</v>
      </c>
      <c r="F62" s="393" t="s">
        <v>29</v>
      </c>
      <c r="G62" s="393" t="s">
        <v>29</v>
      </c>
      <c r="H62" s="393" t="s">
        <v>29</v>
      </c>
      <c r="J62" s="386"/>
      <c r="K62" s="386"/>
      <c r="L62" s="386"/>
      <c r="M62" s="386"/>
    </row>
    <row r="63" spans="1:13" ht="12.75" customHeight="1">
      <c r="A63" s="411" t="s">
        <v>116</v>
      </c>
      <c r="B63" s="405">
        <v>169653</v>
      </c>
      <c r="C63" s="406">
        <v>138613</v>
      </c>
      <c r="D63" s="407">
        <v>166686</v>
      </c>
      <c r="E63" s="393" t="s">
        <v>29</v>
      </c>
      <c r="F63" s="393" t="s">
        <v>29</v>
      </c>
      <c r="G63" s="393" t="s">
        <v>29</v>
      </c>
      <c r="H63" s="393" t="s">
        <v>29</v>
      </c>
      <c r="K63" s="386"/>
      <c r="L63" s="386"/>
      <c r="M63" s="386"/>
    </row>
    <row r="64" spans="1:10" ht="12.75" customHeight="1">
      <c r="A64" s="411" t="s">
        <v>117</v>
      </c>
      <c r="B64" s="405">
        <v>131426</v>
      </c>
      <c r="C64" s="406">
        <v>96182</v>
      </c>
      <c r="D64" s="407">
        <v>128285</v>
      </c>
      <c r="E64" s="393" t="s">
        <v>29</v>
      </c>
      <c r="F64" s="393" t="s">
        <v>29</v>
      </c>
      <c r="G64" s="393" t="s">
        <v>29</v>
      </c>
      <c r="H64" s="393" t="s">
        <v>29</v>
      </c>
      <c r="J64" s="386"/>
    </row>
    <row r="65" spans="1:10" ht="12.75" customHeight="1">
      <c r="A65" s="411" t="s">
        <v>118</v>
      </c>
      <c r="B65" s="405">
        <v>119804</v>
      </c>
      <c r="C65" s="406">
        <v>113491</v>
      </c>
      <c r="D65" s="407">
        <v>123140</v>
      </c>
      <c r="E65" s="393" t="s">
        <v>29</v>
      </c>
      <c r="F65" s="393" t="s">
        <v>29</v>
      </c>
      <c r="G65" s="393" t="s">
        <v>29</v>
      </c>
      <c r="H65" s="393" t="s">
        <v>29</v>
      </c>
      <c r="J65" s="386"/>
    </row>
    <row r="66" spans="1:10" ht="13.5" customHeight="1" thickBot="1">
      <c r="A66" s="417" t="s">
        <v>119</v>
      </c>
      <c r="B66" s="418">
        <v>36409</v>
      </c>
      <c r="C66" s="419">
        <v>21601</v>
      </c>
      <c r="D66" s="420">
        <v>34699</v>
      </c>
      <c r="E66" s="687" t="s">
        <v>29</v>
      </c>
      <c r="F66" s="687" t="s">
        <v>29</v>
      </c>
      <c r="G66" s="687" t="s">
        <v>29</v>
      </c>
      <c r="H66" s="687" t="s">
        <v>29</v>
      </c>
      <c r="J66" s="386"/>
    </row>
    <row r="67" spans="1:8" ht="13.5" customHeight="1">
      <c r="A67" s="831" t="s">
        <v>672</v>
      </c>
      <c r="B67" s="383"/>
      <c r="C67" s="383"/>
      <c r="D67" s="422"/>
      <c r="E67" s="422"/>
      <c r="F67" s="422"/>
      <c r="G67" s="422"/>
      <c r="H67" s="422"/>
    </row>
    <row r="68" spans="1:8" ht="13.5" customHeight="1">
      <c r="A68" s="831" t="s">
        <v>673</v>
      </c>
      <c r="B68" s="422"/>
      <c r="C68" s="422"/>
      <c r="D68" s="387"/>
      <c r="E68" s="422"/>
      <c r="F68" s="422"/>
      <c r="G68" s="422"/>
      <c r="H68" s="422"/>
    </row>
    <row r="69" spans="1:10" ht="13.5" customHeight="1">
      <c r="A69" s="831" t="s">
        <v>674</v>
      </c>
      <c r="B69" s="422"/>
      <c r="C69" s="422"/>
      <c r="D69" s="422"/>
      <c r="E69" s="422"/>
      <c r="F69" s="422"/>
      <c r="G69" s="422"/>
      <c r="H69" s="422"/>
      <c r="J69" s="386"/>
    </row>
    <row r="70" spans="1:10" ht="13.5" customHeight="1">
      <c r="A70" s="831" t="s">
        <v>675</v>
      </c>
      <c r="B70" s="422"/>
      <c r="C70" s="422"/>
      <c r="D70" s="422"/>
      <c r="E70" s="422"/>
      <c r="F70" s="422"/>
      <c r="G70" s="422"/>
      <c r="H70" s="422"/>
      <c r="J70" s="386"/>
    </row>
    <row r="71" spans="1:10" ht="18.75" customHeight="1">
      <c r="A71" s="1003" t="s">
        <v>676</v>
      </c>
      <c r="B71" s="1003"/>
      <c r="C71" s="1003"/>
      <c r="D71" s="1003"/>
      <c r="E71" s="423"/>
      <c r="F71" s="423"/>
      <c r="G71" s="424"/>
      <c r="H71" s="424"/>
      <c r="J71" s="386"/>
    </row>
    <row r="72" spans="1:12" ht="13.5" customHeight="1" thickBot="1">
      <c r="A72" s="377"/>
      <c r="B72" s="377"/>
      <c r="C72" s="377"/>
      <c r="D72" s="377"/>
      <c r="E72" s="377"/>
      <c r="F72" s="377"/>
      <c r="G72" s="377"/>
      <c r="H72" s="377"/>
      <c r="J72" s="386"/>
      <c r="L72" s="386"/>
    </row>
    <row r="73" spans="1:8" ht="15" customHeight="1">
      <c r="A73" s="425" t="s">
        <v>59</v>
      </c>
      <c r="B73" s="426" t="s">
        <v>60</v>
      </c>
      <c r="C73" s="427"/>
      <c r="D73" s="427"/>
      <c r="E73" s="426" t="s">
        <v>61</v>
      </c>
      <c r="F73" s="427"/>
      <c r="G73" s="427"/>
      <c r="H73" s="427"/>
    </row>
    <row r="74" spans="1:8" ht="15" customHeight="1">
      <c r="A74" s="428"/>
      <c r="B74" s="1001" t="s">
        <v>62</v>
      </c>
      <c r="C74" s="1004"/>
      <c r="D74" s="999" t="s">
        <v>63</v>
      </c>
      <c r="E74" s="999" t="s">
        <v>65</v>
      </c>
      <c r="F74" s="999" t="s">
        <v>66</v>
      </c>
      <c r="G74" s="1001" t="s">
        <v>504</v>
      </c>
      <c r="H74" s="1002"/>
    </row>
    <row r="75" spans="1:8" ht="15" customHeight="1">
      <c r="A75" s="385" t="s">
        <v>67</v>
      </c>
      <c r="B75" s="825" t="s">
        <v>681</v>
      </c>
      <c r="C75" s="824" t="s">
        <v>68</v>
      </c>
      <c r="D75" s="1000"/>
      <c r="E75" s="1000"/>
      <c r="F75" s="1000"/>
      <c r="G75" s="826" t="s">
        <v>65</v>
      </c>
      <c r="H75" s="824" t="s">
        <v>66</v>
      </c>
    </row>
    <row r="76" spans="2:8" s="389" customFormat="1" ht="11.25" customHeight="1">
      <c r="B76" s="429" t="s">
        <v>70</v>
      </c>
      <c r="C76" s="430" t="s">
        <v>71</v>
      </c>
      <c r="D76" s="430" t="s">
        <v>70</v>
      </c>
      <c r="E76" s="430" t="s">
        <v>72</v>
      </c>
      <c r="F76" s="430" t="s">
        <v>72</v>
      </c>
      <c r="G76" s="430" t="s">
        <v>72</v>
      </c>
      <c r="H76" s="430" t="s">
        <v>72</v>
      </c>
    </row>
    <row r="77" spans="1:8" ht="12.75" customHeight="1">
      <c r="A77" s="411" t="s">
        <v>120</v>
      </c>
      <c r="B77" s="688">
        <v>80127</v>
      </c>
      <c r="C77" s="689">
        <v>62835</v>
      </c>
      <c r="D77" s="690">
        <v>80023</v>
      </c>
      <c r="E77" s="393" t="s">
        <v>29</v>
      </c>
      <c r="F77" s="393" t="s">
        <v>29</v>
      </c>
      <c r="G77" s="393" t="s">
        <v>29</v>
      </c>
      <c r="H77" s="393" t="s">
        <v>29</v>
      </c>
    </row>
    <row r="78" spans="1:8" ht="12.75" customHeight="1">
      <c r="A78" s="411" t="s">
        <v>121</v>
      </c>
      <c r="B78" s="688">
        <v>12183</v>
      </c>
      <c r="C78" s="689">
        <v>10521</v>
      </c>
      <c r="D78" s="690">
        <v>13005</v>
      </c>
      <c r="E78" s="393" t="s">
        <v>29</v>
      </c>
      <c r="F78" s="393" t="s">
        <v>29</v>
      </c>
      <c r="G78" s="393" t="s">
        <v>29</v>
      </c>
      <c r="H78" s="393" t="s">
        <v>29</v>
      </c>
    </row>
    <row r="79" spans="1:8" ht="12.75" customHeight="1">
      <c r="A79" s="411" t="s">
        <v>122</v>
      </c>
      <c r="B79" s="688">
        <v>116450</v>
      </c>
      <c r="C79" s="689">
        <v>83499</v>
      </c>
      <c r="D79" s="690">
        <v>111200</v>
      </c>
      <c r="E79" s="393" t="s">
        <v>29</v>
      </c>
      <c r="F79" s="393" t="s">
        <v>29</v>
      </c>
      <c r="G79" s="393" t="s">
        <v>29</v>
      </c>
      <c r="H79" s="393" t="s">
        <v>29</v>
      </c>
    </row>
    <row r="80" spans="1:8" ht="12.75" customHeight="1">
      <c r="A80" s="411" t="s">
        <v>123</v>
      </c>
      <c r="B80" s="688">
        <v>39936</v>
      </c>
      <c r="C80" s="689">
        <v>34316</v>
      </c>
      <c r="D80" s="690">
        <v>40670</v>
      </c>
      <c r="E80" s="393" t="s">
        <v>29</v>
      </c>
      <c r="F80" s="393" t="s">
        <v>29</v>
      </c>
      <c r="G80" s="393" t="s">
        <v>29</v>
      </c>
      <c r="H80" s="393" t="s">
        <v>29</v>
      </c>
    </row>
    <row r="81" spans="1:8" ht="12.75" customHeight="1">
      <c r="A81" s="411" t="s">
        <v>124</v>
      </c>
      <c r="B81" s="688">
        <v>835686</v>
      </c>
      <c r="C81" s="689">
        <v>488383</v>
      </c>
      <c r="D81" s="690">
        <v>835390</v>
      </c>
      <c r="E81" s="393" t="s">
        <v>29</v>
      </c>
      <c r="F81" s="393" t="s">
        <v>29</v>
      </c>
      <c r="G81" s="393" t="s">
        <v>29</v>
      </c>
      <c r="H81" s="393" t="s">
        <v>29</v>
      </c>
    </row>
    <row r="82" spans="1:12" ht="12.75" customHeight="1">
      <c r="A82" s="411" t="s">
        <v>125</v>
      </c>
      <c r="B82" s="688">
        <v>183237</v>
      </c>
      <c r="C82" s="689">
        <v>127862</v>
      </c>
      <c r="D82" s="690">
        <v>187847</v>
      </c>
      <c r="E82" s="393" t="s">
        <v>29</v>
      </c>
      <c r="F82" s="393" t="s">
        <v>29</v>
      </c>
      <c r="G82" s="393" t="s">
        <v>29</v>
      </c>
      <c r="H82" s="393" t="s">
        <v>29</v>
      </c>
      <c r="J82" s="386"/>
      <c r="K82" s="386"/>
      <c r="L82" s="386"/>
    </row>
    <row r="83" spans="1:8" ht="6.75" customHeight="1">
      <c r="A83" s="411"/>
      <c r="B83" s="688"/>
      <c r="C83" s="689"/>
      <c r="D83" s="689"/>
      <c r="E83" s="392"/>
      <c r="F83" s="392"/>
      <c r="G83" s="414"/>
      <c r="H83" s="414"/>
    </row>
    <row r="84" spans="1:10" s="402" customFormat="1" ht="15" customHeight="1">
      <c r="A84" s="409" t="s">
        <v>126</v>
      </c>
      <c r="B84" s="399">
        <v>1311520</v>
      </c>
      <c r="C84" s="691">
        <v>897370</v>
      </c>
      <c r="D84" s="410">
        <v>1332979</v>
      </c>
      <c r="E84" s="401" t="s">
        <v>29</v>
      </c>
      <c r="F84" s="401" t="s">
        <v>29</v>
      </c>
      <c r="G84" s="401" t="s">
        <v>29</v>
      </c>
      <c r="H84" s="401" t="s">
        <v>29</v>
      </c>
      <c r="I84" s="379"/>
      <c r="J84" s="403"/>
    </row>
    <row r="85" spans="1:10" ht="12.75" customHeight="1">
      <c r="A85" s="411" t="s">
        <v>127</v>
      </c>
      <c r="B85" s="688">
        <v>85884</v>
      </c>
      <c r="C85" s="689">
        <v>65988</v>
      </c>
      <c r="D85" s="690">
        <v>90213</v>
      </c>
      <c r="E85" s="393" t="s">
        <v>29</v>
      </c>
      <c r="F85" s="393" t="s">
        <v>29</v>
      </c>
      <c r="G85" s="393" t="s">
        <v>29</v>
      </c>
      <c r="H85" s="393" t="s">
        <v>29</v>
      </c>
      <c r="J85" s="386"/>
    </row>
    <row r="86" spans="1:10" ht="12.75" customHeight="1">
      <c r="A86" s="411" t="s">
        <v>128</v>
      </c>
      <c r="B86" s="688">
        <v>36206</v>
      </c>
      <c r="C86" s="689">
        <v>35147</v>
      </c>
      <c r="D86" s="690">
        <v>37460</v>
      </c>
      <c r="E86" s="393" t="s">
        <v>29</v>
      </c>
      <c r="F86" s="393" t="s">
        <v>29</v>
      </c>
      <c r="G86" s="393" t="s">
        <v>29</v>
      </c>
      <c r="H86" s="393" t="s">
        <v>29</v>
      </c>
      <c r="J86" s="386"/>
    </row>
    <row r="87" spans="1:8" ht="12.75" customHeight="1">
      <c r="A87" s="411" t="s">
        <v>129</v>
      </c>
      <c r="B87" s="688">
        <v>49627</v>
      </c>
      <c r="C87" s="689">
        <v>36333</v>
      </c>
      <c r="D87" s="690">
        <v>48745</v>
      </c>
      <c r="E87" s="393" t="s">
        <v>29</v>
      </c>
      <c r="F87" s="393" t="s">
        <v>29</v>
      </c>
      <c r="G87" s="393" t="s">
        <v>29</v>
      </c>
      <c r="H87" s="393" t="s">
        <v>29</v>
      </c>
    </row>
    <row r="88" spans="1:8" ht="12.75" customHeight="1">
      <c r="A88" s="411" t="s">
        <v>130</v>
      </c>
      <c r="B88" s="688">
        <v>630899</v>
      </c>
      <c r="C88" s="689">
        <v>415539</v>
      </c>
      <c r="D88" s="690">
        <v>645818</v>
      </c>
      <c r="E88" s="393" t="s">
        <v>29</v>
      </c>
      <c r="F88" s="393" t="s">
        <v>29</v>
      </c>
      <c r="G88" s="393" t="s">
        <v>29</v>
      </c>
      <c r="H88" s="393" t="s">
        <v>29</v>
      </c>
    </row>
    <row r="89" spans="1:8" ht="12.75" customHeight="1">
      <c r="A89" s="411" t="s">
        <v>131</v>
      </c>
      <c r="B89" s="688">
        <v>19599</v>
      </c>
      <c r="C89" s="689">
        <v>16256</v>
      </c>
      <c r="D89" s="690">
        <v>19404</v>
      </c>
      <c r="E89" s="393" t="s">
        <v>29</v>
      </c>
      <c r="F89" s="393" t="s">
        <v>29</v>
      </c>
      <c r="G89" s="393" t="s">
        <v>29</v>
      </c>
      <c r="H89" s="393" t="s">
        <v>29</v>
      </c>
    </row>
    <row r="90" spans="1:8" ht="12.75" customHeight="1">
      <c r="A90" s="411" t="s">
        <v>132</v>
      </c>
      <c r="B90" s="688">
        <v>128819</v>
      </c>
      <c r="C90" s="689">
        <v>109782</v>
      </c>
      <c r="D90" s="690">
        <v>128990</v>
      </c>
      <c r="E90" s="393" t="s">
        <v>29</v>
      </c>
      <c r="F90" s="393" t="s">
        <v>29</v>
      </c>
      <c r="G90" s="393" t="s">
        <v>29</v>
      </c>
      <c r="H90" s="393" t="s">
        <v>29</v>
      </c>
    </row>
    <row r="91" spans="1:8" ht="12.75" customHeight="1">
      <c r="A91" s="411" t="s">
        <v>133</v>
      </c>
      <c r="B91" s="688">
        <v>36355</v>
      </c>
      <c r="C91" s="689">
        <v>15178</v>
      </c>
      <c r="D91" s="690">
        <v>35143</v>
      </c>
      <c r="E91" s="393" t="s">
        <v>29</v>
      </c>
      <c r="F91" s="393" t="s">
        <v>29</v>
      </c>
      <c r="G91" s="393" t="s">
        <v>29</v>
      </c>
      <c r="H91" s="393" t="s">
        <v>29</v>
      </c>
    </row>
    <row r="92" spans="1:8" ht="13.5" customHeight="1" thickBot="1">
      <c r="A92" s="417" t="s">
        <v>134</v>
      </c>
      <c r="B92" s="692">
        <v>324131</v>
      </c>
      <c r="C92" s="693">
        <v>203147</v>
      </c>
      <c r="D92" s="694">
        <v>327206</v>
      </c>
      <c r="E92" s="431">
        <v>27667</v>
      </c>
      <c r="F92" s="431">
        <v>31395</v>
      </c>
      <c r="G92" s="687" t="s">
        <v>29</v>
      </c>
      <c r="H92" s="687" t="s">
        <v>29</v>
      </c>
    </row>
    <row r="93" spans="1:8" s="434" customFormat="1" ht="15" customHeight="1">
      <c r="A93" s="832" t="s">
        <v>544</v>
      </c>
      <c r="B93" s="432"/>
      <c r="C93" s="433"/>
      <c r="D93" s="433"/>
      <c r="E93" s="433"/>
      <c r="F93" s="433"/>
      <c r="G93" s="433"/>
      <c r="H93" s="433"/>
    </row>
    <row r="94" spans="1:8" ht="13.5" customHeight="1">
      <c r="A94" s="421" t="s">
        <v>677</v>
      </c>
      <c r="B94" s="407"/>
      <c r="C94" s="407"/>
      <c r="D94" s="407"/>
      <c r="E94" s="407"/>
      <c r="F94" s="407"/>
      <c r="G94" s="435"/>
      <c r="H94" s="435"/>
    </row>
    <row r="95" spans="1:8" ht="13.5" customHeight="1">
      <c r="A95" s="421" t="s">
        <v>678</v>
      </c>
      <c r="B95" s="407"/>
      <c r="C95" s="407"/>
      <c r="D95" s="407"/>
      <c r="E95" s="407"/>
      <c r="F95" s="407"/>
      <c r="G95" s="435"/>
      <c r="H95" s="435"/>
    </row>
    <row r="96" spans="1:8" ht="12.75" customHeight="1">
      <c r="A96" s="421" t="s">
        <v>679</v>
      </c>
      <c r="B96" s="407"/>
      <c r="C96" s="407"/>
      <c r="D96" s="407"/>
      <c r="E96" s="407"/>
      <c r="F96" s="407"/>
      <c r="G96" s="435"/>
      <c r="H96" s="435"/>
    </row>
    <row r="97" spans="1:8" ht="13.5" customHeight="1">
      <c r="A97" s="387"/>
      <c r="B97" s="407"/>
      <c r="C97" s="407"/>
      <c r="D97" s="407"/>
      <c r="E97" s="407"/>
      <c r="F97" s="407"/>
      <c r="G97" s="435"/>
      <c r="H97" s="435"/>
    </row>
    <row r="98" spans="1:8" ht="13.5" customHeight="1" thickBot="1">
      <c r="A98" s="377" t="s">
        <v>748</v>
      </c>
      <c r="B98" s="377"/>
      <c r="C98" s="377"/>
      <c r="D98" s="377"/>
      <c r="E98" s="377"/>
      <c r="F98" s="377"/>
      <c r="G98" s="377"/>
      <c r="H98" s="377"/>
    </row>
    <row r="99" spans="1:11" ht="12" customHeight="1">
      <c r="A99" s="436" t="s">
        <v>59</v>
      </c>
      <c r="B99" s="381" t="s">
        <v>135</v>
      </c>
      <c r="C99" s="427"/>
      <c r="D99" s="427"/>
      <c r="E99" s="427"/>
      <c r="F99" s="427"/>
      <c r="G99" s="427"/>
      <c r="H99" s="427"/>
      <c r="I99" s="384"/>
      <c r="J99" s="384"/>
      <c r="K99" s="422"/>
    </row>
    <row r="100" spans="1:11" ht="12" customHeight="1">
      <c r="A100" s="428"/>
      <c r="B100" s="1001" t="s">
        <v>62</v>
      </c>
      <c r="C100" s="1004"/>
      <c r="D100" s="999" t="s">
        <v>63</v>
      </c>
      <c r="E100" s="1001" t="s">
        <v>64</v>
      </c>
      <c r="F100" s="1002"/>
      <c r="G100" s="1002"/>
      <c r="H100" s="1002"/>
      <c r="I100" s="437"/>
      <c r="J100" s="437"/>
      <c r="K100" s="422"/>
    </row>
    <row r="101" spans="1:11" ht="12" customHeight="1">
      <c r="A101" s="438" t="s">
        <v>67</v>
      </c>
      <c r="B101" s="824" t="s">
        <v>682</v>
      </c>
      <c r="C101" s="826" t="s">
        <v>136</v>
      </c>
      <c r="D101" s="1000"/>
      <c r="E101" s="1001" t="s">
        <v>69</v>
      </c>
      <c r="F101" s="1004"/>
      <c r="G101" s="1001" t="s">
        <v>63</v>
      </c>
      <c r="H101" s="1002"/>
      <c r="I101" s="384"/>
      <c r="J101" s="439"/>
      <c r="K101" s="422"/>
    </row>
    <row r="102" spans="2:11" ht="11.25" customHeight="1">
      <c r="B102" s="429" t="s">
        <v>70</v>
      </c>
      <c r="C102" s="430" t="s">
        <v>70</v>
      </c>
      <c r="D102" s="430" t="s">
        <v>70</v>
      </c>
      <c r="E102" s="430"/>
      <c r="F102" s="430" t="s">
        <v>70</v>
      </c>
      <c r="G102" s="430"/>
      <c r="H102" s="430" t="s">
        <v>70</v>
      </c>
      <c r="I102" s="388"/>
      <c r="J102" s="388"/>
      <c r="K102" s="422"/>
    </row>
    <row r="103" spans="1:11" ht="11.25" customHeight="1">
      <c r="A103" s="763" t="s">
        <v>604</v>
      </c>
      <c r="B103" s="440">
        <v>617686</v>
      </c>
      <c r="C103" s="441">
        <v>319407</v>
      </c>
      <c r="D103" s="441">
        <v>619936</v>
      </c>
      <c r="E103" s="442"/>
      <c r="F103" s="441">
        <v>1692.3</v>
      </c>
      <c r="G103" s="442"/>
      <c r="H103" s="441">
        <v>1698.5</v>
      </c>
      <c r="I103" s="407"/>
      <c r="J103" s="407"/>
      <c r="K103" s="422"/>
    </row>
    <row r="104" spans="1:10" ht="11.25" customHeight="1">
      <c r="A104" s="763" t="s">
        <v>615</v>
      </c>
      <c r="B104" s="440">
        <v>627524</v>
      </c>
      <c r="C104" s="441">
        <v>323646</v>
      </c>
      <c r="D104" s="441">
        <v>629801</v>
      </c>
      <c r="E104" s="442"/>
      <c r="F104" s="441">
        <v>1714.4999999999998</v>
      </c>
      <c r="G104" s="442"/>
      <c r="H104" s="441">
        <v>1724.6000000000004</v>
      </c>
      <c r="I104" s="407"/>
      <c r="J104" s="407"/>
    </row>
    <row r="105" spans="1:10" ht="11.25" customHeight="1">
      <c r="A105" s="763" t="s">
        <v>548</v>
      </c>
      <c r="B105" s="405">
        <v>542863</v>
      </c>
      <c r="C105" s="445">
        <v>302377</v>
      </c>
      <c r="D105" s="445">
        <v>544301</v>
      </c>
      <c r="E105" s="445"/>
      <c r="F105" s="445">
        <v>1483.2322404371582</v>
      </c>
      <c r="G105" s="445"/>
      <c r="H105" s="445">
        <v>1487.1612021857925</v>
      </c>
      <c r="I105" s="422"/>
      <c r="J105" s="411"/>
    </row>
    <row r="106" spans="1:10" ht="11.25" customHeight="1">
      <c r="A106" s="763" t="s">
        <v>616</v>
      </c>
      <c r="B106" s="405">
        <f aca="true" t="shared" si="0" ref="B106:D107">SUM(B108:B126)</f>
        <v>535614</v>
      </c>
      <c r="C106" s="445">
        <f t="shared" si="0"/>
        <v>282558</v>
      </c>
      <c r="D106" s="445">
        <f t="shared" si="0"/>
        <v>539971</v>
      </c>
      <c r="E106" s="445"/>
      <c r="F106" s="445">
        <f>SUM(F108:F126)</f>
        <v>1467.4356164383562</v>
      </c>
      <c r="G106" s="445"/>
      <c r="H106" s="445">
        <f>SUM(H108:H126)</f>
        <v>1479.3726027397258</v>
      </c>
      <c r="I106" s="443"/>
      <c r="J106" s="407"/>
    </row>
    <row r="107" spans="1:10" s="402" customFormat="1" ht="11.25" customHeight="1">
      <c r="A107" s="789" t="s">
        <v>617</v>
      </c>
      <c r="B107" s="399">
        <f t="shared" si="0"/>
        <v>543603</v>
      </c>
      <c r="C107" s="400">
        <f t="shared" si="0"/>
        <v>286988</v>
      </c>
      <c r="D107" s="400">
        <f t="shared" si="0"/>
        <v>548524</v>
      </c>
      <c r="E107" s="400"/>
      <c r="F107" s="400">
        <f>SUM(F109:F127)</f>
        <v>1489.323287671233</v>
      </c>
      <c r="G107" s="400"/>
      <c r="H107" s="400">
        <f>SUM(H109:H127)</f>
        <v>1502.8054794520547</v>
      </c>
      <c r="I107" s="400"/>
      <c r="J107" s="400"/>
    </row>
    <row r="108" spans="1:10" ht="3.75" customHeight="1">
      <c r="A108" s="763"/>
      <c r="B108" s="444"/>
      <c r="C108" s="407"/>
      <c r="D108" s="407"/>
      <c r="E108" s="407"/>
      <c r="F108" s="407"/>
      <c r="G108" s="407"/>
      <c r="H108" s="407"/>
      <c r="I108" s="407"/>
      <c r="J108" s="407"/>
    </row>
    <row r="109" spans="1:13" ht="11.25" customHeight="1">
      <c r="A109" s="411" t="s">
        <v>137</v>
      </c>
      <c r="B109" s="444">
        <v>137135</v>
      </c>
      <c r="C109" s="407">
        <v>78616</v>
      </c>
      <c r="D109" s="407">
        <v>124771</v>
      </c>
      <c r="E109" s="407"/>
      <c r="F109" s="445">
        <f>B109/365</f>
        <v>375.71232876712327</v>
      </c>
      <c r="G109" s="407"/>
      <c r="H109" s="445">
        <f>D109/365</f>
        <v>341.8383561643836</v>
      </c>
      <c r="I109" s="407"/>
      <c r="J109" s="407"/>
      <c r="K109" s="386"/>
      <c r="L109" s="386"/>
      <c r="M109" s="386"/>
    </row>
    <row r="110" spans="1:10" ht="11.25" customHeight="1">
      <c r="A110" s="411" t="s">
        <v>138</v>
      </c>
      <c r="B110" s="444">
        <v>19502</v>
      </c>
      <c r="C110" s="407">
        <v>11199</v>
      </c>
      <c r="D110" s="407">
        <v>20455</v>
      </c>
      <c r="E110" s="407"/>
      <c r="F110" s="445">
        <f aca="true" t="shared" si="1" ref="F110:F127">B110/365</f>
        <v>53.43013698630137</v>
      </c>
      <c r="G110" s="407"/>
      <c r="H110" s="445">
        <f aca="true" t="shared" si="2" ref="H110:H127">D110/365</f>
        <v>56.04109589041096</v>
      </c>
      <c r="I110" s="406"/>
      <c r="J110" s="407"/>
    </row>
    <row r="111" spans="1:10" ht="11.25" customHeight="1">
      <c r="A111" s="416" t="s">
        <v>139</v>
      </c>
      <c r="B111" s="444">
        <v>11885</v>
      </c>
      <c r="C111" s="407">
        <v>8326</v>
      </c>
      <c r="D111" s="407">
        <v>12764</v>
      </c>
      <c r="E111" s="407"/>
      <c r="F111" s="445">
        <f t="shared" si="1"/>
        <v>32.56164383561644</v>
      </c>
      <c r="G111" s="407"/>
      <c r="H111" s="445">
        <f t="shared" si="2"/>
        <v>34.96986301369863</v>
      </c>
      <c r="I111" s="407"/>
      <c r="J111" s="407"/>
    </row>
    <row r="112" spans="1:10" ht="11.25" customHeight="1">
      <c r="A112" s="411" t="s">
        <v>140</v>
      </c>
      <c r="B112" s="444">
        <v>8318</v>
      </c>
      <c r="C112" s="407">
        <v>5550</v>
      </c>
      <c r="D112" s="407">
        <v>11933</v>
      </c>
      <c r="E112" s="407"/>
      <c r="F112" s="445">
        <f t="shared" si="1"/>
        <v>22.78904109589041</v>
      </c>
      <c r="G112" s="407"/>
      <c r="H112" s="445">
        <f t="shared" si="2"/>
        <v>32.69315068493151</v>
      </c>
      <c r="I112" s="407"/>
      <c r="J112" s="407"/>
    </row>
    <row r="113" spans="1:10" ht="11.25" customHeight="1">
      <c r="A113" s="416" t="s">
        <v>141</v>
      </c>
      <c r="B113" s="444">
        <v>24361</v>
      </c>
      <c r="C113" s="407">
        <v>8940</v>
      </c>
      <c r="D113" s="407">
        <v>20318</v>
      </c>
      <c r="E113" s="407"/>
      <c r="F113" s="445">
        <f>B113/365</f>
        <v>66.74246575342465</v>
      </c>
      <c r="G113" s="407"/>
      <c r="H113" s="445">
        <f t="shared" si="2"/>
        <v>55.66575342465753</v>
      </c>
      <c r="I113" s="407"/>
      <c r="J113" s="407"/>
    </row>
    <row r="114" spans="1:10" ht="11.25" customHeight="1">
      <c r="A114" s="411" t="s">
        <v>142</v>
      </c>
      <c r="B114" s="444">
        <v>7415</v>
      </c>
      <c r="C114" s="407">
        <v>4252</v>
      </c>
      <c r="D114" s="407">
        <v>8553</v>
      </c>
      <c r="E114" s="407"/>
      <c r="F114" s="445">
        <f t="shared" si="1"/>
        <v>20.315068493150687</v>
      </c>
      <c r="G114" s="407"/>
      <c r="H114" s="445">
        <f>D114/365</f>
        <v>23.432876712328767</v>
      </c>
      <c r="I114" s="407"/>
      <c r="J114" s="407"/>
    </row>
    <row r="115" spans="1:10" ht="11.25" customHeight="1">
      <c r="A115" s="411" t="s">
        <v>143</v>
      </c>
      <c r="B115" s="444">
        <v>7714</v>
      </c>
      <c r="C115" s="407">
        <v>4946</v>
      </c>
      <c r="D115" s="407">
        <v>11554</v>
      </c>
      <c r="E115" s="407"/>
      <c r="F115" s="445">
        <f t="shared" si="1"/>
        <v>21.134246575342466</v>
      </c>
      <c r="G115" s="407"/>
      <c r="H115" s="445">
        <f t="shared" si="2"/>
        <v>31.654794520547945</v>
      </c>
      <c r="I115" s="407"/>
      <c r="J115" s="407"/>
    </row>
    <row r="116" spans="1:10" ht="11.25" customHeight="1">
      <c r="A116" s="411" t="s">
        <v>469</v>
      </c>
      <c r="B116" s="444">
        <v>6528</v>
      </c>
      <c r="C116" s="407">
        <v>1388</v>
      </c>
      <c r="D116" s="407">
        <v>6956</v>
      </c>
      <c r="E116" s="407"/>
      <c r="F116" s="445">
        <f t="shared" si="1"/>
        <v>17.884931506849316</v>
      </c>
      <c r="G116" s="407"/>
      <c r="H116" s="445">
        <f t="shared" si="2"/>
        <v>19.057534246575344</v>
      </c>
      <c r="I116" s="407"/>
      <c r="J116" s="407"/>
    </row>
    <row r="117" spans="1:10" ht="11.25" customHeight="1">
      <c r="A117" s="411" t="s">
        <v>144</v>
      </c>
      <c r="B117" s="444">
        <v>8085</v>
      </c>
      <c r="C117" s="407">
        <v>7294</v>
      </c>
      <c r="D117" s="407">
        <v>8489</v>
      </c>
      <c r="E117" s="407"/>
      <c r="F117" s="445">
        <f t="shared" si="1"/>
        <v>22.15068493150685</v>
      </c>
      <c r="G117" s="407"/>
      <c r="H117" s="445">
        <f t="shared" si="2"/>
        <v>23.257534246575343</v>
      </c>
      <c r="I117" s="407"/>
      <c r="J117" s="407"/>
    </row>
    <row r="118" spans="1:10" ht="11.25" customHeight="1">
      <c r="A118" s="411" t="s">
        <v>145</v>
      </c>
      <c r="B118" s="444">
        <v>55596</v>
      </c>
      <c r="C118" s="407">
        <v>45711</v>
      </c>
      <c r="D118" s="407">
        <v>57510</v>
      </c>
      <c r="E118" s="407"/>
      <c r="F118" s="445">
        <f t="shared" si="1"/>
        <v>152.3178082191781</v>
      </c>
      <c r="G118" s="407"/>
      <c r="H118" s="445">
        <f t="shared" si="2"/>
        <v>157.56164383561645</v>
      </c>
      <c r="I118" s="407"/>
      <c r="J118" s="407"/>
    </row>
    <row r="119" spans="1:10" ht="11.25" customHeight="1">
      <c r="A119" s="411" t="s">
        <v>146</v>
      </c>
      <c r="B119" s="444">
        <v>172125</v>
      </c>
      <c r="C119" s="407">
        <v>78020</v>
      </c>
      <c r="D119" s="407">
        <v>185997</v>
      </c>
      <c r="E119" s="407"/>
      <c r="F119" s="445">
        <f t="shared" si="1"/>
        <v>471.5753424657534</v>
      </c>
      <c r="G119" s="407"/>
      <c r="H119" s="445">
        <f t="shared" si="2"/>
        <v>509.58082191780824</v>
      </c>
      <c r="I119" s="407"/>
      <c r="J119" s="407"/>
    </row>
    <row r="120" spans="1:10" ht="11.25" customHeight="1">
      <c r="A120" s="411" t="s">
        <v>147</v>
      </c>
      <c r="B120" s="444">
        <v>6916</v>
      </c>
      <c r="C120" s="407">
        <v>2171</v>
      </c>
      <c r="D120" s="407">
        <v>9578</v>
      </c>
      <c r="E120" s="407"/>
      <c r="F120" s="445">
        <f t="shared" si="1"/>
        <v>18.947945205479453</v>
      </c>
      <c r="G120" s="407"/>
      <c r="H120" s="445">
        <f t="shared" si="2"/>
        <v>26.24109589041096</v>
      </c>
      <c r="I120" s="407"/>
      <c r="J120" s="407"/>
    </row>
    <row r="121" spans="1:10" ht="11.25" customHeight="1">
      <c r="A121" s="411" t="s">
        <v>148</v>
      </c>
      <c r="B121" s="444">
        <v>8303</v>
      </c>
      <c r="C121" s="407">
        <v>3558</v>
      </c>
      <c r="D121" s="407">
        <v>7568</v>
      </c>
      <c r="E121" s="407"/>
      <c r="F121" s="445">
        <f t="shared" si="1"/>
        <v>22.747945205479454</v>
      </c>
      <c r="G121" s="407"/>
      <c r="H121" s="445">
        <f t="shared" si="2"/>
        <v>20.734246575342464</v>
      </c>
      <c r="I121" s="407"/>
      <c r="J121" s="407"/>
    </row>
    <row r="122" spans="1:10" ht="11.25" customHeight="1">
      <c r="A122" s="411" t="s">
        <v>149</v>
      </c>
      <c r="B122" s="444">
        <v>16549</v>
      </c>
      <c r="C122" s="407">
        <v>8246</v>
      </c>
      <c r="D122" s="407">
        <v>14953</v>
      </c>
      <c r="E122" s="407"/>
      <c r="F122" s="445">
        <f t="shared" si="1"/>
        <v>45.33972602739726</v>
      </c>
      <c r="G122" s="407"/>
      <c r="H122" s="445">
        <f t="shared" si="2"/>
        <v>40.967123287671235</v>
      </c>
      <c r="I122" s="407"/>
      <c r="J122" s="407"/>
    </row>
    <row r="123" spans="1:10" ht="11.25" customHeight="1">
      <c r="A123" s="411" t="s">
        <v>150</v>
      </c>
      <c r="B123" s="444">
        <v>14138</v>
      </c>
      <c r="C123" s="407">
        <v>5044</v>
      </c>
      <c r="D123" s="407">
        <v>12564</v>
      </c>
      <c r="E123" s="407"/>
      <c r="F123" s="445">
        <f t="shared" si="1"/>
        <v>38.73424657534247</v>
      </c>
      <c r="G123" s="407"/>
      <c r="H123" s="445">
        <f t="shared" si="2"/>
        <v>34.42191780821918</v>
      </c>
      <c r="I123" s="407"/>
      <c r="J123" s="407"/>
    </row>
    <row r="124" spans="1:10" ht="11.25" customHeight="1">
      <c r="A124" s="411" t="s">
        <v>151</v>
      </c>
      <c r="B124" s="444">
        <v>13242</v>
      </c>
      <c r="C124" s="407">
        <v>5729</v>
      </c>
      <c r="D124" s="407">
        <v>10135</v>
      </c>
      <c r="E124" s="407"/>
      <c r="F124" s="445">
        <f t="shared" si="1"/>
        <v>36.27945205479452</v>
      </c>
      <c r="G124" s="407"/>
      <c r="H124" s="445">
        <f t="shared" si="2"/>
        <v>27.767123287671232</v>
      </c>
      <c r="I124" s="407"/>
      <c r="J124" s="407"/>
    </row>
    <row r="125" spans="1:10" ht="11.25" customHeight="1">
      <c r="A125" s="411" t="s">
        <v>152</v>
      </c>
      <c r="B125" s="444">
        <v>1622</v>
      </c>
      <c r="C125" s="407">
        <v>436</v>
      </c>
      <c r="D125" s="407">
        <v>3155</v>
      </c>
      <c r="E125" s="407"/>
      <c r="F125" s="445">
        <f t="shared" si="1"/>
        <v>4.443835616438356</v>
      </c>
      <c r="G125" s="407"/>
      <c r="H125" s="445">
        <f t="shared" si="2"/>
        <v>8.643835616438356</v>
      </c>
      <c r="I125" s="407"/>
      <c r="J125" s="407"/>
    </row>
    <row r="126" spans="1:11" ht="11.25" customHeight="1">
      <c r="A126" s="411" t="s">
        <v>153</v>
      </c>
      <c r="B126" s="444">
        <v>16180</v>
      </c>
      <c r="C126" s="407">
        <v>3132</v>
      </c>
      <c r="D126" s="407">
        <v>12718</v>
      </c>
      <c r="E126" s="407"/>
      <c r="F126" s="445">
        <f t="shared" si="1"/>
        <v>44.32876712328767</v>
      </c>
      <c r="G126" s="407"/>
      <c r="H126" s="445">
        <f t="shared" si="2"/>
        <v>34.843835616438355</v>
      </c>
      <c r="I126" s="407"/>
      <c r="J126" s="407"/>
      <c r="K126" s="422"/>
    </row>
    <row r="127" spans="1:11" ht="12.75" customHeight="1" thickBot="1">
      <c r="A127" s="417" t="s">
        <v>154</v>
      </c>
      <c r="B127" s="446">
        <v>7989</v>
      </c>
      <c r="C127" s="420">
        <v>4430</v>
      </c>
      <c r="D127" s="420">
        <v>8553</v>
      </c>
      <c r="E127" s="420"/>
      <c r="F127" s="420">
        <f t="shared" si="1"/>
        <v>21.887671232876713</v>
      </c>
      <c r="G127" s="420"/>
      <c r="H127" s="420">
        <f t="shared" si="2"/>
        <v>23.432876712328767</v>
      </c>
      <c r="I127" s="407"/>
      <c r="J127" s="407"/>
      <c r="K127" s="422"/>
    </row>
    <row r="128" spans="1:11" ht="15" customHeight="1">
      <c r="A128" s="447" t="s">
        <v>155</v>
      </c>
      <c r="B128" s="407"/>
      <c r="C128" s="407"/>
      <c r="D128" s="407"/>
      <c r="E128" s="407"/>
      <c r="F128" s="407"/>
      <c r="G128" s="407"/>
      <c r="H128" s="407"/>
      <c r="I128" s="422"/>
      <c r="J128" s="422"/>
      <c r="K128" s="422"/>
    </row>
    <row r="129" spans="1:11" ht="13.5" customHeight="1">
      <c r="A129" s="829" t="s">
        <v>680</v>
      </c>
      <c r="B129" s="407"/>
      <c r="C129" s="407"/>
      <c r="D129" s="407"/>
      <c r="E129" s="407"/>
      <c r="F129" s="407"/>
      <c r="G129" s="407"/>
      <c r="H129" s="407"/>
      <c r="I129" s="422"/>
      <c r="J129" s="422"/>
      <c r="K129" s="422"/>
    </row>
    <row r="130" spans="1:11" ht="13.5" customHeight="1">
      <c r="A130" s="389"/>
      <c r="D130" s="448"/>
      <c r="I130" s="422"/>
      <c r="J130" s="422"/>
      <c r="K130" s="422"/>
    </row>
    <row r="131" spans="1:8" ht="12.75" customHeight="1" thickBot="1">
      <c r="A131" s="377" t="s">
        <v>747</v>
      </c>
      <c r="B131" s="422"/>
      <c r="C131" s="422"/>
      <c r="D131" s="422"/>
      <c r="E131" s="422"/>
      <c r="F131" s="422"/>
      <c r="G131" s="422"/>
      <c r="H131" s="422"/>
    </row>
    <row r="132" spans="1:8" ht="11.25" customHeight="1">
      <c r="A132" s="436" t="s">
        <v>59</v>
      </c>
      <c r="B132" s="381" t="s">
        <v>135</v>
      </c>
      <c r="C132" s="382"/>
      <c r="D132" s="382"/>
      <c r="E132" s="382"/>
      <c r="F132" s="382"/>
      <c r="G132" s="382"/>
      <c r="H132" s="382"/>
    </row>
    <row r="133" spans="1:8" ht="12" customHeight="1">
      <c r="A133" s="428"/>
      <c r="B133" s="1001" t="s">
        <v>62</v>
      </c>
      <c r="C133" s="1004"/>
      <c r="D133" s="999" t="s">
        <v>63</v>
      </c>
      <c r="E133" s="1001" t="s">
        <v>64</v>
      </c>
      <c r="F133" s="1002"/>
      <c r="G133" s="1002"/>
      <c r="H133" s="1002"/>
    </row>
    <row r="134" spans="1:8" ht="12" customHeight="1">
      <c r="A134" s="438" t="s">
        <v>67</v>
      </c>
      <c r="B134" s="824" t="s">
        <v>682</v>
      </c>
      <c r="C134" s="826" t="s">
        <v>136</v>
      </c>
      <c r="D134" s="1000"/>
      <c r="E134" s="1001" t="s">
        <v>69</v>
      </c>
      <c r="F134" s="1004"/>
      <c r="G134" s="1001" t="s">
        <v>63</v>
      </c>
      <c r="H134" s="1002"/>
    </row>
    <row r="135" spans="1:8" ht="11.25" customHeight="1">
      <c r="A135" s="695"/>
      <c r="B135" s="388" t="s">
        <v>70</v>
      </c>
      <c r="C135" s="388" t="s">
        <v>70</v>
      </c>
      <c r="D135" s="388" t="s">
        <v>70</v>
      </c>
      <c r="E135" s="388"/>
      <c r="F135" s="388" t="s">
        <v>70</v>
      </c>
      <c r="G135" s="388"/>
      <c r="H135" s="388" t="s">
        <v>70</v>
      </c>
    </row>
    <row r="136" spans="1:8" ht="11.25" customHeight="1">
      <c r="A136" s="762" t="s">
        <v>604</v>
      </c>
      <c r="B136" s="445">
        <v>287880</v>
      </c>
      <c r="C136" s="445">
        <v>182698</v>
      </c>
      <c r="D136" s="445">
        <v>287880</v>
      </c>
      <c r="E136" s="445"/>
      <c r="F136" s="445">
        <v>788</v>
      </c>
      <c r="G136" s="388"/>
      <c r="H136" s="445">
        <v>788</v>
      </c>
    </row>
    <row r="137" spans="1:8" ht="11.25" customHeight="1">
      <c r="A137" s="762" t="s">
        <v>615</v>
      </c>
      <c r="B137" s="406">
        <v>325458</v>
      </c>
      <c r="C137" s="407">
        <v>196043</v>
      </c>
      <c r="D137" s="407">
        <v>325458</v>
      </c>
      <c r="E137" s="407"/>
      <c r="F137" s="407">
        <v>890</v>
      </c>
      <c r="G137" s="407"/>
      <c r="H137" s="407">
        <v>890</v>
      </c>
    </row>
    <row r="138" spans="1:8" ht="11.25" customHeight="1">
      <c r="A138" s="762" t="s">
        <v>548</v>
      </c>
      <c r="B138" s="445">
        <v>315307</v>
      </c>
      <c r="C138" s="445">
        <v>203166</v>
      </c>
      <c r="D138" s="445">
        <v>315307</v>
      </c>
      <c r="E138" s="445"/>
      <c r="F138" s="445">
        <v>863</v>
      </c>
      <c r="G138" s="445"/>
      <c r="H138" s="445">
        <v>863</v>
      </c>
    </row>
    <row r="139" spans="1:8" ht="11.25" customHeight="1">
      <c r="A139" s="762" t="s">
        <v>616</v>
      </c>
      <c r="B139" s="445">
        <v>312270</v>
      </c>
      <c r="C139" s="445">
        <v>197582</v>
      </c>
      <c r="D139" s="445">
        <v>312270</v>
      </c>
      <c r="E139" s="445"/>
      <c r="F139" s="445">
        <v>855</v>
      </c>
      <c r="G139" s="445"/>
      <c r="H139" s="445">
        <v>855</v>
      </c>
    </row>
    <row r="140" spans="1:8" s="402" customFormat="1" ht="12.75" customHeight="1">
      <c r="A140" s="790" t="s">
        <v>617</v>
      </c>
      <c r="B140" s="410">
        <v>330126</v>
      </c>
      <c r="C140" s="410">
        <v>198500</v>
      </c>
      <c r="D140" s="410">
        <v>330126</v>
      </c>
      <c r="E140" s="410"/>
      <c r="F140" s="410">
        <v>904</v>
      </c>
      <c r="G140" s="410"/>
      <c r="H140" s="410">
        <v>904</v>
      </c>
    </row>
    <row r="141" spans="1:8" ht="12">
      <c r="A141" s="449" t="s">
        <v>156</v>
      </c>
      <c r="B141" s="407">
        <v>301598</v>
      </c>
      <c r="C141" s="407">
        <v>177777</v>
      </c>
      <c r="D141" s="407">
        <v>301598</v>
      </c>
      <c r="E141" s="407"/>
      <c r="F141" s="407">
        <v>826</v>
      </c>
      <c r="G141" s="407"/>
      <c r="H141" s="407">
        <v>826</v>
      </c>
    </row>
    <row r="142" spans="1:8" ht="12.75" thickBot="1">
      <c r="A142" s="450" t="s">
        <v>594</v>
      </c>
      <c r="B142" s="420">
        <v>28528</v>
      </c>
      <c r="C142" s="420">
        <v>20723</v>
      </c>
      <c r="D142" s="420">
        <v>28528</v>
      </c>
      <c r="E142" s="420"/>
      <c r="F142" s="420">
        <v>78</v>
      </c>
      <c r="G142" s="420"/>
      <c r="H142" s="420">
        <v>78</v>
      </c>
    </row>
    <row r="143" ht="15" customHeight="1">
      <c r="A143" s="830" t="s">
        <v>620</v>
      </c>
    </row>
  </sheetData>
  <sheetProtection/>
  <mergeCells count="21">
    <mergeCell ref="E134:F134"/>
    <mergeCell ref="E100:H100"/>
    <mergeCell ref="D74:D75"/>
    <mergeCell ref="E74:E75"/>
    <mergeCell ref="F74:F75"/>
    <mergeCell ref="G4:H4"/>
    <mergeCell ref="E4:E5"/>
    <mergeCell ref="B74:C74"/>
    <mergeCell ref="B100:C100"/>
    <mergeCell ref="E101:F101"/>
    <mergeCell ref="B133:C133"/>
    <mergeCell ref="D4:D5"/>
    <mergeCell ref="G74:H74"/>
    <mergeCell ref="F4:F5"/>
    <mergeCell ref="D133:D134"/>
    <mergeCell ref="E133:H133"/>
    <mergeCell ref="G134:H134"/>
    <mergeCell ref="D100:D101"/>
    <mergeCell ref="G101:H101"/>
    <mergeCell ref="A71:D71"/>
    <mergeCell ref="B4:C4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2020-10-02T00:06:17Z</cp:lastPrinted>
  <dcterms:created xsi:type="dcterms:W3CDTF">2010-03-02T23:30:43Z</dcterms:created>
  <dcterms:modified xsi:type="dcterms:W3CDTF">2020-10-02T00:06:25Z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