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800" windowHeight="9930" tabRatio="712" activeTab="2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3">'27-4 '!$A$1:$AE$27</definedName>
    <definedName name="_xlnm.Print_Area" localSheetId="7">'27-7'!$A$1:$AG$17</definedName>
    <definedName name="_xlnm.Print_Area" localSheetId="9">'27-8(2)'!$A$1:$AI$58</definedName>
    <definedName name="_xlnm.Print_Area" localSheetId="10">'27-8(3)'!$A$1:$AK$51</definedName>
    <definedName name="_xlnm.Print_Area" localSheetId="12">'27-9'!$A$1:$S$39</definedName>
  </definedNames>
  <calcPr fullCalcOnLoad="1"/>
</workbook>
</file>

<file path=xl/sharedStrings.xml><?xml version="1.0" encoding="utf-8"?>
<sst xmlns="http://schemas.openxmlformats.org/spreadsheetml/2006/main" count="2256" uniqueCount="701">
  <si>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</si>
  <si>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</si>
  <si>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</si>
  <si>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</si>
  <si>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</si>
  <si>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</si>
  <si>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</si>
  <si>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</si>
  <si>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</si>
  <si>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</si>
  <si>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</si>
  <si>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</si>
  <si>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</si>
  <si>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</si>
  <si>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</si>
  <si>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</si>
  <si>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</si>
  <si>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</si>
  <si>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</si>
  <si>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</si>
  <si>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</si>
  <si>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</si>
  <si>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</si>
  <si>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</si>
  <si>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</si>
  <si>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</si>
  <si>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</si>
  <si>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</si>
  <si>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</si>
  <si>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</si>
  <si>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</si>
  <si>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</si>
  <si>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</si>
  <si>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</si>
  <si>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</si>
  <si>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</si>
  <si>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</si>
  <si>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</si>
  <si>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</si>
  <si>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</si>
  <si>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</si>
  <si>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</si>
  <si>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</si>
  <si>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</si>
  <si>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</si>
  <si>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</si>
  <si>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</si>
  <si>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</si>
  <si>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</si>
  <si>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</si>
  <si>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</si>
  <si>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</si>
  <si>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</si>
  <si>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</si>
  <si>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</si>
  <si>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</si>
  <si>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</si>
  <si>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</si>
  <si>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灯火</t>
  </si>
  <si>
    <t>衝突の火花</t>
  </si>
  <si>
    <t>取灰</t>
  </si>
  <si>
    <t>火入れ</t>
  </si>
  <si>
    <t>放火</t>
  </si>
  <si>
    <t>放火の疑い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</si>
  <si>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</si>
  <si>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</si>
  <si>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</si>
  <si>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</si>
  <si>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</si>
  <si>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</si>
  <si>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</si>
  <si>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</si>
  <si>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</si>
  <si>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</si>
  <si>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</si>
  <si>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</si>
  <si>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</si>
  <si>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</si>
  <si>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</si>
  <si>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</si>
  <si>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</si>
  <si>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</si>
  <si>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</si>
  <si>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</si>
  <si>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</si>
  <si>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</si>
  <si>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</si>
  <si>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</si>
  <si>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</si>
  <si>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</si>
  <si>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</si>
  <si>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</si>
  <si>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</si>
  <si>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</si>
  <si>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</si>
  <si>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</si>
  <si>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</si>
  <si>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</si>
  <si>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</si>
  <si>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</si>
  <si>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</si>
  <si>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</si>
  <si>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</si>
  <si>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</si>
  <si>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</si>
  <si>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</si>
  <si>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</si>
  <si>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</si>
  <si>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</si>
  <si>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</si>
  <si>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</si>
  <si>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</si>
  <si>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</si>
  <si>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</si>
  <si>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</si>
  <si>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</si>
  <si>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</si>
  <si>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</si>
  <si>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</si>
  <si>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</si>
  <si>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</si>
  <si>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</si>
  <si>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</si>
  <si>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</si>
  <si>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</si>
  <si>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</si>
  <si>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</si>
  <si>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</si>
  <si>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</si>
  <si>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</si>
  <si>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</si>
  <si>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</si>
  <si>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</si>
  <si>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</si>
  <si>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</si>
  <si>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</si>
  <si>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</si>
  <si>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</si>
  <si>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</si>
  <si>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</si>
  <si>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</si>
  <si>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</si>
  <si>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</si>
  <si>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</si>
  <si>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</si>
  <si>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</si>
  <si>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</si>
  <si>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</si>
  <si>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</si>
  <si>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</si>
  <si>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</si>
  <si>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</si>
  <si>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</si>
  <si>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</si>
  <si>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</si>
  <si>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</si>
  <si>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</si>
  <si>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</si>
  <si>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</si>
  <si>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</si>
  <si>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</si>
  <si>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</si>
  <si>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</si>
  <si>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</si>
  <si>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</si>
  <si>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</si>
  <si>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</si>
  <si>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</si>
  <si>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</si>
  <si>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</si>
  <si>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</si>
  <si>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佐賀広域</t>
  </si>
  <si>
    <t>唐津市消防本部</t>
  </si>
  <si>
    <t>唐津市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</si>
  <si>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</si>
  <si>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</si>
  <si>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</si>
  <si>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</si>
  <si>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</si>
  <si>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</si>
  <si>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</si>
  <si>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</si>
  <si>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</si>
  <si>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</si>
  <si>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土石採取業</t>
  </si>
  <si>
    <t>畜 産 業</t>
  </si>
  <si>
    <t>水 産 業</t>
  </si>
  <si>
    <t>（単位：人）</t>
  </si>
  <si>
    <t>(1)  概               況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</si>
  <si>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</si>
  <si>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</si>
  <si>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</si>
  <si>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</si>
  <si>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</si>
  <si>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</si>
  <si>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</si>
  <si>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</si>
  <si>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</si>
  <si>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</si>
  <si>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</si>
  <si>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</si>
  <si>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</si>
  <si>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負傷者</t>
  </si>
  <si>
    <t>自動車</t>
  </si>
  <si>
    <t>千台当た</t>
  </si>
  <si>
    <t>死   者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</si>
  <si>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</si>
  <si>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</si>
  <si>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</si>
  <si>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</si>
  <si>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</si>
  <si>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</si>
  <si>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</si>
  <si>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</si>
  <si>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</si>
  <si>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</si>
  <si>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</si>
  <si>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</si>
  <si>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</si>
  <si>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</si>
  <si>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</si>
  <si>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</si>
  <si>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</si>
  <si>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</si>
  <si>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</si>
  <si>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</si>
  <si>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</si>
  <si>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</si>
  <si>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</si>
  <si>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</si>
  <si>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</si>
  <si>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</si>
  <si>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</si>
  <si>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</si>
  <si>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</si>
  <si>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</si>
  <si>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</si>
  <si>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</si>
  <si>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</si>
  <si>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</si>
  <si>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</si>
  <si>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</si>
  <si>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</si>
  <si>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</si>
  <si>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</si>
  <si>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</si>
  <si>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</si>
  <si>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</si>
  <si>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</si>
  <si>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</si>
  <si>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</si>
  <si>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</si>
  <si>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</si>
  <si>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</si>
  <si>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</si>
  <si>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</si>
  <si>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</si>
  <si>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</si>
  <si>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</si>
  <si>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</si>
  <si>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</si>
  <si>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</si>
  <si>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</si>
  <si>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</si>
  <si>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</si>
  <si>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</si>
  <si>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</si>
  <si>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</si>
  <si>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</si>
  <si>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</si>
  <si>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</si>
  <si>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</si>
  <si>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</si>
  <si>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</si>
  <si>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</si>
  <si>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</si>
  <si>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</si>
  <si>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</si>
  <si>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</si>
  <si>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</si>
  <si>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</si>
  <si>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</si>
  <si>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</si>
  <si>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</si>
  <si>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</si>
  <si>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</si>
  <si>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</si>
  <si>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</si>
  <si>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</si>
  <si>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</si>
  <si>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</si>
  <si>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</si>
  <si>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</si>
  <si>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</si>
  <si>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</si>
  <si>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</si>
  <si>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</si>
  <si>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</si>
  <si>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</si>
  <si>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</si>
  <si>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</si>
  <si>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</si>
  <si>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</si>
  <si>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</si>
  <si>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</si>
  <si>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</si>
  <si>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</si>
  <si>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</si>
  <si>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</si>
  <si>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</si>
  <si>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</si>
  <si>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</si>
  <si>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</si>
  <si>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</si>
  <si>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</si>
  <si>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</si>
  <si>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</si>
  <si>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</si>
  <si>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</si>
  <si>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</si>
  <si>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</si>
  <si>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</si>
  <si>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</si>
  <si>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</si>
  <si>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</si>
  <si>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</si>
  <si>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</si>
  <si>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</si>
  <si>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</si>
  <si>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</si>
  <si>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</si>
  <si>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</si>
  <si>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</si>
  <si>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</si>
  <si>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</si>
  <si>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</si>
  <si>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</si>
  <si>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</si>
  <si>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</si>
  <si>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</si>
  <si>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</si>
  <si>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</si>
  <si>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</si>
  <si>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</si>
  <si>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</si>
  <si>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</si>
  <si>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</si>
  <si>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</si>
  <si>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</si>
  <si>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</si>
  <si>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</si>
  <si>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</si>
  <si>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</si>
  <si>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</si>
  <si>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</si>
  <si>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</si>
  <si>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</si>
  <si>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</si>
  <si>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</si>
  <si>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</si>
  <si>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</si>
  <si>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</si>
  <si>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</si>
  <si>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</si>
  <si>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</si>
  <si>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</si>
  <si>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</si>
  <si>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>死者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</si>
  <si>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</si>
  <si>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</si>
  <si>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</si>
  <si>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</si>
  <si>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</si>
  <si>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</si>
  <si>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</si>
  <si>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</si>
  <si>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</si>
  <si>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</si>
  <si>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</si>
  <si>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</si>
  <si>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</si>
  <si>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</si>
  <si>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</si>
  <si>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</si>
  <si>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</si>
  <si>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</si>
  <si>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</si>
  <si>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</si>
  <si>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</si>
  <si>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</si>
  <si>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</si>
  <si>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</si>
  <si>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</si>
  <si>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</si>
  <si>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</si>
  <si>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</si>
  <si>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</si>
  <si>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</si>
  <si>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</si>
  <si>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</si>
  <si>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</si>
  <si>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</si>
  <si>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</si>
  <si>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</si>
  <si>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</si>
  <si>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</si>
  <si>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</si>
  <si>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</si>
  <si>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</si>
  <si>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</si>
  <si>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</si>
  <si>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</si>
  <si>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</si>
  <si>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</si>
  <si>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</si>
  <si>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</si>
  <si>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</si>
  <si>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</si>
  <si>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</si>
  <si>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</si>
  <si>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</si>
  <si>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</si>
  <si>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</si>
  <si>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</si>
  <si>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</si>
  <si>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</si>
  <si>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</si>
  <si>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</si>
  <si>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</si>
  <si>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</si>
  <si>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</si>
  <si>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</si>
  <si>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</si>
  <si>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</si>
  <si>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</si>
  <si>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</si>
  <si>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ドア開放</t>
  </si>
  <si>
    <t>注2）人口は各年10月1日現在の推計人口または国勢調査人口</t>
  </si>
  <si>
    <t>（注）　（ ）書きは高速道路上の事故で外数。 　　　</t>
  </si>
  <si>
    <t>伊万里・有田</t>
  </si>
  <si>
    <t>※2 事故種別搬送人員・・・救急・救助業務実施状況調（消防統計電子計算処理委託成果品データ）の各消防本部第07表を参照</t>
  </si>
  <si>
    <t>唐津市消防本部</t>
  </si>
  <si>
    <t>伊万里・有田　〃</t>
  </si>
  <si>
    <t>※1 消防署・出張所等・・・消防防災・震災対策現況調査（電子計算処理委託成果品データ）の団体別第01表を参照</t>
  </si>
  <si>
    <t>市町</t>
  </si>
  <si>
    <t>建設業</t>
  </si>
  <si>
    <t>運輸交通業</t>
  </si>
  <si>
    <t>※3 消防ポンプ等・・・消防防災・震災対策現況調査（電子計算処理委託成果品データ）の団体別第17表並びに年報様式</t>
  </si>
  <si>
    <t xml:space="preserve">     25</t>
  </si>
  <si>
    <t xml:space="preserve">     26</t>
  </si>
  <si>
    <t>人口</t>
  </si>
  <si>
    <t>1 503.9</t>
  </si>
  <si>
    <t>9 364</t>
  </si>
  <si>
    <t>1 031</t>
  </si>
  <si>
    <t>2 294</t>
  </si>
  <si>
    <t>2 778</t>
  </si>
  <si>
    <t>8 870</t>
  </si>
  <si>
    <t>2 606</t>
  </si>
  <si>
    <t>27-8　交  通  事  故  発  生  状  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</si>
  <si>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</si>
  <si>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</si>
  <si>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</si>
  <si>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</si>
  <si>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</si>
  <si>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</si>
  <si>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</si>
  <si>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</si>
  <si>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</si>
  <si>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</si>
  <si>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</si>
  <si>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</si>
  <si>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１当対象</t>
  </si>
  <si>
    <t>ミニバン</t>
  </si>
  <si>
    <t>トレーラー</t>
  </si>
  <si>
    <t>合      計</t>
  </si>
  <si>
    <t xml:space="preserve">27-3　救　急　活　動 </t>
  </si>
  <si>
    <t>転 搬</t>
  </si>
  <si>
    <t>医 搬</t>
  </si>
  <si>
    <t>資 等</t>
  </si>
  <si>
    <t>器 搬</t>
  </si>
  <si>
    <t>院 送</t>
  </si>
  <si>
    <t>師 送</t>
  </si>
  <si>
    <t>材 送</t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</si>
  <si>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</si>
  <si>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</si>
  <si>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</si>
  <si>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</si>
  <si>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</si>
  <si>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</si>
  <si>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</si>
  <si>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</si>
  <si>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</si>
  <si>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</si>
  <si>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</si>
  <si>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</si>
  <si>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</si>
  <si>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</si>
  <si>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</si>
  <si>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</si>
  <si>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>杵藤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</si>
  <si>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</si>
  <si>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</si>
  <si>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</si>
  <si>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</si>
  <si>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</si>
  <si>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</si>
  <si>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</si>
  <si>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</si>
  <si>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㎡</t>
  </si>
  <si>
    <t xml:space="preserve">   26</t>
  </si>
  <si>
    <t xml:space="preserve"> 1月</t>
  </si>
  <si>
    <t xml:space="preserve"> 2</t>
  </si>
  <si>
    <t>-</t>
  </si>
  <si>
    <t>19 367</t>
  </si>
  <si>
    <t>※1 分団数・・・消防防災・震災対策現況調査（電子計算処理委託成果品データ）の団体別第01表を参照</t>
  </si>
  <si>
    <t>1 082</t>
  </si>
  <si>
    <t>※2 吏員数・・・消防防災・震災対策現況調査（電子計算処理委託成果品データ）の団体別第13表を参照</t>
  </si>
  <si>
    <t>※3 消防ポンプ等・・・消防防災・震災対策現況調査（電子計算処理委託成果品データ）の団体別第17表並びに年報様式第17表を参照。</t>
  </si>
  <si>
    <t>　　救急自動車については、救急業務実施状況調（電子計算処理委託成果品データ）救急業務01表を参照。</t>
  </si>
  <si>
    <t>　　救助工作車については救急業務実施状況調の救助業務03表を参照。</t>
  </si>
  <si>
    <t>全 産 業</t>
  </si>
  <si>
    <t>林　業</t>
  </si>
  <si>
    <t>製 造 業</t>
  </si>
  <si>
    <t>（注）「死亡」は休業4日以上の内数である。</t>
  </si>
  <si>
    <t>免許　　　保有者数</t>
  </si>
  <si>
    <t xml:space="preserve">        (2) 路 線 別 事 故 発 生 件 数</t>
  </si>
  <si>
    <t>県道</t>
  </si>
  <si>
    <t xml:space="preserve">     27</t>
  </si>
  <si>
    <t>注1) 各年12月末現在、台数のうち軽2輪は各年4月1日現在</t>
  </si>
  <si>
    <t>　　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</si>
  <si>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</si>
  <si>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</si>
  <si>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</si>
  <si>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</si>
  <si>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</si>
  <si>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 xml:space="preserve">       27</t>
  </si>
  <si>
    <t xml:space="preserve">   25</t>
  </si>
  <si>
    <t xml:space="preserve">          26</t>
  </si>
  <si>
    <t xml:space="preserve">          27</t>
  </si>
  <si>
    <t xml:space="preserve">   27</t>
  </si>
  <si>
    <t>※1 事故種別救急出動件数・・・救急・救助業務実施状況調（消防統計電子計算処理委託成果品データ）の各消防本部第04表を参照</t>
  </si>
  <si>
    <t>事　　　故　　　種　　　別　　　救　　　急　　　出　　　動　　　件　　　数</t>
  </si>
  <si>
    <t>伊万里・有田
消防本部</t>
  </si>
  <si>
    <t xml:space="preserve">   25</t>
  </si>
  <si>
    <t>資料：佐賀県の消防防災年報第２９表</t>
  </si>
  <si>
    <t>公共施設被害（千円）</t>
  </si>
  <si>
    <t>公立文教施設</t>
  </si>
  <si>
    <t>農林水産業施設</t>
  </si>
  <si>
    <t>公共土木施設</t>
  </si>
  <si>
    <t>その他の公共施設</t>
  </si>
  <si>
    <t>その他の被害（千円）</t>
  </si>
  <si>
    <t>農産被害</t>
  </si>
  <si>
    <t>林産被害</t>
  </si>
  <si>
    <t>畜産被害</t>
  </si>
  <si>
    <t>水産被害</t>
  </si>
  <si>
    <t>商工被害</t>
  </si>
  <si>
    <t>その他の被害</t>
  </si>
  <si>
    <t xml:space="preserve"> 等の配線
電灯・電話</t>
  </si>
  <si>
    <t>調査中
不　明</t>
  </si>
  <si>
    <t>資料：佐賀県の消防防災年報 第24表</t>
  </si>
  <si>
    <t>(1)  消　　防　　団　－　市町　－</t>
  </si>
  <si>
    <t>各年4月1日現在</t>
  </si>
  <si>
    <t>年    次</t>
  </si>
  <si>
    <t>年次</t>
  </si>
  <si>
    <t>市    町</t>
  </si>
  <si>
    <t>　　第17表を参照</t>
  </si>
  <si>
    <t>各年4月1日</t>
  </si>
  <si>
    <t>化　  学</t>
  </si>
  <si>
    <t>救  　急</t>
  </si>
  <si>
    <t>平 成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</si>
  <si>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</si>
  <si>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</si>
  <si>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</si>
  <si>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</si>
  <si>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</si>
  <si>
    <t>昼夜別</t>
  </si>
  <si>
    <t>交　差　点　 別</t>
  </si>
  <si>
    <t>事　　　故　　　類　　　型</t>
  </si>
  <si>
    <t>　用　　　　　途　　　　　別</t>
  </si>
  <si>
    <t>歩</t>
  </si>
  <si>
    <t>2)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</si>
  <si>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</si>
  <si>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</si>
  <si>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</si>
  <si>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</si>
  <si>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</si>
  <si>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</si>
  <si>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</si>
  <si>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</si>
  <si>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</si>
  <si>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</si>
  <si>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</si>
  <si>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</si>
  <si>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</si>
  <si>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</si>
  <si>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</si>
  <si>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</si>
  <si>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</si>
  <si>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</si>
  <si>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3)</t>
  </si>
  <si>
    <t>対象者数</t>
  </si>
  <si>
    <t>1当2当対象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</si>
  <si>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</si>
  <si>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</si>
  <si>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</si>
  <si>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</si>
  <si>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</si>
  <si>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</si>
  <si>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</si>
  <si>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</si>
  <si>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</si>
  <si>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</si>
  <si>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</si>
  <si>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</si>
  <si>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</si>
  <si>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</si>
  <si>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</si>
  <si>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</si>
  <si>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</si>
  <si>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</si>
  <si>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</si>
  <si>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そ の 他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</si>
  <si>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</si>
  <si>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</si>
  <si>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</si>
  <si>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</si>
  <si>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</si>
  <si>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</si>
  <si>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</si>
  <si>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</si>
  <si>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</si>
  <si>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</si>
  <si>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</si>
  <si>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</si>
  <si>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</si>
  <si>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</si>
  <si>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</si>
  <si>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</si>
  <si>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</si>
  <si>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</si>
  <si>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 xml:space="preserve">       28</t>
  </si>
  <si>
    <t xml:space="preserve">          28</t>
  </si>
  <si>
    <t xml:space="preserve">   28</t>
  </si>
  <si>
    <t xml:space="preserve">       26</t>
  </si>
  <si>
    <t xml:space="preserve">   26</t>
  </si>
  <si>
    <t>※火災報告（消防統計電子計算処理委託成果品データ）の第02表を参照</t>
  </si>
  <si>
    <t>数</t>
  </si>
  <si>
    <t>※2 団員数・・・消防防災・震災対策現況調査（電子計算処理委託成果品データ）の団体別第13表を参照</t>
  </si>
  <si>
    <t>年</t>
  </si>
  <si>
    <t xml:space="preserve">     28</t>
  </si>
  <si>
    <t>そ の 他</t>
  </si>
  <si>
    <t>平成28年</t>
  </si>
  <si>
    <t>98 341</t>
  </si>
  <si>
    <t xml:space="preserve">          29</t>
  </si>
  <si>
    <t xml:space="preserve">   29</t>
  </si>
  <si>
    <r>
      <t xml:space="preserve">  状　況　</t>
    </r>
    <r>
      <rPr>
        <sz val="12"/>
        <rFont val="ＭＳ 明朝"/>
        <family val="1"/>
      </rPr>
      <t>（平成25～29年）</t>
    </r>
  </si>
  <si>
    <t xml:space="preserve">  平 成   25  年</t>
  </si>
  <si>
    <r>
      <t xml:space="preserve"> 被　害　状　況　</t>
    </r>
    <r>
      <rPr>
        <sz val="12"/>
        <rFont val="ＭＳ 明朝"/>
        <family val="1"/>
      </rPr>
      <t>（平成25～29年）</t>
    </r>
  </si>
  <si>
    <t xml:space="preserve">  平 成25 年</t>
  </si>
  <si>
    <t xml:space="preserve">       29</t>
  </si>
  <si>
    <t>29年</t>
  </si>
  <si>
    <t>-</t>
  </si>
  <si>
    <r>
      <t>27-5　原因別火災発生件数</t>
    </r>
    <r>
      <rPr>
        <sz val="12"/>
        <rFont val="ＭＳ 明朝"/>
        <family val="1"/>
      </rPr>
      <t>（平成25～29年）</t>
    </r>
  </si>
  <si>
    <t>-</t>
  </si>
  <si>
    <t>切断機
溶接機</t>
  </si>
  <si>
    <t>年</t>
  </si>
  <si>
    <t>※火災報告（消防統計電子計算処理委託成果品データ）の第08表を参照</t>
  </si>
  <si>
    <r>
      <t xml:space="preserve">27-6　消  防  力  </t>
    </r>
    <r>
      <rPr>
        <sz val="12"/>
        <rFont val="ＭＳ 明朝"/>
        <family val="1"/>
      </rPr>
      <t>（平成26～30年）</t>
    </r>
  </si>
  <si>
    <t>平成</t>
  </si>
  <si>
    <t>(2)  常　備　消　防</t>
  </si>
  <si>
    <t>救    助</t>
  </si>
  <si>
    <t xml:space="preserve"> 平成25年</t>
  </si>
  <si>
    <t xml:space="preserve">     29</t>
  </si>
  <si>
    <r>
      <t xml:space="preserve">27-7  交通事故発生状況の推移 </t>
    </r>
    <r>
      <rPr>
        <sz val="12"/>
        <rFont val="ＭＳ 明朝"/>
        <family val="1"/>
      </rPr>
      <t>（平成25～29年）</t>
    </r>
  </si>
  <si>
    <t>（1）月別事故発生件数（平成29年）</t>
  </si>
  <si>
    <t xml:space="preserve">（2）事　故　発　生　状  </t>
  </si>
  <si>
    <t>-</t>
  </si>
  <si>
    <t>　況　別　件　数（平 成　29　年）</t>
  </si>
  <si>
    <t>1)</t>
  </si>
  <si>
    <t>3)</t>
  </si>
  <si>
    <t>-</t>
  </si>
  <si>
    <t xml:space="preserve">  者   別   状   況 （平成29年）</t>
  </si>
  <si>
    <t>(4) 車両形状，違反別事故発生件数（平成29年）</t>
  </si>
  <si>
    <r>
      <t>コンクリート</t>
    </r>
    <r>
      <rPr>
        <sz val="9"/>
        <rFont val="ＭＳ 明朝"/>
        <family val="1"/>
      </rPr>
      <t xml:space="preserve">
ミキサー</t>
    </r>
  </si>
  <si>
    <t>平成29年</t>
  </si>
  <si>
    <r>
      <t>27-9　交通事故発生状況</t>
    </r>
    <r>
      <rPr>
        <sz val="12"/>
        <rFont val="ＭＳ 明朝"/>
        <family val="1"/>
      </rPr>
      <t>－市町－（平成28・29年）</t>
    </r>
  </si>
  <si>
    <r>
      <t xml:space="preserve">27-1　労 働 災 害 発 生 状 況 </t>
    </r>
    <r>
      <rPr>
        <sz val="12"/>
        <rFont val="ＭＳ 明朝"/>
        <family val="1"/>
      </rPr>
      <t xml:space="preserve"> （平成25～29年）</t>
    </r>
  </si>
  <si>
    <t xml:space="preserve">  平成 25年</t>
  </si>
  <si>
    <t xml:space="preserve">       26</t>
  </si>
  <si>
    <t xml:space="preserve">       27</t>
  </si>
  <si>
    <t xml:space="preserve">       28</t>
  </si>
  <si>
    <t xml:space="preserve">       29</t>
  </si>
  <si>
    <r>
      <t>27-2　自然災害の被害状況</t>
    </r>
    <r>
      <rPr>
        <sz val="12"/>
        <rFont val="ＭＳ 明朝"/>
        <family val="1"/>
      </rPr>
      <t>（平成25～29年）</t>
    </r>
  </si>
  <si>
    <t xml:space="preserve">          29</t>
  </si>
  <si>
    <t>資料：県消防防災課　作成</t>
  </si>
  <si>
    <t>・「平成25年災害の概要」</t>
  </si>
  <si>
    <t>・「平成26年災害の概要」</t>
  </si>
  <si>
    <t>・「平成27年災害の概要」</t>
  </si>
  <si>
    <t>・「平成28年災害の概要」</t>
  </si>
  <si>
    <t>・「平成29年災害の概要」</t>
  </si>
  <si>
    <t>1 414.7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</si>
</sst>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_ ;[Red]\-0\ "/>
  </numFmts>
  <fonts count="5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Ｐ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1">
    <xf numFmtId="0" fontId="0" fillId="0" borderId="0" xfId="0" applyAlignment="1">
      <alignment/>
    </xf>
    <xf numFmtId="176" fontId="7" fillId="0" borderId="0" xfId="63" applyNumberFormat="1" applyFont="1" applyFill="1" applyBorder="1" applyAlignment="1">
      <alignment horizontal="right"/>
      <protection/>
    </xf>
    <xf numFmtId="0" fontId="2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9" fillId="0" borderId="0" xfId="63" applyFont="1" applyFill="1">
      <alignment/>
      <protection/>
    </xf>
    <xf numFmtId="49" fontId="8" fillId="0" borderId="1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 horizontal="right"/>
      <protection/>
    </xf>
    <xf numFmtId="0" fontId="7" fillId="0" borderId="11" xfId="63" applyFont="1" applyFill="1" applyBorder="1" applyAlignment="1">
      <alignment horizontal="right"/>
      <protection/>
    </xf>
    <xf numFmtId="49" fontId="7" fillId="0" borderId="0" xfId="63" applyNumberFormat="1" applyFont="1" applyFill="1" applyBorder="1" applyAlignment="1">
      <alignment/>
      <protection/>
    </xf>
    <xf numFmtId="0" fontId="2" fillId="0" borderId="0" xfId="63" applyFont="1" applyFill="1" applyBorder="1">
      <alignment/>
      <protection/>
    </xf>
    <xf numFmtId="0" fontId="7" fillId="0" borderId="12" xfId="63" applyFont="1" applyFill="1" applyBorder="1" applyAlignment="1">
      <alignment horizontal="center"/>
      <protection/>
    </xf>
    <xf numFmtId="0" fontId="7" fillId="0" borderId="13" xfId="63" applyFont="1" applyFill="1" applyBorder="1" applyAlignment="1">
      <alignment horizontal="center"/>
      <protection/>
    </xf>
    <xf numFmtId="0" fontId="7" fillId="0" borderId="14" xfId="63" applyFont="1" applyFill="1" applyBorder="1">
      <alignment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5" xfId="63" applyFont="1" applyFill="1" applyBorder="1" applyAlignment="1">
      <alignment horizontal="center"/>
      <protection/>
    </xf>
    <xf numFmtId="0" fontId="7" fillId="0" borderId="16" xfId="63" applyFont="1" applyFill="1" applyBorder="1" applyAlignment="1">
      <alignment horizontal="center"/>
      <protection/>
    </xf>
    <xf numFmtId="0" fontId="7" fillId="0" borderId="17" xfId="63" applyFont="1" applyFill="1" applyBorder="1" applyAlignment="1">
      <alignment horizontal="center"/>
      <protection/>
    </xf>
    <xf numFmtId="0" fontId="7" fillId="0" borderId="18" xfId="63" applyFont="1" applyFill="1" applyBorder="1">
      <alignment/>
      <protection/>
    </xf>
    <xf numFmtId="0" fontId="8" fillId="0" borderId="0" xfId="63" applyFont="1" applyFill="1">
      <alignment/>
      <protection/>
    </xf>
    <xf numFmtId="49" fontId="8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Alignment="1">
      <alignment horizontal="right"/>
      <protection/>
    </xf>
    <xf numFmtId="0" fontId="6" fillId="0" borderId="0" xfId="63" applyFont="1" applyFill="1">
      <alignment/>
      <protection/>
    </xf>
    <xf numFmtId="0" fontId="2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49" fontId="7" fillId="0" borderId="19" xfId="63" applyNumberFormat="1" applyFont="1" applyFill="1" applyBorder="1" applyAlignment="1">
      <alignment/>
      <protection/>
    </xf>
    <xf numFmtId="0" fontId="7" fillId="0" borderId="20" xfId="63" applyFont="1" applyFill="1" applyBorder="1" applyAlignment="1">
      <alignment horizontal="centerContinuous" vertical="center"/>
      <protection/>
    </xf>
    <xf numFmtId="0" fontId="7" fillId="0" borderId="21" xfId="63" applyFont="1" applyFill="1" applyBorder="1" applyAlignment="1">
      <alignment horizontal="centerContinuous" vertical="center"/>
      <protection/>
    </xf>
    <xf numFmtId="0" fontId="8" fillId="0" borderId="22" xfId="63" applyFont="1" applyFill="1" applyBorder="1" applyAlignment="1">
      <alignment horizontal="right"/>
      <protection/>
    </xf>
    <xf numFmtId="212" fontId="8" fillId="0" borderId="23" xfId="63" applyNumberFormat="1" applyFont="1" applyFill="1" applyBorder="1">
      <alignment/>
      <protection/>
    </xf>
    <xf numFmtId="212" fontId="8" fillId="0" borderId="22" xfId="63" applyNumberFormat="1" applyFont="1" applyFill="1" applyBorder="1">
      <alignment/>
      <protection/>
    </xf>
    <xf numFmtId="212" fontId="8" fillId="0" borderId="22" xfId="63" applyNumberFormat="1" applyFont="1" applyFill="1" applyBorder="1" applyAlignment="1">
      <alignment horizontal="right"/>
      <protection/>
    </xf>
    <xf numFmtId="0" fontId="2" fillId="33" borderId="0" xfId="64" applyFont="1" applyFill="1">
      <alignment/>
      <protection/>
    </xf>
    <xf numFmtId="0" fontId="7" fillId="33" borderId="0" xfId="64" applyFont="1" applyFill="1" applyBorder="1">
      <alignment/>
      <protection/>
    </xf>
    <xf numFmtId="0" fontId="9" fillId="33" borderId="0" xfId="64" applyFont="1" applyFill="1">
      <alignment/>
      <protection/>
    </xf>
    <xf numFmtId="176" fontId="7" fillId="33" borderId="0" xfId="63" applyNumberFormat="1" applyFont="1" applyFill="1" applyBorder="1" applyAlignment="1">
      <alignment horizontal="right"/>
      <protection/>
    </xf>
    <xf numFmtId="176" fontId="8" fillId="33" borderId="0" xfId="63" applyNumberFormat="1" applyFont="1" applyFill="1" applyBorder="1" applyAlignment="1">
      <alignment horizontal="right"/>
      <protection/>
    </xf>
    <xf numFmtId="176" fontId="8" fillId="33" borderId="0" xfId="0" applyNumberFormat="1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right"/>
    </xf>
    <xf numFmtId="176" fontId="7" fillId="33" borderId="0" xfId="63" applyNumberFormat="1" applyFont="1" applyFill="1" applyBorder="1" applyAlignment="1" quotePrefix="1">
      <alignment horizontal="right"/>
      <protection/>
    </xf>
    <xf numFmtId="0" fontId="7" fillId="33" borderId="0" xfId="64" applyFont="1" applyFill="1">
      <alignment/>
      <protection/>
    </xf>
    <xf numFmtId="176" fontId="7" fillId="0" borderId="11" xfId="63" applyNumberFormat="1" applyFont="1" applyFill="1" applyBorder="1" applyAlignment="1">
      <alignment horizontal="right"/>
      <protection/>
    </xf>
    <xf numFmtId="176" fontId="7" fillId="0" borderId="0" xfId="63" applyNumberFormat="1" applyFont="1" applyFill="1" applyAlignment="1">
      <alignment horizontal="right"/>
      <protection/>
    </xf>
    <xf numFmtId="0" fontId="8" fillId="0" borderId="23" xfId="63" applyFont="1" applyFill="1" applyBorder="1" applyAlignment="1">
      <alignment horizontal="right"/>
      <protection/>
    </xf>
    <xf numFmtId="212" fontId="7" fillId="0" borderId="11" xfId="63" applyNumberFormat="1" applyFont="1" applyFill="1" applyBorder="1">
      <alignment/>
      <protection/>
    </xf>
    <xf numFmtId="212" fontId="7" fillId="0" borderId="0" xfId="63" applyNumberFormat="1" applyFont="1" applyFill="1" applyBorder="1">
      <alignment/>
      <protection/>
    </xf>
    <xf numFmtId="212" fontId="7" fillId="0" borderId="0" xfId="63" applyNumberFormat="1" applyFont="1" applyFill="1" applyBorder="1" applyAlignment="1">
      <alignment horizontal="right"/>
      <protection/>
    </xf>
    <xf numFmtId="0" fontId="7" fillId="33" borderId="0" xfId="64" applyFont="1" applyFill="1" applyBorder="1" applyAlignment="1">
      <alignment horizontal="distributed"/>
      <protection/>
    </xf>
    <xf numFmtId="0" fontId="10" fillId="33" borderId="0" xfId="64" applyFont="1" applyFill="1" applyBorder="1" applyAlignment="1">
      <alignment horizontal="distributed"/>
      <protection/>
    </xf>
    <xf numFmtId="176" fontId="8" fillId="0" borderId="0" xfId="63" applyNumberFormat="1" applyFont="1" applyFill="1" applyBorder="1" applyAlignment="1">
      <alignment horizontal="right"/>
      <protection/>
    </xf>
    <xf numFmtId="0" fontId="7" fillId="0" borderId="22" xfId="63" applyFont="1" applyFill="1" applyBorder="1" applyAlignment="1">
      <alignment horizontal="right"/>
      <protection/>
    </xf>
    <xf numFmtId="0" fontId="6" fillId="33" borderId="0" xfId="64" applyFont="1" applyFill="1" applyAlignment="1">
      <alignment horizontal="centerContinuous"/>
      <protection/>
    </xf>
    <xf numFmtId="0" fontId="6" fillId="33" borderId="0" xfId="64" applyFont="1" applyFill="1">
      <alignment/>
      <protection/>
    </xf>
    <xf numFmtId="0" fontId="2" fillId="33" borderId="0" xfId="64" applyFont="1" applyFill="1" applyAlignment="1">
      <alignment horizontal="centerContinuous"/>
      <protection/>
    </xf>
    <xf numFmtId="0" fontId="7" fillId="33" borderId="22" xfId="64" applyFont="1" applyFill="1" applyBorder="1">
      <alignment/>
      <protection/>
    </xf>
    <xf numFmtId="0" fontId="7" fillId="33" borderId="22" xfId="64" applyFont="1" applyFill="1" applyBorder="1" applyAlignment="1">
      <alignment horizontal="right"/>
      <protection/>
    </xf>
    <xf numFmtId="0" fontId="4" fillId="33" borderId="24" xfId="64" applyFont="1" applyFill="1" applyBorder="1" applyAlignment="1">
      <alignment horizontal="center" vertical="center"/>
      <protection/>
    </xf>
    <xf numFmtId="0" fontId="4" fillId="33" borderId="12" xfId="64" applyFont="1" applyFill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 wrapText="1" shrinkToFit="1"/>
      <protection/>
    </xf>
    <xf numFmtId="49" fontId="7" fillId="33" borderId="0" xfId="65" applyNumberFormat="1" applyFont="1" applyFill="1" applyAlignment="1" quotePrefix="1">
      <alignment/>
      <protection/>
    </xf>
    <xf numFmtId="49" fontId="8" fillId="33" borderId="0" xfId="65" applyNumberFormat="1" applyFont="1" applyFill="1" applyAlignment="1" quotePrefix="1">
      <alignment/>
      <protection/>
    </xf>
    <xf numFmtId="176" fontId="2" fillId="33" borderId="0" xfId="64" applyNumberFormat="1" applyFont="1" applyFill="1" applyBorder="1">
      <alignment/>
      <protection/>
    </xf>
    <xf numFmtId="176" fontId="2" fillId="33" borderId="0" xfId="64" applyNumberFormat="1" applyFont="1" applyFill="1">
      <alignment/>
      <protection/>
    </xf>
    <xf numFmtId="49" fontId="7" fillId="33" borderId="0" xfId="64" applyNumberFormat="1" applyFont="1" applyFill="1" applyBorder="1" applyAlignment="1" quotePrefix="1">
      <alignment/>
      <protection/>
    </xf>
    <xf numFmtId="0" fontId="8" fillId="33" borderId="0" xfId="64" applyFont="1" applyFill="1">
      <alignment/>
      <protection/>
    </xf>
    <xf numFmtId="0" fontId="7" fillId="33" borderId="19" xfId="64" applyFont="1" applyFill="1" applyBorder="1" applyAlignment="1">
      <alignment horizontal="distributed"/>
      <protection/>
    </xf>
    <xf numFmtId="0" fontId="7" fillId="33" borderId="19" xfId="64" applyFont="1" applyFill="1" applyBorder="1" applyAlignment="1" quotePrefix="1">
      <alignment/>
      <protection/>
    </xf>
    <xf numFmtId="0" fontId="7" fillId="33" borderId="0" xfId="64" applyFont="1" applyFill="1" applyBorder="1" applyAlignment="1">
      <alignment horizontal="right"/>
      <protection/>
    </xf>
    <xf numFmtId="0" fontId="8" fillId="33" borderId="22" xfId="64" applyFont="1" applyFill="1" applyBorder="1">
      <alignment/>
      <protection/>
    </xf>
    <xf numFmtId="0" fontId="8" fillId="33" borderId="10" xfId="64" applyFont="1" applyFill="1" applyBorder="1" applyAlignment="1">
      <alignment horizontal="distributed"/>
      <protection/>
    </xf>
    <xf numFmtId="0" fontId="6" fillId="33" borderId="0" xfId="65" applyFont="1" applyFill="1">
      <alignment/>
      <protection/>
    </xf>
    <xf numFmtId="0" fontId="6" fillId="33" borderId="0" xfId="65" applyFont="1" applyFill="1" applyAlignment="1">
      <alignment horizontal="centerContinuous"/>
      <protection/>
    </xf>
    <xf numFmtId="0" fontId="6" fillId="33" borderId="0" xfId="65" applyFont="1" applyFill="1" applyAlignment="1">
      <alignment horizontal="right"/>
      <protection/>
    </xf>
    <xf numFmtId="0" fontId="2" fillId="33" borderId="0" xfId="65" applyFont="1" applyFill="1" applyAlignment="1">
      <alignment horizontal="centerContinuous"/>
      <protection/>
    </xf>
    <xf numFmtId="0" fontId="5" fillId="33" borderId="0" xfId="65" applyFont="1" applyFill="1" applyAlignment="1">
      <alignment horizontal="left"/>
      <protection/>
    </xf>
    <xf numFmtId="0" fontId="2" fillId="33" borderId="0" xfId="65" applyFont="1" applyFill="1">
      <alignment/>
      <protection/>
    </xf>
    <xf numFmtId="0" fontId="2" fillId="33" borderId="22" xfId="65" applyFont="1" applyFill="1" applyBorder="1">
      <alignment/>
      <protection/>
    </xf>
    <xf numFmtId="0" fontId="7" fillId="33" borderId="22" xfId="65" applyFont="1" applyFill="1" applyBorder="1">
      <alignment/>
      <protection/>
    </xf>
    <xf numFmtId="0" fontId="7" fillId="33" borderId="22" xfId="65" applyFont="1" applyFill="1" applyBorder="1" applyAlignment="1">
      <alignment horizontal="right"/>
      <protection/>
    </xf>
    <xf numFmtId="0" fontId="2" fillId="33" borderId="0" xfId="65" applyFont="1" applyFill="1" applyAlignment="1">
      <alignment vertical="center"/>
      <protection/>
    </xf>
    <xf numFmtId="0" fontId="7" fillId="33" borderId="12" xfId="65" applyFont="1" applyFill="1" applyBorder="1" applyAlignment="1">
      <alignment horizontal="centerContinuous" vertical="center"/>
      <protection/>
    </xf>
    <xf numFmtId="0" fontId="7" fillId="33" borderId="24" xfId="65" applyFont="1" applyFill="1" applyBorder="1" applyAlignment="1">
      <alignment horizontal="centerContinuous" vertical="center"/>
      <protection/>
    </xf>
    <xf numFmtId="0" fontId="7" fillId="33" borderId="24" xfId="65" applyFont="1" applyFill="1" applyBorder="1" applyAlignment="1">
      <alignment vertical="center"/>
      <protection/>
    </xf>
    <xf numFmtId="0" fontId="7" fillId="33" borderId="25" xfId="65" applyFont="1" applyFill="1" applyBorder="1" applyAlignment="1">
      <alignment vertical="center"/>
      <protection/>
    </xf>
    <xf numFmtId="0" fontId="2" fillId="33" borderId="11" xfId="65" applyFont="1" applyFill="1" applyBorder="1" applyAlignment="1">
      <alignment vertical="center"/>
      <protection/>
    </xf>
    <xf numFmtId="0" fontId="7" fillId="33" borderId="0" xfId="65" applyFont="1" applyFill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0" fontId="7" fillId="33" borderId="26" xfId="65" applyFont="1" applyFill="1" applyBorder="1" applyAlignment="1">
      <alignment horizontal="centerContinuous" vertical="center"/>
      <protection/>
    </xf>
    <xf numFmtId="0" fontId="7" fillId="33" borderId="17" xfId="65" applyFont="1" applyFill="1" applyBorder="1" applyAlignment="1">
      <alignment horizontal="center" vertical="center"/>
      <protection/>
    </xf>
    <xf numFmtId="0" fontId="7" fillId="33" borderId="0" xfId="65" applyFont="1" applyFill="1" applyAlignment="1">
      <alignment vertical="center"/>
      <protection/>
    </xf>
    <xf numFmtId="0" fontId="7" fillId="33" borderId="16" xfId="65" applyFont="1" applyFill="1" applyBorder="1" applyAlignment="1">
      <alignment horizontal="center" vertical="center"/>
      <protection/>
    </xf>
    <xf numFmtId="0" fontId="7" fillId="33" borderId="0" xfId="65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vertical="center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3" borderId="24" xfId="65" applyFont="1" applyFill="1" applyBorder="1" applyAlignment="1">
      <alignment horizontal="center" vertical="center"/>
      <protection/>
    </xf>
    <xf numFmtId="0" fontId="7" fillId="33" borderId="13" xfId="65" applyFont="1" applyFill="1" applyBorder="1" applyAlignment="1">
      <alignment horizontal="center" vertical="center"/>
      <protection/>
    </xf>
    <xf numFmtId="0" fontId="7" fillId="33" borderId="12" xfId="65" applyFont="1" applyFill="1" applyBorder="1" applyAlignment="1">
      <alignment vertical="center"/>
      <protection/>
    </xf>
    <xf numFmtId="176" fontId="7" fillId="33" borderId="11" xfId="65" applyNumberFormat="1" applyFont="1" applyFill="1" applyBorder="1" applyAlignment="1">
      <alignment horizontal="right" vertical="center"/>
      <protection/>
    </xf>
    <xf numFmtId="176" fontId="7" fillId="33" borderId="0" xfId="65" applyNumberFormat="1" applyFont="1" applyFill="1" applyAlignment="1">
      <alignment horizontal="right" vertical="center"/>
      <protection/>
    </xf>
    <xf numFmtId="176" fontId="7" fillId="33" borderId="0" xfId="65" applyNumberFormat="1" applyFont="1" applyFill="1" applyBorder="1" applyAlignment="1">
      <alignment horizontal="right" vertical="center"/>
      <protection/>
    </xf>
    <xf numFmtId="0" fontId="7" fillId="33" borderId="11" xfId="65" applyFont="1" applyFill="1" applyBorder="1" applyAlignment="1" quotePrefix="1">
      <alignment horizontal="left"/>
      <protection/>
    </xf>
    <xf numFmtId="176" fontId="7" fillId="33" borderId="0" xfId="65" applyNumberFormat="1" applyFont="1" applyFill="1" applyAlignment="1">
      <alignment horizontal="right"/>
      <protection/>
    </xf>
    <xf numFmtId="176" fontId="7" fillId="33" borderId="0" xfId="65" applyNumberFormat="1" applyFont="1" applyFill="1" applyBorder="1" applyAlignment="1">
      <alignment horizontal="right"/>
      <protection/>
    </xf>
    <xf numFmtId="49" fontId="7" fillId="33" borderId="19" xfId="65" applyNumberFormat="1" applyFont="1" applyFill="1" applyBorder="1" applyAlignment="1" quotePrefix="1">
      <alignment/>
      <protection/>
    </xf>
    <xf numFmtId="0" fontId="2" fillId="33" borderId="0" xfId="65" applyFont="1" applyFill="1" applyBorder="1">
      <alignment/>
      <protection/>
    </xf>
    <xf numFmtId="0" fontId="7" fillId="33" borderId="0" xfId="65" applyFont="1" applyFill="1" applyAlignment="1">
      <alignment horizontal="distributed" vertical="center"/>
      <protection/>
    </xf>
    <xf numFmtId="176" fontId="7" fillId="33" borderId="0" xfId="65" applyNumberFormat="1" applyFont="1" applyFill="1" applyAlignment="1">
      <alignment vertical="center"/>
      <protection/>
    </xf>
    <xf numFmtId="176" fontId="7" fillId="33" borderId="0" xfId="0" applyNumberFormat="1" applyFont="1" applyFill="1" applyBorder="1" applyAlignment="1">
      <alignment horizontal="right" vertical="center"/>
    </xf>
    <xf numFmtId="0" fontId="7" fillId="33" borderId="11" xfId="65" applyFont="1" applyFill="1" applyBorder="1" applyAlignment="1">
      <alignment horizontal="distributed" vertical="center"/>
      <protection/>
    </xf>
    <xf numFmtId="0" fontId="7" fillId="33" borderId="0" xfId="65" applyFont="1" applyFill="1" applyAlignment="1">
      <alignment horizontal="distributed" vertical="center" wrapText="1"/>
      <protection/>
    </xf>
    <xf numFmtId="176" fontId="7" fillId="33" borderId="0" xfId="65" applyNumberFormat="1" applyFont="1" applyFill="1" applyBorder="1" applyAlignment="1">
      <alignment vertical="center"/>
      <protection/>
    </xf>
    <xf numFmtId="0" fontId="7" fillId="33" borderId="22" xfId="65" applyFont="1" applyFill="1" applyBorder="1" applyAlignment="1">
      <alignment horizontal="distributed" vertical="center" wrapText="1"/>
      <protection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7" fillId="33" borderId="22" xfId="65" applyNumberFormat="1" applyFont="1" applyFill="1" applyBorder="1" applyAlignment="1">
      <alignment vertical="center"/>
      <protection/>
    </xf>
    <xf numFmtId="176" fontId="7" fillId="33" borderId="22" xfId="0" applyNumberFormat="1" applyFont="1" applyFill="1" applyBorder="1" applyAlignment="1">
      <alignment horizontal="right" vertical="center"/>
    </xf>
    <xf numFmtId="0" fontId="7" fillId="33" borderId="23" xfId="65" applyFont="1" applyFill="1" applyBorder="1" applyAlignment="1">
      <alignment horizontal="distributed" vertical="center"/>
      <protection/>
    </xf>
    <xf numFmtId="0" fontId="7" fillId="33" borderId="0" xfId="65" applyFont="1" applyFill="1">
      <alignment/>
      <protection/>
    </xf>
    <xf numFmtId="176" fontId="7" fillId="33" borderId="0" xfId="65" applyNumberFormat="1" applyFont="1" applyFill="1">
      <alignment/>
      <protection/>
    </xf>
    <xf numFmtId="0" fontId="2" fillId="33" borderId="0" xfId="66" applyFont="1" applyFill="1">
      <alignment/>
      <protection/>
    </xf>
    <xf numFmtId="0" fontId="10" fillId="33" borderId="0" xfId="66" applyFont="1" applyFill="1">
      <alignment/>
      <protection/>
    </xf>
    <xf numFmtId="176" fontId="2" fillId="33" borderId="0" xfId="66" applyNumberFormat="1" applyFont="1" applyFill="1">
      <alignment/>
      <protection/>
    </xf>
    <xf numFmtId="0" fontId="2" fillId="33" borderId="0" xfId="66" applyFont="1" applyFill="1" applyAlignment="1">
      <alignment horizontal="centerContinuous"/>
      <protection/>
    </xf>
    <xf numFmtId="0" fontId="6" fillId="33" borderId="0" xfId="66" applyFont="1" applyFill="1" applyAlignment="1">
      <alignment horizontal="right"/>
      <protection/>
    </xf>
    <xf numFmtId="0" fontId="6" fillId="33" borderId="0" xfId="66" applyFont="1" applyFill="1" applyAlignment="1">
      <alignment horizontal="left"/>
      <protection/>
    </xf>
    <xf numFmtId="0" fontId="5" fillId="33" borderId="0" xfId="66" applyFont="1" applyFill="1" applyAlignment="1">
      <alignment horizontal="centerContinuous"/>
      <protection/>
    </xf>
    <xf numFmtId="0" fontId="2" fillId="33" borderId="0" xfId="66" applyFont="1" applyFill="1" applyAlignment="1">
      <alignment horizontal="left"/>
      <protection/>
    </xf>
    <xf numFmtId="0" fontId="10" fillId="33" borderId="22" xfId="66" applyFont="1" applyFill="1" applyBorder="1">
      <alignment/>
      <protection/>
    </xf>
    <xf numFmtId="0" fontId="2" fillId="33" borderId="22" xfId="66" applyFont="1" applyFill="1" applyBorder="1">
      <alignment/>
      <protection/>
    </xf>
    <xf numFmtId="0" fontId="7" fillId="33" borderId="0" xfId="66" applyFont="1" applyFill="1">
      <alignment/>
      <protection/>
    </xf>
    <xf numFmtId="0" fontId="7" fillId="33" borderId="19" xfId="66" applyFont="1" applyFill="1" applyBorder="1" applyAlignment="1">
      <alignment horizontal="center" vertical="center"/>
      <protection/>
    </xf>
    <xf numFmtId="0" fontId="7" fillId="33" borderId="11" xfId="66" applyFont="1" applyFill="1" applyBorder="1">
      <alignment/>
      <protection/>
    </xf>
    <xf numFmtId="0" fontId="7" fillId="33" borderId="0" xfId="66" applyFont="1" applyFill="1" applyAlignment="1">
      <alignment horizontal="centerContinuous"/>
      <protection/>
    </xf>
    <xf numFmtId="0" fontId="7" fillId="33" borderId="11" xfId="66" applyFont="1" applyFill="1" applyBorder="1" applyAlignment="1">
      <alignment horizontal="centerContinuous"/>
      <protection/>
    </xf>
    <xf numFmtId="0" fontId="7" fillId="33" borderId="24" xfId="66" applyFont="1" applyFill="1" applyBorder="1" applyAlignment="1">
      <alignment horizontal="centerContinuous"/>
      <protection/>
    </xf>
    <xf numFmtId="0" fontId="7" fillId="33" borderId="12" xfId="66" applyFont="1" applyFill="1" applyBorder="1" applyAlignment="1">
      <alignment horizontal="centerContinuous"/>
      <protection/>
    </xf>
    <xf numFmtId="0" fontId="10" fillId="33" borderId="11" xfId="66" applyFont="1" applyFill="1" applyBorder="1" applyAlignment="1">
      <alignment horizontal="right"/>
      <protection/>
    </xf>
    <xf numFmtId="0" fontId="10" fillId="33" borderId="0" xfId="66" applyFont="1" applyFill="1" applyAlignment="1">
      <alignment horizontal="right"/>
      <protection/>
    </xf>
    <xf numFmtId="0" fontId="10" fillId="33" borderId="11" xfId="66" applyFont="1" applyFill="1" applyBorder="1">
      <alignment/>
      <protection/>
    </xf>
    <xf numFmtId="0" fontId="7" fillId="33" borderId="11" xfId="66" applyFont="1" applyFill="1" applyBorder="1" applyAlignment="1">
      <alignment horizontal="right"/>
      <protection/>
    </xf>
    <xf numFmtId="0" fontId="7" fillId="33" borderId="0" xfId="66" applyFont="1" applyFill="1" applyBorder="1" applyAlignment="1">
      <alignment horizontal="right"/>
      <protection/>
    </xf>
    <xf numFmtId="176" fontId="7" fillId="33" borderId="0" xfId="66" applyNumberFormat="1" applyFont="1" applyFill="1" applyAlignment="1">
      <alignment horizontal="right"/>
      <protection/>
    </xf>
    <xf numFmtId="0" fontId="7" fillId="33" borderId="0" xfId="66" applyFont="1" applyFill="1" applyAlignment="1">
      <alignment horizontal="right"/>
      <protection/>
    </xf>
    <xf numFmtId="176" fontId="7" fillId="33" borderId="0" xfId="66" applyNumberFormat="1" applyFont="1" applyFill="1">
      <alignment/>
      <protection/>
    </xf>
    <xf numFmtId="0" fontId="7" fillId="33" borderId="19" xfId="66" applyFont="1" applyFill="1" applyBorder="1">
      <alignment/>
      <protection/>
    </xf>
    <xf numFmtId="176" fontId="7" fillId="33" borderId="0" xfId="66" applyNumberFormat="1" applyFont="1" applyFill="1" applyBorder="1">
      <alignment/>
      <protection/>
    </xf>
    <xf numFmtId="0" fontId="7" fillId="33" borderId="11" xfId="66" applyFont="1" applyFill="1" applyBorder="1" applyAlignment="1">
      <alignment/>
      <protection/>
    </xf>
    <xf numFmtId="0" fontId="7" fillId="33" borderId="0" xfId="66" applyFont="1" applyFill="1" applyAlignment="1" quotePrefix="1">
      <alignment horizontal="right"/>
      <protection/>
    </xf>
    <xf numFmtId="0" fontId="7" fillId="33" borderId="0" xfId="66" applyFont="1" applyFill="1" applyAlignment="1">
      <alignment horizontal="left"/>
      <protection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NumberFormat="1" applyFont="1" applyFill="1" applyAlignment="1">
      <alignment horizontal="right" vertical="center"/>
    </xf>
    <xf numFmtId="0" fontId="7" fillId="33" borderId="11" xfId="66" applyFont="1" applyFill="1" applyBorder="1" applyAlignment="1" quotePrefix="1">
      <alignment horizontal="right"/>
      <protection/>
    </xf>
    <xf numFmtId="49" fontId="7" fillId="33" borderId="0" xfId="66" applyNumberFormat="1" applyFont="1" applyFill="1" applyAlignment="1">
      <alignment horizontal="left"/>
      <protection/>
    </xf>
    <xf numFmtId="176" fontId="7" fillId="33" borderId="0" xfId="0" applyNumberFormat="1" applyFont="1" applyFill="1" applyAlignment="1">
      <alignment horizontal="right" vertical="center"/>
    </xf>
    <xf numFmtId="0" fontId="7" fillId="33" borderId="22" xfId="66" applyFont="1" applyFill="1" applyBorder="1">
      <alignment/>
      <protection/>
    </xf>
    <xf numFmtId="49" fontId="7" fillId="33" borderId="22" xfId="66" applyNumberFormat="1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2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horizontal="right"/>
    </xf>
    <xf numFmtId="0" fontId="7" fillId="33" borderId="23" xfId="66" applyFont="1" applyFill="1" applyBorder="1">
      <alignment/>
      <protection/>
    </xf>
    <xf numFmtId="0" fontId="6" fillId="33" borderId="0" xfId="67" applyFont="1" applyFill="1">
      <alignment/>
      <protection/>
    </xf>
    <xf numFmtId="0" fontId="2" fillId="33" borderId="0" xfId="67" applyFont="1" applyFill="1">
      <alignment/>
      <protection/>
    </xf>
    <xf numFmtId="0" fontId="7" fillId="33" borderId="0" xfId="67" applyFont="1" applyFill="1">
      <alignment/>
      <protection/>
    </xf>
    <xf numFmtId="0" fontId="7" fillId="33" borderId="0" xfId="67" applyFont="1" applyFill="1" applyBorder="1">
      <alignment/>
      <protection/>
    </xf>
    <xf numFmtId="0" fontId="2" fillId="33" borderId="0" xfId="67" applyFont="1" applyFill="1" applyBorder="1">
      <alignment/>
      <protection/>
    </xf>
    <xf numFmtId="0" fontId="6" fillId="33" borderId="0" xfId="67" applyFont="1" applyFill="1" applyAlignment="1">
      <alignment horizontal="centerContinuous"/>
      <protection/>
    </xf>
    <xf numFmtId="0" fontId="6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Border="1" applyAlignment="1">
      <alignment horizontal="centerContinuous"/>
      <protection/>
    </xf>
    <xf numFmtId="0" fontId="2" fillId="33" borderId="0" xfId="67" applyFont="1" applyFill="1" applyAlignment="1">
      <alignment horizontal="centerContinuous"/>
      <protection/>
    </xf>
    <xf numFmtId="0" fontId="7" fillId="33" borderId="22" xfId="67" applyFont="1" applyFill="1" applyBorder="1">
      <alignment/>
      <protection/>
    </xf>
    <xf numFmtId="0" fontId="7" fillId="33" borderId="22" xfId="67" applyFont="1" applyFill="1" applyBorder="1" applyAlignment="1">
      <alignment horizontal="right"/>
      <protection/>
    </xf>
    <xf numFmtId="0" fontId="7" fillId="33" borderId="27" xfId="67" applyFont="1" applyFill="1" applyBorder="1" applyAlignment="1">
      <alignment horizontal="centerContinuous" vertical="center"/>
      <protection/>
    </xf>
    <xf numFmtId="0" fontId="7" fillId="33" borderId="25" xfId="67" applyFont="1" applyFill="1" applyBorder="1" applyAlignment="1">
      <alignment horizontal="centerContinuous" vertical="center"/>
      <protection/>
    </xf>
    <xf numFmtId="0" fontId="10" fillId="33" borderId="12" xfId="67" applyFont="1" applyFill="1" applyBorder="1" applyAlignment="1">
      <alignment vertical="distributed" textRotation="255"/>
      <protection/>
    </xf>
    <xf numFmtId="0" fontId="10" fillId="33" borderId="20" xfId="67" applyFont="1" applyFill="1" applyBorder="1" applyAlignment="1">
      <alignment vertical="distributed" textRotation="255"/>
      <protection/>
    </xf>
    <xf numFmtId="0" fontId="10" fillId="33" borderId="21" xfId="67" applyFont="1" applyFill="1" applyBorder="1" applyAlignment="1">
      <alignment vertical="distributed" textRotation="255" wrapText="1"/>
      <protection/>
    </xf>
    <xf numFmtId="0" fontId="7" fillId="33" borderId="0" xfId="67" applyFont="1" applyFill="1" applyBorder="1" applyAlignment="1" quotePrefix="1">
      <alignment/>
      <protection/>
    </xf>
    <xf numFmtId="0" fontId="7" fillId="33" borderId="11" xfId="67" applyFont="1" applyFill="1" applyBorder="1" applyAlignment="1">
      <alignment horizontal="right"/>
      <protection/>
    </xf>
    <xf numFmtId="0" fontId="7" fillId="33" borderId="0" xfId="67" applyFont="1" applyFill="1" applyAlignment="1">
      <alignment horizontal="right"/>
      <protection/>
    </xf>
    <xf numFmtId="0" fontId="7" fillId="33" borderId="0" xfId="67" applyFont="1" applyFill="1" applyBorder="1" applyAlignment="1" quotePrefix="1">
      <alignment horizontal="center"/>
      <protection/>
    </xf>
    <xf numFmtId="0" fontId="7" fillId="33" borderId="19" xfId="67" applyFont="1" applyFill="1" applyBorder="1" applyAlignment="1" quotePrefix="1">
      <alignment horizontal="center"/>
      <protection/>
    </xf>
    <xf numFmtId="0" fontId="7" fillId="33" borderId="0" xfId="67" applyFont="1" applyFill="1" applyBorder="1" applyAlignment="1">
      <alignment horizontal="right"/>
      <protection/>
    </xf>
    <xf numFmtId="0" fontId="7" fillId="33" borderId="19" xfId="67" applyFont="1" applyFill="1" applyBorder="1" applyAlignment="1">
      <alignment horizontal="center"/>
      <protection/>
    </xf>
    <xf numFmtId="0" fontId="7" fillId="33" borderId="11" xfId="67" applyFont="1" applyFill="1" applyBorder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9" xfId="67" applyFont="1" applyFill="1" applyBorder="1">
      <alignment/>
      <protection/>
    </xf>
    <xf numFmtId="0" fontId="10" fillId="33" borderId="21" xfId="67" applyFont="1" applyFill="1" applyBorder="1" applyAlignment="1">
      <alignment vertical="distributed" textRotation="255"/>
      <protection/>
    </xf>
    <xf numFmtId="0" fontId="10" fillId="33" borderId="0" xfId="67" applyFont="1" applyFill="1" applyBorder="1">
      <alignment/>
      <protection/>
    </xf>
    <xf numFmtId="0" fontId="2" fillId="33" borderId="0" xfId="68" applyFont="1" applyFill="1">
      <alignment/>
      <protection/>
    </xf>
    <xf numFmtId="0" fontId="10" fillId="33" borderId="0" xfId="68" applyFont="1" applyFill="1">
      <alignment/>
      <protection/>
    </xf>
    <xf numFmtId="0" fontId="8" fillId="33" borderId="0" xfId="68" applyFont="1" applyFill="1" applyBorder="1" applyAlignment="1">
      <alignment horizontal="distributed"/>
      <protection/>
    </xf>
    <xf numFmtId="176" fontId="8" fillId="33" borderId="0" xfId="66" applyNumberFormat="1" applyFont="1" applyFill="1" applyBorder="1" applyAlignment="1">
      <alignment horizontal="right"/>
      <protection/>
    </xf>
    <xf numFmtId="0" fontId="2" fillId="33" borderId="0" xfId="68" applyFont="1" applyFill="1" applyBorder="1">
      <alignment/>
      <protection/>
    </xf>
    <xf numFmtId="176" fontId="2" fillId="33" borderId="0" xfId="68" applyNumberFormat="1" applyFont="1" applyFill="1">
      <alignment/>
      <protection/>
    </xf>
    <xf numFmtId="0" fontId="7" fillId="33" borderId="0" xfId="68" applyFont="1" applyFill="1" applyBorder="1" applyAlignment="1">
      <alignment horizontal="distributed"/>
      <protection/>
    </xf>
    <xf numFmtId="176" fontId="7" fillId="33" borderId="0" xfId="66" applyNumberFormat="1" applyFont="1" applyFill="1" applyBorder="1" applyAlignment="1">
      <alignment horizontal="right"/>
      <protection/>
    </xf>
    <xf numFmtId="0" fontId="7" fillId="33" borderId="0" xfId="0" applyNumberFormat="1" applyFont="1" applyFill="1" applyBorder="1" applyAlignment="1">
      <alignment horizontal="right"/>
    </xf>
    <xf numFmtId="220" fontId="7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" fillId="33" borderId="0" xfId="68" applyFont="1" applyFill="1" applyAlignment="1">
      <alignment horizontal="centerContinuous"/>
      <protection/>
    </xf>
    <xf numFmtId="0" fontId="2" fillId="33" borderId="0" xfId="68" applyFont="1" applyFill="1" applyAlignment="1">
      <alignment horizontal="centerContinuous"/>
      <protection/>
    </xf>
    <xf numFmtId="0" fontId="2" fillId="33" borderId="0" xfId="68" applyFont="1" applyFill="1" applyBorder="1" applyAlignment="1">
      <alignment horizontal="centerContinuous"/>
      <protection/>
    </xf>
    <xf numFmtId="0" fontId="7" fillId="33" borderId="22" xfId="68" applyFont="1" applyFill="1" applyBorder="1" applyAlignment="1">
      <alignment/>
      <protection/>
    </xf>
    <xf numFmtId="0" fontId="2" fillId="33" borderId="22" xfId="68" applyFont="1" applyFill="1" applyBorder="1">
      <alignment/>
      <protection/>
    </xf>
    <xf numFmtId="0" fontId="7" fillId="33" borderId="0" xfId="68" applyFont="1" applyFill="1" applyAlignment="1">
      <alignment horizontal="centerContinuous"/>
      <protection/>
    </xf>
    <xf numFmtId="0" fontId="7" fillId="33" borderId="11" xfId="68" applyFont="1" applyFill="1" applyBorder="1">
      <alignment/>
      <protection/>
    </xf>
    <xf numFmtId="0" fontId="7" fillId="33" borderId="12" xfId="68" applyFont="1" applyFill="1" applyBorder="1" applyAlignment="1">
      <alignment horizontal="centerContinuous" vertical="center"/>
      <protection/>
    </xf>
    <xf numFmtId="0" fontId="7" fillId="33" borderId="24" xfId="68" applyFont="1" applyFill="1" applyBorder="1" applyAlignment="1">
      <alignment horizontal="centerContinuous" vertical="center"/>
      <protection/>
    </xf>
    <xf numFmtId="0" fontId="7" fillId="33" borderId="28" xfId="68" applyFont="1" applyFill="1" applyBorder="1" applyAlignment="1">
      <alignment horizontal="distributed" vertical="center"/>
      <protection/>
    </xf>
    <xf numFmtId="0" fontId="7" fillId="33" borderId="11" xfId="68" applyFont="1" applyFill="1" applyBorder="1" applyAlignment="1">
      <alignment vertical="center"/>
      <protection/>
    </xf>
    <xf numFmtId="0" fontId="7" fillId="33" borderId="11" xfId="68" applyFont="1" applyFill="1" applyBorder="1" applyAlignment="1">
      <alignment horizontal="distributed"/>
      <protection/>
    </xf>
    <xf numFmtId="0" fontId="7" fillId="33" borderId="29" xfId="68" applyFont="1" applyFill="1" applyBorder="1" applyAlignment="1">
      <alignment horizontal="distributed"/>
      <protection/>
    </xf>
    <xf numFmtId="0" fontId="7" fillId="33" borderId="24" xfId="68" applyFont="1" applyFill="1" applyBorder="1" applyAlignment="1">
      <alignment horizontal="centerContinuous" vertical="top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distributed" vertical="top"/>
      <protection/>
    </xf>
    <xf numFmtId="0" fontId="7" fillId="33" borderId="30" xfId="68" applyFont="1" applyFill="1" applyBorder="1" applyAlignment="1">
      <alignment horizontal="distributed" vertical="top"/>
      <protection/>
    </xf>
    <xf numFmtId="0" fontId="7" fillId="33" borderId="12" xfId="68" applyFont="1" applyFill="1" applyBorder="1" applyAlignment="1">
      <alignment horizontal="distributed"/>
      <protection/>
    </xf>
    <xf numFmtId="0" fontId="10" fillId="33" borderId="11" xfId="68" applyFont="1" applyFill="1" applyBorder="1">
      <alignment/>
      <protection/>
    </xf>
    <xf numFmtId="0" fontId="10" fillId="33" borderId="0" xfId="68" applyFont="1" applyFill="1" applyAlignment="1">
      <alignment horizontal="right"/>
      <protection/>
    </xf>
    <xf numFmtId="0" fontId="10" fillId="33" borderId="29" xfId="68" applyFont="1" applyFill="1" applyBorder="1">
      <alignment/>
      <protection/>
    </xf>
    <xf numFmtId="0" fontId="10" fillId="33" borderId="31" xfId="68" applyFont="1" applyFill="1" applyBorder="1" applyAlignment="1">
      <alignment horizontal="right"/>
      <protection/>
    </xf>
    <xf numFmtId="0" fontId="7" fillId="33" borderId="0" xfId="68" applyFont="1" applyFill="1" applyBorder="1">
      <alignment/>
      <protection/>
    </xf>
    <xf numFmtId="0" fontId="7" fillId="33" borderId="0" xfId="68" applyFont="1" applyFill="1">
      <alignment/>
      <protection/>
    </xf>
    <xf numFmtId="0" fontId="8" fillId="33" borderId="29" xfId="68" applyFont="1" applyFill="1" applyBorder="1" applyAlignment="1">
      <alignment horizontal="distributed"/>
      <protection/>
    </xf>
    <xf numFmtId="0" fontId="7" fillId="33" borderId="0" xfId="68" applyFont="1" applyFill="1" applyBorder="1" applyAlignment="1">
      <alignment horizontal="right"/>
      <protection/>
    </xf>
    <xf numFmtId="0" fontId="7" fillId="33" borderId="29" xfId="68" applyFont="1" applyFill="1" applyBorder="1" applyAlignment="1">
      <alignment horizontal="distributed"/>
      <protection/>
    </xf>
    <xf numFmtId="0" fontId="2" fillId="33" borderId="19" xfId="68" applyFont="1" applyFill="1" applyBorder="1">
      <alignment/>
      <protection/>
    </xf>
    <xf numFmtId="176" fontId="8" fillId="33" borderId="32" xfId="66" applyNumberFormat="1" applyFont="1" applyFill="1" applyBorder="1" applyAlignment="1">
      <alignment horizontal="right"/>
      <protection/>
    </xf>
    <xf numFmtId="0" fontId="8" fillId="33" borderId="0" xfId="68" applyFont="1" applyFill="1" applyAlignment="1">
      <alignment horizontal="distributed"/>
      <protection/>
    </xf>
    <xf numFmtId="176" fontId="7" fillId="33" borderId="11" xfId="66" applyNumberFormat="1" applyFont="1" applyFill="1" applyBorder="1" applyAlignment="1">
      <alignment horizontal="right"/>
      <protection/>
    </xf>
    <xf numFmtId="176" fontId="7" fillId="33" borderId="32" xfId="66" applyNumberFormat="1" applyFont="1" applyFill="1" applyBorder="1" applyAlignment="1">
      <alignment horizontal="right"/>
      <protection/>
    </xf>
    <xf numFmtId="0" fontId="7" fillId="33" borderId="10" xfId="68" applyFont="1" applyFill="1" applyBorder="1" applyAlignment="1">
      <alignment horizontal="distributed"/>
      <protection/>
    </xf>
    <xf numFmtId="176" fontId="7" fillId="33" borderId="23" xfId="66" applyNumberFormat="1" applyFont="1" applyFill="1" applyBorder="1" applyAlignment="1">
      <alignment horizontal="right"/>
      <protection/>
    </xf>
    <xf numFmtId="176" fontId="7" fillId="33" borderId="22" xfId="66" applyNumberFormat="1" applyFont="1" applyFill="1" applyBorder="1" applyAlignment="1">
      <alignment horizontal="right"/>
      <protection/>
    </xf>
    <xf numFmtId="176" fontId="7" fillId="33" borderId="33" xfId="66" applyNumberFormat="1" applyFont="1" applyFill="1" applyBorder="1" applyAlignment="1">
      <alignment horizontal="right"/>
      <protection/>
    </xf>
    <xf numFmtId="0" fontId="7" fillId="33" borderId="34" xfId="68" applyFont="1" applyFill="1" applyBorder="1">
      <alignment/>
      <protection/>
    </xf>
    <xf numFmtId="0" fontId="8" fillId="33" borderId="0" xfId="68" applyFont="1" applyFill="1" applyBorder="1" applyAlignment="1" quotePrefix="1">
      <alignment/>
      <protection/>
    </xf>
    <xf numFmtId="0" fontId="7" fillId="33" borderId="22" xfId="68" applyFont="1" applyFill="1" applyBorder="1">
      <alignment/>
      <protection/>
    </xf>
    <xf numFmtId="0" fontId="7" fillId="33" borderId="24" xfId="68" applyFont="1" applyFill="1" applyBorder="1" applyAlignment="1">
      <alignment horizontal="centerContinuous"/>
      <protection/>
    </xf>
    <xf numFmtId="0" fontId="10" fillId="33" borderId="11" xfId="68" applyFont="1" applyFill="1" applyBorder="1" applyAlignment="1">
      <alignment horizontal="right"/>
      <protection/>
    </xf>
    <xf numFmtId="0" fontId="7" fillId="33" borderId="0" xfId="68" applyFont="1" applyFill="1" applyAlignment="1">
      <alignment horizontal="right" vertical="center"/>
      <protection/>
    </xf>
    <xf numFmtId="0" fontId="7" fillId="33" borderId="0" xfId="68" applyFont="1" applyFill="1" applyAlignment="1" quotePrefix="1">
      <alignment vertical="center"/>
      <protection/>
    </xf>
    <xf numFmtId="0" fontId="7" fillId="33" borderId="0" xfId="68" applyFont="1" applyFill="1" applyAlignment="1">
      <alignment vertical="center"/>
      <protection/>
    </xf>
    <xf numFmtId="176" fontId="7" fillId="33" borderId="11" xfId="68" applyNumberFormat="1" applyFont="1" applyFill="1" applyBorder="1" applyAlignment="1">
      <alignment horizontal="right"/>
      <protection/>
    </xf>
    <xf numFmtId="176" fontId="7" fillId="33" borderId="0" xfId="68" applyNumberFormat="1" applyFont="1" applyFill="1" applyAlignment="1">
      <alignment horizontal="right"/>
      <protection/>
    </xf>
    <xf numFmtId="0" fontId="7" fillId="33" borderId="19" xfId="68" applyFont="1" applyFill="1" applyBorder="1" applyAlignment="1">
      <alignment vertical="center"/>
      <protection/>
    </xf>
    <xf numFmtId="176" fontId="7" fillId="33" borderId="0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vertical="center"/>
      <protection/>
    </xf>
    <xf numFmtId="176" fontId="7" fillId="33" borderId="11" xfId="68" applyNumberFormat="1" applyFont="1" applyFill="1" applyBorder="1" applyAlignment="1">
      <alignment vertical="center"/>
      <protection/>
    </xf>
    <xf numFmtId="176" fontId="7" fillId="33" borderId="0" xfId="68" applyNumberFormat="1" applyFont="1" applyFill="1" applyAlignment="1">
      <alignment horizontal="right" vertical="center"/>
      <protection/>
    </xf>
    <xf numFmtId="0" fontId="7" fillId="33" borderId="22" xfId="68" applyFont="1" applyFill="1" applyBorder="1" applyAlignment="1">
      <alignment vertical="center"/>
      <protection/>
    </xf>
    <xf numFmtId="0" fontId="7" fillId="33" borderId="10" xfId="68" applyFont="1" applyFill="1" applyBorder="1" applyAlignment="1">
      <alignment vertical="center"/>
      <protection/>
    </xf>
    <xf numFmtId="176" fontId="7" fillId="33" borderId="23" xfId="68" applyNumberFormat="1" applyFont="1" applyFill="1" applyBorder="1" applyAlignment="1">
      <alignment vertical="center"/>
      <protection/>
    </xf>
    <xf numFmtId="176" fontId="7" fillId="33" borderId="22" xfId="68" applyNumberFormat="1" applyFont="1" applyFill="1" applyBorder="1" applyAlignment="1">
      <alignment vertical="center"/>
      <protection/>
    </xf>
    <xf numFmtId="0" fontId="6" fillId="33" borderId="0" xfId="62" applyFont="1" applyFill="1" applyAlignment="1">
      <alignment horizontal="centerContinuous"/>
      <protection/>
    </xf>
    <xf numFmtId="0" fontId="2" fillId="33" borderId="0" xfId="62" applyFont="1" applyFill="1" applyAlignment="1">
      <alignment horizontal="centerContinuous"/>
      <protection/>
    </xf>
    <xf numFmtId="0" fontId="0" fillId="33" borderId="0" xfId="0" applyFont="1" applyFill="1" applyAlignment="1">
      <alignment/>
    </xf>
    <xf numFmtId="0" fontId="2" fillId="33" borderId="0" xfId="62" applyFont="1" applyFill="1">
      <alignment/>
      <protection/>
    </xf>
    <xf numFmtId="0" fontId="6" fillId="33" borderId="0" xfId="62" applyFont="1" applyFill="1" applyAlignment="1">
      <alignment horizontal="center"/>
      <protection/>
    </xf>
    <xf numFmtId="0" fontId="2" fillId="33" borderId="0" xfId="62" applyFont="1" applyFill="1" applyAlignment="1">
      <alignment horizontal="center"/>
      <protection/>
    </xf>
    <xf numFmtId="0" fontId="4" fillId="33" borderId="0" xfId="62" applyFont="1" applyFill="1" applyAlignment="1">
      <alignment horizontal="centerContinuous"/>
      <protection/>
    </xf>
    <xf numFmtId="0" fontId="7" fillId="33" borderId="0" xfId="62" applyFont="1" applyFill="1" applyAlignment="1">
      <alignment/>
      <protection/>
    </xf>
    <xf numFmtId="0" fontId="7" fillId="33" borderId="0" xfId="62" applyFont="1" applyFill="1" applyAlignment="1">
      <alignment horizontal="right"/>
      <protection/>
    </xf>
    <xf numFmtId="0" fontId="4" fillId="33" borderId="0" xfId="62" applyFont="1" applyFill="1" applyAlignment="1">
      <alignment horizontal="center"/>
      <protection/>
    </xf>
    <xf numFmtId="0" fontId="2" fillId="33" borderId="18" xfId="62" applyFont="1" applyFill="1" applyBorder="1">
      <alignment/>
      <protection/>
    </xf>
    <xf numFmtId="0" fontId="2" fillId="33" borderId="35" xfId="62" applyFont="1" applyFill="1" applyBorder="1">
      <alignment/>
      <protection/>
    </xf>
    <xf numFmtId="0" fontId="10" fillId="33" borderId="18" xfId="62" applyFont="1" applyFill="1" applyBorder="1" applyAlignment="1">
      <alignment horizontal="center" vertical="center"/>
      <protection/>
    </xf>
    <xf numFmtId="0" fontId="15" fillId="33" borderId="36" xfId="62" applyFont="1" applyFill="1" applyBorder="1" applyAlignment="1">
      <alignment vertical="center"/>
      <protection/>
    </xf>
    <xf numFmtId="0" fontId="15" fillId="33" borderId="36" xfId="62" applyFont="1" applyFill="1" applyBorder="1" applyAlignment="1">
      <alignment horizontal="left" vertical="center"/>
      <protection/>
    </xf>
    <xf numFmtId="0" fontId="10" fillId="33" borderId="36" xfId="62" applyFont="1" applyFill="1" applyBorder="1" applyAlignment="1">
      <alignment horizontal="right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0" fillId="33" borderId="17" xfId="62" applyFont="1" applyFill="1" applyBorder="1" applyAlignment="1">
      <alignment horizontal="left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2" fillId="33" borderId="14" xfId="62" applyFont="1" applyFill="1" applyBorder="1">
      <alignment/>
      <protection/>
    </xf>
    <xf numFmtId="0" fontId="10" fillId="33" borderId="13" xfId="62" applyFont="1" applyFill="1" applyBorder="1" applyAlignment="1">
      <alignment horizontal="right" vertical="center"/>
      <protection/>
    </xf>
    <xf numFmtId="0" fontId="10" fillId="33" borderId="37" xfId="62" applyFont="1" applyFill="1" applyBorder="1" applyAlignment="1">
      <alignment horizontal="center" vertical="center"/>
      <protection/>
    </xf>
    <xf numFmtId="49" fontId="7" fillId="33" borderId="19" xfId="62" applyNumberFormat="1" applyFont="1" applyFill="1" applyBorder="1">
      <alignment/>
      <protection/>
    </xf>
    <xf numFmtId="190" fontId="7" fillId="33" borderId="11" xfId="62" applyNumberFormat="1" applyFont="1" applyFill="1" applyBorder="1" applyAlignment="1">
      <alignment horizontal="right"/>
      <protection/>
    </xf>
    <xf numFmtId="190" fontId="7" fillId="33" borderId="0" xfId="62" applyNumberFormat="1" applyFont="1" applyFill="1" applyBorder="1" applyAlignment="1">
      <alignment horizontal="right"/>
      <protection/>
    </xf>
    <xf numFmtId="221" fontId="7" fillId="33" borderId="0" xfId="62" applyNumberFormat="1" applyFont="1" applyFill="1" applyBorder="1" applyAlignment="1">
      <alignment horizontal="right"/>
      <protection/>
    </xf>
    <xf numFmtId="203" fontId="7" fillId="33" borderId="0" xfId="62" applyNumberFormat="1" applyFont="1" applyFill="1" applyBorder="1" applyAlignment="1">
      <alignment horizontal="right"/>
      <protection/>
    </xf>
    <xf numFmtId="202" fontId="10" fillId="33" borderId="11" xfId="62" applyNumberFormat="1" applyFont="1" applyFill="1" applyBorder="1" applyAlignment="1">
      <alignment horizontal="right"/>
      <protection/>
    </xf>
    <xf numFmtId="202" fontId="10" fillId="33" borderId="0" xfId="62" applyNumberFormat="1" applyFont="1" applyFill="1" applyBorder="1">
      <alignment/>
      <protection/>
    </xf>
    <xf numFmtId="202" fontId="10" fillId="33" borderId="0" xfId="62" applyNumberFormat="1" applyFont="1" applyFill="1" applyBorder="1" applyAlignment="1">
      <alignment horizontal="right"/>
      <protection/>
    </xf>
    <xf numFmtId="0" fontId="7" fillId="33" borderId="0" xfId="62" applyFont="1" applyFill="1" applyBorder="1" applyAlignment="1">
      <alignment horizontal="right"/>
      <protection/>
    </xf>
    <xf numFmtId="0" fontId="10" fillId="33" borderId="0" xfId="62" applyFont="1" applyFill="1" applyBorder="1">
      <alignment/>
      <protection/>
    </xf>
    <xf numFmtId="190" fontId="7" fillId="33" borderId="0" xfId="62" applyNumberFormat="1" applyFont="1" applyFill="1" applyBorder="1">
      <alignment/>
      <protection/>
    </xf>
    <xf numFmtId="221" fontId="7" fillId="33" borderId="0" xfId="62" applyNumberFormat="1" applyFont="1" applyFill="1" applyBorder="1" applyAlignment="1">
      <alignment/>
      <protection/>
    </xf>
    <xf numFmtId="203" fontId="7" fillId="33" borderId="0" xfId="62" applyNumberFormat="1" applyFont="1" applyFill="1" applyBorder="1">
      <alignment/>
      <protection/>
    </xf>
    <xf numFmtId="191" fontId="7" fillId="33" borderId="0" xfId="62" applyNumberFormat="1" applyFont="1" applyFill="1" applyBorder="1" applyAlignment="1">
      <alignment horizontal="right"/>
      <protection/>
    </xf>
    <xf numFmtId="202" fontId="2" fillId="33" borderId="0" xfId="62" applyNumberFormat="1" applyFont="1" applyFill="1">
      <alignment/>
      <protection/>
    </xf>
    <xf numFmtId="49" fontId="8" fillId="33" borderId="10" xfId="62" applyNumberFormat="1" applyFont="1" applyFill="1" applyBorder="1">
      <alignment/>
      <protection/>
    </xf>
    <xf numFmtId="190" fontId="8" fillId="33" borderId="23" xfId="62" applyNumberFormat="1" applyFont="1" applyFill="1" applyBorder="1">
      <alignment/>
      <protection/>
    </xf>
    <xf numFmtId="190" fontId="8" fillId="33" borderId="22" xfId="62" applyNumberFormat="1" applyFont="1" applyFill="1" applyBorder="1">
      <alignment/>
      <protection/>
    </xf>
    <xf numFmtId="221" fontId="8" fillId="33" borderId="22" xfId="62" applyNumberFormat="1" applyFont="1" applyFill="1" applyBorder="1" applyAlignment="1">
      <alignment/>
      <protection/>
    </xf>
    <xf numFmtId="203" fontId="8" fillId="33" borderId="22" xfId="62" applyNumberFormat="1" applyFont="1" applyFill="1" applyBorder="1">
      <alignment/>
      <protection/>
    </xf>
    <xf numFmtId="191" fontId="8" fillId="33" borderId="22" xfId="62" applyNumberFormat="1" applyFont="1" applyFill="1" applyBorder="1" applyAlignment="1">
      <alignment horizontal="right"/>
      <protection/>
    </xf>
    <xf numFmtId="202" fontId="16" fillId="33" borderId="22" xfId="62" applyNumberFormat="1" applyFont="1" applyFill="1" applyBorder="1" applyAlignment="1">
      <alignment horizontal="right"/>
      <protection/>
    </xf>
    <xf numFmtId="0" fontId="16" fillId="33" borderId="22" xfId="62" applyFont="1" applyFill="1" applyBorder="1">
      <alignment/>
      <protection/>
    </xf>
    <xf numFmtId="202" fontId="16" fillId="33" borderId="22" xfId="62" applyNumberFormat="1" applyFont="1" applyFill="1" applyBorder="1">
      <alignment/>
      <protection/>
    </xf>
    <xf numFmtId="202" fontId="8" fillId="33" borderId="0" xfId="62" applyNumberFormat="1" applyFont="1" applyFill="1">
      <alignment/>
      <protection/>
    </xf>
    <xf numFmtId="0" fontId="8" fillId="33" borderId="0" xfId="62" applyFont="1" applyFill="1">
      <alignment/>
      <protection/>
    </xf>
    <xf numFmtId="0" fontId="7" fillId="33" borderId="0" xfId="62" applyFont="1" applyFill="1">
      <alignment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 applyAlignment="1" applyProtection="1">
      <alignment horizontal="centerContinuous"/>
      <protection/>
    </xf>
    <xf numFmtId="0" fontId="2" fillId="33" borderId="0" xfId="62" applyFont="1" applyFill="1" applyProtection="1">
      <alignment/>
      <protection/>
    </xf>
    <xf numFmtId="0" fontId="2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horizontal="centerContinuous"/>
      <protection/>
    </xf>
    <xf numFmtId="0" fontId="9" fillId="33" borderId="0" xfId="62" applyFont="1" applyFill="1" applyAlignment="1">
      <alignment horizontal="centerContinuous"/>
      <protection/>
    </xf>
    <xf numFmtId="38" fontId="2" fillId="33" borderId="0" xfId="62" applyNumberFormat="1" applyFont="1" applyFill="1" applyAlignment="1">
      <alignment/>
      <protection/>
    </xf>
    <xf numFmtId="38" fontId="2" fillId="33" borderId="0" xfId="62" applyNumberFormat="1" applyFont="1" applyFill="1" applyAlignment="1">
      <alignment horizontal="centerContinuous"/>
      <protection/>
    </xf>
    <xf numFmtId="0" fontId="4" fillId="33" borderId="0" xfId="62" applyFont="1" applyFill="1" applyAlignment="1" applyProtection="1">
      <alignment horizontal="centerContinuous"/>
      <protection/>
    </xf>
    <xf numFmtId="0" fontId="9" fillId="33" borderId="0" xfId="62" applyFont="1" applyFill="1" applyAlignment="1" applyProtection="1">
      <alignment horizontal="centerContinuous"/>
      <protection/>
    </xf>
    <xf numFmtId="0" fontId="2" fillId="33" borderId="0" xfId="62" applyFont="1" applyFill="1" applyAlignment="1" applyProtection="1">
      <alignment horizontal="right"/>
      <protection/>
    </xf>
    <xf numFmtId="0" fontId="2" fillId="33" borderId="0" xfId="62" applyFont="1" applyFill="1" applyAlignment="1" applyProtection="1">
      <alignment horizontal="left"/>
      <protection/>
    </xf>
    <xf numFmtId="0" fontId="4" fillId="33" borderId="0" xfId="62" applyFont="1" applyFill="1" applyAlignment="1" applyProtection="1">
      <alignment horizontal="left"/>
      <protection/>
    </xf>
    <xf numFmtId="38" fontId="2" fillId="33" borderId="0" xfId="62" applyNumberFormat="1" applyFont="1" applyFill="1" applyAlignment="1" applyProtection="1">
      <alignment horizontal="centerContinuous"/>
      <protection/>
    </xf>
    <xf numFmtId="0" fontId="2" fillId="33" borderId="22" xfId="62" applyFont="1" applyFill="1" applyBorder="1">
      <alignment/>
      <protection/>
    </xf>
    <xf numFmtId="0" fontId="9" fillId="33" borderId="22" xfId="62" applyFont="1" applyFill="1" applyBorder="1">
      <alignment/>
      <protection/>
    </xf>
    <xf numFmtId="0" fontId="2" fillId="33" borderId="22" xfId="62" applyFont="1" applyFill="1" applyBorder="1" applyAlignment="1">
      <alignment horizontal="right"/>
      <protection/>
    </xf>
    <xf numFmtId="0" fontId="7" fillId="33" borderId="35" xfId="62" applyFont="1" applyFill="1" applyBorder="1" applyAlignment="1">
      <alignment horizontal="right"/>
      <protection/>
    </xf>
    <xf numFmtId="0" fontId="7" fillId="33" borderId="21" xfId="62" applyFont="1" applyFill="1" applyBorder="1" applyAlignment="1">
      <alignment horizontal="centerContinuous"/>
      <protection/>
    </xf>
    <xf numFmtId="0" fontId="7" fillId="33" borderId="27" xfId="62" applyFont="1" applyFill="1" applyBorder="1" applyAlignment="1">
      <alignment horizontal="centerContinuous"/>
      <protection/>
    </xf>
    <xf numFmtId="0" fontId="7" fillId="33" borderId="21" xfId="62" applyFont="1" applyFill="1" applyBorder="1" applyAlignment="1">
      <alignment horizont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/>
      <protection/>
    </xf>
    <xf numFmtId="0" fontId="7" fillId="33" borderId="12" xfId="62" applyFont="1" applyFill="1" applyBorder="1" applyAlignment="1">
      <alignment horizontal="centerContinuous"/>
      <protection/>
    </xf>
    <xf numFmtId="0" fontId="7" fillId="33" borderId="24" xfId="62" applyFont="1" applyFill="1" applyBorder="1" applyAlignment="1">
      <alignment horizontal="centerContinuous"/>
      <protection/>
    </xf>
    <xf numFmtId="0" fontId="7" fillId="33" borderId="16" xfId="62" applyFont="1" applyFill="1" applyBorder="1" applyAlignment="1">
      <alignment horizontal="center"/>
      <protection/>
    </xf>
    <xf numFmtId="0" fontId="7" fillId="33" borderId="38" xfId="62" applyFont="1" applyFill="1" applyBorder="1" applyAlignment="1">
      <alignment horizontal="center"/>
      <protection/>
    </xf>
    <xf numFmtId="0" fontId="7" fillId="33" borderId="11" xfId="62" applyFont="1" applyFill="1" applyBorder="1">
      <alignment/>
      <protection/>
    </xf>
    <xf numFmtId="0" fontId="7" fillId="33" borderId="19" xfId="62" applyFont="1" applyFill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2" xfId="62" applyFont="1" applyFill="1" applyBorder="1" applyAlignment="1">
      <alignment horizontal="center"/>
      <protection/>
    </xf>
    <xf numFmtId="0" fontId="7" fillId="33" borderId="12" xfId="62" applyFont="1" applyFill="1" applyBorder="1">
      <alignment/>
      <protection/>
    </xf>
    <xf numFmtId="0" fontId="8" fillId="33" borderId="24" xfId="62" applyFont="1" applyFill="1" applyBorder="1" applyAlignment="1">
      <alignment horizontal="centerContinuous"/>
      <protection/>
    </xf>
    <xf numFmtId="0" fontId="8" fillId="33" borderId="39" xfId="62" applyFont="1" applyFill="1" applyBorder="1" applyAlignment="1">
      <alignment horizontal="centerContinuous"/>
      <protection/>
    </xf>
    <xf numFmtId="212" fontId="17" fillId="33" borderId="16" xfId="51" applyNumberFormat="1" applyFont="1" applyFill="1" applyBorder="1" applyAlignment="1">
      <alignment horizontal="right"/>
    </xf>
    <xf numFmtId="212" fontId="17" fillId="33" borderId="31" xfId="51" applyNumberFormat="1" applyFont="1" applyFill="1" applyBorder="1" applyAlignment="1">
      <alignment horizontal="right"/>
    </xf>
    <xf numFmtId="212" fontId="17" fillId="33" borderId="38" xfId="51" applyNumberFormat="1" applyFont="1" applyFill="1" applyBorder="1" applyAlignment="1">
      <alignment horizontal="right"/>
    </xf>
    <xf numFmtId="0" fontId="8" fillId="33" borderId="40" xfId="62" applyFont="1" applyFill="1" applyBorder="1" applyAlignment="1">
      <alignment horizontal="centerContinuous"/>
      <protection/>
    </xf>
    <xf numFmtId="0" fontId="9" fillId="33" borderId="0" xfId="62" applyFont="1" applyFill="1">
      <alignment/>
      <protection/>
    </xf>
    <xf numFmtId="0" fontId="7" fillId="33" borderId="11" xfId="62" applyFont="1" applyFill="1" applyBorder="1" applyAlignment="1">
      <alignment horizontal="centerContinuous"/>
      <protection/>
    </xf>
    <xf numFmtId="0" fontId="7" fillId="33" borderId="19" xfId="62" applyFont="1" applyFill="1" applyBorder="1" applyAlignment="1">
      <alignment horizontal="centerContinuous"/>
      <protection/>
    </xf>
    <xf numFmtId="212" fontId="17" fillId="33" borderId="11" xfId="51" applyNumberFormat="1" applyFont="1" applyFill="1" applyBorder="1" applyAlignment="1">
      <alignment horizontal="right"/>
    </xf>
    <xf numFmtId="212" fontId="15" fillId="33" borderId="0" xfId="51" applyNumberFormat="1" applyFont="1" applyFill="1" applyBorder="1" applyAlignment="1">
      <alignment horizontal="right"/>
    </xf>
    <xf numFmtId="212" fontId="15" fillId="33" borderId="19" xfId="51" applyNumberFormat="1" applyFont="1" applyFill="1" applyBorder="1" applyAlignment="1">
      <alignment horizontal="right"/>
    </xf>
    <xf numFmtId="0" fontId="7" fillId="33" borderId="0" xfId="62" applyFont="1" applyFill="1" applyBorder="1" applyAlignment="1">
      <alignment horizontal="centerContinuous"/>
      <protection/>
    </xf>
    <xf numFmtId="0" fontId="7" fillId="33" borderId="14" xfId="62" applyFont="1" applyFill="1" applyBorder="1" applyAlignment="1">
      <alignment horizontal="centerContinuous"/>
      <protection/>
    </xf>
    <xf numFmtId="0" fontId="7" fillId="33" borderId="15" xfId="62" applyFont="1" applyFill="1" applyBorder="1" applyAlignment="1">
      <alignment horizontal="center"/>
      <protection/>
    </xf>
    <xf numFmtId="0" fontId="7" fillId="33" borderId="17" xfId="62" applyFont="1" applyFill="1" applyBorder="1" applyAlignment="1">
      <alignment horizontal="centerContinuous"/>
      <protection/>
    </xf>
    <xf numFmtId="0" fontId="7" fillId="33" borderId="13" xfId="62" applyFont="1" applyFill="1" applyBorder="1" applyAlignment="1">
      <alignment horizontal="center"/>
      <protection/>
    </xf>
    <xf numFmtId="0" fontId="7" fillId="33" borderId="13" xfId="62" applyFont="1" applyFill="1" applyBorder="1" applyAlignment="1">
      <alignment horizontal="centerContinuous"/>
      <protection/>
    </xf>
    <xf numFmtId="0" fontId="7" fillId="33" borderId="15" xfId="62" applyFont="1" applyFill="1" applyBorder="1" applyAlignment="1">
      <alignment horizontal="centerContinuous"/>
      <protection/>
    </xf>
    <xf numFmtId="38" fontId="2" fillId="33" borderId="0" xfId="62" applyNumberFormat="1" applyFont="1" applyFill="1">
      <alignment/>
      <protection/>
    </xf>
    <xf numFmtId="0" fontId="10" fillId="33" borderId="38" xfId="62" applyFont="1" applyFill="1" applyBorder="1" applyAlignment="1">
      <alignment vertical="center" wrapText="1"/>
      <protection/>
    </xf>
    <xf numFmtId="0" fontId="10" fillId="33" borderId="14" xfId="62" applyFont="1" applyFill="1" applyBorder="1" applyAlignment="1">
      <alignment vertical="center" textRotation="255" wrapText="1"/>
      <protection/>
    </xf>
    <xf numFmtId="0" fontId="7" fillId="33" borderId="0" xfId="62" applyFont="1" applyFill="1" applyAlignment="1">
      <alignment horizontal="centerContinuous"/>
      <protection/>
    </xf>
    <xf numFmtId="0" fontId="7" fillId="33" borderId="22" xfId="62" applyFont="1" applyFill="1" applyBorder="1" applyAlignment="1">
      <alignment horizontal="centerContinuous"/>
      <protection/>
    </xf>
    <xf numFmtId="0" fontId="7" fillId="33" borderId="10" xfId="62" applyFont="1" applyFill="1" applyBorder="1" applyAlignment="1">
      <alignment horizontal="centerContinuous"/>
      <protection/>
    </xf>
    <xf numFmtId="0" fontId="7" fillId="33" borderId="23" xfId="62" applyFont="1" applyFill="1" applyBorder="1" applyAlignment="1">
      <alignment horizontal="centerContinuous"/>
      <protection/>
    </xf>
    <xf numFmtId="0" fontId="7" fillId="33" borderId="0" xfId="62" applyFont="1" applyFill="1" applyBorder="1">
      <alignment/>
      <protection/>
    </xf>
    <xf numFmtId="38" fontId="8" fillId="33" borderId="0" xfId="62" applyNumberFormat="1" applyFont="1" applyFill="1" applyBorder="1">
      <alignment/>
      <protection/>
    </xf>
    <xf numFmtId="38" fontId="9" fillId="33" borderId="0" xfId="62" applyNumberFormat="1" applyFont="1" applyFill="1">
      <alignment/>
      <protection/>
    </xf>
    <xf numFmtId="202" fontId="8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202" fontId="7" fillId="0" borderId="0" xfId="62" applyNumberFormat="1" applyFont="1" applyFill="1">
      <alignment/>
      <protection/>
    </xf>
    <xf numFmtId="0" fontId="2" fillId="0" borderId="0" xfId="62" applyFont="1" applyFill="1">
      <alignment/>
      <protection/>
    </xf>
    <xf numFmtId="202" fontId="7" fillId="33" borderId="0" xfId="62" applyNumberFormat="1" applyFont="1" applyFill="1">
      <alignment/>
      <protection/>
    </xf>
    <xf numFmtId="219" fontId="2" fillId="33" borderId="0" xfId="62" applyNumberFormat="1" applyFont="1" applyFill="1">
      <alignment/>
      <protection/>
    </xf>
    <xf numFmtId="0" fontId="18" fillId="33" borderId="0" xfId="62" applyFont="1" applyFill="1" applyBorder="1">
      <alignment/>
      <protection/>
    </xf>
    <xf numFmtId="0" fontId="19" fillId="33" borderId="0" xfId="62" applyFont="1" applyFill="1">
      <alignment/>
      <protection/>
    </xf>
    <xf numFmtId="176" fontId="19" fillId="33" borderId="0" xfId="62" applyNumberFormat="1" applyFont="1" applyFill="1">
      <alignment/>
      <protection/>
    </xf>
    <xf numFmtId="0" fontId="18" fillId="33" borderId="0" xfId="62" applyFont="1" applyFill="1">
      <alignment/>
      <protection/>
    </xf>
    <xf numFmtId="0" fontId="19" fillId="33" borderId="0" xfId="62" applyFont="1" applyFill="1" applyBorder="1">
      <alignment/>
      <protection/>
    </xf>
    <xf numFmtId="176" fontId="18" fillId="33" borderId="0" xfId="62" applyNumberFormat="1" applyFont="1" applyFill="1">
      <alignment/>
      <protection/>
    </xf>
    <xf numFmtId="212" fontId="2" fillId="33" borderId="0" xfId="62" applyNumberFormat="1" applyFont="1" applyFill="1">
      <alignment/>
      <protection/>
    </xf>
    <xf numFmtId="212" fontId="9" fillId="33" borderId="0" xfId="62" applyNumberFormat="1" applyFont="1" applyFill="1">
      <alignment/>
      <protection/>
    </xf>
    <xf numFmtId="212" fontId="8" fillId="33" borderId="0" xfId="62" applyNumberFormat="1" applyFont="1" applyFill="1" applyBorder="1">
      <alignment/>
      <protection/>
    </xf>
    <xf numFmtId="212" fontId="0" fillId="33" borderId="0" xfId="0" applyNumberFormat="1" applyFont="1" applyFill="1" applyAlignment="1">
      <alignment/>
    </xf>
    <xf numFmtId="212" fontId="17" fillId="33" borderId="23" xfId="51" applyNumberFormat="1" applyFont="1" applyFill="1" applyBorder="1" applyAlignment="1">
      <alignment horizontal="right"/>
    </xf>
    <xf numFmtId="212" fontId="15" fillId="33" borderId="22" xfId="51" applyNumberFormat="1" applyFont="1" applyFill="1" applyBorder="1" applyAlignment="1">
      <alignment horizontal="right"/>
    </xf>
    <xf numFmtId="212" fontId="15" fillId="33" borderId="22" xfId="51" applyNumberFormat="1" applyFont="1" applyFill="1" applyBorder="1" applyAlignment="1">
      <alignment horizontal="right" shrinkToFit="1"/>
    </xf>
    <xf numFmtId="212" fontId="15" fillId="33" borderId="10" xfId="51" applyNumberFormat="1" applyFont="1" applyFill="1" applyBorder="1" applyAlignment="1">
      <alignment horizontal="right"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190" fontId="7" fillId="33" borderId="0" xfId="66" applyNumberFormat="1" applyFont="1" applyFill="1">
      <alignment/>
      <protection/>
    </xf>
    <xf numFmtId="176" fontId="7" fillId="33" borderId="0" xfId="68" applyNumberFormat="1" applyFont="1" applyFill="1">
      <alignment/>
      <protection/>
    </xf>
    <xf numFmtId="190" fontId="7" fillId="33" borderId="11" xfId="62" applyNumberFormat="1" applyFont="1" applyFill="1" applyBorder="1">
      <alignment/>
      <protection/>
    </xf>
    <xf numFmtId="190" fontId="7" fillId="33" borderId="0" xfId="66" applyNumberFormat="1" applyFont="1" applyFill="1" applyAlignment="1">
      <alignment horizontal="right"/>
      <protection/>
    </xf>
    <xf numFmtId="0" fontId="7" fillId="33" borderId="0" xfId="66" applyNumberFormat="1" applyFont="1" applyFill="1" applyAlignment="1">
      <alignment horizontal="right"/>
      <protection/>
    </xf>
    <xf numFmtId="0" fontId="7" fillId="33" borderId="35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distributed" vertical="center"/>
      <protection/>
    </xf>
    <xf numFmtId="0" fontId="7" fillId="33" borderId="19" xfId="68" applyFont="1" applyFill="1" applyBorder="1" applyAlignment="1">
      <alignment horizontal="distributed"/>
      <protection/>
    </xf>
    <xf numFmtId="0" fontId="2" fillId="33" borderId="0" xfId="62" applyFont="1" applyFill="1" applyAlignment="1">
      <alignment horizontal="left"/>
      <protection/>
    </xf>
    <xf numFmtId="0" fontId="7" fillId="33" borderId="36" xfId="62" applyFont="1" applyFill="1" applyBorder="1" applyAlignment="1">
      <alignment horizontal="center" vertical="center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8" fillId="33" borderId="0" xfId="64" applyFont="1" applyFill="1" applyBorder="1">
      <alignment/>
      <protection/>
    </xf>
    <xf numFmtId="0" fontId="7" fillId="33" borderId="0" xfId="64" applyFont="1" applyFill="1" applyBorder="1" applyAlignment="1" quotePrefix="1">
      <alignment horizontal="left"/>
      <protection/>
    </xf>
    <xf numFmtId="0" fontId="4" fillId="33" borderId="0" xfId="0" applyFont="1" applyFill="1" applyAlignment="1">
      <alignment/>
    </xf>
    <xf numFmtId="176" fontId="7" fillId="33" borderId="11" xfId="65" applyNumberFormat="1" applyFont="1" applyFill="1" applyBorder="1" applyAlignment="1">
      <alignment horizontal="right"/>
      <protection/>
    </xf>
    <xf numFmtId="176" fontId="7" fillId="33" borderId="11" xfId="65" applyNumberFormat="1" applyFont="1" applyFill="1" applyBorder="1" applyAlignment="1">
      <alignment/>
      <protection/>
    </xf>
    <xf numFmtId="176" fontId="7" fillId="33" borderId="0" xfId="65" applyNumberFormat="1" applyFont="1" applyFill="1" applyBorder="1" applyAlignment="1">
      <alignment/>
      <protection/>
    </xf>
    <xf numFmtId="176" fontId="7" fillId="33" borderId="0" xfId="65" applyNumberFormat="1" applyFont="1" applyFill="1" applyAlignment="1">
      <alignment/>
      <protection/>
    </xf>
    <xf numFmtId="0" fontId="7" fillId="33" borderId="0" xfId="0" applyFont="1" applyFill="1" applyAlignment="1">
      <alignment/>
    </xf>
    <xf numFmtId="176" fontId="7" fillId="33" borderId="23" xfId="65" applyNumberFormat="1" applyFont="1" applyFill="1" applyBorder="1" applyAlignment="1">
      <alignment horizontal="right" vertical="center"/>
      <protection/>
    </xf>
    <xf numFmtId="0" fontId="2" fillId="33" borderId="19" xfId="66" applyFont="1" applyFill="1" applyBorder="1">
      <alignment/>
      <protection/>
    </xf>
    <xf numFmtId="0" fontId="7" fillId="33" borderId="22" xfId="67" applyFont="1" applyFill="1" applyBorder="1" applyAlignment="1" quotePrefix="1">
      <alignment/>
      <protection/>
    </xf>
    <xf numFmtId="0" fontId="7" fillId="33" borderId="10" xfId="67" applyFont="1" applyFill="1" applyBorder="1" applyAlignment="1">
      <alignment horizontal="center"/>
      <protection/>
    </xf>
    <xf numFmtId="220" fontId="7" fillId="33" borderId="22" xfId="67" applyNumberFormat="1" applyFont="1" applyFill="1" applyBorder="1" applyAlignment="1">
      <alignment horizontal="right"/>
      <protection/>
    </xf>
    <xf numFmtId="220" fontId="7" fillId="33" borderId="22" xfId="0" applyNumberFormat="1" applyFont="1" applyFill="1" applyBorder="1" applyAlignment="1">
      <alignment horizontal="right"/>
    </xf>
    <xf numFmtId="0" fontId="7" fillId="33" borderId="22" xfId="0" applyNumberFormat="1" applyFont="1" applyFill="1" applyBorder="1" applyAlignment="1">
      <alignment horizontal="right"/>
    </xf>
    <xf numFmtId="0" fontId="7" fillId="33" borderId="22" xfId="67" applyFont="1" applyFill="1" applyBorder="1" applyAlignment="1">
      <alignment horizontal="center"/>
      <protection/>
    </xf>
    <xf numFmtId="220" fontId="7" fillId="33" borderId="23" xfId="67" applyNumberFormat="1" applyFont="1" applyFill="1" applyBorder="1" applyAlignment="1">
      <alignment horizontal="right"/>
      <protection/>
    </xf>
    <xf numFmtId="0" fontId="7" fillId="33" borderId="19" xfId="67" applyFont="1" applyFill="1" applyBorder="1" applyAlignment="1" quotePrefix="1">
      <alignment/>
      <protection/>
    </xf>
    <xf numFmtId="0" fontId="7" fillId="33" borderId="32" xfId="0" applyNumberFormat="1" applyFont="1" applyFill="1" applyBorder="1" applyAlignment="1">
      <alignment horizontal="right"/>
    </xf>
    <xf numFmtId="0" fontId="7" fillId="33" borderId="19" xfId="68" applyFont="1" applyFill="1" applyBorder="1">
      <alignment/>
      <protection/>
    </xf>
    <xf numFmtId="0" fontId="7" fillId="33" borderId="22" xfId="62" applyFont="1" applyFill="1" applyBorder="1">
      <alignment/>
      <protection/>
    </xf>
    <xf numFmtId="0" fontId="7" fillId="33" borderId="24" xfId="62" applyFont="1" applyFill="1" applyBorder="1" applyAlignment="1">
      <alignment horizontal="distributed" vertical="center"/>
      <protection/>
    </xf>
    <xf numFmtId="0" fontId="8" fillId="33" borderId="12" xfId="62" applyFont="1" applyFill="1" applyBorder="1" applyAlignment="1">
      <alignment horizontal="distributed" vertical="center"/>
      <protection/>
    </xf>
    <xf numFmtId="0" fontId="7" fillId="33" borderId="0" xfId="62" applyFont="1" applyFill="1" applyAlignment="1">
      <alignment horizontal="distributed"/>
      <protection/>
    </xf>
    <xf numFmtId="176" fontId="8" fillId="33" borderId="11" xfId="62" applyNumberFormat="1" applyFont="1" applyFill="1" applyBorder="1">
      <alignment/>
      <protection/>
    </xf>
    <xf numFmtId="176" fontId="7" fillId="33" borderId="0" xfId="62" applyNumberFormat="1" applyFont="1" applyFill="1">
      <alignment/>
      <protection/>
    </xf>
    <xf numFmtId="176" fontId="2" fillId="33" borderId="0" xfId="62" applyNumberFormat="1" applyFont="1" applyFill="1">
      <alignment/>
      <protection/>
    </xf>
    <xf numFmtId="176" fontId="7" fillId="33" borderId="0" xfId="62" applyNumberFormat="1" applyFont="1" applyFill="1" applyAlignment="1">
      <alignment horizontal="right"/>
      <protection/>
    </xf>
    <xf numFmtId="0" fontId="7" fillId="33" borderId="0" xfId="62" applyFont="1" applyFill="1" applyBorder="1" applyAlignment="1">
      <alignment horizontal="distributed"/>
      <protection/>
    </xf>
    <xf numFmtId="176" fontId="7" fillId="33" borderId="0" xfId="62" applyNumberFormat="1" applyFont="1" applyFill="1" applyBorder="1">
      <alignment/>
      <protection/>
    </xf>
    <xf numFmtId="0" fontId="7" fillId="33" borderId="10" xfId="62" applyFont="1" applyFill="1" applyBorder="1" applyAlignment="1">
      <alignment horizontal="distributed"/>
      <protection/>
    </xf>
    <xf numFmtId="0" fontId="7" fillId="33" borderId="0" xfId="62" applyFont="1" applyFill="1" applyProtection="1">
      <alignment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0" xfId="62" applyFont="1" applyFill="1" applyBorder="1" applyAlignment="1">
      <alignment horizontal="center"/>
      <protection/>
    </xf>
    <xf numFmtId="0" fontId="7" fillId="33" borderId="14" xfId="62" applyFont="1" applyFill="1" applyBorder="1" applyAlignment="1">
      <alignment horizontal="center"/>
      <protection/>
    </xf>
    <xf numFmtId="0" fontId="7" fillId="33" borderId="17" xfId="62" applyFont="1" applyFill="1" applyBorder="1" applyAlignment="1">
      <alignment horizontal="center"/>
      <protection/>
    </xf>
    <xf numFmtId="0" fontId="7" fillId="33" borderId="0" xfId="62" applyFont="1" applyFill="1" applyAlignment="1">
      <alignment horizontal="center"/>
      <protection/>
    </xf>
    <xf numFmtId="0" fontId="7" fillId="33" borderId="22" xfId="62" applyFont="1" applyFill="1" applyBorder="1" applyAlignment="1">
      <alignment horizontal="center"/>
      <protection/>
    </xf>
    <xf numFmtId="0" fontId="7" fillId="33" borderId="23" xfId="62" applyFont="1" applyFill="1" applyBorder="1" applyAlignment="1">
      <alignment horizontal="center"/>
      <protection/>
    </xf>
    <xf numFmtId="0" fontId="8" fillId="33" borderId="11" xfId="62" applyFont="1" applyFill="1" applyBorder="1" applyAlignment="1">
      <alignment horizontal="right"/>
      <protection/>
    </xf>
    <xf numFmtId="0" fontId="8" fillId="33" borderId="26" xfId="62" applyFont="1" applyFill="1" applyBorder="1" applyAlignment="1">
      <alignment horizontal="centerContinuous"/>
      <protection/>
    </xf>
    <xf numFmtId="212" fontId="17" fillId="33" borderId="16" xfId="51" applyNumberFormat="1" applyFont="1" applyFill="1" applyBorder="1" applyAlignment="1">
      <alignment/>
    </xf>
    <xf numFmtId="212" fontId="17" fillId="33" borderId="31" xfId="51" applyNumberFormat="1" applyFont="1" applyFill="1" applyBorder="1" applyAlignment="1">
      <alignment/>
    </xf>
    <xf numFmtId="212" fontId="17" fillId="33" borderId="38" xfId="51" applyNumberFormat="1" applyFont="1" applyFill="1" applyBorder="1" applyAlignment="1">
      <alignment/>
    </xf>
    <xf numFmtId="0" fontId="8" fillId="33" borderId="12" xfId="62" applyFont="1" applyFill="1" applyBorder="1" applyAlignment="1">
      <alignment horizontal="centerContinuous"/>
      <protection/>
    </xf>
    <xf numFmtId="0" fontId="7" fillId="33" borderId="19" xfId="62" applyFont="1" applyFill="1" applyBorder="1">
      <alignment/>
      <protection/>
    </xf>
    <xf numFmtId="0" fontId="7" fillId="33" borderId="14" xfId="62" applyFont="1" applyFill="1" applyBorder="1">
      <alignment/>
      <protection/>
    </xf>
    <xf numFmtId="0" fontId="7" fillId="33" borderId="24" xfId="62" applyFont="1" applyFill="1" applyBorder="1">
      <alignment/>
      <protection/>
    </xf>
    <xf numFmtId="0" fontId="7" fillId="33" borderId="23" xfId="62" applyFont="1" applyFill="1" applyBorder="1">
      <alignment/>
      <protection/>
    </xf>
    <xf numFmtId="0" fontId="7" fillId="33" borderId="10" xfId="62" applyFont="1" applyFill="1" applyBorder="1">
      <alignment/>
      <protection/>
    </xf>
    <xf numFmtId="0" fontId="10" fillId="33" borderId="0" xfId="62" applyFont="1" applyFill="1" applyBorder="1" applyAlignment="1">
      <alignment/>
      <protection/>
    </xf>
    <xf numFmtId="0" fontId="10" fillId="33" borderId="0" xfId="62" applyFont="1" applyFill="1">
      <alignment/>
      <protection/>
    </xf>
    <xf numFmtId="38" fontId="7" fillId="33" borderId="0" xfId="62" applyNumberFormat="1" applyFont="1" applyFill="1" applyBorder="1">
      <alignment/>
      <protection/>
    </xf>
    <xf numFmtId="38" fontId="7" fillId="33" borderId="0" xfId="62" applyNumberFormat="1" applyFont="1" applyFill="1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centerContinuous"/>
      <protection/>
    </xf>
    <xf numFmtId="202" fontId="2" fillId="33" borderId="0" xfId="62" applyNumberFormat="1" applyFont="1" applyFill="1" applyAlignment="1">
      <alignment horizontal="centerContinuous"/>
      <protection/>
    </xf>
    <xf numFmtId="0" fontId="2" fillId="33" borderId="0" xfId="62" applyFont="1" applyFill="1" applyAlignment="1">
      <alignment horizontal="right"/>
      <protection/>
    </xf>
    <xf numFmtId="0" fontId="10" fillId="33" borderId="22" xfId="62" applyFont="1" applyFill="1" applyBorder="1">
      <alignment/>
      <protection/>
    </xf>
    <xf numFmtId="0" fontId="7" fillId="33" borderId="41" xfId="62" applyFont="1" applyFill="1" applyBorder="1">
      <alignment/>
      <protection/>
    </xf>
    <xf numFmtId="0" fontId="7" fillId="33" borderId="18" xfId="62" applyFont="1" applyFill="1" applyBorder="1" applyAlignment="1">
      <alignment/>
      <protection/>
    </xf>
    <xf numFmtId="0" fontId="7" fillId="33" borderId="21" xfId="62" applyFont="1" applyFill="1" applyBorder="1" applyAlignment="1">
      <alignment horizontal="centerContinuous" vertical="center"/>
      <protection/>
    </xf>
    <xf numFmtId="0" fontId="7" fillId="33" borderId="27" xfId="62" applyFont="1" applyFill="1" applyBorder="1" applyAlignment="1">
      <alignment horizontal="centerContinuous" vertical="center"/>
      <protection/>
    </xf>
    <xf numFmtId="0" fontId="7" fillId="33" borderId="25" xfId="62" applyFont="1" applyFill="1" applyBorder="1" applyAlignment="1">
      <alignment horizontal="centerContinuous" vertical="center"/>
      <protection/>
    </xf>
    <xf numFmtId="0" fontId="7" fillId="33" borderId="0" xfId="62" applyFont="1" applyFill="1" applyBorder="1" applyAlignment="1">
      <alignment/>
      <protection/>
    </xf>
    <xf numFmtId="0" fontId="7" fillId="33" borderId="19" xfId="62" applyFont="1" applyFill="1" applyBorder="1" applyAlignment="1">
      <alignment/>
      <protection/>
    </xf>
    <xf numFmtId="0" fontId="2" fillId="33" borderId="11" xfId="62" applyFont="1" applyFill="1" applyBorder="1" applyAlignment="1">
      <alignment horizontal="center"/>
      <protection/>
    </xf>
    <xf numFmtId="0" fontId="7" fillId="33" borderId="0" xfId="62" applyFont="1" applyFill="1" applyBorder="1" applyAlignment="1">
      <alignment horizontal="centerContinuous" vertical="top"/>
      <protection/>
    </xf>
    <xf numFmtId="0" fontId="7" fillId="33" borderId="19" xfId="62" applyFont="1" applyFill="1" applyBorder="1" applyAlignment="1">
      <alignment horizontal="centerContinuous" vertical="top"/>
      <protection/>
    </xf>
    <xf numFmtId="0" fontId="2" fillId="33" borderId="11" xfId="62" applyFont="1" applyFill="1" applyBorder="1">
      <alignment/>
      <protection/>
    </xf>
    <xf numFmtId="0" fontId="7" fillId="33" borderId="11" xfId="62" applyFont="1" applyFill="1" applyBorder="1" applyAlignment="1">
      <alignment horizontal="distributed"/>
      <protection/>
    </xf>
    <xf numFmtId="0" fontId="2" fillId="33" borderId="11" xfId="62" applyFont="1" applyFill="1" applyBorder="1" applyAlignment="1">
      <alignment horizontal="center" textRotation="180"/>
      <protection/>
    </xf>
    <xf numFmtId="0" fontId="7" fillId="33" borderId="24" xfId="62" applyFont="1" applyFill="1" applyBorder="1" applyAlignment="1">
      <alignment/>
      <protection/>
    </xf>
    <xf numFmtId="0" fontId="7" fillId="33" borderId="14" xfId="62" applyFont="1" applyFill="1" applyBorder="1" applyAlignment="1">
      <alignment/>
      <protection/>
    </xf>
    <xf numFmtId="0" fontId="2" fillId="33" borderId="12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horizontal="center"/>
      <protection/>
    </xf>
    <xf numFmtId="0" fontId="8" fillId="0" borderId="17" xfId="62" applyFont="1" applyFill="1" applyBorder="1" applyAlignment="1">
      <alignment horizontal="distributed"/>
      <protection/>
    </xf>
    <xf numFmtId="176" fontId="8" fillId="0" borderId="16" xfId="51" applyNumberFormat="1" applyFont="1" applyFill="1" applyBorder="1" applyAlignment="1">
      <alignment horizontal="right" shrinkToFit="1"/>
    </xf>
    <xf numFmtId="176" fontId="8" fillId="0" borderId="31" xfId="51" applyNumberFormat="1" applyFont="1" applyFill="1" applyBorder="1" applyAlignment="1">
      <alignment horizontal="right" shrinkToFit="1"/>
    </xf>
    <xf numFmtId="0" fontId="8" fillId="0" borderId="16" xfId="62" applyFont="1" applyFill="1" applyBorder="1" applyAlignment="1">
      <alignment horizontal="distributed"/>
      <protection/>
    </xf>
    <xf numFmtId="0" fontId="7" fillId="0" borderId="15" xfId="62" applyFont="1" applyFill="1" applyBorder="1">
      <alignment/>
      <protection/>
    </xf>
    <xf numFmtId="176" fontId="8" fillId="0" borderId="11" xfId="62" applyNumberFormat="1" applyFont="1" applyFill="1" applyBorder="1" applyAlignment="1">
      <alignment shrinkToFit="1"/>
      <protection/>
    </xf>
    <xf numFmtId="176" fontId="7" fillId="0" borderId="0" xfId="62" applyNumberFormat="1" applyFont="1" applyFill="1" applyBorder="1" applyAlignment="1">
      <alignment shrinkToFit="1"/>
      <protection/>
    </xf>
    <xf numFmtId="176" fontId="7" fillId="0" borderId="0" xfId="62" applyNumberFormat="1" applyFont="1" applyFill="1" applyBorder="1" applyAlignment="1">
      <alignment horizontal="right" shrinkToFit="1"/>
      <protection/>
    </xf>
    <xf numFmtId="176" fontId="7" fillId="0" borderId="19" xfId="62" applyNumberFormat="1" applyFont="1" applyFill="1" applyBorder="1" applyAlignment="1">
      <alignment horizontal="right" shrinkToFit="1"/>
      <protection/>
    </xf>
    <xf numFmtId="0" fontId="7" fillId="0" borderId="11" xfId="62" applyFont="1" applyFill="1" applyBorder="1">
      <alignment/>
      <protection/>
    </xf>
    <xf numFmtId="0" fontId="7" fillId="0" borderId="15" xfId="62" applyFont="1" applyFill="1" applyBorder="1" applyAlignment="1">
      <alignment horizontal="distributed"/>
      <protection/>
    </xf>
    <xf numFmtId="176" fontId="8" fillId="0" borderId="11" xfId="51" applyNumberFormat="1" applyFont="1" applyFill="1" applyBorder="1" applyAlignment="1">
      <alignment horizontal="right" shrinkToFit="1"/>
    </xf>
    <xf numFmtId="176" fontId="7" fillId="0" borderId="0" xfId="51" applyNumberFormat="1" applyFont="1" applyFill="1" applyBorder="1" applyAlignment="1">
      <alignment horizontal="right" shrinkToFit="1"/>
    </xf>
    <xf numFmtId="176" fontId="7" fillId="0" borderId="19" xfId="51" applyNumberFormat="1" applyFont="1" applyFill="1" applyBorder="1" applyAlignment="1">
      <alignment horizontal="right" shrinkToFit="1"/>
    </xf>
    <xf numFmtId="0" fontId="7" fillId="0" borderId="11" xfId="62" applyFont="1" applyFill="1" applyBorder="1" applyAlignment="1">
      <alignment horizontal="distributed"/>
      <protection/>
    </xf>
    <xf numFmtId="0" fontId="7" fillId="0" borderId="0" xfId="62" applyFont="1" applyFill="1" applyBorder="1" applyAlignment="1">
      <alignment horizontal="distributed"/>
      <protection/>
    </xf>
    <xf numFmtId="0" fontId="7" fillId="0" borderId="13" xfId="62" applyFont="1" applyFill="1" applyBorder="1">
      <alignment/>
      <protection/>
    </xf>
    <xf numFmtId="176" fontId="7" fillId="0" borderId="19" xfId="62" applyNumberFormat="1" applyFont="1" applyFill="1" applyBorder="1" applyAlignment="1">
      <alignment shrinkToFit="1"/>
      <protection/>
    </xf>
    <xf numFmtId="0" fontId="8" fillId="0" borderId="15" xfId="62" applyFont="1" applyFill="1" applyBorder="1" applyAlignment="1">
      <alignment horizontal="distributed"/>
      <protection/>
    </xf>
    <xf numFmtId="176" fontId="8" fillId="0" borderId="0" xfId="51" applyNumberFormat="1" applyFont="1" applyFill="1" applyBorder="1" applyAlignment="1">
      <alignment horizontal="right" shrinkToFit="1"/>
    </xf>
    <xf numFmtId="176" fontId="8" fillId="0" borderId="0" xfId="62" applyNumberFormat="1" applyFont="1" applyFill="1" applyBorder="1" applyAlignment="1">
      <alignment shrinkToFit="1"/>
      <protection/>
    </xf>
    <xf numFmtId="176" fontId="8" fillId="0" borderId="19" xfId="62" applyNumberFormat="1" applyFont="1" applyFill="1" applyBorder="1" applyAlignment="1">
      <alignment shrinkToFit="1"/>
      <protection/>
    </xf>
    <xf numFmtId="0" fontId="7" fillId="0" borderId="10" xfId="62" applyFont="1" applyFill="1" applyBorder="1" applyAlignment="1">
      <alignment horizontal="center" vertical="distributed" textRotation="255"/>
      <protection/>
    </xf>
    <xf numFmtId="0" fontId="7" fillId="0" borderId="42" xfId="62" applyFont="1" applyFill="1" applyBorder="1" applyAlignment="1">
      <alignment horizontal="distributed"/>
      <protection/>
    </xf>
    <xf numFmtId="202" fontId="7" fillId="0" borderId="23" xfId="62" applyNumberFormat="1" applyFont="1" applyFill="1" applyBorder="1">
      <alignment/>
      <protection/>
    </xf>
    <xf numFmtId="202" fontId="7" fillId="0" borderId="22" xfId="62" applyNumberFormat="1" applyFont="1" applyFill="1" applyBorder="1">
      <alignment/>
      <protection/>
    </xf>
    <xf numFmtId="202" fontId="7" fillId="0" borderId="22" xfId="62" applyNumberFormat="1" applyFont="1" applyFill="1" applyBorder="1" applyAlignment="1">
      <alignment horizontal="right"/>
      <protection/>
    </xf>
    <xf numFmtId="202" fontId="7" fillId="0" borderId="10" xfId="62" applyNumberFormat="1" applyFont="1" applyFill="1" applyBorder="1">
      <alignment/>
      <protection/>
    </xf>
    <xf numFmtId="0" fontId="7" fillId="0" borderId="23" xfId="62" applyFont="1" applyFill="1" applyBorder="1" applyAlignment="1">
      <alignment horizontal="distributed"/>
      <protection/>
    </xf>
    <xf numFmtId="0" fontId="10" fillId="0" borderId="0" xfId="62" applyFont="1" applyFill="1" applyBorder="1">
      <alignment/>
      <protection/>
    </xf>
    <xf numFmtId="202" fontId="10" fillId="0" borderId="0" xfId="62" applyNumberFormat="1" applyFont="1" applyFill="1">
      <alignment/>
      <protection/>
    </xf>
    <xf numFmtId="0" fontId="7" fillId="0" borderId="22" xfId="62" applyFont="1" applyFill="1" applyBorder="1">
      <alignment/>
      <protection/>
    </xf>
    <xf numFmtId="0" fontId="10" fillId="0" borderId="0" xfId="62" applyFont="1" applyFill="1" applyAlignment="1">
      <alignment vertical="top"/>
      <protection/>
    </xf>
    <xf numFmtId="0" fontId="7" fillId="0" borderId="41" xfId="62" applyFont="1" applyFill="1" applyBorder="1">
      <alignment/>
      <protection/>
    </xf>
    <xf numFmtId="0" fontId="8" fillId="0" borderId="36" xfId="62" applyFont="1" applyFill="1" applyBorder="1">
      <alignment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7" fillId="0" borderId="27" xfId="62" applyFont="1" applyFill="1" applyBorder="1" applyAlignment="1">
      <alignment horizontal="centerContinuous" vertical="center"/>
      <protection/>
    </xf>
    <xf numFmtId="0" fontId="7" fillId="0" borderId="27" xfId="62" applyFont="1" applyFill="1" applyBorder="1" applyAlignment="1">
      <alignment vertical="center"/>
      <protection/>
    </xf>
    <xf numFmtId="0" fontId="7" fillId="0" borderId="35" xfId="62" applyFont="1" applyFill="1" applyBorder="1">
      <alignment/>
      <protection/>
    </xf>
    <xf numFmtId="0" fontId="8" fillId="0" borderId="11" xfId="62" applyFont="1" applyFill="1" applyBorder="1" applyAlignment="1">
      <alignment horizontal="right"/>
      <protection/>
    </xf>
    <xf numFmtId="0" fontId="7" fillId="0" borderId="12" xfId="62" applyFont="1" applyFill="1" applyBorder="1" applyAlignment="1">
      <alignment horizontal="centerContinuous" vertical="center"/>
      <protection/>
    </xf>
    <xf numFmtId="0" fontId="7" fillId="0" borderId="24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/>
      <protection/>
    </xf>
    <xf numFmtId="0" fontId="7" fillId="0" borderId="19" xfId="62" applyFont="1" applyFill="1" applyBorder="1" applyAlignment="1">
      <alignment horizontal="centerContinuous"/>
      <protection/>
    </xf>
    <xf numFmtId="0" fontId="8" fillId="0" borderId="0" xfId="62" applyFont="1" applyFill="1" applyBorder="1" applyAlignment="1">
      <alignment horizontal="center"/>
      <protection/>
    </xf>
    <xf numFmtId="0" fontId="7" fillId="0" borderId="11" xfId="62" applyFont="1" applyFill="1" applyBorder="1" applyAlignment="1">
      <alignment horizontal="center"/>
      <protection/>
    </xf>
    <xf numFmtId="0" fontId="7" fillId="0" borderId="16" xfId="62" applyFont="1" applyFill="1" applyBorder="1" applyAlignment="1">
      <alignment horizontal="center"/>
      <protection/>
    </xf>
    <xf numFmtId="0" fontId="7" fillId="0" borderId="24" xfId="62" applyFont="1" applyFill="1" applyBorder="1">
      <alignment/>
      <protection/>
    </xf>
    <xf numFmtId="0" fontId="7" fillId="0" borderId="14" xfId="62" applyFont="1" applyFill="1" applyBorder="1">
      <alignment/>
      <protection/>
    </xf>
    <xf numFmtId="0" fontId="8" fillId="0" borderId="24" xfId="62" applyFont="1" applyFill="1" applyBorder="1" applyAlignment="1">
      <alignment horizontal="center"/>
      <protection/>
    </xf>
    <xf numFmtId="0" fontId="7" fillId="0" borderId="12" xfId="62" applyFont="1" applyFill="1" applyBorder="1" applyAlignment="1">
      <alignment horizontal="center"/>
      <protection/>
    </xf>
    <xf numFmtId="0" fontId="7" fillId="0" borderId="12" xfId="62" applyFont="1" applyFill="1" applyBorder="1">
      <alignment/>
      <protection/>
    </xf>
    <xf numFmtId="0" fontId="7" fillId="0" borderId="38" xfId="62" applyFont="1" applyFill="1" applyBorder="1" applyAlignment="1">
      <alignment horizontal="center"/>
      <protection/>
    </xf>
    <xf numFmtId="0" fontId="8" fillId="0" borderId="11" xfId="62" applyFont="1" applyFill="1" applyBorder="1" applyAlignment="1">
      <alignment horizontal="distributed"/>
      <protection/>
    </xf>
    <xf numFmtId="176" fontId="8" fillId="0" borderId="0" xfId="62" applyNumberFormat="1" applyFont="1" applyFill="1" applyBorder="1" applyAlignment="1">
      <alignment horizontal="right" shrinkToFit="1"/>
      <protection/>
    </xf>
    <xf numFmtId="176" fontId="8" fillId="0" borderId="23" xfId="62" applyNumberFormat="1" applyFont="1" applyFill="1" applyBorder="1">
      <alignment/>
      <protection/>
    </xf>
    <xf numFmtId="176" fontId="7" fillId="0" borderId="22" xfId="62" applyNumberFormat="1" applyFont="1" applyFill="1" applyBorder="1" applyAlignment="1">
      <alignment horizontal="right"/>
      <protection/>
    </xf>
    <xf numFmtId="176" fontId="7" fillId="0" borderId="22" xfId="62" applyNumberFormat="1" applyFont="1" applyFill="1" applyBorder="1">
      <alignment/>
      <protection/>
    </xf>
    <xf numFmtId="176" fontId="7" fillId="0" borderId="10" xfId="62" applyNumberFormat="1" applyFont="1" applyFill="1" applyBorder="1" applyAlignment="1">
      <alignment horizontal="right"/>
      <protection/>
    </xf>
    <xf numFmtId="202" fontId="7" fillId="33" borderId="0" xfId="62" applyNumberFormat="1" applyFont="1" applyFill="1" applyAlignment="1">
      <alignment horizontal="right"/>
      <protection/>
    </xf>
    <xf numFmtId="0" fontId="8" fillId="33" borderId="22" xfId="62" applyFont="1" applyFill="1" applyBorder="1">
      <alignment/>
      <protection/>
    </xf>
    <xf numFmtId="0" fontId="7" fillId="33" borderId="22" xfId="62" applyFont="1" applyFill="1" applyBorder="1" applyAlignment="1">
      <alignment horizontal="right"/>
      <protection/>
    </xf>
    <xf numFmtId="0" fontId="7" fillId="33" borderId="11" xfId="62" applyFont="1" applyFill="1" applyBorder="1" applyAlignment="1">
      <alignment horizontal="right"/>
      <protection/>
    </xf>
    <xf numFmtId="0" fontId="7" fillId="33" borderId="12" xfId="62" applyFont="1" applyFill="1" applyBorder="1" applyAlignment="1">
      <alignment vertical="distributed" textRotation="255"/>
      <protection/>
    </xf>
    <xf numFmtId="0" fontId="10" fillId="33" borderId="12" xfId="62" applyFont="1" applyFill="1" applyBorder="1" applyAlignment="1">
      <alignment vertical="distributed" textRotation="255" wrapText="1"/>
      <protection/>
    </xf>
    <xf numFmtId="0" fontId="7" fillId="33" borderId="16" xfId="62" applyFont="1" applyFill="1" applyBorder="1" applyAlignment="1">
      <alignment horizontal="distributed"/>
      <protection/>
    </xf>
    <xf numFmtId="202" fontId="8" fillId="0" borderId="16" xfId="62" applyNumberFormat="1" applyFont="1" applyFill="1" applyBorder="1" applyAlignment="1">
      <alignment horizontal="right"/>
      <protection/>
    </xf>
    <xf numFmtId="202" fontId="7" fillId="0" borderId="31" xfId="62" applyNumberFormat="1" applyFont="1" applyFill="1" applyBorder="1" applyAlignment="1">
      <alignment horizontal="right"/>
      <protection/>
    </xf>
    <xf numFmtId="202" fontId="8" fillId="0" borderId="11" xfId="62" applyNumberFormat="1" applyFont="1" applyFill="1" applyBorder="1" applyAlignment="1">
      <alignment horizontal="right"/>
      <protection/>
    </xf>
    <xf numFmtId="202" fontId="7" fillId="0" borderId="0" xfId="62" applyNumberFormat="1" applyFont="1" applyFill="1" applyBorder="1" applyAlignment="1">
      <alignment horizontal="right"/>
      <protection/>
    </xf>
    <xf numFmtId="0" fontId="7" fillId="33" borderId="12" xfId="62" applyFont="1" applyFill="1" applyBorder="1" applyAlignment="1">
      <alignment horizontal="distributed"/>
      <protection/>
    </xf>
    <xf numFmtId="0" fontId="7" fillId="33" borderId="15" xfId="62" applyFont="1" applyFill="1" applyBorder="1" applyAlignment="1">
      <alignment horizontal="distributed"/>
      <protection/>
    </xf>
    <xf numFmtId="202" fontId="7" fillId="0" borderId="0" xfId="62" applyNumberFormat="1" applyFont="1" applyFill="1" applyBorder="1" applyAlignment="1" quotePrefix="1">
      <alignment horizontal="right"/>
      <protection/>
    </xf>
    <xf numFmtId="0" fontId="7" fillId="33" borderId="26" xfId="62" applyFont="1" applyFill="1" applyBorder="1" applyAlignment="1">
      <alignment horizontal="centerContinuous"/>
      <protection/>
    </xf>
    <xf numFmtId="202" fontId="8" fillId="0" borderId="11" xfId="62" applyNumberFormat="1" applyFont="1" applyFill="1" applyBorder="1">
      <alignment/>
      <protection/>
    </xf>
    <xf numFmtId="202" fontId="8" fillId="0" borderId="23" xfId="62" applyNumberFormat="1" applyFont="1" applyFill="1" applyBorder="1">
      <alignment/>
      <protection/>
    </xf>
    <xf numFmtId="202" fontId="20" fillId="0" borderId="22" xfId="62" applyNumberFormat="1" applyFont="1" applyFill="1" applyBorder="1" applyAlignment="1">
      <alignment horizontal="right"/>
      <protection/>
    </xf>
    <xf numFmtId="0" fontId="16" fillId="33" borderId="0" xfId="62" applyFont="1" applyFill="1">
      <alignment/>
      <protection/>
    </xf>
    <xf numFmtId="202" fontId="10" fillId="33" borderId="0" xfId="62" applyNumberFormat="1" applyFont="1" applyFill="1">
      <alignment/>
      <protection/>
    </xf>
    <xf numFmtId="0" fontId="6" fillId="33" borderId="0" xfId="62" applyFont="1" applyFill="1" applyBorder="1" applyAlignment="1">
      <alignment horizontal="centerContinuous"/>
      <protection/>
    </xf>
    <xf numFmtId="0" fontId="2" fillId="33" borderId="0" xfId="62" applyFont="1" applyFill="1" applyBorder="1" applyAlignment="1">
      <alignment horizontal="centerContinuous"/>
      <protection/>
    </xf>
    <xf numFmtId="219" fontId="6" fillId="33" borderId="0" xfId="62" applyNumberFormat="1" applyFont="1" applyFill="1" applyAlignment="1">
      <alignment/>
      <protection/>
    </xf>
    <xf numFmtId="0" fontId="6" fillId="33" borderId="0" xfId="62" applyFont="1" applyFill="1" applyAlignment="1">
      <alignment/>
      <protection/>
    </xf>
    <xf numFmtId="0" fontId="2" fillId="33" borderId="0" xfId="62" applyFont="1" applyFill="1" applyAlignment="1">
      <alignment/>
      <protection/>
    </xf>
    <xf numFmtId="0" fontId="5" fillId="33" borderId="0" xfId="62" applyFont="1" applyFill="1" applyAlignment="1">
      <alignment/>
      <protection/>
    </xf>
    <xf numFmtId="0" fontId="2" fillId="33" borderId="0" xfId="62" applyFont="1" applyFill="1" applyBorder="1" applyAlignment="1">
      <alignment/>
      <protection/>
    </xf>
    <xf numFmtId="0" fontId="10" fillId="33" borderId="27" xfId="62" applyFont="1" applyFill="1" applyBorder="1" applyAlignment="1">
      <alignment horizontal="centerContinuous" vertical="center"/>
      <protection/>
    </xf>
    <xf numFmtId="0" fontId="10" fillId="33" borderId="21" xfId="62" applyFont="1" applyFill="1" applyBorder="1" applyAlignment="1">
      <alignment horizontal="centerContinuous" vertical="center"/>
      <protection/>
    </xf>
    <xf numFmtId="0" fontId="16" fillId="33" borderId="26" xfId="62" applyFont="1" applyFill="1" applyBorder="1" applyAlignment="1">
      <alignment horizontal="centerContinuous" vertical="center"/>
      <protection/>
    </xf>
    <xf numFmtId="0" fontId="16" fillId="33" borderId="39" xfId="62" applyFont="1" applyFill="1" applyBorder="1" applyAlignment="1">
      <alignment horizontal="centerContinuous" vertical="center"/>
      <protection/>
    </xf>
    <xf numFmtId="0" fontId="10" fillId="33" borderId="26" xfId="62" applyFont="1" applyFill="1" applyBorder="1" applyAlignment="1">
      <alignment horizontal="centerContinuous" vertical="center"/>
      <protection/>
    </xf>
    <xf numFmtId="0" fontId="10" fillId="33" borderId="40" xfId="62" applyFont="1" applyFill="1" applyBorder="1" applyAlignment="1">
      <alignment horizontal="centerContinuous" vertical="center"/>
      <protection/>
    </xf>
    <xf numFmtId="0" fontId="10" fillId="33" borderId="39" xfId="62" applyFont="1" applyFill="1" applyBorder="1" applyAlignment="1">
      <alignment horizontal="centerContinuous" vertical="center"/>
      <protection/>
    </xf>
    <xf numFmtId="0" fontId="10" fillId="33" borderId="37" xfId="62" applyFont="1" applyFill="1" applyBorder="1" applyAlignment="1">
      <alignment horizontal="centerContinuous" vertical="center"/>
      <protection/>
    </xf>
    <xf numFmtId="0" fontId="18" fillId="33" borderId="19" xfId="62" applyFont="1" applyFill="1" applyBorder="1" applyAlignment="1">
      <alignment horizontal="distributed" vertical="center"/>
      <protection/>
    </xf>
    <xf numFmtId="0" fontId="18" fillId="33" borderId="0" xfId="62" applyFont="1" applyFill="1" applyBorder="1" applyAlignment="1">
      <alignment horizontal="centerContinuous" vertical="center"/>
      <protection/>
    </xf>
    <xf numFmtId="0" fontId="19" fillId="33" borderId="19" xfId="62" applyFont="1" applyFill="1" applyBorder="1" applyAlignment="1">
      <alignment horizontal="distributed"/>
      <protection/>
    </xf>
    <xf numFmtId="176" fontId="21" fillId="33" borderId="11" xfId="62" applyNumberFormat="1" applyFont="1" applyFill="1" applyBorder="1" applyAlignment="1">
      <alignment horizontal="right"/>
      <protection/>
    </xf>
    <xf numFmtId="222" fontId="21" fillId="33" borderId="0" xfId="62" applyNumberFormat="1" applyFont="1" applyFill="1" applyBorder="1" applyAlignment="1">
      <alignment horizontal="right"/>
      <protection/>
    </xf>
    <xf numFmtId="176" fontId="21" fillId="33" borderId="0" xfId="62" applyNumberFormat="1" applyFont="1" applyFill="1" applyBorder="1" applyAlignment="1">
      <alignment horizontal="right"/>
      <protection/>
    </xf>
    <xf numFmtId="194" fontId="21" fillId="33" borderId="0" xfId="62" applyNumberFormat="1" applyFont="1" applyFill="1" applyBorder="1" applyAlignment="1">
      <alignment horizontal="right"/>
      <protection/>
    </xf>
    <xf numFmtId="223" fontId="21" fillId="33" borderId="0" xfId="62" applyNumberFormat="1" applyFont="1" applyFill="1" applyBorder="1" applyAlignment="1">
      <alignment horizontal="right" shrinkToFit="1"/>
      <protection/>
    </xf>
    <xf numFmtId="177" fontId="21" fillId="33" borderId="0" xfId="62" applyNumberFormat="1" applyFont="1" applyFill="1" applyBorder="1" applyAlignment="1">
      <alignment horizontal="right"/>
      <protection/>
    </xf>
    <xf numFmtId="0" fontId="18" fillId="33" borderId="19" xfId="62" applyFont="1" applyFill="1" applyBorder="1" applyAlignment="1">
      <alignment horizontal="distributed"/>
      <protection/>
    </xf>
    <xf numFmtId="176" fontId="22" fillId="33" borderId="11" xfId="62" applyNumberFormat="1" applyFont="1" applyFill="1" applyBorder="1" applyAlignment="1">
      <alignment horizontal="right"/>
      <protection/>
    </xf>
    <xf numFmtId="222" fontId="22" fillId="33" borderId="0" xfId="62" applyNumberFormat="1" applyFont="1" applyFill="1" applyBorder="1" applyAlignment="1">
      <alignment horizontal="right"/>
      <protection/>
    </xf>
    <xf numFmtId="176" fontId="22" fillId="33" borderId="0" xfId="62" applyNumberFormat="1" applyFont="1" applyFill="1" applyBorder="1" applyAlignment="1">
      <alignment horizontal="right"/>
      <protection/>
    </xf>
    <xf numFmtId="194" fontId="22" fillId="33" borderId="0" xfId="62" applyNumberFormat="1" applyFont="1" applyFill="1" applyBorder="1" applyAlignment="1">
      <alignment horizontal="right"/>
      <protection/>
    </xf>
    <xf numFmtId="223" fontId="22" fillId="33" borderId="0" xfId="62" applyNumberFormat="1" applyFont="1" applyFill="1" applyBorder="1" applyAlignment="1">
      <alignment horizontal="right" shrinkToFit="1"/>
      <protection/>
    </xf>
    <xf numFmtId="194" fontId="21" fillId="33" borderId="0" xfId="62" applyNumberFormat="1" applyFont="1" applyFill="1" applyBorder="1" applyAlignment="1" quotePrefix="1">
      <alignment horizontal="right"/>
      <protection/>
    </xf>
    <xf numFmtId="0" fontId="18" fillId="33" borderId="10" xfId="62" applyFont="1" applyFill="1" applyBorder="1" applyAlignment="1">
      <alignment horizontal="distributed"/>
      <protection/>
    </xf>
    <xf numFmtId="176" fontId="22" fillId="33" borderId="23" xfId="62" applyNumberFormat="1" applyFont="1" applyFill="1" applyBorder="1" applyAlignment="1">
      <alignment horizontal="right"/>
      <protection/>
    </xf>
    <xf numFmtId="222" fontId="22" fillId="33" borderId="22" xfId="62" applyNumberFormat="1" applyFont="1" applyFill="1" applyBorder="1" applyAlignment="1">
      <alignment horizontal="right"/>
      <protection/>
    </xf>
    <xf numFmtId="176" fontId="22" fillId="33" borderId="22" xfId="62" applyNumberFormat="1" applyFont="1" applyFill="1" applyBorder="1" applyAlignment="1">
      <alignment horizontal="right"/>
      <protection/>
    </xf>
    <xf numFmtId="194" fontId="22" fillId="33" borderId="22" xfId="62" applyNumberFormat="1" applyFont="1" applyFill="1" applyBorder="1" applyAlignment="1">
      <alignment horizontal="right"/>
      <protection/>
    </xf>
    <xf numFmtId="223" fontId="21" fillId="33" borderId="22" xfId="62" applyNumberFormat="1" applyFont="1" applyFill="1" applyBorder="1" applyAlignment="1">
      <alignment horizontal="right" shrinkToFit="1"/>
      <protection/>
    </xf>
    <xf numFmtId="0" fontId="10" fillId="33" borderId="41" xfId="62" applyFont="1" applyFill="1" applyBorder="1">
      <alignment/>
      <protection/>
    </xf>
    <xf numFmtId="0" fontId="2" fillId="33" borderId="41" xfId="62" applyFont="1" applyFill="1" applyBorder="1">
      <alignment/>
      <protection/>
    </xf>
    <xf numFmtId="176" fontId="7" fillId="0" borderId="11" xfId="49" applyNumberFormat="1" applyFont="1" applyFill="1" applyBorder="1" applyAlignment="1">
      <alignment horizontal="right"/>
    </xf>
    <xf numFmtId="176" fontId="7" fillId="0" borderId="0" xfId="49" applyNumberFormat="1" applyFont="1" applyFill="1" applyAlignment="1">
      <alignment horizontal="right"/>
    </xf>
    <xf numFmtId="176" fontId="7" fillId="0" borderId="11" xfId="64" applyNumberFormat="1" applyFont="1" applyFill="1" applyBorder="1">
      <alignment/>
      <protection/>
    </xf>
    <xf numFmtId="176" fontId="7" fillId="0" borderId="0" xfId="64" applyNumberFormat="1" applyFont="1" applyFill="1" applyAlignment="1">
      <alignment horizontal="right"/>
      <protection/>
    </xf>
    <xf numFmtId="176" fontId="7" fillId="0" borderId="0" xfId="64" applyNumberFormat="1" applyFont="1" applyFill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176" fontId="8" fillId="0" borderId="11" xfId="64" applyNumberFormat="1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176" fontId="8" fillId="0" borderId="11" xfId="63" applyNumberFormat="1" applyFont="1" applyFill="1" applyBorder="1" applyAlignment="1">
      <alignment horizontal="right"/>
      <protection/>
    </xf>
    <xf numFmtId="176" fontId="7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7" fillId="0" borderId="0" xfId="63" applyNumberFormat="1" applyFont="1" applyFill="1" applyBorder="1" applyAlignment="1" quotePrefix="1">
      <alignment horizontal="right"/>
      <protection/>
    </xf>
    <xf numFmtId="176" fontId="8" fillId="0" borderId="22" xfId="0" applyNumberFormat="1" applyFont="1" applyFill="1" applyBorder="1" applyAlignment="1">
      <alignment horizontal="right"/>
    </xf>
    <xf numFmtId="0" fontId="8" fillId="33" borderId="0" xfId="68" applyFont="1" applyFill="1" applyBorder="1">
      <alignment/>
      <protection/>
    </xf>
    <xf numFmtId="0" fontId="8" fillId="33" borderId="0" xfId="68" applyFont="1" applyFill="1">
      <alignment/>
      <protection/>
    </xf>
    <xf numFmtId="0" fontId="8" fillId="33" borderId="0" xfId="68" applyFont="1" applyFill="1" applyAlignment="1">
      <alignment horizontal="right"/>
      <protection/>
    </xf>
    <xf numFmtId="0" fontId="8" fillId="33" borderId="0" xfId="67" applyFont="1" applyFill="1" applyBorder="1" applyAlignment="1" quotePrefix="1">
      <alignment/>
      <protection/>
    </xf>
    <xf numFmtId="0" fontId="22" fillId="33" borderId="0" xfId="62" applyNumberFormat="1" applyFont="1" applyFill="1" applyBorder="1" applyAlignment="1">
      <alignment horizontal="right"/>
      <protection/>
    </xf>
    <xf numFmtId="0" fontId="8" fillId="33" borderId="0" xfId="68" applyFont="1" applyFill="1" applyAlignment="1">
      <alignment horizontal="right" vertical="center"/>
      <protection/>
    </xf>
    <xf numFmtId="0" fontId="8" fillId="33" borderId="0" xfId="68" applyFont="1" applyFill="1" applyAlignment="1" quotePrefix="1">
      <alignment vertical="center"/>
      <protection/>
    </xf>
    <xf numFmtId="0" fontId="8" fillId="33" borderId="0" xfId="68" applyFont="1" applyFill="1" applyAlignment="1">
      <alignment vertical="center"/>
      <protection/>
    </xf>
    <xf numFmtId="176" fontId="8" fillId="33" borderId="11" xfId="68" applyNumberFormat="1" applyFont="1" applyFill="1" applyBorder="1" applyAlignment="1">
      <alignment horizontal="right"/>
      <protection/>
    </xf>
    <xf numFmtId="176" fontId="8" fillId="33" borderId="0" xfId="68" applyNumberFormat="1" applyFont="1" applyFill="1" applyAlignment="1">
      <alignment horizontal="right"/>
      <protection/>
    </xf>
    <xf numFmtId="0" fontId="8" fillId="33" borderId="0" xfId="67" applyFont="1" applyFill="1" applyBorder="1" applyAlignment="1">
      <alignment horizontal="center"/>
      <protection/>
    </xf>
    <xf numFmtId="0" fontId="8" fillId="33" borderId="19" xfId="67" applyFont="1" applyFill="1" applyBorder="1">
      <alignment/>
      <protection/>
    </xf>
    <xf numFmtId="0" fontId="8" fillId="33" borderId="0" xfId="67" applyFont="1" applyFill="1">
      <alignment/>
      <protection/>
    </xf>
    <xf numFmtId="0" fontId="8" fillId="33" borderId="0" xfId="67" applyFont="1" applyFill="1" applyAlignment="1">
      <alignment horizontal="right"/>
      <protection/>
    </xf>
    <xf numFmtId="0" fontId="8" fillId="33" borderId="0" xfId="0" applyFont="1" applyFill="1" applyAlignment="1">
      <alignment horizontal="right"/>
    </xf>
    <xf numFmtId="0" fontId="9" fillId="33" borderId="19" xfId="66" applyFont="1" applyFill="1" applyBorder="1">
      <alignment/>
      <protection/>
    </xf>
    <xf numFmtId="190" fontId="8" fillId="33" borderId="0" xfId="66" applyNumberFormat="1" applyFont="1" applyFill="1">
      <alignment/>
      <protection/>
    </xf>
    <xf numFmtId="190" fontId="8" fillId="33" borderId="0" xfId="66" applyNumberFormat="1" applyFont="1" applyFill="1" applyAlignment="1">
      <alignment horizontal="right"/>
      <protection/>
    </xf>
    <xf numFmtId="0" fontId="8" fillId="33" borderId="0" xfId="66" applyFont="1" applyFill="1" applyBorder="1" applyAlignment="1">
      <alignment horizontal="right"/>
      <protection/>
    </xf>
    <xf numFmtId="0" fontId="8" fillId="33" borderId="0" xfId="66" applyFont="1" applyFill="1" applyAlignment="1">
      <alignment horizontal="right"/>
      <protection/>
    </xf>
    <xf numFmtId="0" fontId="8" fillId="33" borderId="11" xfId="65" applyFont="1" applyFill="1" applyBorder="1" applyAlignment="1" quotePrefix="1">
      <alignment horizontal="left"/>
      <protection/>
    </xf>
    <xf numFmtId="49" fontId="8" fillId="33" borderId="19" xfId="65" applyNumberFormat="1" applyFont="1" applyFill="1" applyBorder="1" applyAlignment="1" quotePrefix="1">
      <alignment/>
      <protection/>
    </xf>
    <xf numFmtId="176" fontId="8" fillId="33" borderId="0" xfId="65" applyNumberFormat="1" applyFont="1" applyFill="1" applyAlignment="1">
      <alignment/>
      <protection/>
    </xf>
    <xf numFmtId="176" fontId="8" fillId="33" borderId="0" xfId="65" applyNumberFormat="1" applyFont="1" applyFill="1" applyAlignment="1">
      <alignment horizontal="right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 quotePrefix="1">
      <alignment horizontal="left"/>
      <protection/>
    </xf>
    <xf numFmtId="0" fontId="8" fillId="33" borderId="0" xfId="64" applyFont="1" applyFill="1" applyBorder="1">
      <alignment/>
      <protection/>
    </xf>
    <xf numFmtId="0" fontId="8" fillId="33" borderId="19" xfId="64" applyFont="1" applyFill="1" applyBorder="1">
      <alignment/>
      <protection/>
    </xf>
    <xf numFmtId="0" fontId="4" fillId="33" borderId="27" xfId="64" applyFont="1" applyFill="1" applyBorder="1" applyAlignment="1">
      <alignment horizontal="distributed" vertical="center"/>
      <protection/>
    </xf>
    <xf numFmtId="0" fontId="4" fillId="33" borderId="25" xfId="64" applyFont="1" applyFill="1" applyBorder="1" applyAlignment="1">
      <alignment horizontal="distributed" vertical="center"/>
      <protection/>
    </xf>
    <xf numFmtId="0" fontId="8" fillId="33" borderId="0" xfId="64" applyFont="1" applyFill="1" applyBorder="1" applyAlignment="1">
      <alignment horizontal="left"/>
      <protection/>
    </xf>
    <xf numFmtId="0" fontId="8" fillId="33" borderId="19" xfId="64" applyFont="1" applyFill="1" applyBorder="1" applyAlignment="1">
      <alignment horizontal="left"/>
      <protection/>
    </xf>
    <xf numFmtId="0" fontId="7" fillId="33" borderId="41" xfId="64" applyFont="1" applyFill="1" applyBorder="1" applyAlignment="1" quotePrefix="1">
      <alignment horizontal="left"/>
      <protection/>
    </xf>
    <xf numFmtId="0" fontId="6" fillId="33" borderId="0" xfId="65" applyFont="1" applyFill="1" applyAlignment="1">
      <alignment horizontal="left"/>
      <protection/>
    </xf>
    <xf numFmtId="0" fontId="7" fillId="33" borderId="15" xfId="65" applyFont="1" applyFill="1" applyBorder="1" applyAlignment="1">
      <alignment horizontal="center" vertical="center"/>
      <protection/>
    </xf>
    <xf numFmtId="0" fontId="7" fillId="33" borderId="35" xfId="66" applyFont="1" applyFill="1" applyBorder="1" applyAlignment="1">
      <alignment horizontal="center" vertical="center"/>
      <protection/>
    </xf>
    <xf numFmtId="0" fontId="7" fillId="33" borderId="41" xfId="66" applyFont="1" applyFill="1" applyBorder="1" applyAlignment="1">
      <alignment horizontal="center" vertical="center"/>
      <protection/>
    </xf>
    <xf numFmtId="0" fontId="7" fillId="33" borderId="18" xfId="66" applyFont="1" applyFill="1" applyBorder="1" applyAlignment="1">
      <alignment horizontal="center" vertical="center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7" fillId="33" borderId="24" xfId="66" applyFont="1" applyFill="1" applyBorder="1" applyAlignment="1">
      <alignment horizontal="center" vertical="center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35" xfId="66" applyFont="1" applyFill="1" applyBorder="1" applyAlignment="1">
      <alignment horizontal="distributed" vertical="center"/>
      <protection/>
    </xf>
    <xf numFmtId="0" fontId="7" fillId="33" borderId="41" xfId="66" applyFont="1" applyFill="1" applyBorder="1" applyAlignment="1">
      <alignment horizontal="distributed" vertical="center"/>
      <protection/>
    </xf>
    <xf numFmtId="0" fontId="7" fillId="33" borderId="18" xfId="66" applyFont="1" applyFill="1" applyBorder="1" applyAlignment="1">
      <alignment horizontal="distributed" vertical="center"/>
      <protection/>
    </xf>
    <xf numFmtId="0" fontId="7" fillId="33" borderId="12" xfId="66" applyFont="1" applyFill="1" applyBorder="1" applyAlignment="1">
      <alignment horizontal="distributed" vertical="center"/>
      <protection/>
    </xf>
    <xf numFmtId="0" fontId="7" fillId="33" borderId="24" xfId="66" applyFont="1" applyFill="1" applyBorder="1" applyAlignment="1">
      <alignment horizontal="distributed" vertical="center"/>
      <protection/>
    </xf>
    <xf numFmtId="0" fontId="7" fillId="33" borderId="14" xfId="66" applyFont="1" applyFill="1" applyBorder="1" applyAlignment="1">
      <alignment horizontal="distributed" vertical="center"/>
      <protection/>
    </xf>
    <xf numFmtId="0" fontId="7" fillId="33" borderId="36" xfId="66" applyFont="1" applyFill="1" applyBorder="1" applyAlignment="1">
      <alignment horizontal="center" vertical="distributed" textRotation="255"/>
      <protection/>
    </xf>
    <xf numFmtId="0" fontId="7" fillId="33" borderId="15" xfId="66" applyFont="1" applyFill="1" applyBorder="1" applyAlignment="1">
      <alignment horizontal="center" vertical="distributed" textRotation="255"/>
      <protection/>
    </xf>
    <xf numFmtId="0" fontId="7" fillId="33" borderId="13" xfId="66" applyFont="1" applyFill="1" applyBorder="1" applyAlignment="1">
      <alignment horizontal="center" vertical="distributed" textRotation="255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7" fillId="33" borderId="17" xfId="66" applyFont="1" applyFill="1" applyBorder="1" applyAlignment="1">
      <alignment horizontal="distributed" vertical="center"/>
      <protection/>
    </xf>
    <xf numFmtId="0" fontId="7" fillId="33" borderId="13" xfId="66" applyFont="1" applyFill="1" applyBorder="1" applyAlignment="1">
      <alignment horizontal="distributed" vertical="center"/>
      <protection/>
    </xf>
    <xf numFmtId="0" fontId="7" fillId="33" borderId="40" xfId="66" applyFont="1" applyFill="1" applyBorder="1" applyAlignment="1">
      <alignment horizontal="distributed" vertical="center"/>
      <protection/>
    </xf>
    <xf numFmtId="0" fontId="7" fillId="33" borderId="39" xfId="66" applyFont="1" applyFill="1" applyBorder="1" applyAlignment="1">
      <alignment horizontal="distributed" vertical="center"/>
      <protection/>
    </xf>
    <xf numFmtId="0" fontId="7" fillId="33" borderId="17" xfId="66" applyFont="1" applyFill="1" applyBorder="1" applyAlignment="1">
      <alignment horizontal="distributed" vertical="center" wrapText="1"/>
      <protection/>
    </xf>
    <xf numFmtId="0" fontId="7" fillId="33" borderId="43" xfId="68" applyFont="1" applyFill="1" applyBorder="1" applyAlignment="1">
      <alignment horizontal="distributed" vertical="center"/>
      <protection/>
    </xf>
    <xf numFmtId="0" fontId="7" fillId="33" borderId="44" xfId="68" applyFont="1" applyFill="1" applyBorder="1" applyAlignment="1">
      <alignment horizontal="distributed" vertical="center"/>
      <protection/>
    </xf>
    <xf numFmtId="0" fontId="7" fillId="33" borderId="16" xfId="68" applyFont="1" applyFill="1" applyBorder="1" applyAlignment="1">
      <alignment horizontal="distributed" vertical="center"/>
      <protection/>
    </xf>
    <xf numFmtId="0" fontId="7" fillId="33" borderId="12" xfId="68" applyFont="1" applyFill="1" applyBorder="1" applyAlignment="1">
      <alignment horizontal="distributed" vertical="center"/>
      <protection/>
    </xf>
    <xf numFmtId="0" fontId="8" fillId="33" borderId="0" xfId="68" applyFont="1" applyFill="1" applyAlignment="1">
      <alignment horizontal="distributed" shrinkToFit="1"/>
      <protection/>
    </xf>
    <xf numFmtId="0" fontId="8" fillId="33" borderId="19" xfId="68" applyFont="1" applyFill="1" applyBorder="1" applyAlignment="1">
      <alignment horizontal="distributed" shrinkToFit="1"/>
      <protection/>
    </xf>
    <xf numFmtId="0" fontId="7" fillId="33" borderId="0" xfId="68" applyFont="1" applyFill="1" applyAlignment="1">
      <alignment horizontal="distributed"/>
      <protection/>
    </xf>
    <xf numFmtId="0" fontId="7" fillId="33" borderId="19" xfId="68" applyFont="1" applyFill="1" applyBorder="1" applyAlignment="1">
      <alignment horizontal="distributed"/>
      <protection/>
    </xf>
    <xf numFmtId="0" fontId="7" fillId="33" borderId="41" xfId="68" applyFont="1" applyFill="1" applyBorder="1" applyAlignment="1">
      <alignment horizontal="left"/>
      <protection/>
    </xf>
    <xf numFmtId="0" fontId="7" fillId="33" borderId="17" xfId="68" applyFont="1" applyFill="1" applyBorder="1" applyAlignment="1">
      <alignment horizontal="distributed" vertical="center"/>
      <protection/>
    </xf>
    <xf numFmtId="0" fontId="7" fillId="33" borderId="13" xfId="68" applyFont="1" applyFill="1" applyBorder="1" applyAlignment="1">
      <alignment horizontal="distributed" vertical="center"/>
      <protection/>
    </xf>
    <xf numFmtId="0" fontId="2" fillId="33" borderId="0" xfId="62" applyFont="1" applyFill="1" applyAlignment="1">
      <alignment horizontal="left"/>
      <protection/>
    </xf>
    <xf numFmtId="0" fontId="7" fillId="33" borderId="36" xfId="62" applyFont="1" applyFill="1" applyBorder="1" applyAlignment="1">
      <alignment horizontal="center" vertical="center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36" xfId="62" applyFont="1" applyFill="1" applyBorder="1" applyAlignment="1">
      <alignment horizontal="distributed" vertical="center"/>
      <protection/>
    </xf>
    <xf numFmtId="0" fontId="7" fillId="33" borderId="15" xfId="62" applyFont="1" applyFill="1" applyBorder="1" applyAlignment="1">
      <alignment horizontal="distributed" vertical="center"/>
      <protection/>
    </xf>
    <xf numFmtId="0" fontId="7" fillId="33" borderId="13" xfId="62" applyFont="1" applyFill="1" applyBorder="1" applyAlignment="1">
      <alignment horizontal="distributed" vertical="center"/>
      <protection/>
    </xf>
    <xf numFmtId="0" fontId="2" fillId="33" borderId="15" xfId="62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7" fillId="33" borderId="17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202" fontId="2" fillId="33" borderId="0" xfId="62" applyNumberFormat="1" applyFont="1" applyFill="1" applyAlignment="1">
      <alignment horizontal="center"/>
      <protection/>
    </xf>
    <xf numFmtId="0" fontId="7" fillId="33" borderId="22" xfId="62" applyFont="1" applyFill="1" applyBorder="1" applyAlignment="1">
      <alignment horizontal="right"/>
      <protection/>
    </xf>
    <xf numFmtId="0" fontId="7" fillId="33" borderId="17" xfId="62" applyFont="1" applyFill="1" applyBorder="1" applyAlignment="1">
      <alignment horizontal="center" vertical="distributed" textRotation="255"/>
      <protection/>
    </xf>
    <xf numFmtId="0" fontId="7" fillId="33" borderId="15" xfId="62" applyFont="1" applyFill="1" applyBorder="1" applyAlignment="1">
      <alignment horizontal="center" vertical="distributed" textRotation="255"/>
      <protection/>
    </xf>
    <xf numFmtId="0" fontId="7" fillId="33" borderId="38" xfId="62" applyFont="1" applyFill="1" applyBorder="1" applyAlignment="1">
      <alignment horizontal="center" vertical="center" textRotation="255"/>
      <protection/>
    </xf>
    <xf numFmtId="0" fontId="7" fillId="33" borderId="19" xfId="62" applyFont="1" applyFill="1" applyBorder="1" applyAlignment="1">
      <alignment horizontal="center" vertical="center" textRotation="255"/>
      <protection/>
    </xf>
    <xf numFmtId="0" fontId="7" fillId="33" borderId="14" xfId="62" applyFont="1" applyFill="1" applyBorder="1" applyAlignment="1">
      <alignment horizontal="center" vertical="center" textRotation="255"/>
      <protection/>
    </xf>
    <xf numFmtId="0" fontId="7" fillId="33" borderId="16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2" xfId="62" applyFont="1" applyFill="1" applyBorder="1" applyAlignment="1">
      <alignment horizontal="center" vertical="center" textRotation="255"/>
      <protection/>
    </xf>
    <xf numFmtId="0" fontId="7" fillId="33" borderId="17" xfId="62" applyFont="1" applyFill="1" applyBorder="1" applyAlignment="1">
      <alignment horizontal="center" textRotation="255"/>
      <protection/>
    </xf>
    <xf numFmtId="0" fontId="7" fillId="33" borderId="15" xfId="62" applyFont="1" applyFill="1" applyBorder="1" applyAlignment="1">
      <alignment horizontal="center" textRotation="255"/>
      <protection/>
    </xf>
    <xf numFmtId="0" fontId="7" fillId="33" borderId="13" xfId="62" applyFont="1" applyFill="1" applyBorder="1" applyAlignment="1">
      <alignment horizontal="center" textRotation="255"/>
      <protection/>
    </xf>
    <xf numFmtId="0" fontId="7" fillId="33" borderId="17" xfId="62" applyFont="1" applyFill="1" applyBorder="1" applyAlignment="1">
      <alignment horizontal="center" vertical="center" textRotation="255"/>
      <protection/>
    </xf>
    <xf numFmtId="0" fontId="7" fillId="33" borderId="15" xfId="62" applyFont="1" applyFill="1" applyBorder="1">
      <alignment/>
      <protection/>
    </xf>
    <xf numFmtId="0" fontId="7" fillId="33" borderId="13" xfId="62" applyFont="1" applyFill="1" applyBorder="1" applyAlignment="1">
      <alignment horizontal="center" vertical="distributed" textRotation="255"/>
      <protection/>
    </xf>
    <xf numFmtId="0" fontId="7" fillId="33" borderId="41" xfId="62" applyFont="1" applyFill="1" applyBorder="1" applyAlignment="1">
      <alignment horizontal="distributed" vertical="center"/>
      <protection/>
    </xf>
    <xf numFmtId="0" fontId="7" fillId="33" borderId="18" xfId="62" applyFont="1" applyFill="1" applyBorder="1" applyAlignment="1">
      <alignment horizontal="distributed" vertical="center"/>
      <protection/>
    </xf>
    <xf numFmtId="0" fontId="7" fillId="33" borderId="0" xfId="62" applyFont="1" applyFill="1" applyAlignment="1">
      <alignment horizontal="distributed" vertical="center"/>
      <protection/>
    </xf>
    <xf numFmtId="0" fontId="7" fillId="33" borderId="19" xfId="62" applyFont="1" applyFill="1" applyBorder="1" applyAlignment="1">
      <alignment horizontal="distributed"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7" fillId="33" borderId="35" xfId="62" applyFont="1" applyFill="1" applyBorder="1" applyAlignment="1">
      <alignment horizontal="distributed" vertical="center"/>
      <protection/>
    </xf>
    <xf numFmtId="0" fontId="7" fillId="33" borderId="11" xfId="62" applyFont="1" applyFill="1" applyBorder="1" applyAlignment="1">
      <alignment horizontal="distributed" vertical="center"/>
      <protection/>
    </xf>
    <xf numFmtId="0" fontId="7" fillId="33" borderId="12" xfId="62" applyFont="1" applyFill="1" applyBorder="1" applyAlignment="1">
      <alignment horizontal="distributed" vertical="center"/>
      <protection/>
    </xf>
    <xf numFmtId="0" fontId="7" fillId="33" borderId="24" xfId="62" applyFont="1" applyFill="1" applyBorder="1" applyAlignment="1">
      <alignment horizontal="distributed" vertical="center"/>
      <protection/>
    </xf>
    <xf numFmtId="0" fontId="8" fillId="33" borderId="15" xfId="62" applyFont="1" applyFill="1" applyBorder="1" applyAlignment="1">
      <alignment horizontal="center" vertical="top" textRotation="255"/>
      <protection/>
    </xf>
    <xf numFmtId="0" fontId="8" fillId="33" borderId="13" xfId="62" applyFont="1" applyFill="1" applyBorder="1" applyAlignment="1">
      <alignment horizontal="center" vertical="top" textRotation="255"/>
      <protection/>
    </xf>
    <xf numFmtId="0" fontId="7" fillId="33" borderId="16" xfId="62" applyFont="1" applyFill="1" applyBorder="1" applyAlignment="1">
      <alignment horizontal="center" vertical="distributed" textRotation="255"/>
      <protection/>
    </xf>
    <xf numFmtId="0" fontId="7" fillId="33" borderId="11" xfId="62" applyFont="1" applyFill="1" applyBorder="1" applyAlignment="1">
      <alignment horizontal="center" vertical="distributed" textRotation="255"/>
      <protection/>
    </xf>
    <xf numFmtId="0" fontId="10" fillId="33" borderId="16" xfId="62" applyFont="1" applyFill="1" applyBorder="1" applyAlignment="1">
      <alignment horizontal="center" vertical="center" textRotation="255"/>
      <protection/>
    </xf>
    <xf numFmtId="0" fontId="10" fillId="33" borderId="12" xfId="62" applyFont="1" applyFill="1" applyBorder="1" applyAlignment="1">
      <alignment horizontal="center" vertical="center" textRotation="255"/>
      <protection/>
    </xf>
    <xf numFmtId="0" fontId="7" fillId="33" borderId="15" xfId="62" applyFont="1" applyFill="1" applyBorder="1" applyAlignment="1">
      <alignment horizontal="center" vertical="center" textRotation="255"/>
      <protection/>
    </xf>
    <xf numFmtId="0" fontId="10" fillId="33" borderId="17" xfId="62" applyFont="1" applyFill="1" applyBorder="1" applyAlignment="1">
      <alignment horizontal="center" vertical="distributed" textRotation="255"/>
      <protection/>
    </xf>
    <xf numFmtId="0" fontId="10" fillId="33" borderId="15" xfId="62" applyFont="1" applyFill="1" applyBorder="1" applyAlignment="1">
      <alignment horizontal="center" vertical="distributed" textRotation="255"/>
      <protection/>
    </xf>
    <xf numFmtId="0" fontId="10" fillId="33" borderId="13" xfId="62" applyFont="1" applyFill="1" applyBorder="1" applyAlignment="1">
      <alignment horizontal="center" vertical="distributed" textRotation="255"/>
      <protection/>
    </xf>
    <xf numFmtId="0" fontId="7" fillId="33" borderId="38" xfId="62" applyFont="1" applyFill="1" applyBorder="1" applyAlignment="1">
      <alignment horizontal="center" vertical="distributed" textRotation="255"/>
      <protection/>
    </xf>
    <xf numFmtId="0" fontId="7" fillId="33" borderId="19" xfId="62" applyFont="1" applyFill="1" applyBorder="1" applyAlignment="1">
      <alignment horizontal="center" vertical="distributed" textRotation="255"/>
      <protection/>
    </xf>
    <xf numFmtId="0" fontId="7" fillId="33" borderId="14" xfId="62" applyFont="1" applyFill="1" applyBorder="1" applyAlignment="1">
      <alignment horizontal="center" vertical="distributed" textRotation="255"/>
      <protection/>
    </xf>
    <xf numFmtId="0" fontId="7" fillId="33" borderId="12" xfId="62" applyFont="1" applyFill="1" applyBorder="1" applyAlignment="1">
      <alignment horizontal="center" vertical="distributed" textRotation="255"/>
      <protection/>
    </xf>
    <xf numFmtId="0" fontId="11" fillId="33" borderId="38" xfId="62" applyFont="1" applyFill="1" applyBorder="1" applyAlignment="1">
      <alignment horizontal="center" vertical="center" wrapText="1"/>
      <protection/>
    </xf>
    <xf numFmtId="0" fontId="11" fillId="33" borderId="14" xfId="62" applyFont="1" applyFill="1" applyBorder="1" applyAlignment="1">
      <alignment horizontal="center" vertical="center" wrapText="1"/>
      <protection/>
    </xf>
    <xf numFmtId="0" fontId="11" fillId="33" borderId="16" xfId="62" applyFont="1" applyFill="1" applyBorder="1" applyAlignment="1">
      <alignment horizontal="center" vertical="center" wrapText="1"/>
      <protection/>
    </xf>
    <xf numFmtId="0" fontId="11" fillId="33" borderId="12" xfId="62" applyFont="1" applyFill="1" applyBorder="1" applyAlignment="1">
      <alignment horizontal="center" vertical="center" wrapText="1"/>
      <protection/>
    </xf>
    <xf numFmtId="0" fontId="10" fillId="33" borderId="38" xfId="62" applyFont="1" applyFill="1" applyBorder="1" applyAlignment="1">
      <alignment horizontal="center" vertical="center" textRotation="255"/>
      <protection/>
    </xf>
    <xf numFmtId="0" fontId="10" fillId="33" borderId="14" xfId="62" applyFont="1" applyFill="1" applyBorder="1" applyAlignment="1">
      <alignment horizontal="center" vertical="center" textRotation="255"/>
      <protection/>
    </xf>
    <xf numFmtId="0" fontId="7" fillId="33" borderId="14" xfId="62" applyFont="1" applyFill="1" applyBorder="1" applyAlignment="1">
      <alignment horizontal="distributed" vertical="center"/>
      <protection/>
    </xf>
    <xf numFmtId="0" fontId="7" fillId="33" borderId="17" xfId="62" applyFont="1" applyFill="1" applyBorder="1" applyAlignment="1">
      <alignment horizontal="distributed" vertical="distributed" textRotation="255"/>
      <protection/>
    </xf>
    <xf numFmtId="0" fontId="4" fillId="33" borderId="15" xfId="0" applyFont="1" applyFill="1" applyBorder="1" applyAlignment="1">
      <alignment horizontal="distributed" vertical="distributed" textRotation="255"/>
    </xf>
    <xf numFmtId="0" fontId="4" fillId="33" borderId="13" xfId="0" applyFont="1" applyFill="1" applyBorder="1" applyAlignment="1">
      <alignment horizontal="distributed" vertical="distributed" textRotation="255"/>
    </xf>
    <xf numFmtId="0" fontId="7" fillId="33" borderId="17" xfId="62" applyFont="1" applyFill="1" applyBorder="1" applyAlignment="1">
      <alignment horizontal="center" vertical="top" textRotation="255"/>
      <protection/>
    </xf>
    <xf numFmtId="0" fontId="7" fillId="33" borderId="15" xfId="62" applyFont="1" applyFill="1" applyBorder="1" applyAlignment="1">
      <alignment horizontal="center" vertical="top" textRotation="255"/>
      <protection/>
    </xf>
    <xf numFmtId="0" fontId="7" fillId="0" borderId="19" xfId="62" applyFont="1" applyFill="1" applyBorder="1" applyAlignment="1">
      <alignment horizontal="center" vertical="distributed" textRotation="255"/>
      <protection/>
    </xf>
    <xf numFmtId="0" fontId="7" fillId="0" borderId="17" xfId="62" applyFont="1" applyFill="1" applyBorder="1" applyAlignment="1">
      <alignment horizontal="center" vertical="distributed" textRotation="255"/>
      <protection/>
    </xf>
    <xf numFmtId="0" fontId="7" fillId="0" borderId="15" xfId="62" applyFont="1" applyFill="1" applyBorder="1" applyAlignment="1">
      <alignment horizontal="center" vertical="distributed" textRotation="255"/>
      <protection/>
    </xf>
    <xf numFmtId="0" fontId="7" fillId="0" borderId="13" xfId="62" applyFont="1" applyFill="1" applyBorder="1" applyAlignment="1">
      <alignment horizontal="center" vertical="distributed" textRotation="255"/>
      <protection/>
    </xf>
    <xf numFmtId="0" fontId="7" fillId="0" borderId="17" xfId="62" applyFont="1" applyFill="1" applyBorder="1" applyAlignment="1">
      <alignment horizontal="center" vertical="distributed" textRotation="255"/>
      <protection/>
    </xf>
    <xf numFmtId="0" fontId="7" fillId="0" borderId="15" xfId="62" applyFont="1" applyFill="1" applyBorder="1" applyAlignment="1">
      <alignment horizontal="center" vertical="distributed" textRotation="255"/>
      <protection/>
    </xf>
    <xf numFmtId="0" fontId="7" fillId="0" borderId="13" xfId="62" applyFont="1" applyFill="1" applyBorder="1" applyAlignment="1">
      <alignment horizontal="center" vertical="distributed" textRotation="255"/>
      <protection/>
    </xf>
    <xf numFmtId="0" fontId="8" fillId="33" borderId="18" xfId="62" applyFont="1" applyFill="1" applyBorder="1" applyAlignment="1">
      <alignment horizontal="center" vertical="distributed" textRotation="255"/>
      <protection/>
    </xf>
    <xf numFmtId="0" fontId="8" fillId="33" borderId="19" xfId="62" applyFont="1" applyFill="1" applyBorder="1" applyAlignment="1">
      <alignment horizontal="center" vertical="distributed" textRotation="255"/>
      <protection/>
    </xf>
    <xf numFmtId="0" fontId="8" fillId="33" borderId="14" xfId="62" applyFont="1" applyFill="1" applyBorder="1" applyAlignment="1">
      <alignment horizontal="center" vertical="distributed" textRotation="255"/>
      <protection/>
    </xf>
    <xf numFmtId="0" fontId="7" fillId="33" borderId="15" xfId="62" applyFont="1" applyFill="1" applyBorder="1" applyAlignment="1">
      <alignment horizontal="center" vertical="distributed" textRotation="255"/>
      <protection/>
    </xf>
    <xf numFmtId="0" fontId="7" fillId="33" borderId="13" xfId="62" applyFont="1" applyFill="1" applyBorder="1" applyAlignment="1">
      <alignment horizontal="center" vertical="distributed" textRotation="255"/>
      <protection/>
    </xf>
    <xf numFmtId="0" fontId="7" fillId="33" borderId="15" xfId="62" applyFont="1" applyFill="1" applyBorder="1" applyAlignment="1">
      <alignment horizontal="center" vertical="center" textRotation="180"/>
      <protection/>
    </xf>
    <xf numFmtId="0" fontId="7" fillId="33" borderId="13" xfId="62" applyFont="1" applyFill="1" applyBorder="1" applyAlignment="1">
      <alignment horizontal="center" vertical="center" textRotation="180"/>
      <protection/>
    </xf>
    <xf numFmtId="0" fontId="7" fillId="0" borderId="19" xfId="62" applyFont="1" applyFill="1" applyBorder="1" applyAlignment="1">
      <alignment horizontal="center" vertical="distributed" textRotation="255" shrinkToFit="1"/>
      <protection/>
    </xf>
    <xf numFmtId="0" fontId="0" fillId="0" borderId="19" xfId="0" applyFont="1" applyFill="1" applyBorder="1" applyAlignment="1">
      <alignment vertical="distributed" shrinkToFit="1"/>
    </xf>
    <xf numFmtId="0" fontId="0" fillId="0" borderId="14" xfId="0" applyFont="1" applyFill="1" applyBorder="1" applyAlignment="1">
      <alignment vertical="distributed" shrinkToFit="1"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textRotation="255" wrapText="1"/>
      <protection/>
    </xf>
    <xf numFmtId="0" fontId="7" fillId="0" borderId="15" xfId="62" applyFont="1" applyFill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center" vertical="center" textRotation="255"/>
      <protection/>
    </xf>
    <xf numFmtId="0" fontId="7" fillId="0" borderId="17" xfId="62" applyFont="1" applyFill="1" applyBorder="1" applyAlignment="1">
      <alignment horizontal="center" vertical="center" textRotation="255"/>
      <protection/>
    </xf>
    <xf numFmtId="0" fontId="7" fillId="33" borderId="15" xfId="62" applyFont="1" applyFill="1" applyBorder="1" applyAlignment="1">
      <alignment vertical="distributed" textRotation="255"/>
      <protection/>
    </xf>
    <xf numFmtId="0" fontId="7" fillId="33" borderId="13" xfId="62" applyFont="1" applyFill="1" applyBorder="1" applyAlignment="1">
      <alignment vertical="distributed"/>
      <protection/>
    </xf>
    <xf numFmtId="0" fontId="7" fillId="33" borderId="11" xfId="62" applyFont="1" applyFill="1" applyBorder="1" applyAlignment="1">
      <alignment vertical="distributed" textRotation="255"/>
      <protection/>
    </xf>
    <xf numFmtId="0" fontId="7" fillId="33" borderId="12" xfId="62" applyFont="1" applyFill="1" applyBorder="1" applyAlignment="1">
      <alignment vertical="distributed"/>
      <protection/>
    </xf>
    <xf numFmtId="0" fontId="7" fillId="33" borderId="41" xfId="62" applyFont="1" applyFill="1" applyBorder="1" applyAlignment="1">
      <alignment horizontal="distributed" vertical="center" wrapText="1"/>
      <protection/>
    </xf>
    <xf numFmtId="0" fontId="8" fillId="33" borderId="36" xfId="62" applyFont="1" applyFill="1" applyBorder="1" applyAlignment="1">
      <alignment horizontal="center" vertical="distributed" textRotation="255"/>
      <protection/>
    </xf>
    <xf numFmtId="0" fontId="8" fillId="33" borderId="15" xfId="62" applyFont="1" applyFill="1" applyBorder="1" applyAlignment="1">
      <alignment horizontal="center" vertical="distributed" textRotation="255"/>
      <protection/>
    </xf>
    <xf numFmtId="0" fontId="8" fillId="33" borderId="13" xfId="62" applyFont="1" applyFill="1" applyBorder="1" applyAlignment="1">
      <alignment horizontal="center" vertical="distributed" textRotation="255"/>
      <protection/>
    </xf>
    <xf numFmtId="0" fontId="10" fillId="33" borderId="18" xfId="62" applyFont="1" applyFill="1" applyBorder="1" applyAlignment="1">
      <alignment horizontal="distributed" vertical="center"/>
      <protection/>
    </xf>
    <xf numFmtId="0" fontId="10" fillId="33" borderId="14" xfId="62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02 275．277_災害事故" xfId="62"/>
    <cellStyle name="標準_1033 災害及び事故" xfId="63"/>
    <cellStyle name="標準_270～274_災害事故" xfId="64"/>
    <cellStyle name="標準_271_災害事故" xfId="65"/>
    <cellStyle name="標準_272_災害事故" xfId="66"/>
    <cellStyle name="標準_273_災害事故" xfId="67"/>
    <cellStyle name="標準_274_災害事故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3"/>
  <sheetViews>
    <sheetView showGridLines="0" zoomScalePageLayoutView="0" workbookViewId="0" topLeftCell="A1">
      <selection activeCell="D31" sqref="D31"/>
    </sheetView>
  </sheetViews>
  <sheetFormatPr defaultColWidth="8.00390625" defaultRowHeight="13.5"/>
  <cols>
    <col min="1" max="1" width="12.375" style="2" customWidth="1"/>
    <col min="2" max="11" width="8.50390625" style="2" customWidth="1"/>
    <col min="12" max="16384" width="8.00390625" style="2" customWidth="1"/>
  </cols>
  <sheetData>
    <row r="1" spans="1:11" ht="18.75" customHeight="1">
      <c r="A1" s="25" t="s">
        <v>686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1.2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 thickBot="1">
      <c r="A3" s="23"/>
      <c r="K3" s="22" t="s">
        <v>187</v>
      </c>
    </row>
    <row r="4" spans="1:11" s="4" customFormat="1" ht="15" customHeight="1">
      <c r="A4" s="18"/>
      <c r="B4" s="642" t="s">
        <v>520</v>
      </c>
      <c r="C4" s="642"/>
      <c r="D4" s="642" t="s">
        <v>521</v>
      </c>
      <c r="E4" s="642"/>
      <c r="F4" s="642" t="s">
        <v>186</v>
      </c>
      <c r="G4" s="642"/>
      <c r="H4" s="642" t="s">
        <v>185</v>
      </c>
      <c r="I4" s="642"/>
      <c r="J4" s="642" t="s">
        <v>184</v>
      </c>
      <c r="K4" s="643"/>
    </row>
    <row r="5" spans="1:11" s="4" customFormat="1" ht="15" customHeight="1">
      <c r="A5" s="644" t="s">
        <v>181</v>
      </c>
      <c r="B5" s="17"/>
      <c r="C5" s="17" t="s">
        <v>180</v>
      </c>
      <c r="D5" s="17"/>
      <c r="E5" s="17" t="s">
        <v>180</v>
      </c>
      <c r="F5" s="17"/>
      <c r="G5" s="17" t="s">
        <v>180</v>
      </c>
      <c r="H5" s="17"/>
      <c r="I5" s="17" t="s">
        <v>180</v>
      </c>
      <c r="J5" s="17"/>
      <c r="K5" s="16" t="s">
        <v>180</v>
      </c>
    </row>
    <row r="6" spans="1:11" s="4" customFormat="1" ht="15" customHeight="1">
      <c r="A6" s="644"/>
      <c r="B6" s="15" t="s">
        <v>179</v>
      </c>
      <c r="C6" s="15" t="s">
        <v>178</v>
      </c>
      <c r="D6" s="15" t="s">
        <v>179</v>
      </c>
      <c r="E6" s="15" t="s">
        <v>178</v>
      </c>
      <c r="F6" s="15" t="s">
        <v>179</v>
      </c>
      <c r="G6" s="15" t="s">
        <v>178</v>
      </c>
      <c r="H6" s="15" t="s">
        <v>179</v>
      </c>
      <c r="I6" s="15" t="s">
        <v>178</v>
      </c>
      <c r="J6" s="15" t="s">
        <v>179</v>
      </c>
      <c r="K6" s="14" t="s">
        <v>178</v>
      </c>
    </row>
    <row r="7" spans="1:11" s="4" customFormat="1" ht="15" customHeight="1">
      <c r="A7" s="13"/>
      <c r="B7" s="12"/>
      <c r="C7" s="12" t="s">
        <v>177</v>
      </c>
      <c r="D7" s="12"/>
      <c r="E7" s="12" t="s">
        <v>177</v>
      </c>
      <c r="F7" s="12"/>
      <c r="G7" s="12" t="s">
        <v>177</v>
      </c>
      <c r="H7" s="12"/>
      <c r="I7" s="12" t="s">
        <v>177</v>
      </c>
      <c r="J7" s="12"/>
      <c r="K7" s="11" t="s">
        <v>177</v>
      </c>
    </row>
    <row r="8" spans="1:11" s="4" customFormat="1" ht="18.75" customHeight="1">
      <c r="A8" s="9" t="s">
        <v>687</v>
      </c>
      <c r="B8" s="42">
        <v>6</v>
      </c>
      <c r="C8" s="1">
        <v>1129</v>
      </c>
      <c r="D8" s="1" t="s">
        <v>176</v>
      </c>
      <c r="E8" s="1">
        <v>17</v>
      </c>
      <c r="F8" s="1" t="s">
        <v>176</v>
      </c>
      <c r="G8" s="1">
        <v>4</v>
      </c>
      <c r="H8" s="1" t="s">
        <v>176</v>
      </c>
      <c r="I8" s="1">
        <v>16</v>
      </c>
      <c r="J8" s="1" t="s">
        <v>176</v>
      </c>
      <c r="K8" s="1">
        <v>1</v>
      </c>
    </row>
    <row r="9" spans="1:11" s="4" customFormat="1" ht="18.75" customHeight="1">
      <c r="A9" s="9" t="s">
        <v>688</v>
      </c>
      <c r="B9" s="42">
        <v>7</v>
      </c>
      <c r="C9" s="1">
        <v>1063</v>
      </c>
      <c r="D9" s="1">
        <v>1</v>
      </c>
      <c r="E9" s="1">
        <v>17</v>
      </c>
      <c r="F9" s="1" t="s">
        <v>176</v>
      </c>
      <c r="G9" s="1">
        <v>4</v>
      </c>
      <c r="H9" s="1" t="s">
        <v>176</v>
      </c>
      <c r="I9" s="1">
        <v>12</v>
      </c>
      <c r="J9" s="1" t="s">
        <v>176</v>
      </c>
      <c r="K9" s="1">
        <v>3</v>
      </c>
    </row>
    <row r="10" spans="1:11" s="4" customFormat="1" ht="18.75" customHeight="1">
      <c r="A10" s="9" t="s">
        <v>689</v>
      </c>
      <c r="B10" s="42">
        <v>8</v>
      </c>
      <c r="C10" s="43">
        <v>1054</v>
      </c>
      <c r="D10" s="1" t="s">
        <v>176</v>
      </c>
      <c r="E10" s="43">
        <v>16</v>
      </c>
      <c r="F10" s="1" t="s">
        <v>176</v>
      </c>
      <c r="G10" s="43">
        <v>3</v>
      </c>
      <c r="H10" s="1" t="s">
        <v>176</v>
      </c>
      <c r="I10" s="43">
        <v>19</v>
      </c>
      <c r="J10" s="1" t="s">
        <v>176</v>
      </c>
      <c r="K10" s="43">
        <v>4</v>
      </c>
    </row>
    <row r="11" spans="1:12" s="4" customFormat="1" ht="18.75" customHeight="1">
      <c r="A11" s="9" t="s">
        <v>690</v>
      </c>
      <c r="B11" s="45">
        <v>9</v>
      </c>
      <c r="C11" s="46">
        <v>1089</v>
      </c>
      <c r="D11" s="47" t="s">
        <v>176</v>
      </c>
      <c r="E11" s="46">
        <v>14</v>
      </c>
      <c r="F11" s="47" t="s">
        <v>176</v>
      </c>
      <c r="G11" s="46">
        <v>4</v>
      </c>
      <c r="H11" s="1" t="s">
        <v>176</v>
      </c>
      <c r="I11" s="46">
        <v>14</v>
      </c>
      <c r="J11" s="1" t="s">
        <v>176</v>
      </c>
      <c r="K11" s="46">
        <v>1</v>
      </c>
      <c r="L11" s="21"/>
    </row>
    <row r="12" spans="1:11" s="19" customFormat="1" ht="18.75" customHeight="1" thickBot="1">
      <c r="A12" s="20" t="s">
        <v>691</v>
      </c>
      <c r="B12" s="30">
        <v>8</v>
      </c>
      <c r="C12" s="31">
        <v>1108</v>
      </c>
      <c r="D12" s="32" t="s">
        <v>176</v>
      </c>
      <c r="E12" s="31">
        <v>11</v>
      </c>
      <c r="F12" s="32" t="s">
        <v>176</v>
      </c>
      <c r="G12" s="31">
        <v>6</v>
      </c>
      <c r="H12" s="50" t="s">
        <v>176</v>
      </c>
      <c r="I12" s="31">
        <v>16</v>
      </c>
      <c r="J12" s="50" t="s">
        <v>176</v>
      </c>
      <c r="K12" s="31">
        <v>1</v>
      </c>
    </row>
    <row r="13" spans="1:11" ht="15" customHeight="1">
      <c r="A13" s="18"/>
      <c r="B13" s="642" t="s">
        <v>445</v>
      </c>
      <c r="C13" s="643"/>
      <c r="D13" s="642" t="s">
        <v>522</v>
      </c>
      <c r="E13" s="642"/>
      <c r="F13" s="27" t="s">
        <v>446</v>
      </c>
      <c r="G13" s="27"/>
      <c r="H13" s="27" t="s">
        <v>183</v>
      </c>
      <c r="I13" s="27"/>
      <c r="J13" s="27" t="s">
        <v>182</v>
      </c>
      <c r="K13" s="28"/>
    </row>
    <row r="14" spans="1:11" ht="15" customHeight="1">
      <c r="A14" s="644" t="s">
        <v>181</v>
      </c>
      <c r="B14" s="17"/>
      <c r="C14" s="16" t="s">
        <v>180</v>
      </c>
      <c r="D14" s="17"/>
      <c r="E14" s="17" t="s">
        <v>180</v>
      </c>
      <c r="F14" s="17"/>
      <c r="G14" s="17" t="s">
        <v>180</v>
      </c>
      <c r="H14" s="17"/>
      <c r="I14" s="17" t="s">
        <v>180</v>
      </c>
      <c r="J14" s="17"/>
      <c r="K14" s="16" t="s">
        <v>180</v>
      </c>
    </row>
    <row r="15" spans="1:11" ht="15" customHeight="1">
      <c r="A15" s="644"/>
      <c r="B15" s="15" t="s">
        <v>179</v>
      </c>
      <c r="C15" s="14" t="s">
        <v>178</v>
      </c>
      <c r="D15" s="15" t="s">
        <v>179</v>
      </c>
      <c r="E15" s="15" t="s">
        <v>178</v>
      </c>
      <c r="F15" s="15" t="s">
        <v>179</v>
      </c>
      <c r="G15" s="15" t="s">
        <v>178</v>
      </c>
      <c r="H15" s="15" t="s">
        <v>179</v>
      </c>
      <c r="I15" s="15" t="s">
        <v>178</v>
      </c>
      <c r="J15" s="15" t="s">
        <v>179</v>
      </c>
      <c r="K15" s="14" t="s">
        <v>178</v>
      </c>
    </row>
    <row r="16" spans="1:14" ht="15" customHeight="1">
      <c r="A16" s="13"/>
      <c r="B16" s="12"/>
      <c r="C16" s="11" t="s">
        <v>177</v>
      </c>
      <c r="D16" s="12"/>
      <c r="E16" s="12" t="s">
        <v>177</v>
      </c>
      <c r="F16" s="12"/>
      <c r="G16" s="12" t="s">
        <v>177</v>
      </c>
      <c r="H16" s="12"/>
      <c r="I16" s="12" t="s">
        <v>177</v>
      </c>
      <c r="J16" s="12"/>
      <c r="K16" s="11" t="s">
        <v>177</v>
      </c>
      <c r="N16" s="10"/>
    </row>
    <row r="17" spans="1:14" ht="18.75" customHeight="1">
      <c r="A17" s="9" t="s">
        <v>687</v>
      </c>
      <c r="B17" s="8">
        <v>3</v>
      </c>
      <c r="C17" s="7">
        <v>208</v>
      </c>
      <c r="D17" s="7">
        <v>2</v>
      </c>
      <c r="E17" s="7">
        <v>289</v>
      </c>
      <c r="F17" s="7" t="s">
        <v>176</v>
      </c>
      <c r="G17" s="7">
        <v>160</v>
      </c>
      <c r="H17" s="7" t="s">
        <v>176</v>
      </c>
      <c r="I17" s="7">
        <v>13</v>
      </c>
      <c r="J17" s="7">
        <v>1</v>
      </c>
      <c r="K17" s="7">
        <v>421</v>
      </c>
      <c r="N17" s="10"/>
    </row>
    <row r="18" spans="1:11" ht="18.75" customHeight="1">
      <c r="A18" s="9" t="s">
        <v>688</v>
      </c>
      <c r="B18" s="8">
        <v>1</v>
      </c>
      <c r="C18" s="7">
        <v>172</v>
      </c>
      <c r="D18" s="7">
        <v>2</v>
      </c>
      <c r="E18" s="7">
        <v>243</v>
      </c>
      <c r="F18" s="7">
        <v>1</v>
      </c>
      <c r="G18" s="7">
        <v>164</v>
      </c>
      <c r="H18" s="7" t="s">
        <v>176</v>
      </c>
      <c r="I18" s="7">
        <v>22</v>
      </c>
      <c r="J18" s="7">
        <v>2</v>
      </c>
      <c r="K18" s="7">
        <v>426</v>
      </c>
    </row>
    <row r="19" spans="1:11" ht="18.75" customHeight="1">
      <c r="A19" s="26" t="s">
        <v>689</v>
      </c>
      <c r="B19" s="7">
        <v>3</v>
      </c>
      <c r="C19" s="7">
        <v>179</v>
      </c>
      <c r="D19" s="7">
        <v>1</v>
      </c>
      <c r="E19" s="7">
        <v>239</v>
      </c>
      <c r="F19" s="7">
        <v>1</v>
      </c>
      <c r="G19" s="7">
        <v>144</v>
      </c>
      <c r="H19" s="7" t="s">
        <v>176</v>
      </c>
      <c r="I19" s="7">
        <v>19</v>
      </c>
      <c r="J19" s="7">
        <v>3</v>
      </c>
      <c r="K19" s="7">
        <v>431</v>
      </c>
    </row>
    <row r="20" spans="1:11" s="4" customFormat="1" ht="18.75" customHeight="1">
      <c r="A20" s="26" t="s">
        <v>690</v>
      </c>
      <c r="B20" s="8">
        <v>6</v>
      </c>
      <c r="C20" s="7">
        <v>153</v>
      </c>
      <c r="D20" s="7" t="s">
        <v>176</v>
      </c>
      <c r="E20" s="7">
        <v>291</v>
      </c>
      <c r="F20" s="7">
        <v>3</v>
      </c>
      <c r="G20" s="7">
        <v>123</v>
      </c>
      <c r="H20" s="7" t="s">
        <v>176</v>
      </c>
      <c r="I20" s="7">
        <v>25</v>
      </c>
      <c r="J20" s="7" t="s">
        <v>176</v>
      </c>
      <c r="K20" s="7">
        <v>464</v>
      </c>
    </row>
    <row r="21" spans="1:11" s="5" customFormat="1" ht="18.75" customHeight="1" thickBot="1">
      <c r="A21" s="6" t="s">
        <v>691</v>
      </c>
      <c r="B21" s="44">
        <v>4</v>
      </c>
      <c r="C21" s="29">
        <v>165</v>
      </c>
      <c r="D21" s="29" t="s">
        <v>176</v>
      </c>
      <c r="E21" s="29">
        <v>314</v>
      </c>
      <c r="F21" s="29">
        <v>2</v>
      </c>
      <c r="G21" s="29">
        <v>133</v>
      </c>
      <c r="H21" s="29">
        <v>1</v>
      </c>
      <c r="I21" s="29">
        <v>21</v>
      </c>
      <c r="J21" s="51">
        <v>1</v>
      </c>
      <c r="K21" s="29">
        <v>441</v>
      </c>
    </row>
    <row r="22" spans="1:8" ht="12.75" customHeight="1">
      <c r="A22" s="4" t="s">
        <v>175</v>
      </c>
      <c r="H22" s="10"/>
    </row>
    <row r="23" ht="12">
      <c r="A23" s="3" t="s">
        <v>523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showGridLines="0" zoomScaleSheetLayoutView="85" zoomScalePageLayoutView="0" workbookViewId="0" topLeftCell="A22">
      <selection activeCell="A1" sqref="A1:IV16384"/>
    </sheetView>
  </sheetViews>
  <sheetFormatPr defaultColWidth="8.00390625" defaultRowHeight="13.5"/>
  <cols>
    <col min="1" max="3" width="3.75390625" style="262" customWidth="1"/>
    <col min="4" max="4" width="7.25390625" style="347" customWidth="1"/>
    <col min="5" max="30" width="6.125" style="262" customWidth="1"/>
    <col min="31" max="31" width="6.00390625" style="262" customWidth="1"/>
    <col min="32" max="32" width="5.875" style="262" customWidth="1"/>
    <col min="33" max="35" width="3.75390625" style="262" customWidth="1"/>
    <col min="36" max="16384" width="8.00390625" style="262" customWidth="1"/>
  </cols>
  <sheetData>
    <row r="1" spans="1:35" ht="15" customHeight="1">
      <c r="A1" s="313"/>
      <c r="B1" s="260"/>
      <c r="C1" s="260"/>
      <c r="D1" s="314"/>
      <c r="E1" s="315"/>
      <c r="F1" s="315"/>
      <c r="G1" s="315"/>
      <c r="H1" s="315"/>
      <c r="I1" s="315"/>
      <c r="J1" s="315"/>
      <c r="K1" s="315"/>
      <c r="L1" s="315"/>
      <c r="M1" s="316"/>
      <c r="N1" s="260"/>
      <c r="O1" s="260"/>
      <c r="P1" s="260"/>
      <c r="Q1" s="261"/>
      <c r="R1" s="261"/>
      <c r="S1" s="313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1"/>
      <c r="AH1" s="261"/>
      <c r="AI1" s="261"/>
    </row>
    <row r="2" spans="1:35" s="311" customFormat="1" ht="15" customHeight="1">
      <c r="A2" s="317"/>
      <c r="B2" s="310"/>
      <c r="C2" s="310"/>
      <c r="D2" s="318"/>
      <c r="E2" s="315"/>
      <c r="F2" s="315"/>
      <c r="G2" s="315"/>
      <c r="H2" s="315"/>
      <c r="I2" s="315"/>
      <c r="J2" s="315"/>
      <c r="K2" s="315"/>
      <c r="L2" s="315"/>
      <c r="M2" s="310"/>
      <c r="N2" s="310"/>
      <c r="O2" s="310"/>
      <c r="P2" s="310"/>
      <c r="Q2" s="319" t="s">
        <v>675</v>
      </c>
      <c r="R2" s="320" t="s">
        <v>677</v>
      </c>
      <c r="S2" s="321"/>
      <c r="T2" s="310"/>
      <c r="U2" s="310"/>
      <c r="V2" s="310"/>
      <c r="W2" s="310"/>
      <c r="X2" s="310"/>
      <c r="Y2" s="322"/>
      <c r="Z2" s="310"/>
      <c r="AA2" s="310"/>
      <c r="AB2" s="310"/>
      <c r="AC2" s="310"/>
      <c r="AD2" s="310"/>
      <c r="AE2" s="310"/>
      <c r="AF2" s="310"/>
      <c r="AG2" s="310"/>
      <c r="AH2" s="310"/>
      <c r="AI2" s="310"/>
    </row>
    <row r="3" spans="1:35" ht="14.25" thickBot="1">
      <c r="A3" s="323"/>
      <c r="B3" s="323"/>
      <c r="C3" s="323"/>
      <c r="D3" s="324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261"/>
      <c r="AH3" s="325" t="s">
        <v>190</v>
      </c>
      <c r="AI3" s="261"/>
    </row>
    <row r="4" spans="1:35" ht="12.75" customHeight="1">
      <c r="A4" s="719" t="s">
        <v>232</v>
      </c>
      <c r="B4" s="719"/>
      <c r="C4" s="720"/>
      <c r="D4" s="326" t="s">
        <v>372</v>
      </c>
      <c r="E4" s="327" t="s">
        <v>233</v>
      </c>
      <c r="F4" s="328"/>
      <c r="G4" s="328"/>
      <c r="H4" s="328"/>
      <c r="I4" s="328"/>
      <c r="J4" s="328"/>
      <c r="K4" s="327" t="s">
        <v>234</v>
      </c>
      <c r="L4" s="328"/>
      <c r="M4" s="328"/>
      <c r="N4" s="328"/>
      <c r="O4" s="327" t="s">
        <v>235</v>
      </c>
      <c r="P4" s="328"/>
      <c r="Q4" s="329" t="s">
        <v>236</v>
      </c>
      <c r="R4" s="330" t="s">
        <v>237</v>
      </c>
      <c r="S4" s="327" t="s">
        <v>238</v>
      </c>
      <c r="T4" s="328"/>
      <c r="U4" s="328"/>
      <c r="V4" s="328"/>
      <c r="W4" s="328"/>
      <c r="X4" s="328"/>
      <c r="Y4" s="327" t="s">
        <v>530</v>
      </c>
      <c r="Z4" s="328"/>
      <c r="AA4" s="328"/>
      <c r="AB4" s="328"/>
      <c r="AC4" s="328"/>
      <c r="AD4" s="328"/>
      <c r="AE4" s="328"/>
      <c r="AF4" s="328"/>
      <c r="AG4" s="724" t="s">
        <v>232</v>
      </c>
      <c r="AH4" s="719"/>
      <c r="AI4" s="719"/>
    </row>
    <row r="5" spans="1:35" ht="12.75" customHeight="1">
      <c r="A5" s="721"/>
      <c r="B5" s="721"/>
      <c r="C5" s="722"/>
      <c r="D5" s="728" t="s">
        <v>239</v>
      </c>
      <c r="E5" s="749" t="s">
        <v>531</v>
      </c>
      <c r="F5" s="749" t="s">
        <v>532</v>
      </c>
      <c r="G5" s="331">
        <v>10</v>
      </c>
      <c r="H5" s="331">
        <v>13</v>
      </c>
      <c r="I5" s="331">
        <v>17</v>
      </c>
      <c r="J5" s="331">
        <v>21</v>
      </c>
      <c r="K5" s="332" t="s">
        <v>240</v>
      </c>
      <c r="L5" s="333"/>
      <c r="M5" s="332" t="s">
        <v>241</v>
      </c>
      <c r="N5" s="333"/>
      <c r="O5" s="331" t="s">
        <v>140</v>
      </c>
      <c r="P5" s="331" t="s">
        <v>146</v>
      </c>
      <c r="Q5" s="334" t="s">
        <v>242</v>
      </c>
      <c r="R5" s="335" t="s">
        <v>243</v>
      </c>
      <c r="S5" s="331" t="s">
        <v>28</v>
      </c>
      <c r="T5" s="331" t="s">
        <v>138</v>
      </c>
      <c r="U5" s="331" t="s">
        <v>244</v>
      </c>
      <c r="V5" s="331" t="s">
        <v>245</v>
      </c>
      <c r="W5" s="752" t="s">
        <v>246</v>
      </c>
      <c r="X5" s="331" t="s">
        <v>247</v>
      </c>
      <c r="Y5" s="331" t="s">
        <v>248</v>
      </c>
      <c r="Z5" s="705" t="s">
        <v>249</v>
      </c>
      <c r="AA5" s="331" t="s">
        <v>250</v>
      </c>
      <c r="AB5" s="331" t="s">
        <v>251</v>
      </c>
      <c r="AC5" s="331" t="s">
        <v>252</v>
      </c>
      <c r="AD5" s="331" t="s">
        <v>253</v>
      </c>
      <c r="AE5" s="331" t="s">
        <v>244</v>
      </c>
      <c r="AF5" s="331" t="s">
        <v>146</v>
      </c>
      <c r="AG5" s="725"/>
      <c r="AH5" s="723"/>
      <c r="AI5" s="723"/>
    </row>
    <row r="6" spans="1:35" ht="12.75" customHeight="1">
      <c r="A6" s="721"/>
      <c r="B6" s="721"/>
      <c r="C6" s="722"/>
      <c r="D6" s="728"/>
      <c r="E6" s="750"/>
      <c r="F6" s="750"/>
      <c r="G6" s="336"/>
      <c r="H6" s="336"/>
      <c r="I6" s="336"/>
      <c r="J6" s="336"/>
      <c r="K6" s="336"/>
      <c r="L6" s="336"/>
      <c r="M6" s="336"/>
      <c r="N6" s="336"/>
      <c r="O6" s="331"/>
      <c r="P6" s="331"/>
      <c r="Q6" s="331"/>
      <c r="R6" s="337"/>
      <c r="S6" s="331"/>
      <c r="T6" s="331" t="s">
        <v>254</v>
      </c>
      <c r="U6" s="331" t="s">
        <v>255</v>
      </c>
      <c r="V6" s="331"/>
      <c r="W6" s="753"/>
      <c r="X6" s="331"/>
      <c r="Y6" s="331"/>
      <c r="Z6" s="706"/>
      <c r="AA6" s="331"/>
      <c r="AB6" s="331"/>
      <c r="AC6" s="331"/>
      <c r="AD6" s="331"/>
      <c r="AE6" s="331" t="s">
        <v>255</v>
      </c>
      <c r="AF6" s="331"/>
      <c r="AG6" s="725"/>
      <c r="AH6" s="723"/>
      <c r="AI6" s="723"/>
    </row>
    <row r="7" spans="1:35" ht="12.75" customHeight="1">
      <c r="A7" s="721"/>
      <c r="B7" s="721"/>
      <c r="C7" s="722"/>
      <c r="D7" s="728"/>
      <c r="E7" s="750"/>
      <c r="F7" s="750"/>
      <c r="G7" s="338" t="s">
        <v>256</v>
      </c>
      <c r="H7" s="338" t="s">
        <v>256</v>
      </c>
      <c r="I7" s="338" t="s">
        <v>256</v>
      </c>
      <c r="J7" s="338" t="s">
        <v>256</v>
      </c>
      <c r="K7" s="331" t="s">
        <v>257</v>
      </c>
      <c r="L7" s="331" t="s">
        <v>258</v>
      </c>
      <c r="M7" s="331" t="s">
        <v>257</v>
      </c>
      <c r="N7" s="331" t="s">
        <v>258</v>
      </c>
      <c r="O7" s="331" t="s">
        <v>259</v>
      </c>
      <c r="P7" s="331" t="s">
        <v>147</v>
      </c>
      <c r="Q7" s="331" t="s">
        <v>260</v>
      </c>
      <c r="R7" s="337" t="s">
        <v>260</v>
      </c>
      <c r="S7" s="331" t="s">
        <v>261</v>
      </c>
      <c r="T7" s="331" t="s">
        <v>245</v>
      </c>
      <c r="U7" s="331" t="s">
        <v>245</v>
      </c>
      <c r="V7" s="331" t="s">
        <v>261</v>
      </c>
      <c r="W7" s="753"/>
      <c r="X7" s="331"/>
      <c r="Y7" s="331"/>
      <c r="Z7" s="706"/>
      <c r="AA7" s="331"/>
      <c r="AB7" s="331" t="s">
        <v>262</v>
      </c>
      <c r="AC7" s="331" t="s">
        <v>263</v>
      </c>
      <c r="AD7" s="331"/>
      <c r="AE7" s="331" t="s">
        <v>264</v>
      </c>
      <c r="AF7" s="331" t="s">
        <v>147</v>
      </c>
      <c r="AG7" s="725"/>
      <c r="AH7" s="723"/>
      <c r="AI7" s="723"/>
    </row>
    <row r="8" spans="1:35" ht="12.75" customHeight="1">
      <c r="A8" s="721"/>
      <c r="B8" s="721"/>
      <c r="C8" s="722"/>
      <c r="D8" s="728"/>
      <c r="E8" s="750"/>
      <c r="F8" s="750"/>
      <c r="G8" s="336"/>
      <c r="H8" s="336"/>
      <c r="I8" s="336"/>
      <c r="J8" s="336"/>
      <c r="K8" s="336"/>
      <c r="L8" s="336"/>
      <c r="M8" s="336"/>
      <c r="N8" s="336"/>
      <c r="O8" s="331"/>
      <c r="P8" s="331"/>
      <c r="Q8" s="331"/>
      <c r="R8" s="337"/>
      <c r="S8" s="331"/>
      <c r="T8" s="331" t="s">
        <v>261</v>
      </c>
      <c r="U8" s="331" t="s">
        <v>261</v>
      </c>
      <c r="V8" s="331"/>
      <c r="W8" s="753"/>
      <c r="X8" s="331"/>
      <c r="Y8" s="331"/>
      <c r="Z8" s="706"/>
      <c r="AA8" s="331"/>
      <c r="AB8" s="331"/>
      <c r="AC8" s="331"/>
      <c r="AD8" s="331"/>
      <c r="AE8" s="331" t="s">
        <v>265</v>
      </c>
      <c r="AF8" s="331"/>
      <c r="AG8" s="725"/>
      <c r="AH8" s="723"/>
      <c r="AI8" s="723"/>
    </row>
    <row r="9" spans="1:35" ht="12.75" customHeight="1">
      <c r="A9" s="727"/>
      <c r="B9" s="727"/>
      <c r="C9" s="748"/>
      <c r="D9" s="729"/>
      <c r="E9" s="751"/>
      <c r="F9" s="751"/>
      <c r="G9" s="339">
        <v>12</v>
      </c>
      <c r="H9" s="339">
        <v>16</v>
      </c>
      <c r="I9" s="339">
        <v>20</v>
      </c>
      <c r="J9" s="339">
        <v>23</v>
      </c>
      <c r="K9" s="340"/>
      <c r="L9" s="340"/>
      <c r="M9" s="340"/>
      <c r="N9" s="340"/>
      <c r="O9" s="339" t="s">
        <v>266</v>
      </c>
      <c r="P9" s="339" t="s">
        <v>148</v>
      </c>
      <c r="Q9" s="331" t="s">
        <v>267</v>
      </c>
      <c r="R9" s="337" t="s">
        <v>267</v>
      </c>
      <c r="S9" s="331" t="s">
        <v>245</v>
      </c>
      <c r="T9" s="331" t="s">
        <v>245</v>
      </c>
      <c r="U9" s="331" t="s">
        <v>245</v>
      </c>
      <c r="V9" s="331" t="s">
        <v>245</v>
      </c>
      <c r="W9" s="753"/>
      <c r="X9" s="331" t="s">
        <v>268</v>
      </c>
      <c r="Y9" s="339" t="s">
        <v>269</v>
      </c>
      <c r="Z9" s="718"/>
      <c r="AA9" s="339" t="s">
        <v>270</v>
      </c>
      <c r="AB9" s="339" t="s">
        <v>271</v>
      </c>
      <c r="AC9" s="339" t="s">
        <v>245</v>
      </c>
      <c r="AD9" s="339" t="s">
        <v>272</v>
      </c>
      <c r="AE9" s="339" t="s">
        <v>273</v>
      </c>
      <c r="AF9" s="339" t="s">
        <v>148</v>
      </c>
      <c r="AG9" s="726"/>
      <c r="AH9" s="727"/>
      <c r="AI9" s="727"/>
    </row>
    <row r="10" spans="1:35" s="347" customFormat="1" ht="15.75" customHeight="1">
      <c r="A10" s="341" t="s">
        <v>239</v>
      </c>
      <c r="B10" s="341"/>
      <c r="C10" s="342"/>
      <c r="D10" s="343">
        <v>6765</v>
      </c>
      <c r="E10" s="344">
        <v>342</v>
      </c>
      <c r="F10" s="344">
        <v>1579</v>
      </c>
      <c r="G10" s="344">
        <v>1204</v>
      </c>
      <c r="H10" s="344">
        <v>1639</v>
      </c>
      <c r="I10" s="344">
        <v>1691</v>
      </c>
      <c r="J10" s="344">
        <v>310</v>
      </c>
      <c r="K10" s="344">
        <v>4553</v>
      </c>
      <c r="L10" s="344">
        <v>708</v>
      </c>
      <c r="M10" s="344">
        <v>1328</v>
      </c>
      <c r="N10" s="344">
        <v>176</v>
      </c>
      <c r="O10" s="344">
        <v>1963</v>
      </c>
      <c r="P10" s="344">
        <v>4802</v>
      </c>
      <c r="Q10" s="344">
        <v>1319</v>
      </c>
      <c r="R10" s="344">
        <v>1287</v>
      </c>
      <c r="S10" s="344">
        <v>440</v>
      </c>
      <c r="T10" s="344">
        <v>739</v>
      </c>
      <c r="U10" s="344">
        <v>333</v>
      </c>
      <c r="V10" s="344">
        <v>4980</v>
      </c>
      <c r="W10" s="344">
        <v>271</v>
      </c>
      <c r="X10" s="344">
        <v>2</v>
      </c>
      <c r="Y10" s="344">
        <v>15</v>
      </c>
      <c r="Z10" s="344">
        <v>56</v>
      </c>
      <c r="AA10" s="344">
        <v>1092</v>
      </c>
      <c r="AB10" s="344">
        <v>12</v>
      </c>
      <c r="AC10" s="344">
        <v>4</v>
      </c>
      <c r="AD10" s="344">
        <v>5261</v>
      </c>
      <c r="AE10" s="344">
        <v>118</v>
      </c>
      <c r="AF10" s="345">
        <v>207</v>
      </c>
      <c r="AG10" s="346" t="s">
        <v>239</v>
      </c>
      <c r="AH10" s="341"/>
      <c r="AI10" s="341"/>
    </row>
    <row r="11" spans="1:35" ht="15.75" customHeight="1">
      <c r="A11" s="738" t="s">
        <v>274</v>
      </c>
      <c r="B11" s="348" t="s">
        <v>275</v>
      </c>
      <c r="C11" s="349"/>
      <c r="D11" s="350">
        <v>2623</v>
      </c>
      <c r="E11" s="351">
        <v>136</v>
      </c>
      <c r="F11" s="351">
        <v>605</v>
      </c>
      <c r="G11" s="351">
        <v>422</v>
      </c>
      <c r="H11" s="351">
        <v>627</v>
      </c>
      <c r="I11" s="351">
        <v>686</v>
      </c>
      <c r="J11" s="351">
        <v>147</v>
      </c>
      <c r="K11" s="351">
        <v>1674</v>
      </c>
      <c r="L11" s="351">
        <v>289</v>
      </c>
      <c r="M11" s="351">
        <v>585</v>
      </c>
      <c r="N11" s="351">
        <v>75</v>
      </c>
      <c r="O11" s="351">
        <v>520</v>
      </c>
      <c r="P11" s="351">
        <v>2103</v>
      </c>
      <c r="Q11" s="351">
        <v>1319</v>
      </c>
      <c r="R11" s="351">
        <v>1287</v>
      </c>
      <c r="S11" s="351">
        <v>91</v>
      </c>
      <c r="T11" s="351">
        <v>197</v>
      </c>
      <c r="U11" s="351">
        <v>112</v>
      </c>
      <c r="V11" s="351">
        <v>2142</v>
      </c>
      <c r="W11" s="351">
        <v>81</v>
      </c>
      <c r="X11" s="351" t="s">
        <v>676</v>
      </c>
      <c r="Y11" s="351">
        <v>5</v>
      </c>
      <c r="Z11" s="351">
        <v>6</v>
      </c>
      <c r="AA11" s="351">
        <v>449</v>
      </c>
      <c r="AB11" s="351">
        <v>8</v>
      </c>
      <c r="AC11" s="351" t="s">
        <v>512</v>
      </c>
      <c r="AD11" s="351">
        <v>2082</v>
      </c>
      <c r="AE11" s="351">
        <v>35</v>
      </c>
      <c r="AF11" s="352">
        <v>38</v>
      </c>
      <c r="AG11" s="348" t="s">
        <v>275</v>
      </c>
      <c r="AH11" s="353"/>
      <c r="AI11" s="730" t="s">
        <v>274</v>
      </c>
    </row>
    <row r="12" spans="1:35" ht="15.75" customHeight="1">
      <c r="A12" s="739"/>
      <c r="B12" s="348" t="s">
        <v>276</v>
      </c>
      <c r="C12" s="349"/>
      <c r="D12" s="350">
        <v>1063</v>
      </c>
      <c r="E12" s="351">
        <v>64</v>
      </c>
      <c r="F12" s="351">
        <v>254</v>
      </c>
      <c r="G12" s="351">
        <v>158</v>
      </c>
      <c r="H12" s="351">
        <v>273</v>
      </c>
      <c r="I12" s="351">
        <v>277</v>
      </c>
      <c r="J12" s="351">
        <v>37</v>
      </c>
      <c r="K12" s="351">
        <v>709</v>
      </c>
      <c r="L12" s="351">
        <v>116</v>
      </c>
      <c r="M12" s="351">
        <v>202</v>
      </c>
      <c r="N12" s="351">
        <v>36</v>
      </c>
      <c r="O12" s="351">
        <v>275</v>
      </c>
      <c r="P12" s="351">
        <v>788</v>
      </c>
      <c r="Q12" s="351" t="s">
        <v>512</v>
      </c>
      <c r="R12" s="351" t="s">
        <v>512</v>
      </c>
      <c r="S12" s="351">
        <v>53</v>
      </c>
      <c r="T12" s="351">
        <v>89</v>
      </c>
      <c r="U12" s="351">
        <v>59</v>
      </c>
      <c r="V12" s="351">
        <v>824</v>
      </c>
      <c r="W12" s="351">
        <v>38</v>
      </c>
      <c r="X12" s="351" t="s">
        <v>512</v>
      </c>
      <c r="Y12" s="351">
        <v>5</v>
      </c>
      <c r="Z12" s="351">
        <v>7</v>
      </c>
      <c r="AA12" s="351">
        <v>185</v>
      </c>
      <c r="AB12" s="351">
        <v>2</v>
      </c>
      <c r="AC12" s="351" t="s">
        <v>512</v>
      </c>
      <c r="AD12" s="351">
        <v>835</v>
      </c>
      <c r="AE12" s="351">
        <v>10</v>
      </c>
      <c r="AF12" s="352">
        <v>19</v>
      </c>
      <c r="AG12" s="348" t="s">
        <v>276</v>
      </c>
      <c r="AH12" s="353"/>
      <c r="AI12" s="731"/>
    </row>
    <row r="13" spans="1:35" ht="15.75" customHeight="1">
      <c r="A13" s="739"/>
      <c r="B13" s="348" t="s">
        <v>277</v>
      </c>
      <c r="C13" s="349"/>
      <c r="D13" s="350">
        <v>652</v>
      </c>
      <c r="E13" s="351">
        <v>24</v>
      </c>
      <c r="F13" s="351">
        <v>172</v>
      </c>
      <c r="G13" s="351">
        <v>117</v>
      </c>
      <c r="H13" s="351">
        <v>133</v>
      </c>
      <c r="I13" s="351">
        <v>171</v>
      </c>
      <c r="J13" s="351">
        <v>35</v>
      </c>
      <c r="K13" s="351">
        <v>434</v>
      </c>
      <c r="L13" s="351">
        <v>68</v>
      </c>
      <c r="M13" s="351">
        <v>131</v>
      </c>
      <c r="N13" s="351">
        <v>19</v>
      </c>
      <c r="O13" s="351">
        <v>247</v>
      </c>
      <c r="P13" s="351">
        <v>405</v>
      </c>
      <c r="Q13" s="351" t="s">
        <v>676</v>
      </c>
      <c r="R13" s="351" t="s">
        <v>512</v>
      </c>
      <c r="S13" s="351">
        <v>32</v>
      </c>
      <c r="T13" s="351">
        <v>79</v>
      </c>
      <c r="U13" s="351">
        <v>36</v>
      </c>
      <c r="V13" s="351">
        <v>474</v>
      </c>
      <c r="W13" s="351">
        <v>30</v>
      </c>
      <c r="X13" s="351">
        <v>1</v>
      </c>
      <c r="Y13" s="351" t="s">
        <v>512</v>
      </c>
      <c r="Z13" s="351">
        <v>9</v>
      </c>
      <c r="AA13" s="351">
        <v>97</v>
      </c>
      <c r="AB13" s="351">
        <v>1</v>
      </c>
      <c r="AC13" s="351" t="s">
        <v>512</v>
      </c>
      <c r="AD13" s="351">
        <v>522</v>
      </c>
      <c r="AE13" s="351">
        <v>12</v>
      </c>
      <c r="AF13" s="352">
        <v>11</v>
      </c>
      <c r="AG13" s="348" t="s">
        <v>277</v>
      </c>
      <c r="AH13" s="353"/>
      <c r="AI13" s="731"/>
    </row>
    <row r="14" spans="1:35" ht="15.75" customHeight="1">
      <c r="A14" s="740"/>
      <c r="B14" s="332" t="s">
        <v>278</v>
      </c>
      <c r="C14" s="354"/>
      <c r="D14" s="350">
        <v>2427</v>
      </c>
      <c r="E14" s="351">
        <v>118</v>
      </c>
      <c r="F14" s="351">
        <v>548</v>
      </c>
      <c r="G14" s="351">
        <v>507</v>
      </c>
      <c r="H14" s="351">
        <v>606</v>
      </c>
      <c r="I14" s="351">
        <v>557</v>
      </c>
      <c r="J14" s="351">
        <v>91</v>
      </c>
      <c r="K14" s="351">
        <v>1736</v>
      </c>
      <c r="L14" s="351">
        <v>235</v>
      </c>
      <c r="M14" s="351">
        <v>410</v>
      </c>
      <c r="N14" s="351">
        <v>46</v>
      </c>
      <c r="O14" s="351">
        <v>921</v>
      </c>
      <c r="P14" s="351">
        <v>1506</v>
      </c>
      <c r="Q14" s="351" t="s">
        <v>676</v>
      </c>
      <c r="R14" s="351" t="s">
        <v>512</v>
      </c>
      <c r="S14" s="351">
        <v>264</v>
      </c>
      <c r="T14" s="351">
        <v>374</v>
      </c>
      <c r="U14" s="351">
        <v>126</v>
      </c>
      <c r="V14" s="351">
        <v>1540</v>
      </c>
      <c r="W14" s="351">
        <v>122</v>
      </c>
      <c r="X14" s="351">
        <v>1</v>
      </c>
      <c r="Y14" s="351">
        <v>5</v>
      </c>
      <c r="Z14" s="351">
        <v>34</v>
      </c>
      <c r="AA14" s="351">
        <v>361</v>
      </c>
      <c r="AB14" s="351">
        <v>1</v>
      </c>
      <c r="AC14" s="351">
        <v>4</v>
      </c>
      <c r="AD14" s="351">
        <v>1822</v>
      </c>
      <c r="AE14" s="351">
        <v>61</v>
      </c>
      <c r="AF14" s="352">
        <v>139</v>
      </c>
      <c r="AG14" s="332" t="s">
        <v>278</v>
      </c>
      <c r="AH14" s="333"/>
      <c r="AI14" s="741"/>
    </row>
    <row r="15" spans="1:35" ht="15.75" customHeight="1">
      <c r="A15" s="742" t="s">
        <v>279</v>
      </c>
      <c r="B15" s="348" t="s">
        <v>280</v>
      </c>
      <c r="C15" s="349"/>
      <c r="D15" s="350">
        <v>1963</v>
      </c>
      <c r="E15" s="351">
        <v>100</v>
      </c>
      <c r="F15" s="351">
        <v>496</v>
      </c>
      <c r="G15" s="351">
        <v>346</v>
      </c>
      <c r="H15" s="351">
        <v>428</v>
      </c>
      <c r="I15" s="351">
        <v>486</v>
      </c>
      <c r="J15" s="351">
        <v>107</v>
      </c>
      <c r="K15" s="351">
        <v>1347</v>
      </c>
      <c r="L15" s="351">
        <v>187</v>
      </c>
      <c r="M15" s="351">
        <v>369</v>
      </c>
      <c r="N15" s="351">
        <v>60</v>
      </c>
      <c r="O15" s="351">
        <v>1963</v>
      </c>
      <c r="P15" s="351" t="s">
        <v>512</v>
      </c>
      <c r="Q15" s="351">
        <v>273</v>
      </c>
      <c r="R15" s="351">
        <v>243</v>
      </c>
      <c r="S15" s="351">
        <v>165</v>
      </c>
      <c r="T15" s="351">
        <v>484</v>
      </c>
      <c r="U15" s="351">
        <v>154</v>
      </c>
      <c r="V15" s="351">
        <v>1151</v>
      </c>
      <c r="W15" s="351">
        <v>9</v>
      </c>
      <c r="X15" s="351" t="s">
        <v>512</v>
      </c>
      <c r="Y15" s="351">
        <v>1</v>
      </c>
      <c r="Z15" s="351">
        <v>26</v>
      </c>
      <c r="AA15" s="351">
        <v>290</v>
      </c>
      <c r="AB15" s="351">
        <v>4</v>
      </c>
      <c r="AC15" s="351" t="s">
        <v>512</v>
      </c>
      <c r="AD15" s="351">
        <v>1492</v>
      </c>
      <c r="AE15" s="351">
        <v>33</v>
      </c>
      <c r="AF15" s="352">
        <v>117</v>
      </c>
      <c r="AG15" s="348" t="s">
        <v>280</v>
      </c>
      <c r="AH15" s="353"/>
      <c r="AI15" s="744" t="s">
        <v>279</v>
      </c>
    </row>
    <row r="16" spans="1:35" ht="15.75" customHeight="1">
      <c r="A16" s="743"/>
      <c r="B16" s="332" t="s">
        <v>281</v>
      </c>
      <c r="C16" s="354"/>
      <c r="D16" s="350">
        <v>4802</v>
      </c>
      <c r="E16" s="351">
        <v>242</v>
      </c>
      <c r="F16" s="351">
        <v>1083</v>
      </c>
      <c r="G16" s="351">
        <v>858</v>
      </c>
      <c r="H16" s="351">
        <v>1211</v>
      </c>
      <c r="I16" s="351">
        <v>1205</v>
      </c>
      <c r="J16" s="351">
        <v>203</v>
      </c>
      <c r="K16" s="351">
        <v>3206</v>
      </c>
      <c r="L16" s="351">
        <v>521</v>
      </c>
      <c r="M16" s="351">
        <v>959</v>
      </c>
      <c r="N16" s="351">
        <v>116</v>
      </c>
      <c r="O16" s="351" t="s">
        <v>512</v>
      </c>
      <c r="P16" s="351">
        <v>4802</v>
      </c>
      <c r="Q16" s="351">
        <v>1046</v>
      </c>
      <c r="R16" s="351">
        <v>1044</v>
      </c>
      <c r="S16" s="351">
        <v>275</v>
      </c>
      <c r="T16" s="351">
        <v>255</v>
      </c>
      <c r="U16" s="351">
        <v>179</v>
      </c>
      <c r="V16" s="351">
        <v>3829</v>
      </c>
      <c r="W16" s="351">
        <v>262</v>
      </c>
      <c r="X16" s="351">
        <v>2</v>
      </c>
      <c r="Y16" s="351">
        <v>14</v>
      </c>
      <c r="Z16" s="351">
        <v>30</v>
      </c>
      <c r="AA16" s="351">
        <v>802</v>
      </c>
      <c r="AB16" s="351">
        <v>8</v>
      </c>
      <c r="AC16" s="351">
        <v>4</v>
      </c>
      <c r="AD16" s="351">
        <v>3769</v>
      </c>
      <c r="AE16" s="351">
        <v>85</v>
      </c>
      <c r="AF16" s="352">
        <v>90</v>
      </c>
      <c r="AG16" s="332" t="s">
        <v>650</v>
      </c>
      <c r="AH16" s="333"/>
      <c r="AI16" s="745"/>
    </row>
    <row r="17" spans="1:37" ht="15.75" customHeight="1">
      <c r="A17" s="746" t="s">
        <v>282</v>
      </c>
      <c r="B17" s="348" t="s">
        <v>283</v>
      </c>
      <c r="C17" s="349"/>
      <c r="D17" s="350">
        <v>3489</v>
      </c>
      <c r="E17" s="351">
        <v>164</v>
      </c>
      <c r="F17" s="351">
        <v>725</v>
      </c>
      <c r="G17" s="351">
        <v>665</v>
      </c>
      <c r="H17" s="351">
        <v>813</v>
      </c>
      <c r="I17" s="351">
        <v>947</v>
      </c>
      <c r="J17" s="351">
        <v>175</v>
      </c>
      <c r="K17" s="351">
        <v>2297</v>
      </c>
      <c r="L17" s="351">
        <v>370</v>
      </c>
      <c r="M17" s="351">
        <v>721</v>
      </c>
      <c r="N17" s="351">
        <v>101</v>
      </c>
      <c r="O17" s="351">
        <v>1070</v>
      </c>
      <c r="P17" s="351">
        <v>2419</v>
      </c>
      <c r="Q17" s="351">
        <v>662</v>
      </c>
      <c r="R17" s="351">
        <v>609</v>
      </c>
      <c r="S17" s="351">
        <v>292</v>
      </c>
      <c r="T17" s="351">
        <v>533</v>
      </c>
      <c r="U17" s="351">
        <v>207</v>
      </c>
      <c r="V17" s="351">
        <v>2395</v>
      </c>
      <c r="W17" s="351">
        <v>62</v>
      </c>
      <c r="X17" s="351" t="s">
        <v>676</v>
      </c>
      <c r="Y17" s="351">
        <v>6</v>
      </c>
      <c r="Z17" s="351">
        <v>40</v>
      </c>
      <c r="AA17" s="351">
        <v>443</v>
      </c>
      <c r="AB17" s="351">
        <v>6</v>
      </c>
      <c r="AC17" s="351" t="s">
        <v>512</v>
      </c>
      <c r="AD17" s="351">
        <v>2814</v>
      </c>
      <c r="AE17" s="351">
        <v>53</v>
      </c>
      <c r="AF17" s="352">
        <v>127</v>
      </c>
      <c r="AG17" s="348" t="s">
        <v>283</v>
      </c>
      <c r="AH17" s="353"/>
      <c r="AI17" s="732" t="s">
        <v>284</v>
      </c>
      <c r="AJ17" s="261"/>
      <c r="AK17" s="261"/>
    </row>
    <row r="18" spans="1:37" ht="15.75" customHeight="1">
      <c r="A18" s="747"/>
      <c r="B18" s="332" t="s">
        <v>285</v>
      </c>
      <c r="C18" s="354"/>
      <c r="D18" s="350">
        <v>3276</v>
      </c>
      <c r="E18" s="351">
        <v>178</v>
      </c>
      <c r="F18" s="351">
        <v>854</v>
      </c>
      <c r="G18" s="351">
        <v>539</v>
      </c>
      <c r="H18" s="351">
        <v>826</v>
      </c>
      <c r="I18" s="351">
        <v>744</v>
      </c>
      <c r="J18" s="351">
        <v>135</v>
      </c>
      <c r="K18" s="351">
        <v>2256</v>
      </c>
      <c r="L18" s="351">
        <v>338</v>
      </c>
      <c r="M18" s="351">
        <v>607</v>
      </c>
      <c r="N18" s="351">
        <v>75</v>
      </c>
      <c r="O18" s="351">
        <v>893</v>
      </c>
      <c r="P18" s="351">
        <v>2383</v>
      </c>
      <c r="Q18" s="351">
        <v>657</v>
      </c>
      <c r="R18" s="351">
        <v>678</v>
      </c>
      <c r="S18" s="351">
        <v>148</v>
      </c>
      <c r="T18" s="351">
        <v>206</v>
      </c>
      <c r="U18" s="351">
        <v>126</v>
      </c>
      <c r="V18" s="351">
        <v>2585</v>
      </c>
      <c r="W18" s="351">
        <v>209</v>
      </c>
      <c r="X18" s="351">
        <v>2</v>
      </c>
      <c r="Y18" s="351">
        <v>9</v>
      </c>
      <c r="Z18" s="351">
        <v>16</v>
      </c>
      <c r="AA18" s="351">
        <v>649</v>
      </c>
      <c r="AB18" s="351">
        <v>6</v>
      </c>
      <c r="AC18" s="351">
        <v>4</v>
      </c>
      <c r="AD18" s="351">
        <v>2447</v>
      </c>
      <c r="AE18" s="351">
        <v>65</v>
      </c>
      <c r="AF18" s="352">
        <v>80</v>
      </c>
      <c r="AG18" s="332" t="s">
        <v>285</v>
      </c>
      <c r="AH18" s="333"/>
      <c r="AI18" s="733"/>
      <c r="AJ18" s="261"/>
      <c r="AK18" s="261"/>
    </row>
    <row r="19" spans="1:37" ht="15.75" customHeight="1">
      <c r="A19" s="707" t="s">
        <v>286</v>
      </c>
      <c r="B19" s="331" t="s">
        <v>287</v>
      </c>
      <c r="C19" s="355" t="s">
        <v>257</v>
      </c>
      <c r="D19" s="350">
        <f>SUM(E19:J19)</f>
        <v>4553</v>
      </c>
      <c r="E19" s="351">
        <v>84</v>
      </c>
      <c r="F19" s="351">
        <v>1292</v>
      </c>
      <c r="G19" s="351">
        <v>1073</v>
      </c>
      <c r="H19" s="351">
        <v>1450</v>
      </c>
      <c r="I19" s="351">
        <v>654</v>
      </c>
      <c r="J19" s="351" t="s">
        <v>512</v>
      </c>
      <c r="K19" s="351">
        <v>4553</v>
      </c>
      <c r="L19" s="351" t="s">
        <v>512</v>
      </c>
      <c r="M19" s="351" t="s">
        <v>512</v>
      </c>
      <c r="N19" s="351" t="s">
        <v>512</v>
      </c>
      <c r="O19" s="351">
        <v>1347</v>
      </c>
      <c r="P19" s="351">
        <v>3206</v>
      </c>
      <c r="Q19" s="351">
        <v>848</v>
      </c>
      <c r="R19" s="351">
        <v>813</v>
      </c>
      <c r="S19" s="351">
        <v>245</v>
      </c>
      <c r="T19" s="351">
        <v>564</v>
      </c>
      <c r="U19" s="351">
        <v>250</v>
      </c>
      <c r="V19" s="351">
        <v>3330</v>
      </c>
      <c r="W19" s="351">
        <v>162</v>
      </c>
      <c r="X19" s="351">
        <v>2</v>
      </c>
      <c r="Y19" s="351">
        <v>12</v>
      </c>
      <c r="Z19" s="351">
        <v>27</v>
      </c>
      <c r="AA19" s="351">
        <v>803</v>
      </c>
      <c r="AB19" s="351">
        <v>10</v>
      </c>
      <c r="AC19" s="351">
        <v>4</v>
      </c>
      <c r="AD19" s="351">
        <v>3453</v>
      </c>
      <c r="AE19" s="351">
        <v>84</v>
      </c>
      <c r="AF19" s="352">
        <v>160</v>
      </c>
      <c r="AG19" s="348" t="s">
        <v>287</v>
      </c>
      <c r="AH19" s="356" t="s">
        <v>257</v>
      </c>
      <c r="AI19" s="331" t="s">
        <v>287</v>
      </c>
      <c r="AJ19" s="261"/>
      <c r="AK19" s="261"/>
    </row>
    <row r="20" spans="1:37" ht="15.75" customHeight="1">
      <c r="A20" s="708"/>
      <c r="B20" s="339" t="s">
        <v>288</v>
      </c>
      <c r="C20" s="357" t="s">
        <v>258</v>
      </c>
      <c r="D20" s="350">
        <v>708</v>
      </c>
      <c r="E20" s="351">
        <v>23</v>
      </c>
      <c r="F20" s="351">
        <v>268</v>
      </c>
      <c r="G20" s="351">
        <v>131</v>
      </c>
      <c r="H20" s="351">
        <v>189</v>
      </c>
      <c r="I20" s="351">
        <v>97</v>
      </c>
      <c r="J20" s="351" t="s">
        <v>512</v>
      </c>
      <c r="K20" s="351" t="s">
        <v>512</v>
      </c>
      <c r="L20" s="351">
        <v>708</v>
      </c>
      <c r="M20" s="351" t="s">
        <v>512</v>
      </c>
      <c r="N20" s="351" t="s">
        <v>512</v>
      </c>
      <c r="O20" s="351">
        <v>187</v>
      </c>
      <c r="P20" s="351">
        <v>521</v>
      </c>
      <c r="Q20" s="351">
        <v>150</v>
      </c>
      <c r="R20" s="351">
        <v>138</v>
      </c>
      <c r="S20" s="351">
        <v>36</v>
      </c>
      <c r="T20" s="351">
        <v>50</v>
      </c>
      <c r="U20" s="351">
        <v>18</v>
      </c>
      <c r="V20" s="351">
        <v>577</v>
      </c>
      <c r="W20" s="351">
        <v>27</v>
      </c>
      <c r="X20" s="351" t="s">
        <v>512</v>
      </c>
      <c r="Y20" s="351">
        <v>1</v>
      </c>
      <c r="Z20" s="351">
        <v>7</v>
      </c>
      <c r="AA20" s="351">
        <v>137</v>
      </c>
      <c r="AB20" s="351" t="s">
        <v>676</v>
      </c>
      <c r="AC20" s="351" t="s">
        <v>512</v>
      </c>
      <c r="AD20" s="351">
        <v>552</v>
      </c>
      <c r="AE20" s="351">
        <v>5</v>
      </c>
      <c r="AF20" s="352">
        <v>6</v>
      </c>
      <c r="AG20" s="332" t="s">
        <v>288</v>
      </c>
      <c r="AH20" s="358" t="s">
        <v>258</v>
      </c>
      <c r="AI20" s="331" t="s">
        <v>264</v>
      </c>
      <c r="AJ20" s="261"/>
      <c r="AK20" s="261"/>
    </row>
    <row r="21" spans="1:37" ht="15.75" customHeight="1">
      <c r="A21" s="708"/>
      <c r="B21" s="331" t="s">
        <v>289</v>
      </c>
      <c r="C21" s="355" t="s">
        <v>257</v>
      </c>
      <c r="D21" s="350">
        <v>1328</v>
      </c>
      <c r="E21" s="351">
        <v>201</v>
      </c>
      <c r="F21" s="351">
        <v>17</v>
      </c>
      <c r="G21" s="351" t="s">
        <v>512</v>
      </c>
      <c r="H21" s="351" t="s">
        <v>512</v>
      </c>
      <c r="I21" s="351">
        <v>832</v>
      </c>
      <c r="J21" s="351">
        <v>278</v>
      </c>
      <c r="K21" s="351" t="s">
        <v>512</v>
      </c>
      <c r="L21" s="351" t="s">
        <v>676</v>
      </c>
      <c r="M21" s="351">
        <v>1328</v>
      </c>
      <c r="N21" s="351" t="s">
        <v>512</v>
      </c>
      <c r="O21" s="351">
        <v>369</v>
      </c>
      <c r="P21" s="351">
        <v>959</v>
      </c>
      <c r="Q21" s="351">
        <v>280</v>
      </c>
      <c r="R21" s="351">
        <v>302</v>
      </c>
      <c r="S21" s="351">
        <v>141</v>
      </c>
      <c r="T21" s="351">
        <v>117</v>
      </c>
      <c r="U21" s="351">
        <v>56</v>
      </c>
      <c r="V21" s="351">
        <v>946</v>
      </c>
      <c r="W21" s="351">
        <v>68</v>
      </c>
      <c r="X21" s="351" t="s">
        <v>512</v>
      </c>
      <c r="Y21" s="351">
        <v>2</v>
      </c>
      <c r="Z21" s="351">
        <v>19</v>
      </c>
      <c r="AA21" s="351">
        <v>132</v>
      </c>
      <c r="AB21" s="351">
        <v>2</v>
      </c>
      <c r="AC21" s="351" t="s">
        <v>512</v>
      </c>
      <c r="AD21" s="351">
        <v>1108</v>
      </c>
      <c r="AE21" s="351">
        <v>27</v>
      </c>
      <c r="AF21" s="352">
        <v>38</v>
      </c>
      <c r="AG21" s="348" t="s">
        <v>289</v>
      </c>
      <c r="AH21" s="359" t="s">
        <v>257</v>
      </c>
      <c r="AI21" s="331" t="s">
        <v>289</v>
      </c>
      <c r="AJ21" s="261"/>
      <c r="AK21" s="261"/>
    </row>
    <row r="22" spans="1:37" ht="15.75" customHeight="1">
      <c r="A22" s="709"/>
      <c r="B22" s="339" t="s">
        <v>288</v>
      </c>
      <c r="C22" s="357" t="s">
        <v>258</v>
      </c>
      <c r="D22" s="350">
        <v>176</v>
      </c>
      <c r="E22" s="351">
        <v>34</v>
      </c>
      <c r="F22" s="351">
        <v>2</v>
      </c>
      <c r="G22" s="351" t="s">
        <v>512</v>
      </c>
      <c r="H22" s="351" t="s">
        <v>512</v>
      </c>
      <c r="I22" s="351">
        <v>108</v>
      </c>
      <c r="J22" s="351">
        <v>32</v>
      </c>
      <c r="K22" s="351" t="s">
        <v>512</v>
      </c>
      <c r="L22" s="351" t="s">
        <v>676</v>
      </c>
      <c r="M22" s="351" t="s">
        <v>512</v>
      </c>
      <c r="N22" s="351">
        <v>176</v>
      </c>
      <c r="O22" s="351">
        <v>60</v>
      </c>
      <c r="P22" s="351">
        <v>116</v>
      </c>
      <c r="Q22" s="351">
        <v>41</v>
      </c>
      <c r="R22" s="351">
        <v>34</v>
      </c>
      <c r="S22" s="351">
        <v>18</v>
      </c>
      <c r="T22" s="351">
        <v>8</v>
      </c>
      <c r="U22" s="351">
        <v>9</v>
      </c>
      <c r="V22" s="351">
        <v>127</v>
      </c>
      <c r="W22" s="351">
        <v>14</v>
      </c>
      <c r="X22" s="351" t="s">
        <v>512</v>
      </c>
      <c r="Y22" s="351" t="s">
        <v>512</v>
      </c>
      <c r="Z22" s="351">
        <v>3</v>
      </c>
      <c r="AA22" s="351">
        <v>20</v>
      </c>
      <c r="AB22" s="351" t="s">
        <v>512</v>
      </c>
      <c r="AC22" s="351" t="s">
        <v>512</v>
      </c>
      <c r="AD22" s="351">
        <v>148</v>
      </c>
      <c r="AE22" s="351">
        <v>2</v>
      </c>
      <c r="AF22" s="352">
        <v>3</v>
      </c>
      <c r="AG22" s="332" t="s">
        <v>288</v>
      </c>
      <c r="AH22" s="358" t="s">
        <v>258</v>
      </c>
      <c r="AI22" s="339" t="s">
        <v>290</v>
      </c>
      <c r="AJ22" s="261"/>
      <c r="AK22" s="360"/>
    </row>
    <row r="23" spans="1:37" ht="15.75" customHeight="1">
      <c r="A23" s="361" t="s">
        <v>291</v>
      </c>
      <c r="B23" s="348" t="s">
        <v>292</v>
      </c>
      <c r="C23" s="349"/>
      <c r="D23" s="350">
        <v>5670</v>
      </c>
      <c r="E23" s="351">
        <v>279</v>
      </c>
      <c r="F23" s="351">
        <v>1366</v>
      </c>
      <c r="G23" s="351">
        <v>1016</v>
      </c>
      <c r="H23" s="351">
        <v>1332</v>
      </c>
      <c r="I23" s="351">
        <v>1434</v>
      </c>
      <c r="J23" s="351">
        <v>243</v>
      </c>
      <c r="K23" s="351">
        <v>3841</v>
      </c>
      <c r="L23" s="351">
        <v>589</v>
      </c>
      <c r="M23" s="351">
        <v>1097</v>
      </c>
      <c r="N23" s="351">
        <v>143</v>
      </c>
      <c r="O23" s="351">
        <v>1726</v>
      </c>
      <c r="P23" s="351">
        <v>3944</v>
      </c>
      <c r="Q23" s="351">
        <v>1050</v>
      </c>
      <c r="R23" s="351">
        <v>1007</v>
      </c>
      <c r="S23" s="351">
        <v>392</v>
      </c>
      <c r="T23" s="351">
        <v>671</v>
      </c>
      <c r="U23" s="351">
        <v>282</v>
      </c>
      <c r="V23" s="351">
        <v>4101</v>
      </c>
      <c r="W23" s="351">
        <v>223</v>
      </c>
      <c r="X23" s="351">
        <v>1</v>
      </c>
      <c r="Y23" s="351">
        <v>13</v>
      </c>
      <c r="Z23" s="351">
        <v>51</v>
      </c>
      <c r="AA23" s="351">
        <v>833</v>
      </c>
      <c r="AB23" s="351">
        <v>8</v>
      </c>
      <c r="AC23" s="351">
        <v>4</v>
      </c>
      <c r="AD23" s="351">
        <v>4500</v>
      </c>
      <c r="AE23" s="351">
        <v>101</v>
      </c>
      <c r="AF23" s="352">
        <v>160</v>
      </c>
      <c r="AG23" s="348" t="s">
        <v>293</v>
      </c>
      <c r="AH23" s="353"/>
      <c r="AI23" s="732" t="s">
        <v>294</v>
      </c>
      <c r="AJ23" s="261"/>
      <c r="AK23" s="360"/>
    </row>
    <row r="24" spans="1:37" ht="15.75" customHeight="1">
      <c r="A24" s="362" t="s">
        <v>295</v>
      </c>
      <c r="B24" s="332" t="s">
        <v>533</v>
      </c>
      <c r="C24" s="354"/>
      <c r="D24" s="350">
        <v>1095</v>
      </c>
      <c r="E24" s="351">
        <v>63</v>
      </c>
      <c r="F24" s="351">
        <v>213</v>
      </c>
      <c r="G24" s="351">
        <v>188</v>
      </c>
      <c r="H24" s="351">
        <v>307</v>
      </c>
      <c r="I24" s="351">
        <v>257</v>
      </c>
      <c r="J24" s="351">
        <v>67</v>
      </c>
      <c r="K24" s="351">
        <v>712</v>
      </c>
      <c r="L24" s="351">
        <v>119</v>
      </c>
      <c r="M24" s="351">
        <v>231</v>
      </c>
      <c r="N24" s="351">
        <v>33</v>
      </c>
      <c r="O24" s="351">
        <v>237</v>
      </c>
      <c r="P24" s="351">
        <v>858</v>
      </c>
      <c r="Q24" s="351">
        <v>269</v>
      </c>
      <c r="R24" s="351">
        <v>280</v>
      </c>
      <c r="S24" s="351">
        <v>48</v>
      </c>
      <c r="T24" s="351">
        <v>68</v>
      </c>
      <c r="U24" s="351">
        <v>51</v>
      </c>
      <c r="V24" s="351">
        <v>879</v>
      </c>
      <c r="W24" s="351">
        <v>48</v>
      </c>
      <c r="X24" s="351">
        <v>1</v>
      </c>
      <c r="Y24" s="351">
        <v>2</v>
      </c>
      <c r="Z24" s="351">
        <v>5</v>
      </c>
      <c r="AA24" s="351">
        <v>259</v>
      </c>
      <c r="AB24" s="351">
        <v>4</v>
      </c>
      <c r="AC24" s="351" t="s">
        <v>512</v>
      </c>
      <c r="AD24" s="351">
        <v>761</v>
      </c>
      <c r="AE24" s="351">
        <v>17</v>
      </c>
      <c r="AF24" s="352">
        <v>47</v>
      </c>
      <c r="AG24" s="332" t="s">
        <v>296</v>
      </c>
      <c r="AH24" s="333"/>
      <c r="AI24" s="733"/>
      <c r="AJ24" s="261"/>
      <c r="AK24" s="360"/>
    </row>
    <row r="25" spans="1:37" ht="15.75" customHeight="1">
      <c r="A25" s="363" t="s">
        <v>297</v>
      </c>
      <c r="B25" s="363"/>
      <c r="C25" s="349"/>
      <c r="D25" s="350">
        <v>36</v>
      </c>
      <c r="E25" s="351">
        <v>5</v>
      </c>
      <c r="F25" s="351">
        <v>2</v>
      </c>
      <c r="G25" s="351">
        <v>4</v>
      </c>
      <c r="H25" s="351">
        <v>11</v>
      </c>
      <c r="I25" s="351">
        <v>7</v>
      </c>
      <c r="J25" s="351">
        <v>7</v>
      </c>
      <c r="K25" s="351">
        <v>21</v>
      </c>
      <c r="L25" s="351" t="s">
        <v>512</v>
      </c>
      <c r="M25" s="351">
        <v>13</v>
      </c>
      <c r="N25" s="351">
        <v>2</v>
      </c>
      <c r="O25" s="351">
        <v>6</v>
      </c>
      <c r="P25" s="351">
        <v>30</v>
      </c>
      <c r="Q25" s="351">
        <v>8</v>
      </c>
      <c r="R25" s="351">
        <v>6</v>
      </c>
      <c r="S25" s="351">
        <v>12</v>
      </c>
      <c r="T25" s="351">
        <v>1</v>
      </c>
      <c r="U25" s="351">
        <v>3</v>
      </c>
      <c r="V25" s="351">
        <v>11</v>
      </c>
      <c r="W25" s="351">
        <v>9</v>
      </c>
      <c r="X25" s="351" t="s">
        <v>512</v>
      </c>
      <c r="Y25" s="351" t="s">
        <v>512</v>
      </c>
      <c r="Z25" s="351" t="s">
        <v>512</v>
      </c>
      <c r="AA25" s="351">
        <v>11</v>
      </c>
      <c r="AB25" s="351" t="s">
        <v>676</v>
      </c>
      <c r="AC25" s="351" t="s">
        <v>512</v>
      </c>
      <c r="AD25" s="351">
        <v>21</v>
      </c>
      <c r="AE25" s="351">
        <v>3</v>
      </c>
      <c r="AF25" s="352">
        <v>1</v>
      </c>
      <c r="AG25" s="348" t="s">
        <v>297</v>
      </c>
      <c r="AH25" s="353"/>
      <c r="AI25" s="353"/>
      <c r="AJ25" s="261"/>
      <c r="AK25" s="261"/>
    </row>
    <row r="26" spans="1:37" ht="15.75" customHeight="1">
      <c r="A26" s="363" t="s">
        <v>298</v>
      </c>
      <c r="B26" s="363"/>
      <c r="C26" s="349"/>
      <c r="D26" s="350">
        <v>161</v>
      </c>
      <c r="E26" s="351">
        <v>13</v>
      </c>
      <c r="F26" s="351">
        <v>18</v>
      </c>
      <c r="G26" s="351">
        <v>23</v>
      </c>
      <c r="H26" s="351">
        <v>46</v>
      </c>
      <c r="I26" s="351">
        <v>46</v>
      </c>
      <c r="J26" s="351">
        <v>15</v>
      </c>
      <c r="K26" s="351">
        <v>95</v>
      </c>
      <c r="L26" s="351">
        <v>11</v>
      </c>
      <c r="M26" s="351">
        <v>47</v>
      </c>
      <c r="N26" s="351">
        <v>8</v>
      </c>
      <c r="O26" s="351">
        <v>57</v>
      </c>
      <c r="P26" s="351">
        <v>104</v>
      </c>
      <c r="Q26" s="351">
        <v>30</v>
      </c>
      <c r="R26" s="351">
        <v>31</v>
      </c>
      <c r="S26" s="351">
        <v>46</v>
      </c>
      <c r="T26" s="351">
        <v>18</v>
      </c>
      <c r="U26" s="351">
        <v>24</v>
      </c>
      <c r="V26" s="351">
        <v>42</v>
      </c>
      <c r="W26" s="351">
        <v>29</v>
      </c>
      <c r="X26" s="351">
        <v>2</v>
      </c>
      <c r="Y26" s="351">
        <v>2</v>
      </c>
      <c r="Z26" s="351">
        <v>3</v>
      </c>
      <c r="AA26" s="351">
        <v>18</v>
      </c>
      <c r="AB26" s="351">
        <v>1</v>
      </c>
      <c r="AC26" s="351">
        <v>1</v>
      </c>
      <c r="AD26" s="351">
        <v>104</v>
      </c>
      <c r="AE26" s="351">
        <v>12</v>
      </c>
      <c r="AF26" s="352">
        <v>20</v>
      </c>
      <c r="AG26" s="348" t="s">
        <v>298</v>
      </c>
      <c r="AH26" s="353"/>
      <c r="AI26" s="353"/>
      <c r="AJ26" s="261"/>
      <c r="AK26" s="261"/>
    </row>
    <row r="27" spans="1:37" ht="15.75" customHeight="1" thickBot="1">
      <c r="A27" s="364" t="s">
        <v>299</v>
      </c>
      <c r="B27" s="364"/>
      <c r="C27" s="365"/>
      <c r="D27" s="388">
        <v>8771</v>
      </c>
      <c r="E27" s="389">
        <v>429</v>
      </c>
      <c r="F27" s="389">
        <v>1903</v>
      </c>
      <c r="G27" s="389">
        <v>1576</v>
      </c>
      <c r="H27" s="389">
        <v>2254</v>
      </c>
      <c r="I27" s="389">
        <v>2190</v>
      </c>
      <c r="J27" s="389">
        <v>419</v>
      </c>
      <c r="K27" s="389">
        <v>5870</v>
      </c>
      <c r="L27" s="389">
        <v>926</v>
      </c>
      <c r="M27" s="389">
        <v>1757</v>
      </c>
      <c r="N27" s="389">
        <v>218</v>
      </c>
      <c r="O27" s="389">
        <v>2418</v>
      </c>
      <c r="P27" s="389">
        <v>6353</v>
      </c>
      <c r="Q27" s="389">
        <v>1787</v>
      </c>
      <c r="R27" s="389">
        <v>1776</v>
      </c>
      <c r="S27" s="389">
        <v>394</v>
      </c>
      <c r="T27" s="389">
        <v>723</v>
      </c>
      <c r="U27" s="389">
        <v>326</v>
      </c>
      <c r="V27" s="390">
        <v>7037</v>
      </c>
      <c r="W27" s="389">
        <v>291</v>
      </c>
      <c r="X27" s="389" t="s">
        <v>512</v>
      </c>
      <c r="Y27" s="389">
        <v>26</v>
      </c>
      <c r="Z27" s="389">
        <v>64</v>
      </c>
      <c r="AA27" s="389">
        <v>1399</v>
      </c>
      <c r="AB27" s="389">
        <v>14</v>
      </c>
      <c r="AC27" s="389">
        <v>5</v>
      </c>
      <c r="AD27" s="389">
        <v>6960</v>
      </c>
      <c r="AE27" s="389">
        <v>114</v>
      </c>
      <c r="AF27" s="391">
        <v>189</v>
      </c>
      <c r="AG27" s="366" t="s">
        <v>299</v>
      </c>
      <c r="AH27" s="364"/>
      <c r="AI27" s="364"/>
      <c r="AJ27" s="261"/>
      <c r="AK27" s="261"/>
    </row>
    <row r="28" spans="1:37" ht="15" customHeight="1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360"/>
      <c r="R28" s="261"/>
      <c r="S28" s="360"/>
      <c r="T28" s="360"/>
      <c r="U28" s="360"/>
      <c r="V28" s="360"/>
      <c r="W28" s="360"/>
      <c r="X28" s="261"/>
      <c r="Y28" s="360"/>
      <c r="Z28" s="261"/>
      <c r="AA28" s="261"/>
      <c r="AB28" s="261"/>
      <c r="AC28" s="261"/>
      <c r="AD28" s="261"/>
      <c r="AE28" s="261"/>
      <c r="AF28" s="261"/>
      <c r="AG28" s="309"/>
      <c r="AH28" s="309"/>
      <c r="AI28" s="309"/>
      <c r="AJ28" s="261"/>
      <c r="AK28" s="261"/>
    </row>
    <row r="29" spans="1:37" ht="14.25" thickBot="1">
      <c r="A29" s="431" t="s">
        <v>300</v>
      </c>
      <c r="B29" s="323"/>
      <c r="C29" s="323"/>
      <c r="D29" s="324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261"/>
      <c r="AK29" s="261"/>
    </row>
    <row r="30" spans="1:37" ht="12.75" customHeight="1">
      <c r="A30" s="719" t="s">
        <v>232</v>
      </c>
      <c r="B30" s="719"/>
      <c r="C30" s="720"/>
      <c r="D30" s="450"/>
      <c r="E30" s="332" t="s">
        <v>301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2" t="s">
        <v>302</v>
      </c>
      <c r="AA30" s="333"/>
      <c r="AB30" s="333"/>
      <c r="AC30" s="333"/>
      <c r="AD30" s="333"/>
      <c r="AE30" s="333"/>
      <c r="AF30" s="333"/>
      <c r="AG30" s="724" t="s">
        <v>232</v>
      </c>
      <c r="AH30" s="719"/>
      <c r="AI30" s="719"/>
      <c r="AJ30" s="261"/>
      <c r="AK30" s="261"/>
    </row>
    <row r="31" spans="1:37" ht="12.75" customHeight="1">
      <c r="A31" s="721"/>
      <c r="B31" s="721"/>
      <c r="C31" s="722"/>
      <c r="D31" s="728" t="s">
        <v>303</v>
      </c>
      <c r="E31" s="332" t="s">
        <v>304</v>
      </c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2" t="s">
        <v>305</v>
      </c>
      <c r="W31" s="333"/>
      <c r="X31" s="333"/>
      <c r="Y31" s="333"/>
      <c r="Z31" s="705" t="s">
        <v>306</v>
      </c>
      <c r="AA31" s="705" t="s">
        <v>307</v>
      </c>
      <c r="AB31" s="705" t="s">
        <v>308</v>
      </c>
      <c r="AC31" s="705" t="s">
        <v>309</v>
      </c>
      <c r="AD31" s="705" t="s">
        <v>310</v>
      </c>
      <c r="AE31" s="705" t="s">
        <v>311</v>
      </c>
      <c r="AF31" s="730" t="s">
        <v>281</v>
      </c>
      <c r="AG31" s="725"/>
      <c r="AH31" s="723"/>
      <c r="AI31" s="723"/>
      <c r="AJ31" s="261"/>
      <c r="AK31" s="261"/>
    </row>
    <row r="32" spans="1:37" ht="12.75" customHeight="1">
      <c r="A32" s="721"/>
      <c r="B32" s="721"/>
      <c r="C32" s="722"/>
      <c r="D32" s="728"/>
      <c r="E32" s="705" t="s">
        <v>312</v>
      </c>
      <c r="F32" s="705" t="s">
        <v>313</v>
      </c>
      <c r="G32" s="705" t="s">
        <v>314</v>
      </c>
      <c r="H32" s="705" t="s">
        <v>315</v>
      </c>
      <c r="I32" s="716" t="s">
        <v>316</v>
      </c>
      <c r="J32" s="735" t="s">
        <v>317</v>
      </c>
      <c r="K32" s="705" t="s">
        <v>318</v>
      </c>
      <c r="L32" s="331" t="s">
        <v>140</v>
      </c>
      <c r="M32" s="331" t="s">
        <v>319</v>
      </c>
      <c r="N32" s="705" t="s">
        <v>320</v>
      </c>
      <c r="O32" s="331" t="s">
        <v>143</v>
      </c>
      <c r="P32" s="705" t="s">
        <v>321</v>
      </c>
      <c r="Q32" s="713" t="s">
        <v>322</v>
      </c>
      <c r="R32" s="335" t="s">
        <v>323</v>
      </c>
      <c r="S32" s="331" t="s">
        <v>324</v>
      </c>
      <c r="T32" s="705" t="s">
        <v>325</v>
      </c>
      <c r="U32" s="331" t="s">
        <v>146</v>
      </c>
      <c r="V32" s="716" t="s">
        <v>326</v>
      </c>
      <c r="W32" s="705" t="s">
        <v>327</v>
      </c>
      <c r="X32" s="705" t="s">
        <v>328</v>
      </c>
      <c r="Y32" s="331" t="s">
        <v>146</v>
      </c>
      <c r="Z32" s="706"/>
      <c r="AA32" s="706"/>
      <c r="AB32" s="706"/>
      <c r="AC32" s="706"/>
      <c r="AD32" s="706"/>
      <c r="AE32" s="706"/>
      <c r="AF32" s="731"/>
      <c r="AG32" s="725"/>
      <c r="AH32" s="723"/>
      <c r="AI32" s="723"/>
      <c r="AJ32" s="261"/>
      <c r="AK32" s="261"/>
    </row>
    <row r="33" spans="1:37" ht="12.75" customHeight="1">
      <c r="A33" s="721"/>
      <c r="B33" s="721"/>
      <c r="C33" s="722"/>
      <c r="D33" s="728"/>
      <c r="E33" s="706"/>
      <c r="F33" s="706"/>
      <c r="G33" s="706"/>
      <c r="H33" s="706"/>
      <c r="I33" s="734"/>
      <c r="J33" s="736"/>
      <c r="K33" s="706"/>
      <c r="L33" s="331" t="s">
        <v>259</v>
      </c>
      <c r="M33" s="331" t="s">
        <v>329</v>
      </c>
      <c r="N33" s="706"/>
      <c r="O33" s="331" t="s">
        <v>330</v>
      </c>
      <c r="P33" s="706"/>
      <c r="Q33" s="714"/>
      <c r="R33" s="337" t="s">
        <v>331</v>
      </c>
      <c r="S33" s="331" t="s">
        <v>332</v>
      </c>
      <c r="T33" s="706"/>
      <c r="U33" s="331"/>
      <c r="V33" s="717"/>
      <c r="W33" s="706"/>
      <c r="X33" s="706"/>
      <c r="Y33" s="331"/>
      <c r="Z33" s="706"/>
      <c r="AA33" s="706"/>
      <c r="AB33" s="706"/>
      <c r="AC33" s="706"/>
      <c r="AD33" s="706"/>
      <c r="AE33" s="706"/>
      <c r="AF33" s="731"/>
      <c r="AG33" s="725"/>
      <c r="AH33" s="723"/>
      <c r="AI33" s="723"/>
      <c r="AJ33" s="261"/>
      <c r="AK33" s="261"/>
    </row>
    <row r="34" spans="1:37" ht="12.75" customHeight="1">
      <c r="A34" s="721"/>
      <c r="B34" s="721"/>
      <c r="C34" s="722"/>
      <c r="D34" s="728"/>
      <c r="E34" s="706"/>
      <c r="F34" s="706"/>
      <c r="G34" s="706"/>
      <c r="H34" s="706"/>
      <c r="I34" s="734"/>
      <c r="J34" s="736"/>
      <c r="K34" s="706"/>
      <c r="L34" s="331" t="s">
        <v>266</v>
      </c>
      <c r="M34" s="331" t="s">
        <v>333</v>
      </c>
      <c r="N34" s="706"/>
      <c r="O34" s="331" t="s">
        <v>334</v>
      </c>
      <c r="P34" s="706"/>
      <c r="Q34" s="714"/>
      <c r="R34" s="337" t="s">
        <v>335</v>
      </c>
      <c r="S34" s="331" t="s">
        <v>336</v>
      </c>
      <c r="T34" s="706"/>
      <c r="U34" s="331" t="s">
        <v>147</v>
      </c>
      <c r="V34" s="717"/>
      <c r="W34" s="706"/>
      <c r="X34" s="706"/>
      <c r="Y34" s="331" t="s">
        <v>147</v>
      </c>
      <c r="Z34" s="706"/>
      <c r="AA34" s="706"/>
      <c r="AB34" s="706"/>
      <c r="AC34" s="706"/>
      <c r="AD34" s="706"/>
      <c r="AE34" s="706"/>
      <c r="AF34" s="731"/>
      <c r="AG34" s="725"/>
      <c r="AH34" s="723"/>
      <c r="AI34" s="723"/>
      <c r="AJ34" s="261"/>
      <c r="AK34" s="261"/>
    </row>
    <row r="35" spans="1:37" ht="12.75" customHeight="1">
      <c r="A35" s="721"/>
      <c r="B35" s="721"/>
      <c r="C35" s="722"/>
      <c r="D35" s="728"/>
      <c r="E35" s="706"/>
      <c r="F35" s="706"/>
      <c r="G35" s="706"/>
      <c r="H35" s="706"/>
      <c r="I35" s="734"/>
      <c r="J35" s="736"/>
      <c r="K35" s="706"/>
      <c r="L35" s="331" t="s">
        <v>337</v>
      </c>
      <c r="M35" s="331" t="s">
        <v>338</v>
      </c>
      <c r="N35" s="706"/>
      <c r="O35" s="331" t="s">
        <v>339</v>
      </c>
      <c r="P35" s="706"/>
      <c r="Q35" s="714"/>
      <c r="R35" s="337" t="s">
        <v>340</v>
      </c>
      <c r="S35" s="331" t="s">
        <v>341</v>
      </c>
      <c r="T35" s="706"/>
      <c r="U35" s="331"/>
      <c r="V35" s="717"/>
      <c r="W35" s="706"/>
      <c r="X35" s="706"/>
      <c r="Y35" s="331"/>
      <c r="Z35" s="706"/>
      <c r="AA35" s="706"/>
      <c r="AB35" s="706"/>
      <c r="AC35" s="706"/>
      <c r="AD35" s="706"/>
      <c r="AE35" s="706"/>
      <c r="AF35" s="731"/>
      <c r="AG35" s="725"/>
      <c r="AH35" s="723"/>
      <c r="AI35" s="723"/>
      <c r="AJ35" s="261"/>
      <c r="AK35" s="261"/>
    </row>
    <row r="36" spans="1:37" ht="12.75" customHeight="1">
      <c r="A36" s="723"/>
      <c r="B36" s="723"/>
      <c r="C36" s="722"/>
      <c r="D36" s="729"/>
      <c r="E36" s="706"/>
      <c r="F36" s="706"/>
      <c r="G36" s="706"/>
      <c r="H36" s="706"/>
      <c r="I36" s="734"/>
      <c r="J36" s="737"/>
      <c r="K36" s="706"/>
      <c r="L36" s="331" t="s">
        <v>342</v>
      </c>
      <c r="M36" s="331" t="s">
        <v>160</v>
      </c>
      <c r="N36" s="706"/>
      <c r="O36" s="331" t="s">
        <v>343</v>
      </c>
      <c r="P36" s="706"/>
      <c r="Q36" s="715"/>
      <c r="R36" s="445" t="s">
        <v>264</v>
      </c>
      <c r="S36" s="331" t="s">
        <v>344</v>
      </c>
      <c r="T36" s="706"/>
      <c r="U36" s="331" t="s">
        <v>148</v>
      </c>
      <c r="V36" s="717"/>
      <c r="W36" s="718"/>
      <c r="X36" s="718"/>
      <c r="Y36" s="331" t="s">
        <v>148</v>
      </c>
      <c r="Z36" s="706"/>
      <c r="AA36" s="706"/>
      <c r="AB36" s="706"/>
      <c r="AC36" s="706"/>
      <c r="AD36" s="706"/>
      <c r="AE36" s="706"/>
      <c r="AF36" s="731"/>
      <c r="AG36" s="726"/>
      <c r="AH36" s="727"/>
      <c r="AI36" s="727"/>
      <c r="AJ36" s="261"/>
      <c r="AK36" s="261"/>
    </row>
    <row r="37" spans="1:38" s="347" customFormat="1" ht="15.75" customHeight="1">
      <c r="A37" s="451" t="s">
        <v>239</v>
      </c>
      <c r="B37" s="451"/>
      <c r="C37" s="342"/>
      <c r="D37" s="452">
        <f>SUM(E37:Y37)</f>
        <v>6721</v>
      </c>
      <c r="E37" s="453">
        <f>SUM(E38:E46)</f>
        <v>146</v>
      </c>
      <c r="F37" s="453">
        <f aca="true" t="shared" si="0" ref="F37:V37">SUM(F38:F46)</f>
        <v>164</v>
      </c>
      <c r="G37" s="453">
        <f t="shared" si="0"/>
        <v>3</v>
      </c>
      <c r="H37" s="453">
        <f t="shared" si="0"/>
        <v>87</v>
      </c>
      <c r="I37" s="453">
        <f t="shared" si="0"/>
        <v>7</v>
      </c>
      <c r="J37" s="453">
        <f t="shared" si="0"/>
        <v>121</v>
      </c>
      <c r="K37" s="453">
        <f t="shared" si="0"/>
        <v>648</v>
      </c>
      <c r="L37" s="453">
        <f t="shared" si="0"/>
        <v>200</v>
      </c>
      <c r="M37" s="453">
        <f t="shared" si="0"/>
        <v>209</v>
      </c>
      <c r="N37" s="453">
        <f t="shared" si="0"/>
        <v>15</v>
      </c>
      <c r="O37" s="453">
        <f t="shared" si="0"/>
        <v>292</v>
      </c>
      <c r="P37" s="453">
        <f t="shared" si="0"/>
        <v>2</v>
      </c>
      <c r="Q37" s="453">
        <f t="shared" si="0"/>
        <v>3</v>
      </c>
      <c r="R37" s="453">
        <f t="shared" si="0"/>
        <v>453</v>
      </c>
      <c r="S37" s="453">
        <f t="shared" si="0"/>
        <v>2985</v>
      </c>
      <c r="T37" s="453">
        <f t="shared" si="0"/>
        <v>50</v>
      </c>
      <c r="U37" s="453">
        <f t="shared" si="0"/>
        <v>1320</v>
      </c>
      <c r="V37" s="453">
        <f t="shared" si="0"/>
        <v>3</v>
      </c>
      <c r="W37" s="344" t="s">
        <v>174</v>
      </c>
      <c r="X37" s="453">
        <f>SUM(X38:X46)</f>
        <v>8</v>
      </c>
      <c r="Y37" s="453">
        <f>SUM(Y38:Y46)</f>
        <v>5</v>
      </c>
      <c r="Z37" s="453">
        <f>SUM(Z38:Z46)</f>
        <v>719</v>
      </c>
      <c r="AA37" s="453">
        <f aca="true" t="shared" si="1" ref="AA37:AF37">SUM(AA38:AA46)</f>
        <v>1047</v>
      </c>
      <c r="AB37" s="453">
        <f t="shared" si="1"/>
        <v>82</v>
      </c>
      <c r="AC37" s="453">
        <f t="shared" si="1"/>
        <v>467</v>
      </c>
      <c r="AD37" s="453">
        <f t="shared" si="1"/>
        <v>1242</v>
      </c>
      <c r="AE37" s="453">
        <f t="shared" si="1"/>
        <v>99</v>
      </c>
      <c r="AF37" s="454">
        <f t="shared" si="1"/>
        <v>3065</v>
      </c>
      <c r="AG37" s="455" t="s">
        <v>239</v>
      </c>
      <c r="AH37" s="341"/>
      <c r="AI37" s="341"/>
      <c r="AL37" s="385"/>
    </row>
    <row r="38" spans="1:38" ht="15.75" customHeight="1">
      <c r="A38" s="707" t="s">
        <v>345</v>
      </c>
      <c r="B38" s="336" t="s">
        <v>346</v>
      </c>
      <c r="C38" s="456"/>
      <c r="D38" s="350">
        <f>SUM(E38:Y38)</f>
        <v>5</v>
      </c>
      <c r="E38" s="351" t="s">
        <v>512</v>
      </c>
      <c r="F38" s="351" t="s">
        <v>512</v>
      </c>
      <c r="G38" s="351" t="s">
        <v>512</v>
      </c>
      <c r="H38" s="351" t="s">
        <v>512</v>
      </c>
      <c r="I38" s="351" t="s">
        <v>512</v>
      </c>
      <c r="J38" s="351" t="s">
        <v>512</v>
      </c>
      <c r="K38" s="351" t="s">
        <v>676</v>
      </c>
      <c r="L38" s="351">
        <v>1</v>
      </c>
      <c r="M38" s="351" t="s">
        <v>512</v>
      </c>
      <c r="N38" s="351" t="s">
        <v>676</v>
      </c>
      <c r="O38" s="351" t="s">
        <v>676</v>
      </c>
      <c r="P38" s="351" t="s">
        <v>512</v>
      </c>
      <c r="Q38" s="351" t="s">
        <v>512</v>
      </c>
      <c r="R38" s="351" t="s">
        <v>512</v>
      </c>
      <c r="S38" s="351" t="s">
        <v>676</v>
      </c>
      <c r="T38" s="351" t="s">
        <v>512</v>
      </c>
      <c r="U38" s="351">
        <v>1</v>
      </c>
      <c r="V38" s="351" t="s">
        <v>512</v>
      </c>
      <c r="W38" s="351" t="s">
        <v>512</v>
      </c>
      <c r="X38" s="351">
        <v>3</v>
      </c>
      <c r="Y38" s="351" t="s">
        <v>512</v>
      </c>
      <c r="Z38" s="351" t="s">
        <v>512</v>
      </c>
      <c r="AA38" s="351" t="s">
        <v>676</v>
      </c>
      <c r="AB38" s="351" t="s">
        <v>512</v>
      </c>
      <c r="AC38" s="351">
        <v>1</v>
      </c>
      <c r="AD38" s="351">
        <v>1</v>
      </c>
      <c r="AE38" s="351" t="s">
        <v>512</v>
      </c>
      <c r="AF38" s="352">
        <v>3</v>
      </c>
      <c r="AG38" s="367" t="s">
        <v>346</v>
      </c>
      <c r="AH38" s="367"/>
      <c r="AI38" s="710" t="s">
        <v>345</v>
      </c>
      <c r="AJ38" s="261"/>
      <c r="AK38" s="387"/>
      <c r="AL38" s="384"/>
    </row>
    <row r="39" spans="1:38" ht="15.75" customHeight="1">
      <c r="A39" s="708"/>
      <c r="B39" s="336" t="s">
        <v>347</v>
      </c>
      <c r="C39" s="456"/>
      <c r="D39" s="350">
        <f>SUM(E39:Y39)</f>
        <v>32</v>
      </c>
      <c r="E39" s="351">
        <v>1</v>
      </c>
      <c r="F39" s="351">
        <v>1</v>
      </c>
      <c r="G39" s="351" t="s">
        <v>512</v>
      </c>
      <c r="H39" s="351" t="s">
        <v>512</v>
      </c>
      <c r="I39" s="351" t="s">
        <v>512</v>
      </c>
      <c r="J39" s="351" t="s">
        <v>512</v>
      </c>
      <c r="K39" s="351">
        <v>3</v>
      </c>
      <c r="L39" s="351">
        <v>7</v>
      </c>
      <c r="M39" s="351" t="s">
        <v>512</v>
      </c>
      <c r="N39" s="351" t="s">
        <v>512</v>
      </c>
      <c r="O39" s="351">
        <v>5</v>
      </c>
      <c r="P39" s="351" t="s">
        <v>512</v>
      </c>
      <c r="Q39" s="351" t="s">
        <v>676</v>
      </c>
      <c r="R39" s="351">
        <v>1</v>
      </c>
      <c r="S39" s="351" t="s">
        <v>512</v>
      </c>
      <c r="T39" s="351" t="s">
        <v>512</v>
      </c>
      <c r="U39" s="351">
        <v>8</v>
      </c>
      <c r="V39" s="351">
        <v>1</v>
      </c>
      <c r="W39" s="351" t="s">
        <v>512</v>
      </c>
      <c r="X39" s="351">
        <v>5</v>
      </c>
      <c r="Y39" s="351" t="s">
        <v>512</v>
      </c>
      <c r="Z39" s="351" t="s">
        <v>512</v>
      </c>
      <c r="AA39" s="351" t="s">
        <v>512</v>
      </c>
      <c r="AB39" s="351">
        <v>1</v>
      </c>
      <c r="AC39" s="351">
        <v>3</v>
      </c>
      <c r="AD39" s="351">
        <v>2</v>
      </c>
      <c r="AE39" s="351" t="s">
        <v>512</v>
      </c>
      <c r="AF39" s="352">
        <v>26</v>
      </c>
      <c r="AG39" s="367" t="s">
        <v>347</v>
      </c>
      <c r="AH39" s="367"/>
      <c r="AI39" s="711"/>
      <c r="AJ39" s="261"/>
      <c r="AK39" s="387"/>
      <c r="AL39" s="384"/>
    </row>
    <row r="40" spans="1:38" ht="15.75" customHeight="1">
      <c r="A40" s="708"/>
      <c r="B40" s="336" t="s">
        <v>348</v>
      </c>
      <c r="C40" s="456"/>
      <c r="D40" s="350">
        <f aca="true" t="shared" si="2" ref="D40:D52">SUM(E40:Y40)</f>
        <v>39</v>
      </c>
      <c r="E40" s="351" t="s">
        <v>512</v>
      </c>
      <c r="F40" s="351">
        <v>3</v>
      </c>
      <c r="G40" s="351" t="s">
        <v>512</v>
      </c>
      <c r="H40" s="351">
        <v>1</v>
      </c>
      <c r="I40" s="351" t="s">
        <v>512</v>
      </c>
      <c r="J40" s="351" t="s">
        <v>512</v>
      </c>
      <c r="K40" s="351">
        <v>6</v>
      </c>
      <c r="L40" s="351">
        <v>6</v>
      </c>
      <c r="M40" s="351" t="s">
        <v>676</v>
      </c>
      <c r="N40" s="351" t="s">
        <v>512</v>
      </c>
      <c r="O40" s="351">
        <v>8</v>
      </c>
      <c r="P40" s="351" t="s">
        <v>512</v>
      </c>
      <c r="Q40" s="351" t="s">
        <v>512</v>
      </c>
      <c r="R40" s="351" t="s">
        <v>512</v>
      </c>
      <c r="S40" s="351">
        <v>3</v>
      </c>
      <c r="T40" s="351" t="s">
        <v>512</v>
      </c>
      <c r="U40" s="351">
        <v>12</v>
      </c>
      <c r="V40" s="351" t="s">
        <v>512</v>
      </c>
      <c r="W40" s="351" t="s">
        <v>512</v>
      </c>
      <c r="X40" s="351" t="s">
        <v>512</v>
      </c>
      <c r="Y40" s="351" t="s">
        <v>512</v>
      </c>
      <c r="Z40" s="351" t="s">
        <v>512</v>
      </c>
      <c r="AA40" s="351" t="s">
        <v>512</v>
      </c>
      <c r="AB40" s="351">
        <v>25</v>
      </c>
      <c r="AC40" s="351">
        <v>2</v>
      </c>
      <c r="AD40" s="351">
        <v>3</v>
      </c>
      <c r="AE40" s="351" t="s">
        <v>512</v>
      </c>
      <c r="AF40" s="352">
        <v>9</v>
      </c>
      <c r="AG40" s="367" t="s">
        <v>348</v>
      </c>
      <c r="AH40" s="367"/>
      <c r="AI40" s="711"/>
      <c r="AJ40" s="261"/>
      <c r="AK40" s="387"/>
      <c r="AL40" s="384"/>
    </row>
    <row r="41" spans="1:38" ht="15.75" customHeight="1">
      <c r="A41" s="708"/>
      <c r="B41" s="336" t="s">
        <v>349</v>
      </c>
      <c r="C41" s="456"/>
      <c r="D41" s="350">
        <f t="shared" si="2"/>
        <v>40</v>
      </c>
      <c r="E41" s="351">
        <v>2</v>
      </c>
      <c r="F41" s="351">
        <v>1</v>
      </c>
      <c r="G41" s="351" t="s">
        <v>512</v>
      </c>
      <c r="H41" s="351" t="s">
        <v>676</v>
      </c>
      <c r="I41" s="351">
        <v>1</v>
      </c>
      <c r="J41" s="351">
        <v>1</v>
      </c>
      <c r="K41" s="351">
        <v>6</v>
      </c>
      <c r="L41" s="351">
        <v>4</v>
      </c>
      <c r="M41" s="351" t="s">
        <v>512</v>
      </c>
      <c r="N41" s="351" t="s">
        <v>676</v>
      </c>
      <c r="O41" s="351">
        <v>10</v>
      </c>
      <c r="P41" s="351" t="s">
        <v>676</v>
      </c>
      <c r="Q41" s="351" t="s">
        <v>512</v>
      </c>
      <c r="R41" s="351" t="s">
        <v>512</v>
      </c>
      <c r="S41" s="351">
        <v>8</v>
      </c>
      <c r="T41" s="351" t="s">
        <v>512</v>
      </c>
      <c r="U41" s="351">
        <v>7</v>
      </c>
      <c r="V41" s="351" t="s">
        <v>676</v>
      </c>
      <c r="W41" s="351" t="s">
        <v>512</v>
      </c>
      <c r="X41" s="351" t="s">
        <v>512</v>
      </c>
      <c r="Y41" s="351" t="s">
        <v>512</v>
      </c>
      <c r="Z41" s="351" t="s">
        <v>512</v>
      </c>
      <c r="AA41" s="351" t="s">
        <v>512</v>
      </c>
      <c r="AB41" s="351">
        <v>21</v>
      </c>
      <c r="AC41" s="351">
        <v>4</v>
      </c>
      <c r="AD41" s="351">
        <v>2</v>
      </c>
      <c r="AE41" s="351" t="s">
        <v>676</v>
      </c>
      <c r="AF41" s="352">
        <v>13</v>
      </c>
      <c r="AG41" s="367" t="s">
        <v>349</v>
      </c>
      <c r="AH41" s="367"/>
      <c r="AI41" s="711"/>
      <c r="AJ41" s="261"/>
      <c r="AK41" s="387"/>
      <c r="AL41" s="384"/>
    </row>
    <row r="42" spans="1:38" ht="15.75" customHeight="1">
      <c r="A42" s="708"/>
      <c r="B42" s="336" t="s">
        <v>350</v>
      </c>
      <c r="C42" s="456"/>
      <c r="D42" s="350">
        <f>SUM(E42:Y42)</f>
        <v>1097</v>
      </c>
      <c r="E42" s="351">
        <v>30</v>
      </c>
      <c r="F42" s="351">
        <v>29</v>
      </c>
      <c r="G42" s="351">
        <v>2</v>
      </c>
      <c r="H42" s="351">
        <v>6</v>
      </c>
      <c r="I42" s="351">
        <v>2</v>
      </c>
      <c r="J42" s="351">
        <v>17</v>
      </c>
      <c r="K42" s="351">
        <v>79</v>
      </c>
      <c r="L42" s="351">
        <v>22</v>
      </c>
      <c r="M42" s="351">
        <v>14</v>
      </c>
      <c r="N42" s="351">
        <v>1</v>
      </c>
      <c r="O42" s="351">
        <v>31</v>
      </c>
      <c r="P42" s="351" t="s">
        <v>512</v>
      </c>
      <c r="Q42" s="351" t="s">
        <v>512</v>
      </c>
      <c r="R42" s="351">
        <v>94</v>
      </c>
      <c r="S42" s="351">
        <v>634</v>
      </c>
      <c r="T42" s="351">
        <v>10</v>
      </c>
      <c r="U42" s="351">
        <v>126</v>
      </c>
      <c r="V42" s="351" t="s">
        <v>512</v>
      </c>
      <c r="W42" s="351" t="s">
        <v>512</v>
      </c>
      <c r="X42" s="351" t="s">
        <v>512</v>
      </c>
      <c r="Y42" s="351" t="s">
        <v>512</v>
      </c>
      <c r="Z42" s="351">
        <v>44</v>
      </c>
      <c r="AA42" s="351">
        <v>231</v>
      </c>
      <c r="AB42" s="351">
        <v>31</v>
      </c>
      <c r="AC42" s="351">
        <v>112</v>
      </c>
      <c r="AD42" s="351">
        <v>156</v>
      </c>
      <c r="AE42" s="351">
        <v>4</v>
      </c>
      <c r="AF42" s="352">
        <v>519</v>
      </c>
      <c r="AG42" s="367" t="s">
        <v>350</v>
      </c>
      <c r="AH42" s="367"/>
      <c r="AI42" s="711"/>
      <c r="AJ42" s="261"/>
      <c r="AK42" s="387"/>
      <c r="AL42" s="384"/>
    </row>
    <row r="43" spans="1:38" ht="15.75" customHeight="1">
      <c r="A43" s="708"/>
      <c r="B43" s="336" t="s">
        <v>351</v>
      </c>
      <c r="C43" s="456"/>
      <c r="D43" s="350">
        <f t="shared" si="2"/>
        <v>588</v>
      </c>
      <c r="E43" s="351">
        <v>9</v>
      </c>
      <c r="F43" s="351">
        <v>13</v>
      </c>
      <c r="G43" s="351" t="s">
        <v>512</v>
      </c>
      <c r="H43" s="351">
        <v>8</v>
      </c>
      <c r="I43" s="351" t="s">
        <v>512</v>
      </c>
      <c r="J43" s="351">
        <v>9</v>
      </c>
      <c r="K43" s="351">
        <v>53</v>
      </c>
      <c r="L43" s="351">
        <v>13</v>
      </c>
      <c r="M43" s="351">
        <v>9</v>
      </c>
      <c r="N43" s="351">
        <v>2</v>
      </c>
      <c r="O43" s="351">
        <v>14</v>
      </c>
      <c r="P43" s="351" t="s">
        <v>512</v>
      </c>
      <c r="Q43" s="351" t="s">
        <v>512</v>
      </c>
      <c r="R43" s="351">
        <v>37</v>
      </c>
      <c r="S43" s="351">
        <v>322</v>
      </c>
      <c r="T43" s="351">
        <v>6</v>
      </c>
      <c r="U43" s="351">
        <v>93</v>
      </c>
      <c r="V43" s="351" t="s">
        <v>512</v>
      </c>
      <c r="W43" s="351" t="s">
        <v>512</v>
      </c>
      <c r="X43" s="351" t="s">
        <v>512</v>
      </c>
      <c r="Y43" s="351" t="s">
        <v>676</v>
      </c>
      <c r="Z43" s="351">
        <v>66</v>
      </c>
      <c r="AA43" s="351">
        <v>138</v>
      </c>
      <c r="AB43" s="351">
        <v>2</v>
      </c>
      <c r="AC43" s="351">
        <v>35</v>
      </c>
      <c r="AD43" s="351">
        <v>83</v>
      </c>
      <c r="AE43" s="351">
        <v>3</v>
      </c>
      <c r="AF43" s="352">
        <v>261</v>
      </c>
      <c r="AG43" s="367" t="s">
        <v>351</v>
      </c>
      <c r="AH43" s="367"/>
      <c r="AI43" s="711"/>
      <c r="AJ43" s="261"/>
      <c r="AK43" s="387"/>
      <c r="AL43" s="384"/>
    </row>
    <row r="44" spans="1:38" ht="15.75" customHeight="1">
      <c r="A44" s="708"/>
      <c r="B44" s="336" t="s">
        <v>352</v>
      </c>
      <c r="C44" s="456"/>
      <c r="D44" s="350">
        <f t="shared" si="2"/>
        <v>2992</v>
      </c>
      <c r="E44" s="351">
        <v>53</v>
      </c>
      <c r="F44" s="351">
        <v>55</v>
      </c>
      <c r="G44" s="351">
        <v>1</v>
      </c>
      <c r="H44" s="351">
        <v>36</v>
      </c>
      <c r="I44" s="351">
        <v>2</v>
      </c>
      <c r="J44" s="351">
        <v>61</v>
      </c>
      <c r="K44" s="351">
        <v>237</v>
      </c>
      <c r="L44" s="351">
        <v>87</v>
      </c>
      <c r="M44" s="351">
        <v>104</v>
      </c>
      <c r="N44" s="351">
        <v>6</v>
      </c>
      <c r="O44" s="351">
        <v>108</v>
      </c>
      <c r="P44" s="351">
        <v>2</v>
      </c>
      <c r="Q44" s="351">
        <v>2</v>
      </c>
      <c r="R44" s="351">
        <v>179</v>
      </c>
      <c r="S44" s="351">
        <v>1434</v>
      </c>
      <c r="T44" s="351">
        <v>25</v>
      </c>
      <c r="U44" s="351">
        <v>596</v>
      </c>
      <c r="V44" s="351">
        <v>1</v>
      </c>
      <c r="W44" s="351" t="s">
        <v>512</v>
      </c>
      <c r="X44" s="351" t="s">
        <v>512</v>
      </c>
      <c r="Y44" s="351">
        <v>3</v>
      </c>
      <c r="Z44" s="351">
        <v>435</v>
      </c>
      <c r="AA44" s="351">
        <v>559</v>
      </c>
      <c r="AB44" s="351">
        <v>2</v>
      </c>
      <c r="AC44" s="351">
        <v>186</v>
      </c>
      <c r="AD44" s="351">
        <v>508</v>
      </c>
      <c r="AE44" s="351">
        <v>24</v>
      </c>
      <c r="AF44" s="352">
        <v>1278</v>
      </c>
      <c r="AG44" s="367" t="s">
        <v>352</v>
      </c>
      <c r="AH44" s="367"/>
      <c r="AI44" s="711"/>
      <c r="AJ44" s="261"/>
      <c r="AK44" s="387"/>
      <c r="AL44" s="384"/>
    </row>
    <row r="45" spans="1:38" ht="15.75" customHeight="1">
      <c r="A45" s="708"/>
      <c r="B45" s="336" t="s">
        <v>353</v>
      </c>
      <c r="C45" s="456"/>
      <c r="D45" s="350">
        <f t="shared" si="2"/>
        <v>443</v>
      </c>
      <c r="E45" s="351">
        <v>7</v>
      </c>
      <c r="F45" s="351">
        <v>18</v>
      </c>
      <c r="G45" s="351" t="s">
        <v>512</v>
      </c>
      <c r="H45" s="351">
        <v>7</v>
      </c>
      <c r="I45" s="351">
        <v>2</v>
      </c>
      <c r="J45" s="351">
        <v>5</v>
      </c>
      <c r="K45" s="351">
        <v>48</v>
      </c>
      <c r="L45" s="351">
        <v>15</v>
      </c>
      <c r="M45" s="351">
        <v>23</v>
      </c>
      <c r="N45" s="351">
        <v>4</v>
      </c>
      <c r="O45" s="351">
        <v>22</v>
      </c>
      <c r="P45" s="351" t="s">
        <v>512</v>
      </c>
      <c r="Q45" s="351" t="s">
        <v>676</v>
      </c>
      <c r="R45" s="351">
        <v>34</v>
      </c>
      <c r="S45" s="351">
        <v>169</v>
      </c>
      <c r="T45" s="351">
        <v>2</v>
      </c>
      <c r="U45" s="351">
        <v>84</v>
      </c>
      <c r="V45" s="351">
        <v>1</v>
      </c>
      <c r="W45" s="351" t="s">
        <v>512</v>
      </c>
      <c r="X45" s="351" t="s">
        <v>512</v>
      </c>
      <c r="Y45" s="351">
        <v>2</v>
      </c>
      <c r="Z45" s="351">
        <v>58</v>
      </c>
      <c r="AA45" s="351">
        <v>52</v>
      </c>
      <c r="AB45" s="351" t="s">
        <v>512</v>
      </c>
      <c r="AC45" s="351">
        <v>28</v>
      </c>
      <c r="AD45" s="351">
        <v>95</v>
      </c>
      <c r="AE45" s="351">
        <v>9</v>
      </c>
      <c r="AF45" s="352">
        <v>201</v>
      </c>
      <c r="AG45" s="367" t="s">
        <v>353</v>
      </c>
      <c r="AH45" s="367"/>
      <c r="AI45" s="711"/>
      <c r="AJ45" s="261"/>
      <c r="AK45" s="387"/>
      <c r="AL45" s="384"/>
    </row>
    <row r="46" spans="1:38" ht="15.75" customHeight="1">
      <c r="A46" s="709"/>
      <c r="B46" s="340" t="s">
        <v>354</v>
      </c>
      <c r="C46" s="457"/>
      <c r="D46" s="350">
        <f t="shared" si="2"/>
        <v>1485</v>
      </c>
      <c r="E46" s="351">
        <v>44</v>
      </c>
      <c r="F46" s="351">
        <v>44</v>
      </c>
      <c r="G46" s="351" t="s">
        <v>512</v>
      </c>
      <c r="H46" s="351">
        <v>29</v>
      </c>
      <c r="I46" s="351" t="s">
        <v>512</v>
      </c>
      <c r="J46" s="351">
        <v>28</v>
      </c>
      <c r="K46" s="351">
        <v>216</v>
      </c>
      <c r="L46" s="351">
        <v>45</v>
      </c>
      <c r="M46" s="351">
        <v>59</v>
      </c>
      <c r="N46" s="351">
        <v>2</v>
      </c>
      <c r="O46" s="351">
        <v>94</v>
      </c>
      <c r="P46" s="351" t="s">
        <v>512</v>
      </c>
      <c r="Q46" s="351">
        <v>1</v>
      </c>
      <c r="R46" s="351">
        <v>108</v>
      </c>
      <c r="S46" s="351">
        <v>415</v>
      </c>
      <c r="T46" s="351">
        <v>7</v>
      </c>
      <c r="U46" s="351">
        <v>393</v>
      </c>
      <c r="V46" s="351" t="s">
        <v>676</v>
      </c>
      <c r="W46" s="351" t="s">
        <v>512</v>
      </c>
      <c r="X46" s="351" t="s">
        <v>512</v>
      </c>
      <c r="Y46" s="351" t="s">
        <v>512</v>
      </c>
      <c r="Z46" s="351">
        <v>116</v>
      </c>
      <c r="AA46" s="351">
        <v>67</v>
      </c>
      <c r="AB46" s="351" t="s">
        <v>512</v>
      </c>
      <c r="AC46" s="351">
        <v>96</v>
      </c>
      <c r="AD46" s="351">
        <v>392</v>
      </c>
      <c r="AE46" s="351">
        <v>59</v>
      </c>
      <c r="AF46" s="352">
        <v>755</v>
      </c>
      <c r="AG46" s="458" t="s">
        <v>354</v>
      </c>
      <c r="AH46" s="458"/>
      <c r="AI46" s="712"/>
      <c r="AJ46" s="261"/>
      <c r="AK46" s="387"/>
      <c r="AL46" s="384"/>
    </row>
    <row r="47" spans="1:37" ht="15.75" customHeight="1">
      <c r="A47" s="707" t="s">
        <v>355</v>
      </c>
      <c r="B47" s="336" t="s">
        <v>356</v>
      </c>
      <c r="C47" s="456"/>
      <c r="D47" s="350">
        <f t="shared" si="2"/>
        <v>16</v>
      </c>
      <c r="E47" s="351" t="s">
        <v>512</v>
      </c>
      <c r="F47" s="351" t="s">
        <v>512</v>
      </c>
      <c r="G47" s="351" t="s">
        <v>512</v>
      </c>
      <c r="H47" s="351" t="s">
        <v>512</v>
      </c>
      <c r="I47" s="351" t="s">
        <v>512</v>
      </c>
      <c r="J47" s="351" t="s">
        <v>512</v>
      </c>
      <c r="K47" s="351" t="s">
        <v>676</v>
      </c>
      <c r="L47" s="351" t="s">
        <v>676</v>
      </c>
      <c r="M47" s="351" t="s">
        <v>512</v>
      </c>
      <c r="N47" s="351" t="s">
        <v>512</v>
      </c>
      <c r="O47" s="351" t="s">
        <v>512</v>
      </c>
      <c r="P47" s="351" t="s">
        <v>512</v>
      </c>
      <c r="Q47" s="351" t="s">
        <v>512</v>
      </c>
      <c r="R47" s="351" t="s">
        <v>676</v>
      </c>
      <c r="S47" s="351" t="s">
        <v>512</v>
      </c>
      <c r="T47" s="351" t="s">
        <v>512</v>
      </c>
      <c r="U47" s="351" t="s">
        <v>512</v>
      </c>
      <c r="V47" s="351">
        <v>3</v>
      </c>
      <c r="W47" s="351" t="s">
        <v>512</v>
      </c>
      <c r="X47" s="351">
        <v>8</v>
      </c>
      <c r="Y47" s="351">
        <v>5</v>
      </c>
      <c r="Z47" s="351">
        <v>1</v>
      </c>
      <c r="AA47" s="351" t="s">
        <v>676</v>
      </c>
      <c r="AB47" s="351">
        <v>1</v>
      </c>
      <c r="AC47" s="351">
        <v>3</v>
      </c>
      <c r="AD47" s="351">
        <v>3</v>
      </c>
      <c r="AE47" s="351">
        <v>1</v>
      </c>
      <c r="AF47" s="352">
        <v>7</v>
      </c>
      <c r="AG47" s="367" t="s">
        <v>356</v>
      </c>
      <c r="AH47" s="367"/>
      <c r="AI47" s="710" t="s">
        <v>355</v>
      </c>
      <c r="AJ47" s="261"/>
      <c r="AK47" s="386"/>
    </row>
    <row r="48" spans="1:37" ht="15.75" customHeight="1">
      <c r="A48" s="708"/>
      <c r="B48" s="336" t="s">
        <v>357</v>
      </c>
      <c r="C48" s="456"/>
      <c r="D48" s="350">
        <f t="shared" si="2"/>
        <v>147</v>
      </c>
      <c r="E48" s="351">
        <v>3</v>
      </c>
      <c r="F48" s="351">
        <v>9</v>
      </c>
      <c r="G48" s="351" t="s">
        <v>512</v>
      </c>
      <c r="H48" s="351">
        <v>2</v>
      </c>
      <c r="I48" s="351">
        <v>1</v>
      </c>
      <c r="J48" s="351">
        <v>1</v>
      </c>
      <c r="K48" s="351">
        <v>23</v>
      </c>
      <c r="L48" s="351">
        <v>20</v>
      </c>
      <c r="M48" s="351" t="s">
        <v>512</v>
      </c>
      <c r="N48" s="351" t="s">
        <v>512</v>
      </c>
      <c r="O48" s="351">
        <v>31</v>
      </c>
      <c r="P48" s="351" t="s">
        <v>512</v>
      </c>
      <c r="Q48" s="351" t="s">
        <v>512</v>
      </c>
      <c r="R48" s="351">
        <v>5</v>
      </c>
      <c r="S48" s="351">
        <v>6</v>
      </c>
      <c r="T48" s="351">
        <v>1</v>
      </c>
      <c r="U48" s="351">
        <v>45</v>
      </c>
      <c r="V48" s="351" t="s">
        <v>512</v>
      </c>
      <c r="W48" s="351" t="s">
        <v>676</v>
      </c>
      <c r="X48" s="351" t="s">
        <v>512</v>
      </c>
      <c r="Y48" s="351" t="s">
        <v>512</v>
      </c>
      <c r="Z48" s="351" t="s">
        <v>512</v>
      </c>
      <c r="AA48" s="351">
        <v>9</v>
      </c>
      <c r="AB48" s="351">
        <v>47</v>
      </c>
      <c r="AC48" s="351">
        <v>7</v>
      </c>
      <c r="AD48" s="351">
        <v>13</v>
      </c>
      <c r="AE48" s="351">
        <v>4</v>
      </c>
      <c r="AF48" s="352">
        <v>67</v>
      </c>
      <c r="AG48" s="367" t="s">
        <v>357</v>
      </c>
      <c r="AH48" s="367"/>
      <c r="AI48" s="711"/>
      <c r="AJ48" s="261"/>
      <c r="AK48" s="386"/>
    </row>
    <row r="49" spans="1:37" ht="15.75" customHeight="1">
      <c r="A49" s="708"/>
      <c r="B49" s="336" t="s">
        <v>358</v>
      </c>
      <c r="C49" s="456"/>
      <c r="D49" s="350">
        <f t="shared" si="2"/>
        <v>118</v>
      </c>
      <c r="E49" s="351" t="s">
        <v>512</v>
      </c>
      <c r="F49" s="351">
        <v>2</v>
      </c>
      <c r="G49" s="351">
        <v>2</v>
      </c>
      <c r="H49" s="351">
        <v>1</v>
      </c>
      <c r="I49" s="351">
        <v>1</v>
      </c>
      <c r="J49" s="351">
        <v>3</v>
      </c>
      <c r="K49" s="351">
        <v>8</v>
      </c>
      <c r="L49" s="351">
        <v>4</v>
      </c>
      <c r="M49" s="351">
        <v>3</v>
      </c>
      <c r="N49" s="351">
        <v>1</v>
      </c>
      <c r="O49" s="351">
        <v>7</v>
      </c>
      <c r="P49" s="351" t="s">
        <v>512</v>
      </c>
      <c r="Q49" s="351" t="s">
        <v>512</v>
      </c>
      <c r="R49" s="351">
        <v>18</v>
      </c>
      <c r="S49" s="351">
        <v>42</v>
      </c>
      <c r="T49" s="351">
        <v>5</v>
      </c>
      <c r="U49" s="351">
        <v>21</v>
      </c>
      <c r="V49" s="351" t="s">
        <v>512</v>
      </c>
      <c r="W49" s="351" t="s">
        <v>512</v>
      </c>
      <c r="X49" s="351" t="s">
        <v>512</v>
      </c>
      <c r="Y49" s="351" t="s">
        <v>512</v>
      </c>
      <c r="Z49" s="351">
        <v>9</v>
      </c>
      <c r="AA49" s="351">
        <v>13</v>
      </c>
      <c r="AB49" s="351">
        <v>4</v>
      </c>
      <c r="AC49" s="351">
        <v>16</v>
      </c>
      <c r="AD49" s="351">
        <v>20</v>
      </c>
      <c r="AE49" s="351">
        <v>2</v>
      </c>
      <c r="AF49" s="352">
        <v>54</v>
      </c>
      <c r="AG49" s="367" t="s">
        <v>358</v>
      </c>
      <c r="AH49" s="367"/>
      <c r="AI49" s="711"/>
      <c r="AJ49" s="261"/>
      <c r="AK49" s="386"/>
    </row>
    <row r="50" spans="1:37" ht="15.75" customHeight="1">
      <c r="A50" s="709"/>
      <c r="B50" s="340" t="s">
        <v>359</v>
      </c>
      <c r="C50" s="457"/>
      <c r="D50" s="350">
        <f t="shared" si="2"/>
        <v>6440</v>
      </c>
      <c r="E50" s="351">
        <v>143</v>
      </c>
      <c r="F50" s="351">
        <v>153</v>
      </c>
      <c r="G50" s="351">
        <v>1</v>
      </c>
      <c r="H50" s="351">
        <v>84</v>
      </c>
      <c r="I50" s="351">
        <v>5</v>
      </c>
      <c r="J50" s="351">
        <v>117</v>
      </c>
      <c r="K50" s="351">
        <v>617</v>
      </c>
      <c r="L50" s="351">
        <v>176</v>
      </c>
      <c r="M50" s="351">
        <v>206</v>
      </c>
      <c r="N50" s="351">
        <v>14</v>
      </c>
      <c r="O50" s="351">
        <v>254</v>
      </c>
      <c r="P50" s="351">
        <v>2</v>
      </c>
      <c r="Q50" s="351">
        <v>3</v>
      </c>
      <c r="R50" s="351">
        <v>430</v>
      </c>
      <c r="S50" s="351">
        <v>2937</v>
      </c>
      <c r="T50" s="351">
        <v>44</v>
      </c>
      <c r="U50" s="351">
        <v>1254</v>
      </c>
      <c r="V50" s="351" t="s">
        <v>676</v>
      </c>
      <c r="W50" s="351" t="s">
        <v>676</v>
      </c>
      <c r="X50" s="351" t="s">
        <v>512</v>
      </c>
      <c r="Y50" s="351" t="s">
        <v>512</v>
      </c>
      <c r="Z50" s="351">
        <v>709</v>
      </c>
      <c r="AA50" s="351">
        <v>1025</v>
      </c>
      <c r="AB50" s="351">
        <v>30</v>
      </c>
      <c r="AC50" s="351">
        <v>441</v>
      </c>
      <c r="AD50" s="351">
        <v>1206</v>
      </c>
      <c r="AE50" s="351">
        <v>92</v>
      </c>
      <c r="AF50" s="352">
        <v>2937</v>
      </c>
      <c r="AG50" s="458" t="s">
        <v>359</v>
      </c>
      <c r="AH50" s="458"/>
      <c r="AI50" s="712"/>
      <c r="AJ50" s="261"/>
      <c r="AK50" s="386"/>
    </row>
    <row r="51" spans="1:37" ht="15.75" customHeight="1">
      <c r="A51" s="444" t="s">
        <v>360</v>
      </c>
      <c r="B51" s="336" t="s">
        <v>361</v>
      </c>
      <c r="C51" s="456"/>
      <c r="D51" s="350">
        <f t="shared" si="2"/>
        <v>4026</v>
      </c>
      <c r="E51" s="351">
        <v>83</v>
      </c>
      <c r="F51" s="351">
        <v>113</v>
      </c>
      <c r="G51" s="351">
        <v>3</v>
      </c>
      <c r="H51" s="351">
        <v>52</v>
      </c>
      <c r="I51" s="351">
        <v>5</v>
      </c>
      <c r="J51" s="351">
        <v>72</v>
      </c>
      <c r="K51" s="351">
        <v>357</v>
      </c>
      <c r="L51" s="351">
        <v>125</v>
      </c>
      <c r="M51" s="351">
        <v>119</v>
      </c>
      <c r="N51" s="351">
        <v>7</v>
      </c>
      <c r="O51" s="351">
        <v>140</v>
      </c>
      <c r="P51" s="351">
        <v>2</v>
      </c>
      <c r="Q51" s="351">
        <v>1</v>
      </c>
      <c r="R51" s="351">
        <v>292</v>
      </c>
      <c r="S51" s="351">
        <v>1809</v>
      </c>
      <c r="T51" s="351">
        <v>35</v>
      </c>
      <c r="U51" s="351">
        <v>796</v>
      </c>
      <c r="V51" s="351">
        <v>3</v>
      </c>
      <c r="W51" s="351" t="s">
        <v>512</v>
      </c>
      <c r="X51" s="351">
        <v>8</v>
      </c>
      <c r="Y51" s="351">
        <v>4</v>
      </c>
      <c r="Z51" s="351">
        <v>642</v>
      </c>
      <c r="AA51" s="351">
        <v>620</v>
      </c>
      <c r="AB51" s="351">
        <v>43</v>
      </c>
      <c r="AC51" s="351">
        <v>310</v>
      </c>
      <c r="AD51" s="351">
        <v>630</v>
      </c>
      <c r="AE51" s="351">
        <v>46</v>
      </c>
      <c r="AF51" s="352">
        <v>1735</v>
      </c>
      <c r="AG51" s="367" t="s">
        <v>361</v>
      </c>
      <c r="AH51" s="367"/>
      <c r="AI51" s="331" t="s">
        <v>360</v>
      </c>
      <c r="AJ51" s="261"/>
      <c r="AK51" s="261"/>
    </row>
    <row r="52" spans="1:37" ht="15.75" customHeight="1" thickBot="1">
      <c r="A52" s="448" t="s">
        <v>290</v>
      </c>
      <c r="B52" s="459" t="s">
        <v>362</v>
      </c>
      <c r="C52" s="460"/>
      <c r="D52" s="388">
        <f t="shared" si="2"/>
        <v>2695</v>
      </c>
      <c r="E52" s="389">
        <v>63</v>
      </c>
      <c r="F52" s="389">
        <v>51</v>
      </c>
      <c r="G52" s="389" t="s">
        <v>512</v>
      </c>
      <c r="H52" s="389">
        <v>35</v>
      </c>
      <c r="I52" s="389">
        <v>2</v>
      </c>
      <c r="J52" s="389">
        <v>49</v>
      </c>
      <c r="K52" s="389">
        <v>291</v>
      </c>
      <c r="L52" s="389">
        <v>75</v>
      </c>
      <c r="M52" s="389">
        <v>90</v>
      </c>
      <c r="N52" s="389">
        <v>8</v>
      </c>
      <c r="O52" s="389">
        <v>152</v>
      </c>
      <c r="P52" s="389" t="s">
        <v>512</v>
      </c>
      <c r="Q52" s="389">
        <v>2</v>
      </c>
      <c r="R52" s="389">
        <v>161</v>
      </c>
      <c r="S52" s="389">
        <v>1176</v>
      </c>
      <c r="T52" s="389">
        <v>15</v>
      </c>
      <c r="U52" s="389">
        <v>524</v>
      </c>
      <c r="V52" s="389" t="s">
        <v>676</v>
      </c>
      <c r="W52" s="389" t="s">
        <v>512</v>
      </c>
      <c r="X52" s="389" t="s">
        <v>512</v>
      </c>
      <c r="Y52" s="389">
        <v>1</v>
      </c>
      <c r="Z52" s="389">
        <v>77</v>
      </c>
      <c r="AA52" s="389">
        <v>427</v>
      </c>
      <c r="AB52" s="389">
        <v>39</v>
      </c>
      <c r="AC52" s="389">
        <v>157</v>
      </c>
      <c r="AD52" s="389">
        <v>612</v>
      </c>
      <c r="AE52" s="389">
        <v>53</v>
      </c>
      <c r="AF52" s="391">
        <v>1330</v>
      </c>
      <c r="AG52" s="431" t="s">
        <v>362</v>
      </c>
      <c r="AH52" s="431"/>
      <c r="AI52" s="449" t="s">
        <v>290</v>
      </c>
      <c r="AJ52" s="261"/>
      <c r="AK52" s="261"/>
    </row>
    <row r="53" spans="1:37" ht="12.75" customHeight="1">
      <c r="A53" s="308" t="s">
        <v>225</v>
      </c>
      <c r="B53" s="308"/>
      <c r="C53" s="308"/>
      <c r="D53" s="307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67"/>
      <c r="Q53" s="308"/>
      <c r="R53" s="308"/>
      <c r="S53" s="308"/>
      <c r="T53" s="308"/>
      <c r="U53" s="308"/>
      <c r="V53" s="308"/>
      <c r="W53" s="367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261"/>
      <c r="AK53" s="261"/>
    </row>
    <row r="54" spans="1:37" ht="12" customHeight="1">
      <c r="A54" s="461" t="s">
        <v>363</v>
      </c>
      <c r="B54" s="291"/>
      <c r="C54" s="291"/>
      <c r="E54" s="291"/>
      <c r="F54" s="291"/>
      <c r="G54" s="291"/>
      <c r="H54" s="291"/>
      <c r="I54" s="291"/>
      <c r="J54" s="291"/>
      <c r="K54" s="291"/>
      <c r="L54" s="462"/>
      <c r="M54" s="291"/>
      <c r="N54" s="291"/>
      <c r="O54" s="291"/>
      <c r="P54" s="290"/>
      <c r="Q54" s="367"/>
      <c r="R54" s="367"/>
      <c r="S54" s="367"/>
      <c r="T54" s="367"/>
      <c r="U54" s="367"/>
      <c r="V54" s="367"/>
      <c r="W54" s="290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444"/>
      <c r="AJ54" s="261"/>
      <c r="AK54" s="261"/>
    </row>
    <row r="55" spans="1:37" ht="12" customHeight="1">
      <c r="A55" s="461" t="s">
        <v>364</v>
      </c>
      <c r="B55" s="291"/>
      <c r="C55" s="291"/>
      <c r="E55" s="291"/>
      <c r="F55" s="291"/>
      <c r="G55" s="291"/>
      <c r="H55" s="291"/>
      <c r="I55" s="291"/>
      <c r="J55" s="291"/>
      <c r="K55" s="291"/>
      <c r="L55" s="462"/>
      <c r="M55" s="291"/>
      <c r="N55" s="291"/>
      <c r="O55" s="291"/>
      <c r="P55" s="290"/>
      <c r="Q55" s="367"/>
      <c r="R55" s="367"/>
      <c r="S55" s="367"/>
      <c r="T55" s="367"/>
      <c r="U55" s="463"/>
      <c r="V55" s="367"/>
      <c r="W55" s="464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444"/>
      <c r="AJ55" s="261"/>
      <c r="AK55" s="261"/>
    </row>
    <row r="56" spans="1:37" ht="12" customHeight="1">
      <c r="A56" s="461" t="s">
        <v>365</v>
      </c>
      <c r="B56" s="291"/>
      <c r="C56" s="291"/>
      <c r="E56" s="291"/>
      <c r="F56" s="291"/>
      <c r="G56" s="291"/>
      <c r="H56" s="291"/>
      <c r="I56" s="291"/>
      <c r="J56" s="291"/>
      <c r="K56" s="291"/>
      <c r="L56" s="462"/>
      <c r="M56" s="291"/>
      <c r="N56" s="291"/>
      <c r="O56" s="291"/>
      <c r="P56" s="290"/>
      <c r="Q56" s="367"/>
      <c r="R56" s="367"/>
      <c r="S56" s="367"/>
      <c r="T56" s="367"/>
      <c r="U56" s="367"/>
      <c r="V56" s="367"/>
      <c r="W56" s="290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444"/>
      <c r="AJ56" s="261"/>
      <c r="AK56" s="261"/>
    </row>
    <row r="57" spans="1:37" ht="13.5">
      <c r="A57" s="462" t="s">
        <v>534</v>
      </c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</row>
    <row r="58" spans="1:37" ht="13.5">
      <c r="A58" s="462" t="s">
        <v>366</v>
      </c>
      <c r="D58" s="465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261"/>
      <c r="AH58" s="261"/>
      <c r="AI58" s="261"/>
      <c r="AJ58" s="261"/>
      <c r="AK58" s="261"/>
    </row>
    <row r="59" spans="1:37" ht="13.5">
      <c r="A59" s="261"/>
      <c r="B59" s="261"/>
      <c r="C59" s="261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261"/>
      <c r="AH59" s="261"/>
      <c r="AI59" s="261"/>
      <c r="AJ59" s="261"/>
      <c r="AK59" s="261"/>
    </row>
    <row r="60" spans="1:37" ht="13.5">
      <c r="A60" s="261"/>
      <c r="B60" s="261"/>
      <c r="C60" s="261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261"/>
      <c r="AH60" s="261"/>
      <c r="AI60" s="261"/>
      <c r="AJ60" s="261"/>
      <c r="AK60" s="261"/>
    </row>
    <row r="61" spans="1:37" ht="13.5">
      <c r="A61" s="261"/>
      <c r="B61" s="261"/>
      <c r="C61" s="261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261"/>
      <c r="AH61" s="261"/>
      <c r="AI61" s="261"/>
      <c r="AJ61" s="261"/>
      <c r="AK61" s="261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E31:AE36"/>
    <mergeCell ref="AF31:AF36"/>
    <mergeCell ref="E32:E36"/>
    <mergeCell ref="F32:F36"/>
    <mergeCell ref="A19:A22"/>
    <mergeCell ref="AI23:AI24"/>
    <mergeCell ref="G32:G36"/>
    <mergeCell ref="H32:H36"/>
    <mergeCell ref="I32:I36"/>
    <mergeCell ref="J32:J36"/>
    <mergeCell ref="W32:W36"/>
    <mergeCell ref="X32:X36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1"/>
  <sheetViews>
    <sheetView showGridLines="0" view="pageBreakPreview" zoomScale="85" zoomScaleSheetLayoutView="85" zoomScalePageLayoutView="0" workbookViewId="0" topLeftCell="A1">
      <selection activeCell="J44" sqref="J44"/>
    </sheetView>
  </sheetViews>
  <sheetFormatPr defaultColWidth="8.00390625" defaultRowHeight="13.5"/>
  <cols>
    <col min="1" max="1" width="3.875" style="262" customWidth="1"/>
    <col min="2" max="2" width="9.00390625" style="262" customWidth="1"/>
    <col min="3" max="3" width="7.00390625" style="347" customWidth="1"/>
    <col min="4" max="6" width="5.625" style="262" customWidth="1"/>
    <col min="7" max="7" width="7.00390625" style="262" customWidth="1"/>
    <col min="8" max="13" width="5.625" style="262" customWidth="1"/>
    <col min="14" max="15" width="7.00390625" style="262" customWidth="1"/>
    <col min="16" max="18" width="5.625" style="262" customWidth="1"/>
    <col min="19" max="31" width="6.375" style="262" customWidth="1"/>
    <col min="32" max="32" width="8.875" style="262" customWidth="1"/>
    <col min="33" max="16384" width="8.00390625" style="262" customWidth="1"/>
  </cols>
  <sheetData>
    <row r="1" spans="1:32" ht="15" customHeight="1">
      <c r="A1" s="466"/>
      <c r="B1" s="260"/>
      <c r="C1" s="314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313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32" ht="15" customHeight="1">
      <c r="A2" s="265"/>
      <c r="B2" s="260"/>
      <c r="C2" s="314"/>
      <c r="D2" s="260"/>
      <c r="E2" s="260"/>
      <c r="F2" s="260"/>
      <c r="G2" s="260"/>
      <c r="H2" s="260"/>
      <c r="I2" s="260"/>
      <c r="J2" s="467"/>
      <c r="K2" s="260"/>
      <c r="L2" s="260"/>
      <c r="M2" s="260"/>
      <c r="N2" s="260"/>
      <c r="O2" s="260"/>
      <c r="P2" s="260"/>
      <c r="Q2" s="468" t="s">
        <v>570</v>
      </c>
      <c r="R2" s="404" t="s">
        <v>681</v>
      </c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</row>
    <row r="3" spans="1:32" ht="12.75" thickBot="1">
      <c r="A3" s="469" t="s">
        <v>571</v>
      </c>
      <c r="B3" s="323"/>
      <c r="C3" s="324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469" t="s">
        <v>572</v>
      </c>
      <c r="AF3" s="469"/>
    </row>
    <row r="4" spans="1:33" s="308" customFormat="1" ht="15" customHeight="1">
      <c r="A4" s="470"/>
      <c r="B4" s="471"/>
      <c r="C4" s="761" t="s">
        <v>573</v>
      </c>
      <c r="D4" s="472" t="s">
        <v>574</v>
      </c>
      <c r="E4" s="473"/>
      <c r="F4" s="473"/>
      <c r="G4" s="473"/>
      <c r="H4" s="472" t="s">
        <v>233</v>
      </c>
      <c r="I4" s="473"/>
      <c r="J4" s="473"/>
      <c r="K4" s="473"/>
      <c r="L4" s="473"/>
      <c r="M4" s="473"/>
      <c r="N4" s="472" t="s">
        <v>575</v>
      </c>
      <c r="O4" s="473"/>
      <c r="P4" s="472" t="s">
        <v>576</v>
      </c>
      <c r="Q4" s="473"/>
      <c r="R4" s="473"/>
      <c r="S4" s="472" t="s">
        <v>577</v>
      </c>
      <c r="T4" s="473"/>
      <c r="U4" s="473"/>
      <c r="V4" s="473"/>
      <c r="W4" s="473"/>
      <c r="X4" s="473"/>
      <c r="Y4" s="472" t="s">
        <v>578</v>
      </c>
      <c r="Z4" s="473"/>
      <c r="AA4" s="473"/>
      <c r="AB4" s="473"/>
      <c r="AC4" s="473"/>
      <c r="AD4" s="473"/>
      <c r="AE4" s="474"/>
      <c r="AF4" s="470"/>
      <c r="AG4" s="367"/>
    </row>
    <row r="5" spans="1:33" s="308" customFormat="1" ht="15" customHeight="1">
      <c r="A5" s="475"/>
      <c r="B5" s="476"/>
      <c r="C5" s="762"/>
      <c r="D5" s="331" t="s">
        <v>579</v>
      </c>
      <c r="E5" s="331" t="s">
        <v>678</v>
      </c>
      <c r="F5" s="331" t="s">
        <v>244</v>
      </c>
      <c r="G5" s="331" t="s">
        <v>580</v>
      </c>
      <c r="H5" s="477">
        <v>0</v>
      </c>
      <c r="I5" s="477">
        <v>7</v>
      </c>
      <c r="J5" s="477">
        <v>10</v>
      </c>
      <c r="K5" s="477">
        <v>13</v>
      </c>
      <c r="L5" s="477">
        <v>17</v>
      </c>
      <c r="M5" s="477">
        <v>21</v>
      </c>
      <c r="N5" s="331" t="s">
        <v>287</v>
      </c>
      <c r="O5" s="331" t="s">
        <v>289</v>
      </c>
      <c r="P5" s="331" t="s">
        <v>140</v>
      </c>
      <c r="Q5" s="334" t="s">
        <v>140</v>
      </c>
      <c r="R5" s="446" t="s">
        <v>146</v>
      </c>
      <c r="S5" s="331" t="s">
        <v>28</v>
      </c>
      <c r="T5" s="331" t="s">
        <v>138</v>
      </c>
      <c r="U5" s="331" t="s">
        <v>244</v>
      </c>
      <c r="V5" s="331" t="s">
        <v>245</v>
      </c>
      <c r="W5" s="331" t="s">
        <v>581</v>
      </c>
      <c r="X5" s="331" t="s">
        <v>247</v>
      </c>
      <c r="Y5" s="331" t="s">
        <v>248</v>
      </c>
      <c r="Z5" s="331" t="s">
        <v>582</v>
      </c>
      <c r="AA5" s="331" t="s">
        <v>250</v>
      </c>
      <c r="AB5" s="331" t="s">
        <v>251</v>
      </c>
      <c r="AC5" s="331" t="s">
        <v>253</v>
      </c>
      <c r="AD5" s="331" t="s">
        <v>244</v>
      </c>
      <c r="AE5" s="331" t="s">
        <v>583</v>
      </c>
      <c r="AF5" s="336"/>
      <c r="AG5" s="367"/>
    </row>
    <row r="6" spans="1:33" s="308" customFormat="1" ht="15" customHeight="1">
      <c r="A6" s="478" t="s">
        <v>584</v>
      </c>
      <c r="B6" s="479"/>
      <c r="C6" s="762"/>
      <c r="D6" s="331"/>
      <c r="E6" s="764" t="s">
        <v>585</v>
      </c>
      <c r="F6" s="331"/>
      <c r="G6" s="764" t="s">
        <v>586</v>
      </c>
      <c r="H6" s="480"/>
      <c r="I6" s="480"/>
      <c r="J6" s="480"/>
      <c r="K6" s="480"/>
      <c r="L6" s="480"/>
      <c r="M6" s="480"/>
      <c r="N6" s="331"/>
      <c r="O6" s="331"/>
      <c r="P6" s="331"/>
      <c r="Q6" s="331" t="s">
        <v>259</v>
      </c>
      <c r="R6" s="355"/>
      <c r="S6" s="331"/>
      <c r="T6" s="331" t="s">
        <v>254</v>
      </c>
      <c r="U6" s="331" t="s">
        <v>255</v>
      </c>
      <c r="V6" s="331"/>
      <c r="W6" s="331"/>
      <c r="X6" s="331"/>
      <c r="Y6" s="331"/>
      <c r="Z6" s="331" t="s">
        <v>587</v>
      </c>
      <c r="AA6" s="331"/>
      <c r="AB6" s="331"/>
      <c r="AC6" s="331"/>
      <c r="AD6" s="331" t="s">
        <v>255</v>
      </c>
      <c r="AE6" s="331" t="s">
        <v>588</v>
      </c>
      <c r="AF6" s="481" t="s">
        <v>589</v>
      </c>
      <c r="AG6" s="367"/>
    </row>
    <row r="7" spans="1:32" s="308" customFormat="1" ht="15" customHeight="1">
      <c r="A7" s="353" t="s">
        <v>590</v>
      </c>
      <c r="B7" s="349"/>
      <c r="C7" s="762"/>
      <c r="D7" s="331" t="s">
        <v>158</v>
      </c>
      <c r="E7" s="764"/>
      <c r="F7" s="331" t="s">
        <v>255</v>
      </c>
      <c r="G7" s="764"/>
      <c r="H7" s="482" t="s">
        <v>256</v>
      </c>
      <c r="I7" s="482" t="s">
        <v>256</v>
      </c>
      <c r="J7" s="482" t="s">
        <v>256</v>
      </c>
      <c r="K7" s="482" t="s">
        <v>256</v>
      </c>
      <c r="L7" s="482" t="s">
        <v>256</v>
      </c>
      <c r="M7" s="482" t="s">
        <v>256</v>
      </c>
      <c r="N7" s="331"/>
      <c r="O7" s="331"/>
      <c r="P7" s="331" t="s">
        <v>259</v>
      </c>
      <c r="Q7" s="331" t="s">
        <v>266</v>
      </c>
      <c r="R7" s="355" t="s">
        <v>147</v>
      </c>
      <c r="S7" s="331" t="s">
        <v>261</v>
      </c>
      <c r="T7" s="331" t="s">
        <v>245</v>
      </c>
      <c r="U7" s="331" t="s">
        <v>245</v>
      </c>
      <c r="V7" s="331" t="s">
        <v>261</v>
      </c>
      <c r="W7" s="331"/>
      <c r="X7" s="331"/>
      <c r="Y7" s="331"/>
      <c r="Z7" s="331" t="s">
        <v>591</v>
      </c>
      <c r="AA7" s="331"/>
      <c r="AB7" s="331" t="s">
        <v>262</v>
      </c>
      <c r="AC7" s="331"/>
      <c r="AD7" s="331" t="s">
        <v>264</v>
      </c>
      <c r="AE7" s="331" t="s">
        <v>592</v>
      </c>
      <c r="AF7" s="336"/>
    </row>
    <row r="8" spans="1:33" s="308" customFormat="1" ht="15" customHeight="1">
      <c r="A8" s="367"/>
      <c r="B8" s="349"/>
      <c r="C8" s="762"/>
      <c r="D8" s="331"/>
      <c r="E8" s="764"/>
      <c r="F8" s="331"/>
      <c r="G8" s="764"/>
      <c r="H8" s="480"/>
      <c r="I8" s="480"/>
      <c r="J8" s="480"/>
      <c r="K8" s="480"/>
      <c r="L8" s="480"/>
      <c r="M8" s="480"/>
      <c r="N8" s="331"/>
      <c r="O8" s="331"/>
      <c r="P8" s="331"/>
      <c r="Q8" s="331" t="s">
        <v>273</v>
      </c>
      <c r="R8" s="355"/>
      <c r="S8" s="331"/>
      <c r="T8" s="331" t="s">
        <v>261</v>
      </c>
      <c r="U8" s="331" t="s">
        <v>261</v>
      </c>
      <c r="V8" s="331"/>
      <c r="W8" s="331"/>
      <c r="X8" s="331"/>
      <c r="Y8" s="331"/>
      <c r="Z8" s="766" t="s">
        <v>593</v>
      </c>
      <c r="AA8" s="331"/>
      <c r="AB8" s="331"/>
      <c r="AC8" s="331"/>
      <c r="AD8" s="331" t="s">
        <v>265</v>
      </c>
      <c r="AE8" s="331" t="s">
        <v>594</v>
      </c>
      <c r="AF8" s="481" t="s">
        <v>595</v>
      </c>
      <c r="AG8" s="367"/>
    </row>
    <row r="9" spans="1:33" s="308" customFormat="1" ht="15" customHeight="1">
      <c r="A9" s="483"/>
      <c r="B9" s="484"/>
      <c r="C9" s="763"/>
      <c r="D9" s="339" t="s">
        <v>17</v>
      </c>
      <c r="E9" s="765"/>
      <c r="F9" s="339" t="s">
        <v>245</v>
      </c>
      <c r="G9" s="765"/>
      <c r="H9" s="485">
        <v>6</v>
      </c>
      <c r="I9" s="485">
        <v>9</v>
      </c>
      <c r="J9" s="485">
        <v>12</v>
      </c>
      <c r="K9" s="485">
        <v>16</v>
      </c>
      <c r="L9" s="485">
        <v>20</v>
      </c>
      <c r="M9" s="485">
        <v>23</v>
      </c>
      <c r="N9" s="339" t="s">
        <v>288</v>
      </c>
      <c r="O9" s="339" t="s">
        <v>288</v>
      </c>
      <c r="P9" s="339" t="s">
        <v>266</v>
      </c>
      <c r="Q9" s="339" t="s">
        <v>596</v>
      </c>
      <c r="R9" s="357" t="s">
        <v>148</v>
      </c>
      <c r="S9" s="339" t="s">
        <v>245</v>
      </c>
      <c r="T9" s="339" t="s">
        <v>245</v>
      </c>
      <c r="U9" s="339" t="s">
        <v>245</v>
      </c>
      <c r="V9" s="339" t="s">
        <v>245</v>
      </c>
      <c r="W9" s="339" t="s">
        <v>597</v>
      </c>
      <c r="X9" s="339" t="s">
        <v>268</v>
      </c>
      <c r="Y9" s="339" t="s">
        <v>269</v>
      </c>
      <c r="Z9" s="767"/>
      <c r="AA9" s="339" t="s">
        <v>270</v>
      </c>
      <c r="AB9" s="339" t="s">
        <v>271</v>
      </c>
      <c r="AC9" s="339" t="s">
        <v>272</v>
      </c>
      <c r="AD9" s="339" t="s">
        <v>273</v>
      </c>
      <c r="AE9" s="339" t="s">
        <v>598</v>
      </c>
      <c r="AF9" s="340"/>
      <c r="AG9" s="367"/>
    </row>
    <row r="10" spans="1:33" s="371" customFormat="1" ht="19.5" customHeight="1">
      <c r="A10" s="486" t="s">
        <v>599</v>
      </c>
      <c r="B10" s="487" t="s">
        <v>600</v>
      </c>
      <c r="C10" s="488">
        <f>SUM(D10:G10)</f>
        <v>13212</v>
      </c>
      <c r="D10" s="489">
        <f>SUM(D12:D17)</f>
        <v>440</v>
      </c>
      <c r="E10" s="489">
        <f aca="true" t="shared" si="0" ref="E10:AE10">SUM(E12:E17)</f>
        <v>756</v>
      </c>
      <c r="F10" s="489">
        <f t="shared" si="0"/>
        <v>410</v>
      </c>
      <c r="G10" s="489">
        <f t="shared" si="0"/>
        <v>11606</v>
      </c>
      <c r="H10" s="489">
        <f t="shared" si="0"/>
        <v>641</v>
      </c>
      <c r="I10" s="489">
        <f t="shared" si="0"/>
        <v>3103</v>
      </c>
      <c r="J10" s="489">
        <f t="shared" si="0"/>
        <v>2355</v>
      </c>
      <c r="K10" s="489">
        <f t="shared" si="0"/>
        <v>3194</v>
      </c>
      <c r="L10" s="489">
        <f t="shared" si="0"/>
        <v>3320</v>
      </c>
      <c r="M10" s="489">
        <f t="shared" si="0"/>
        <v>599</v>
      </c>
      <c r="N10" s="489">
        <f t="shared" si="0"/>
        <v>10307</v>
      </c>
      <c r="O10" s="489">
        <f t="shared" si="0"/>
        <v>2905</v>
      </c>
      <c r="P10" s="489">
        <f t="shared" si="0"/>
        <v>3899</v>
      </c>
      <c r="Q10" s="489">
        <f t="shared" si="0"/>
        <v>3066</v>
      </c>
      <c r="R10" s="489">
        <f t="shared" si="0"/>
        <v>6247</v>
      </c>
      <c r="S10" s="489">
        <f t="shared" si="0"/>
        <v>870</v>
      </c>
      <c r="T10" s="489">
        <f t="shared" si="0"/>
        <v>1455</v>
      </c>
      <c r="U10" s="489">
        <f t="shared" si="0"/>
        <v>664</v>
      </c>
      <c r="V10" s="489">
        <f t="shared" si="0"/>
        <v>9945</v>
      </c>
      <c r="W10" s="489">
        <f t="shared" si="0"/>
        <v>271</v>
      </c>
      <c r="X10" s="489">
        <f t="shared" si="0"/>
        <v>2</v>
      </c>
      <c r="Y10" s="489">
        <f t="shared" si="0"/>
        <v>24</v>
      </c>
      <c r="Z10" s="489">
        <f t="shared" si="0"/>
        <v>95</v>
      </c>
      <c r="AA10" s="489">
        <f t="shared" si="0"/>
        <v>1791</v>
      </c>
      <c r="AB10" s="489">
        <f t="shared" si="0"/>
        <v>18</v>
      </c>
      <c r="AC10" s="489">
        <f t="shared" si="0"/>
        <v>9665</v>
      </c>
      <c r="AD10" s="489">
        <f t="shared" si="0"/>
        <v>410</v>
      </c>
      <c r="AE10" s="489">
        <f t="shared" si="0"/>
        <v>1209</v>
      </c>
      <c r="AF10" s="490" t="s">
        <v>600</v>
      </c>
      <c r="AG10" s="370"/>
    </row>
    <row r="11" spans="1:33" s="373" customFormat="1" ht="12.75" customHeight="1">
      <c r="A11" s="768" t="s">
        <v>601</v>
      </c>
      <c r="B11" s="491"/>
      <c r="C11" s="492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4"/>
      <c r="Z11" s="494"/>
      <c r="AA11" s="494"/>
      <c r="AB11" s="494"/>
      <c r="AC11" s="494"/>
      <c r="AD11" s="494"/>
      <c r="AE11" s="495"/>
      <c r="AF11" s="496"/>
      <c r="AG11" s="372"/>
    </row>
    <row r="12" spans="1:32" s="373" customFormat="1" ht="19.5" customHeight="1">
      <c r="A12" s="769"/>
      <c r="B12" s="497" t="s">
        <v>602</v>
      </c>
      <c r="C12" s="498">
        <f aca="true" t="shared" si="1" ref="C12:C17">SUM(D12:G12)</f>
        <v>18</v>
      </c>
      <c r="D12" s="499">
        <v>15</v>
      </c>
      <c r="E12" s="499">
        <v>3</v>
      </c>
      <c r="F12" s="499" t="s">
        <v>512</v>
      </c>
      <c r="G12" s="499" t="s">
        <v>512</v>
      </c>
      <c r="H12" s="499" t="s">
        <v>512</v>
      </c>
      <c r="I12" s="499">
        <v>1</v>
      </c>
      <c r="J12" s="499">
        <v>1</v>
      </c>
      <c r="K12" s="499">
        <v>8</v>
      </c>
      <c r="L12" s="499">
        <v>8</v>
      </c>
      <c r="M12" s="499" t="s">
        <v>512</v>
      </c>
      <c r="N12" s="499">
        <v>17</v>
      </c>
      <c r="O12" s="499">
        <v>1</v>
      </c>
      <c r="P12" s="499">
        <v>3</v>
      </c>
      <c r="Q12" s="499">
        <v>2</v>
      </c>
      <c r="R12" s="499">
        <v>13</v>
      </c>
      <c r="S12" s="499">
        <v>15</v>
      </c>
      <c r="T12" s="499">
        <v>3</v>
      </c>
      <c r="U12" s="499" t="s">
        <v>512</v>
      </c>
      <c r="V12" s="499" t="s">
        <v>512</v>
      </c>
      <c r="W12" s="499" t="s">
        <v>512</v>
      </c>
      <c r="X12" s="499" t="s">
        <v>512</v>
      </c>
      <c r="Y12" s="499" t="s">
        <v>512</v>
      </c>
      <c r="Z12" s="499" t="s">
        <v>512</v>
      </c>
      <c r="AA12" s="499" t="s">
        <v>512</v>
      </c>
      <c r="AB12" s="499" t="s">
        <v>512</v>
      </c>
      <c r="AC12" s="499" t="s">
        <v>512</v>
      </c>
      <c r="AD12" s="499" t="s">
        <v>676</v>
      </c>
      <c r="AE12" s="500">
        <v>18</v>
      </c>
      <c r="AF12" s="501" t="s">
        <v>602</v>
      </c>
    </row>
    <row r="13" spans="1:33" s="373" customFormat="1" ht="19.5" customHeight="1">
      <c r="A13" s="769"/>
      <c r="B13" s="497" t="s">
        <v>603</v>
      </c>
      <c r="C13" s="498">
        <f t="shared" si="1"/>
        <v>112</v>
      </c>
      <c r="D13" s="499">
        <v>45</v>
      </c>
      <c r="E13" s="499">
        <v>67</v>
      </c>
      <c r="F13" s="499" t="s">
        <v>512</v>
      </c>
      <c r="G13" s="499" t="s">
        <v>512</v>
      </c>
      <c r="H13" s="499" t="s">
        <v>512</v>
      </c>
      <c r="I13" s="499">
        <v>15</v>
      </c>
      <c r="J13" s="499">
        <v>13</v>
      </c>
      <c r="K13" s="499">
        <v>55</v>
      </c>
      <c r="L13" s="499">
        <v>29</v>
      </c>
      <c r="M13" s="499" t="s">
        <v>512</v>
      </c>
      <c r="N13" s="499">
        <v>109</v>
      </c>
      <c r="O13" s="499">
        <v>3</v>
      </c>
      <c r="P13" s="499">
        <v>66</v>
      </c>
      <c r="Q13" s="499">
        <v>10</v>
      </c>
      <c r="R13" s="499">
        <v>36</v>
      </c>
      <c r="S13" s="499">
        <v>45</v>
      </c>
      <c r="T13" s="499">
        <v>67</v>
      </c>
      <c r="U13" s="499" t="s">
        <v>512</v>
      </c>
      <c r="V13" s="499" t="s">
        <v>512</v>
      </c>
      <c r="W13" s="499" t="s">
        <v>512</v>
      </c>
      <c r="X13" s="499" t="s">
        <v>512</v>
      </c>
      <c r="Y13" s="499" t="s">
        <v>512</v>
      </c>
      <c r="Z13" s="499" t="s">
        <v>512</v>
      </c>
      <c r="AA13" s="499" t="s">
        <v>512</v>
      </c>
      <c r="AB13" s="499" t="s">
        <v>512</v>
      </c>
      <c r="AC13" s="499" t="s">
        <v>512</v>
      </c>
      <c r="AD13" s="499" t="s">
        <v>512</v>
      </c>
      <c r="AE13" s="500">
        <v>112</v>
      </c>
      <c r="AF13" s="502" t="s">
        <v>603</v>
      </c>
      <c r="AG13" s="372"/>
    </row>
    <row r="14" spans="1:32" s="373" customFormat="1" ht="19.5" customHeight="1">
      <c r="A14" s="769"/>
      <c r="B14" s="497" t="s">
        <v>604</v>
      </c>
      <c r="C14" s="498">
        <f t="shared" si="1"/>
        <v>125</v>
      </c>
      <c r="D14" s="499">
        <v>11</v>
      </c>
      <c r="E14" s="499">
        <v>113</v>
      </c>
      <c r="F14" s="499">
        <v>1</v>
      </c>
      <c r="G14" s="499" t="s">
        <v>512</v>
      </c>
      <c r="H14" s="499">
        <v>2</v>
      </c>
      <c r="I14" s="499">
        <v>45</v>
      </c>
      <c r="J14" s="499">
        <v>6</v>
      </c>
      <c r="K14" s="499">
        <v>19</v>
      </c>
      <c r="L14" s="499">
        <v>51</v>
      </c>
      <c r="M14" s="499">
        <v>2</v>
      </c>
      <c r="N14" s="499">
        <v>101</v>
      </c>
      <c r="O14" s="499">
        <v>24</v>
      </c>
      <c r="P14" s="499">
        <v>85</v>
      </c>
      <c r="Q14" s="499">
        <v>6</v>
      </c>
      <c r="R14" s="499">
        <v>34</v>
      </c>
      <c r="S14" s="499">
        <v>12</v>
      </c>
      <c r="T14" s="499">
        <v>109</v>
      </c>
      <c r="U14" s="499">
        <v>1</v>
      </c>
      <c r="V14" s="499" t="s">
        <v>512</v>
      </c>
      <c r="W14" s="499">
        <v>3</v>
      </c>
      <c r="X14" s="499" t="s">
        <v>512</v>
      </c>
      <c r="Y14" s="499" t="s">
        <v>512</v>
      </c>
      <c r="Z14" s="499" t="s">
        <v>512</v>
      </c>
      <c r="AA14" s="499" t="s">
        <v>676</v>
      </c>
      <c r="AB14" s="499" t="s">
        <v>512</v>
      </c>
      <c r="AC14" s="499" t="s">
        <v>512</v>
      </c>
      <c r="AD14" s="499">
        <v>1</v>
      </c>
      <c r="AE14" s="500">
        <v>124</v>
      </c>
      <c r="AF14" s="501" t="s">
        <v>604</v>
      </c>
    </row>
    <row r="15" spans="1:33" s="373" customFormat="1" ht="19.5" customHeight="1">
      <c r="A15" s="769"/>
      <c r="B15" s="497" t="s">
        <v>605</v>
      </c>
      <c r="C15" s="498">
        <f t="shared" si="1"/>
        <v>183</v>
      </c>
      <c r="D15" s="499">
        <v>8</v>
      </c>
      <c r="E15" s="499">
        <v>158</v>
      </c>
      <c r="F15" s="499">
        <v>4</v>
      </c>
      <c r="G15" s="499">
        <v>13</v>
      </c>
      <c r="H15" s="499">
        <v>7</v>
      </c>
      <c r="I15" s="499">
        <v>74</v>
      </c>
      <c r="J15" s="499">
        <v>9</v>
      </c>
      <c r="K15" s="499">
        <v>35</v>
      </c>
      <c r="L15" s="499">
        <v>52</v>
      </c>
      <c r="M15" s="499">
        <v>6</v>
      </c>
      <c r="N15" s="499">
        <v>141</v>
      </c>
      <c r="O15" s="499">
        <v>42</v>
      </c>
      <c r="P15" s="499">
        <v>127</v>
      </c>
      <c r="Q15" s="499">
        <v>12</v>
      </c>
      <c r="R15" s="499">
        <v>44</v>
      </c>
      <c r="S15" s="499">
        <v>11</v>
      </c>
      <c r="T15" s="499">
        <v>156</v>
      </c>
      <c r="U15" s="499">
        <v>3</v>
      </c>
      <c r="V15" s="499">
        <v>13</v>
      </c>
      <c r="W15" s="499" t="s">
        <v>512</v>
      </c>
      <c r="X15" s="499" t="s">
        <v>512</v>
      </c>
      <c r="Y15" s="499" t="s">
        <v>512</v>
      </c>
      <c r="Z15" s="499" t="s">
        <v>512</v>
      </c>
      <c r="AA15" s="499" t="s">
        <v>512</v>
      </c>
      <c r="AB15" s="499" t="s">
        <v>512</v>
      </c>
      <c r="AC15" s="499">
        <v>13</v>
      </c>
      <c r="AD15" s="499">
        <v>4</v>
      </c>
      <c r="AE15" s="500">
        <v>166</v>
      </c>
      <c r="AF15" s="502" t="s">
        <v>605</v>
      </c>
      <c r="AG15" s="372"/>
    </row>
    <row r="16" spans="1:32" s="373" customFormat="1" ht="19.5" customHeight="1">
      <c r="A16" s="769"/>
      <c r="B16" s="497" t="s">
        <v>606</v>
      </c>
      <c r="C16" s="498">
        <f t="shared" si="1"/>
        <v>10208</v>
      </c>
      <c r="D16" s="499">
        <v>195</v>
      </c>
      <c r="E16" s="499">
        <v>273</v>
      </c>
      <c r="F16" s="499">
        <v>316</v>
      </c>
      <c r="G16" s="499">
        <v>9424</v>
      </c>
      <c r="H16" s="499">
        <v>559</v>
      </c>
      <c r="I16" s="499">
        <v>2498</v>
      </c>
      <c r="J16" s="499">
        <v>1569</v>
      </c>
      <c r="K16" s="499">
        <v>2303</v>
      </c>
      <c r="L16" s="499">
        <v>2726</v>
      </c>
      <c r="M16" s="499">
        <v>553</v>
      </c>
      <c r="N16" s="499">
        <v>7679</v>
      </c>
      <c r="O16" s="499">
        <v>2529</v>
      </c>
      <c r="P16" s="499">
        <v>2680</v>
      </c>
      <c r="Q16" s="499">
        <v>2506</v>
      </c>
      <c r="R16" s="499">
        <v>5022</v>
      </c>
      <c r="S16" s="499">
        <v>505</v>
      </c>
      <c r="T16" s="499">
        <v>800</v>
      </c>
      <c r="U16" s="499">
        <v>514</v>
      </c>
      <c r="V16" s="499">
        <v>8187</v>
      </c>
      <c r="W16" s="499">
        <v>195</v>
      </c>
      <c r="X16" s="499">
        <v>2</v>
      </c>
      <c r="Y16" s="499">
        <v>18</v>
      </c>
      <c r="Z16" s="499">
        <v>48</v>
      </c>
      <c r="AA16" s="499">
        <v>1286</v>
      </c>
      <c r="AB16" s="499">
        <v>15</v>
      </c>
      <c r="AC16" s="499">
        <v>8050</v>
      </c>
      <c r="AD16" s="499">
        <v>316</v>
      </c>
      <c r="AE16" s="500">
        <v>475</v>
      </c>
      <c r="AF16" s="501" t="s">
        <v>606</v>
      </c>
    </row>
    <row r="17" spans="1:32" s="373" customFormat="1" ht="19.5" customHeight="1">
      <c r="A17" s="769"/>
      <c r="B17" s="497" t="s">
        <v>607</v>
      </c>
      <c r="C17" s="498">
        <f t="shared" si="1"/>
        <v>2566</v>
      </c>
      <c r="D17" s="499">
        <v>166</v>
      </c>
      <c r="E17" s="499">
        <v>142</v>
      </c>
      <c r="F17" s="499">
        <v>89</v>
      </c>
      <c r="G17" s="499">
        <v>2169</v>
      </c>
      <c r="H17" s="499">
        <v>73</v>
      </c>
      <c r="I17" s="499">
        <v>470</v>
      </c>
      <c r="J17" s="499">
        <v>757</v>
      </c>
      <c r="K17" s="499">
        <v>774</v>
      </c>
      <c r="L17" s="499">
        <v>454</v>
      </c>
      <c r="M17" s="499">
        <v>38</v>
      </c>
      <c r="N17" s="499">
        <v>2260</v>
      </c>
      <c r="O17" s="499">
        <v>306</v>
      </c>
      <c r="P17" s="499">
        <v>938</v>
      </c>
      <c r="Q17" s="499">
        <v>530</v>
      </c>
      <c r="R17" s="499">
        <v>1098</v>
      </c>
      <c r="S17" s="499">
        <v>282</v>
      </c>
      <c r="T17" s="499">
        <v>320</v>
      </c>
      <c r="U17" s="499">
        <v>146</v>
      </c>
      <c r="V17" s="499">
        <v>1745</v>
      </c>
      <c r="W17" s="499">
        <v>73</v>
      </c>
      <c r="X17" s="499" t="s">
        <v>512</v>
      </c>
      <c r="Y17" s="499">
        <v>6</v>
      </c>
      <c r="Z17" s="499">
        <v>47</v>
      </c>
      <c r="AA17" s="499">
        <v>505</v>
      </c>
      <c r="AB17" s="499">
        <v>3</v>
      </c>
      <c r="AC17" s="499">
        <v>1602</v>
      </c>
      <c r="AD17" s="499">
        <v>89</v>
      </c>
      <c r="AE17" s="500">
        <v>314</v>
      </c>
      <c r="AF17" s="501" t="s">
        <v>607</v>
      </c>
    </row>
    <row r="18" spans="1:32" s="373" customFormat="1" ht="16.5" customHeight="1">
      <c r="A18" s="770"/>
      <c r="B18" s="503"/>
      <c r="C18" s="492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504"/>
      <c r="AF18" s="496"/>
    </row>
    <row r="19" spans="1:32" s="371" customFormat="1" ht="19.5" customHeight="1">
      <c r="A19" s="754" t="s">
        <v>608</v>
      </c>
      <c r="B19" s="505" t="s">
        <v>609</v>
      </c>
      <c r="C19" s="498">
        <f>SUM(D19:G19)</f>
        <v>8968</v>
      </c>
      <c r="D19" s="506">
        <f>SUM(D21:D23)</f>
        <v>480</v>
      </c>
      <c r="E19" s="506">
        <f aca="true" t="shared" si="2" ref="E19:AE19">SUM(E21:E23)</f>
        <v>752</v>
      </c>
      <c r="F19" s="506">
        <f t="shared" si="2"/>
        <v>355</v>
      </c>
      <c r="G19" s="506">
        <f t="shared" si="2"/>
        <v>7381</v>
      </c>
      <c r="H19" s="506">
        <f t="shared" si="2"/>
        <v>447</v>
      </c>
      <c r="I19" s="506">
        <f t="shared" si="2"/>
        <v>1923</v>
      </c>
      <c r="J19" s="506">
        <f t="shared" si="2"/>
        <v>1603</v>
      </c>
      <c r="K19" s="506">
        <f t="shared" si="2"/>
        <v>2311</v>
      </c>
      <c r="L19" s="506">
        <f t="shared" si="2"/>
        <v>2243</v>
      </c>
      <c r="M19" s="506">
        <f t="shared" si="2"/>
        <v>441</v>
      </c>
      <c r="N19" s="506">
        <f t="shared" si="2"/>
        <v>6923</v>
      </c>
      <c r="O19" s="506">
        <f t="shared" si="2"/>
        <v>2045</v>
      </c>
      <c r="P19" s="506">
        <f t="shared" si="2"/>
        <v>2481</v>
      </c>
      <c r="Q19" s="506">
        <f t="shared" si="2"/>
        <v>2124</v>
      </c>
      <c r="R19" s="506">
        <f t="shared" si="2"/>
        <v>4363</v>
      </c>
      <c r="S19" s="506">
        <f t="shared" si="2"/>
        <v>452</v>
      </c>
      <c r="T19" s="506">
        <f t="shared" si="2"/>
        <v>739</v>
      </c>
      <c r="U19" s="506">
        <f t="shared" si="2"/>
        <v>353</v>
      </c>
      <c r="V19" s="506">
        <f t="shared" si="2"/>
        <v>7090</v>
      </c>
      <c r="W19" s="506">
        <f t="shared" si="2"/>
        <v>329</v>
      </c>
      <c r="X19" s="506">
        <f t="shared" si="2"/>
        <v>2</v>
      </c>
      <c r="Y19" s="506">
        <f t="shared" si="2"/>
        <v>7</v>
      </c>
      <c r="Z19" s="506">
        <f t="shared" si="2"/>
        <v>35</v>
      </c>
      <c r="AA19" s="506">
        <f t="shared" si="2"/>
        <v>893</v>
      </c>
      <c r="AB19" s="506">
        <f t="shared" si="2"/>
        <v>8</v>
      </c>
      <c r="AC19" s="506">
        <f t="shared" si="2"/>
        <v>6430</v>
      </c>
      <c r="AD19" s="506">
        <f t="shared" si="2"/>
        <v>355</v>
      </c>
      <c r="AE19" s="506">
        <f t="shared" si="2"/>
        <v>1240</v>
      </c>
      <c r="AF19" s="490" t="s">
        <v>609</v>
      </c>
    </row>
    <row r="20" spans="1:32" s="373" customFormat="1" ht="12.75" customHeight="1">
      <c r="A20" s="754"/>
      <c r="B20" s="491"/>
      <c r="C20" s="498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8"/>
      <c r="AF20" s="496"/>
    </row>
    <row r="21" spans="1:33" s="373" customFormat="1" ht="19.5" customHeight="1">
      <c r="A21" s="754"/>
      <c r="B21" s="497" t="s">
        <v>367</v>
      </c>
      <c r="C21" s="498">
        <f>SUM(D21:G21)</f>
        <v>36</v>
      </c>
      <c r="D21" s="499">
        <v>13</v>
      </c>
      <c r="E21" s="499">
        <v>2</v>
      </c>
      <c r="F21" s="499">
        <v>5</v>
      </c>
      <c r="G21" s="499">
        <v>16</v>
      </c>
      <c r="H21" s="499">
        <v>5</v>
      </c>
      <c r="I21" s="499">
        <v>2</v>
      </c>
      <c r="J21" s="499">
        <v>4</v>
      </c>
      <c r="K21" s="499">
        <v>11</v>
      </c>
      <c r="L21" s="499">
        <v>7</v>
      </c>
      <c r="M21" s="499">
        <v>7</v>
      </c>
      <c r="N21" s="499">
        <v>21</v>
      </c>
      <c r="O21" s="499">
        <v>15</v>
      </c>
      <c r="P21" s="499">
        <v>6</v>
      </c>
      <c r="Q21" s="499">
        <v>4</v>
      </c>
      <c r="R21" s="499">
        <v>26</v>
      </c>
      <c r="S21" s="499">
        <v>12</v>
      </c>
      <c r="T21" s="499">
        <v>1</v>
      </c>
      <c r="U21" s="499">
        <v>3</v>
      </c>
      <c r="V21" s="499">
        <v>11</v>
      </c>
      <c r="W21" s="499">
        <v>9</v>
      </c>
      <c r="X21" s="499" t="s">
        <v>512</v>
      </c>
      <c r="Y21" s="499" t="s">
        <v>676</v>
      </c>
      <c r="Z21" s="499" t="s">
        <v>512</v>
      </c>
      <c r="AA21" s="499">
        <v>4</v>
      </c>
      <c r="AB21" s="499" t="s">
        <v>512</v>
      </c>
      <c r="AC21" s="499">
        <v>12</v>
      </c>
      <c r="AD21" s="499">
        <v>5</v>
      </c>
      <c r="AE21" s="500">
        <v>15</v>
      </c>
      <c r="AF21" s="501" t="s">
        <v>367</v>
      </c>
      <c r="AG21" s="374"/>
    </row>
    <row r="22" spans="1:33" s="373" customFormat="1" ht="19.5" customHeight="1">
      <c r="A22" s="754"/>
      <c r="B22" s="497" t="s">
        <v>610</v>
      </c>
      <c r="C22" s="498">
        <f>SUM(D22:G22)</f>
        <v>161</v>
      </c>
      <c r="D22" s="499">
        <v>48</v>
      </c>
      <c r="E22" s="499">
        <v>23</v>
      </c>
      <c r="F22" s="499">
        <v>28</v>
      </c>
      <c r="G22" s="499">
        <v>62</v>
      </c>
      <c r="H22" s="499">
        <v>13</v>
      </c>
      <c r="I22" s="499">
        <v>18</v>
      </c>
      <c r="J22" s="499">
        <v>23</v>
      </c>
      <c r="K22" s="499">
        <v>46</v>
      </c>
      <c r="L22" s="499">
        <v>46</v>
      </c>
      <c r="M22" s="499">
        <v>15</v>
      </c>
      <c r="N22" s="499">
        <v>106</v>
      </c>
      <c r="O22" s="499">
        <v>55</v>
      </c>
      <c r="P22" s="499">
        <v>57</v>
      </c>
      <c r="Q22" s="499">
        <v>22</v>
      </c>
      <c r="R22" s="499">
        <v>82</v>
      </c>
      <c r="S22" s="499">
        <v>46</v>
      </c>
      <c r="T22" s="499">
        <v>17</v>
      </c>
      <c r="U22" s="499">
        <v>24</v>
      </c>
      <c r="V22" s="499">
        <v>42</v>
      </c>
      <c r="W22" s="499">
        <v>29</v>
      </c>
      <c r="X22" s="499">
        <v>2</v>
      </c>
      <c r="Y22" s="499" t="s">
        <v>512</v>
      </c>
      <c r="Z22" s="499" t="s">
        <v>512</v>
      </c>
      <c r="AA22" s="499">
        <v>12</v>
      </c>
      <c r="AB22" s="499" t="s">
        <v>512</v>
      </c>
      <c r="AC22" s="499">
        <v>48</v>
      </c>
      <c r="AD22" s="499">
        <v>28</v>
      </c>
      <c r="AE22" s="500">
        <v>73</v>
      </c>
      <c r="AF22" s="501" t="s">
        <v>610</v>
      </c>
      <c r="AG22" s="374"/>
    </row>
    <row r="23" spans="1:33" s="373" customFormat="1" ht="19.5" customHeight="1">
      <c r="A23" s="754"/>
      <c r="B23" s="497" t="s">
        <v>611</v>
      </c>
      <c r="C23" s="498">
        <f>SUM(D23:G23)</f>
        <v>8771</v>
      </c>
      <c r="D23" s="499">
        <v>419</v>
      </c>
      <c r="E23" s="499">
        <v>727</v>
      </c>
      <c r="F23" s="499">
        <v>322</v>
      </c>
      <c r="G23" s="499">
        <v>7303</v>
      </c>
      <c r="H23" s="499">
        <v>429</v>
      </c>
      <c r="I23" s="499">
        <v>1903</v>
      </c>
      <c r="J23" s="499">
        <v>1576</v>
      </c>
      <c r="K23" s="499">
        <v>2254</v>
      </c>
      <c r="L23" s="499">
        <v>2190</v>
      </c>
      <c r="M23" s="499">
        <v>419</v>
      </c>
      <c r="N23" s="499">
        <v>6796</v>
      </c>
      <c r="O23" s="499">
        <v>1975</v>
      </c>
      <c r="P23" s="499">
        <v>2418</v>
      </c>
      <c r="Q23" s="499">
        <v>2098</v>
      </c>
      <c r="R23" s="499">
        <v>4255</v>
      </c>
      <c r="S23" s="499">
        <v>394</v>
      </c>
      <c r="T23" s="499">
        <v>721</v>
      </c>
      <c r="U23" s="499">
        <v>326</v>
      </c>
      <c r="V23" s="499">
        <v>7037</v>
      </c>
      <c r="W23" s="499">
        <v>291</v>
      </c>
      <c r="X23" s="499" t="s">
        <v>512</v>
      </c>
      <c r="Y23" s="499">
        <v>7</v>
      </c>
      <c r="Z23" s="499">
        <v>35</v>
      </c>
      <c r="AA23" s="499">
        <v>877</v>
      </c>
      <c r="AB23" s="499">
        <v>8</v>
      </c>
      <c r="AC23" s="499">
        <v>6370</v>
      </c>
      <c r="AD23" s="499">
        <v>322</v>
      </c>
      <c r="AE23" s="500">
        <v>1152</v>
      </c>
      <c r="AF23" s="501" t="s">
        <v>611</v>
      </c>
      <c r="AG23" s="374"/>
    </row>
    <row r="24" spans="1:32" s="373" customFormat="1" ht="16.5" customHeight="1" thickBot="1">
      <c r="A24" s="509"/>
      <c r="B24" s="510"/>
      <c r="C24" s="511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3"/>
      <c r="Y24" s="512"/>
      <c r="Z24" s="512"/>
      <c r="AA24" s="512"/>
      <c r="AB24" s="512"/>
      <c r="AC24" s="512"/>
      <c r="AD24" s="512"/>
      <c r="AE24" s="514"/>
      <c r="AF24" s="515"/>
    </row>
    <row r="25" spans="1:31" s="373" customFormat="1" ht="12.75" customHeight="1">
      <c r="A25" s="516" t="s">
        <v>612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</row>
    <row r="26" spans="1:3" s="373" customFormat="1" ht="12.75" customHeight="1">
      <c r="A26" s="393" t="s">
        <v>613</v>
      </c>
      <c r="C26" s="393"/>
    </row>
    <row r="27" spans="1:32" s="373" customFormat="1" ht="9.75" customHeight="1" thickBot="1">
      <c r="A27" s="518"/>
      <c r="B27" s="518"/>
      <c r="C27" s="519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</row>
    <row r="28" spans="1:32" s="373" customFormat="1" ht="15" customHeight="1">
      <c r="A28" s="520"/>
      <c r="B28" s="520"/>
      <c r="C28" s="521"/>
      <c r="D28" s="522" t="s">
        <v>614</v>
      </c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2" t="s">
        <v>615</v>
      </c>
      <c r="X28" s="523"/>
      <c r="Y28" s="523"/>
      <c r="Z28" s="523"/>
      <c r="AA28" s="522" t="s">
        <v>616</v>
      </c>
      <c r="AB28" s="523"/>
      <c r="AC28" s="523"/>
      <c r="AD28" s="523"/>
      <c r="AE28" s="524"/>
      <c r="AF28" s="525"/>
    </row>
    <row r="29" spans="1:32" s="373" customFormat="1" ht="15" customHeight="1">
      <c r="A29" s="372"/>
      <c r="B29" s="372"/>
      <c r="C29" s="526"/>
      <c r="D29" s="527" t="s">
        <v>617</v>
      </c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7" t="s">
        <v>618</v>
      </c>
      <c r="T29" s="528"/>
      <c r="U29" s="528"/>
      <c r="V29" s="528"/>
      <c r="W29" s="755" t="s">
        <v>306</v>
      </c>
      <c r="X29" s="755" t="s">
        <v>619</v>
      </c>
      <c r="Y29" s="777" t="s">
        <v>620</v>
      </c>
      <c r="Z29" s="780" t="s">
        <v>621</v>
      </c>
      <c r="AA29" s="771" t="s">
        <v>622</v>
      </c>
      <c r="AB29" s="772"/>
      <c r="AC29" s="755" t="s">
        <v>623</v>
      </c>
      <c r="AD29" s="755" t="s">
        <v>624</v>
      </c>
      <c r="AE29" s="755" t="s">
        <v>625</v>
      </c>
      <c r="AF29" s="496"/>
    </row>
    <row r="30" spans="1:32" s="373" customFormat="1" ht="15" customHeight="1">
      <c r="A30" s="529" t="s">
        <v>584</v>
      </c>
      <c r="B30" s="530"/>
      <c r="C30" s="531" t="s">
        <v>136</v>
      </c>
      <c r="D30" s="758" t="s">
        <v>312</v>
      </c>
      <c r="E30" s="758" t="s">
        <v>313</v>
      </c>
      <c r="F30" s="532" t="s">
        <v>626</v>
      </c>
      <c r="G30" s="532" t="s">
        <v>627</v>
      </c>
      <c r="H30" s="758" t="s">
        <v>318</v>
      </c>
      <c r="I30" s="758" t="s">
        <v>628</v>
      </c>
      <c r="J30" s="532" t="s">
        <v>579</v>
      </c>
      <c r="K30" s="532" t="s">
        <v>143</v>
      </c>
      <c r="L30" s="758" t="s">
        <v>321</v>
      </c>
      <c r="M30" s="532" t="s">
        <v>629</v>
      </c>
      <c r="N30" s="758" t="s">
        <v>630</v>
      </c>
      <c r="O30" s="532" t="s">
        <v>140</v>
      </c>
      <c r="P30" s="532" t="s">
        <v>631</v>
      </c>
      <c r="Q30" s="533" t="s">
        <v>146</v>
      </c>
      <c r="R30" s="758" t="s">
        <v>632</v>
      </c>
      <c r="S30" s="532" t="s">
        <v>626</v>
      </c>
      <c r="T30" s="758" t="s">
        <v>328</v>
      </c>
      <c r="U30" s="532" t="s">
        <v>146</v>
      </c>
      <c r="V30" s="758" t="s">
        <v>632</v>
      </c>
      <c r="W30" s="756"/>
      <c r="X30" s="756"/>
      <c r="Y30" s="778"/>
      <c r="Z30" s="778"/>
      <c r="AA30" s="773"/>
      <c r="AB30" s="774"/>
      <c r="AC30" s="756"/>
      <c r="AD30" s="756"/>
      <c r="AE30" s="756"/>
      <c r="AF30" s="501" t="s">
        <v>589</v>
      </c>
    </row>
    <row r="31" spans="1:32" s="373" customFormat="1" ht="15" customHeight="1">
      <c r="A31" s="372"/>
      <c r="B31" s="530"/>
      <c r="C31" s="531"/>
      <c r="D31" s="759"/>
      <c r="E31" s="759"/>
      <c r="F31" s="532"/>
      <c r="G31" s="532"/>
      <c r="H31" s="759"/>
      <c r="I31" s="759"/>
      <c r="J31" s="532" t="s">
        <v>158</v>
      </c>
      <c r="K31" s="532" t="s">
        <v>330</v>
      </c>
      <c r="L31" s="759"/>
      <c r="M31" s="532"/>
      <c r="N31" s="759"/>
      <c r="O31" s="532" t="s">
        <v>259</v>
      </c>
      <c r="P31" s="532" t="s">
        <v>633</v>
      </c>
      <c r="Q31" s="532"/>
      <c r="R31" s="759"/>
      <c r="S31" s="532"/>
      <c r="T31" s="759"/>
      <c r="U31" s="532"/>
      <c r="V31" s="759"/>
      <c r="W31" s="756"/>
      <c r="X31" s="756"/>
      <c r="Y31" s="778"/>
      <c r="Z31" s="778"/>
      <c r="AA31" s="773"/>
      <c r="AB31" s="774"/>
      <c r="AC31" s="756"/>
      <c r="AD31" s="756"/>
      <c r="AE31" s="756"/>
      <c r="AF31" s="501"/>
    </row>
    <row r="32" spans="1:32" s="373" customFormat="1" ht="15" customHeight="1">
      <c r="A32" s="529" t="s">
        <v>590</v>
      </c>
      <c r="B32" s="530"/>
      <c r="C32" s="531"/>
      <c r="D32" s="759"/>
      <c r="E32" s="759"/>
      <c r="F32" s="532" t="s">
        <v>634</v>
      </c>
      <c r="G32" s="532" t="s">
        <v>635</v>
      </c>
      <c r="H32" s="759"/>
      <c r="I32" s="759"/>
      <c r="J32" s="532" t="s">
        <v>17</v>
      </c>
      <c r="K32" s="532" t="s">
        <v>334</v>
      </c>
      <c r="L32" s="759"/>
      <c r="M32" s="532"/>
      <c r="N32" s="759"/>
      <c r="O32" s="532" t="s">
        <v>266</v>
      </c>
      <c r="P32" s="532" t="s">
        <v>334</v>
      </c>
      <c r="Q32" s="532" t="s">
        <v>147</v>
      </c>
      <c r="R32" s="759"/>
      <c r="S32" s="532"/>
      <c r="T32" s="759"/>
      <c r="U32" s="532" t="s">
        <v>147</v>
      </c>
      <c r="V32" s="759"/>
      <c r="W32" s="756"/>
      <c r="X32" s="756"/>
      <c r="Y32" s="778"/>
      <c r="Z32" s="778"/>
      <c r="AA32" s="773"/>
      <c r="AB32" s="774"/>
      <c r="AC32" s="756"/>
      <c r="AD32" s="756"/>
      <c r="AE32" s="756"/>
      <c r="AF32" s="501" t="s">
        <v>595</v>
      </c>
    </row>
    <row r="33" spans="1:32" s="373" customFormat="1" ht="15" customHeight="1">
      <c r="A33" s="372"/>
      <c r="B33" s="530"/>
      <c r="C33" s="531" t="s">
        <v>24</v>
      </c>
      <c r="D33" s="759"/>
      <c r="E33" s="759"/>
      <c r="F33" s="532"/>
      <c r="G33" s="532"/>
      <c r="H33" s="759"/>
      <c r="I33" s="759"/>
      <c r="J33" s="532" t="s">
        <v>338</v>
      </c>
      <c r="K33" s="532" t="s">
        <v>339</v>
      </c>
      <c r="L33" s="759"/>
      <c r="M33" s="532"/>
      <c r="N33" s="759"/>
      <c r="O33" s="532" t="s">
        <v>337</v>
      </c>
      <c r="P33" s="532" t="s">
        <v>636</v>
      </c>
      <c r="Q33" s="532"/>
      <c r="R33" s="759"/>
      <c r="S33" s="532"/>
      <c r="T33" s="759"/>
      <c r="U33" s="532"/>
      <c r="V33" s="759"/>
      <c r="W33" s="756"/>
      <c r="X33" s="756"/>
      <c r="Y33" s="778"/>
      <c r="Z33" s="778"/>
      <c r="AA33" s="773"/>
      <c r="AB33" s="774"/>
      <c r="AC33" s="756"/>
      <c r="AD33" s="756"/>
      <c r="AE33" s="756"/>
      <c r="AF33" s="501"/>
    </row>
    <row r="34" spans="1:32" s="373" customFormat="1" ht="15" customHeight="1">
      <c r="A34" s="534"/>
      <c r="B34" s="535"/>
      <c r="C34" s="536"/>
      <c r="D34" s="760"/>
      <c r="E34" s="760"/>
      <c r="F34" s="537" t="s">
        <v>637</v>
      </c>
      <c r="G34" s="537" t="s">
        <v>637</v>
      </c>
      <c r="H34" s="760"/>
      <c r="I34" s="760"/>
      <c r="J34" s="537" t="s">
        <v>160</v>
      </c>
      <c r="K34" s="537" t="s">
        <v>343</v>
      </c>
      <c r="L34" s="760"/>
      <c r="M34" s="537" t="s">
        <v>141</v>
      </c>
      <c r="N34" s="760"/>
      <c r="O34" s="537" t="s">
        <v>342</v>
      </c>
      <c r="P34" s="537" t="s">
        <v>638</v>
      </c>
      <c r="Q34" s="537" t="s">
        <v>148</v>
      </c>
      <c r="R34" s="760"/>
      <c r="S34" s="537" t="s">
        <v>634</v>
      </c>
      <c r="T34" s="760"/>
      <c r="U34" s="537" t="s">
        <v>148</v>
      </c>
      <c r="V34" s="760"/>
      <c r="W34" s="757"/>
      <c r="X34" s="757"/>
      <c r="Y34" s="779"/>
      <c r="Z34" s="779"/>
      <c r="AA34" s="775"/>
      <c r="AB34" s="776"/>
      <c r="AC34" s="757"/>
      <c r="AD34" s="757"/>
      <c r="AE34" s="757"/>
      <c r="AF34" s="538"/>
    </row>
    <row r="35" spans="1:32" s="371" customFormat="1" ht="19.5" customHeight="1">
      <c r="A35" s="539" t="s">
        <v>679</v>
      </c>
      <c r="B35" s="505" t="s">
        <v>600</v>
      </c>
      <c r="C35" s="488">
        <f>SUM(C37:C42)</f>
        <v>13212</v>
      </c>
      <c r="D35" s="489">
        <f>SUM(D37:D42)</f>
        <v>147</v>
      </c>
      <c r="E35" s="489">
        <f aca="true" t="shared" si="3" ref="E35:AE35">SUM(E37:E42)</f>
        <v>208</v>
      </c>
      <c r="F35" s="489">
        <f t="shared" si="3"/>
        <v>87</v>
      </c>
      <c r="G35" s="489">
        <f t="shared" si="3"/>
        <v>8</v>
      </c>
      <c r="H35" s="489">
        <f t="shared" si="3"/>
        <v>651</v>
      </c>
      <c r="I35" s="489">
        <f t="shared" si="3"/>
        <v>124</v>
      </c>
      <c r="J35" s="489">
        <f t="shared" si="3"/>
        <v>141</v>
      </c>
      <c r="K35" s="489">
        <f t="shared" si="3"/>
        <v>292</v>
      </c>
      <c r="L35" s="489">
        <f t="shared" si="3"/>
        <v>2</v>
      </c>
      <c r="M35" s="489">
        <f t="shared" si="3"/>
        <v>3</v>
      </c>
      <c r="N35" s="489">
        <f t="shared" si="3"/>
        <v>6</v>
      </c>
      <c r="O35" s="489">
        <f t="shared" si="3"/>
        <v>1314</v>
      </c>
      <c r="P35" s="489">
        <f t="shared" si="3"/>
        <v>2403</v>
      </c>
      <c r="Q35" s="489">
        <f t="shared" si="3"/>
        <v>3433</v>
      </c>
      <c r="R35" s="489">
        <f t="shared" si="3"/>
        <v>3953</v>
      </c>
      <c r="S35" s="489">
        <f t="shared" si="3"/>
        <v>46</v>
      </c>
      <c r="T35" s="489">
        <f t="shared" si="3"/>
        <v>23</v>
      </c>
      <c r="U35" s="489">
        <f t="shared" si="3"/>
        <v>42</v>
      </c>
      <c r="V35" s="489">
        <f t="shared" si="3"/>
        <v>329</v>
      </c>
      <c r="W35" s="489">
        <f t="shared" si="3"/>
        <v>1265</v>
      </c>
      <c r="X35" s="489">
        <f t="shared" si="3"/>
        <v>2242</v>
      </c>
      <c r="Y35" s="489">
        <f t="shared" si="3"/>
        <v>952</v>
      </c>
      <c r="Z35" s="489">
        <f t="shared" si="3"/>
        <v>8753</v>
      </c>
      <c r="AA35" s="489">
        <f t="shared" si="3"/>
        <v>0</v>
      </c>
      <c r="AB35" s="489">
        <f t="shared" si="3"/>
        <v>6648</v>
      </c>
      <c r="AC35" s="489">
        <f t="shared" si="3"/>
        <v>29</v>
      </c>
      <c r="AD35" s="489">
        <f t="shared" si="3"/>
        <v>128</v>
      </c>
      <c r="AE35" s="489">
        <f t="shared" si="3"/>
        <v>6491</v>
      </c>
      <c r="AF35" s="540" t="s">
        <v>600</v>
      </c>
    </row>
    <row r="36" spans="1:32" s="373" customFormat="1" ht="12.75" customHeight="1">
      <c r="A36" s="768" t="s">
        <v>601</v>
      </c>
      <c r="B36" s="491"/>
      <c r="C36" s="492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541"/>
      <c r="AC36" s="493"/>
      <c r="AD36" s="493"/>
      <c r="AE36" s="504"/>
      <c r="AF36" s="496"/>
    </row>
    <row r="37" spans="1:32" s="373" customFormat="1" ht="19.5" customHeight="1">
      <c r="A37" s="769"/>
      <c r="B37" s="497" t="s">
        <v>602</v>
      </c>
      <c r="C37" s="498">
        <f aca="true" t="shared" si="4" ref="C37:C42">SUM(D37:V37)</f>
        <v>18</v>
      </c>
      <c r="D37" s="499" t="s">
        <v>680</v>
      </c>
      <c r="E37" s="499" t="s">
        <v>512</v>
      </c>
      <c r="F37" s="499" t="s">
        <v>512</v>
      </c>
      <c r="G37" s="499" t="s">
        <v>512</v>
      </c>
      <c r="H37" s="499" t="s">
        <v>512</v>
      </c>
      <c r="I37" s="499" t="s">
        <v>512</v>
      </c>
      <c r="J37" s="499" t="s">
        <v>512</v>
      </c>
      <c r="K37" s="499" t="s">
        <v>512</v>
      </c>
      <c r="L37" s="499" t="s">
        <v>680</v>
      </c>
      <c r="M37" s="499" t="s">
        <v>512</v>
      </c>
      <c r="N37" s="499" t="s">
        <v>512</v>
      </c>
      <c r="O37" s="499">
        <v>2</v>
      </c>
      <c r="P37" s="499" t="s">
        <v>512</v>
      </c>
      <c r="Q37" s="499">
        <v>1</v>
      </c>
      <c r="R37" s="499" t="s">
        <v>512</v>
      </c>
      <c r="S37" s="499" t="s">
        <v>512</v>
      </c>
      <c r="T37" s="499">
        <v>8</v>
      </c>
      <c r="U37" s="499">
        <v>3</v>
      </c>
      <c r="V37" s="499">
        <v>4</v>
      </c>
      <c r="W37" s="499" t="s">
        <v>512</v>
      </c>
      <c r="X37" s="499">
        <v>1</v>
      </c>
      <c r="Y37" s="499">
        <v>1</v>
      </c>
      <c r="Z37" s="499">
        <v>16</v>
      </c>
      <c r="AA37" s="499"/>
      <c r="AB37" s="499">
        <f aca="true" t="shared" si="5" ref="AB37:AB42">SUM(AC37:AE37)</f>
        <v>18</v>
      </c>
      <c r="AC37" s="499" t="s">
        <v>512</v>
      </c>
      <c r="AD37" s="499">
        <v>2</v>
      </c>
      <c r="AE37" s="500">
        <v>16</v>
      </c>
      <c r="AF37" s="501" t="s">
        <v>602</v>
      </c>
    </row>
    <row r="38" spans="1:32" s="373" customFormat="1" ht="19.5" customHeight="1">
      <c r="A38" s="769"/>
      <c r="B38" s="497" t="s">
        <v>603</v>
      </c>
      <c r="C38" s="498">
        <f t="shared" si="4"/>
        <v>112</v>
      </c>
      <c r="D38" s="499">
        <v>1</v>
      </c>
      <c r="E38" s="499">
        <v>6</v>
      </c>
      <c r="F38" s="499" t="s">
        <v>680</v>
      </c>
      <c r="G38" s="499" t="s">
        <v>680</v>
      </c>
      <c r="H38" s="499">
        <v>3</v>
      </c>
      <c r="I38" s="499" t="s">
        <v>680</v>
      </c>
      <c r="J38" s="499" t="s">
        <v>512</v>
      </c>
      <c r="K38" s="499">
        <v>5</v>
      </c>
      <c r="L38" s="499" t="s">
        <v>512</v>
      </c>
      <c r="M38" s="499" t="s">
        <v>512</v>
      </c>
      <c r="N38" s="499" t="s">
        <v>680</v>
      </c>
      <c r="O38" s="499">
        <v>16</v>
      </c>
      <c r="P38" s="499" t="s">
        <v>512</v>
      </c>
      <c r="Q38" s="499">
        <v>28</v>
      </c>
      <c r="R38" s="499">
        <v>8</v>
      </c>
      <c r="S38" s="499">
        <v>8</v>
      </c>
      <c r="T38" s="499">
        <v>13</v>
      </c>
      <c r="U38" s="499">
        <v>2</v>
      </c>
      <c r="V38" s="499">
        <v>22</v>
      </c>
      <c r="W38" s="499" t="s">
        <v>680</v>
      </c>
      <c r="X38" s="499">
        <v>17</v>
      </c>
      <c r="Y38" s="499">
        <v>6</v>
      </c>
      <c r="Z38" s="499">
        <v>89</v>
      </c>
      <c r="AA38" s="499"/>
      <c r="AB38" s="499">
        <f t="shared" si="5"/>
        <v>112</v>
      </c>
      <c r="AC38" s="499" t="s">
        <v>676</v>
      </c>
      <c r="AD38" s="499">
        <v>7</v>
      </c>
      <c r="AE38" s="500">
        <v>105</v>
      </c>
      <c r="AF38" s="501" t="s">
        <v>603</v>
      </c>
    </row>
    <row r="39" spans="1:32" s="373" customFormat="1" ht="19.5" customHeight="1">
      <c r="A39" s="769"/>
      <c r="B39" s="497" t="s">
        <v>604</v>
      </c>
      <c r="C39" s="498">
        <f t="shared" si="4"/>
        <v>125</v>
      </c>
      <c r="D39" s="499" t="s">
        <v>680</v>
      </c>
      <c r="E39" s="499">
        <v>6</v>
      </c>
      <c r="F39" s="499">
        <v>1</v>
      </c>
      <c r="G39" s="499" t="s">
        <v>680</v>
      </c>
      <c r="H39" s="499">
        <v>6</v>
      </c>
      <c r="I39" s="499">
        <v>1</v>
      </c>
      <c r="J39" s="499" t="s">
        <v>512</v>
      </c>
      <c r="K39" s="499">
        <v>8</v>
      </c>
      <c r="L39" s="499" t="s">
        <v>680</v>
      </c>
      <c r="M39" s="499" t="s">
        <v>512</v>
      </c>
      <c r="N39" s="499" t="s">
        <v>512</v>
      </c>
      <c r="O39" s="499">
        <v>24</v>
      </c>
      <c r="P39" s="499">
        <v>3</v>
      </c>
      <c r="Q39" s="499">
        <v>49</v>
      </c>
      <c r="R39" s="499">
        <v>16</v>
      </c>
      <c r="S39" s="499">
        <v>1</v>
      </c>
      <c r="T39" s="499" t="s">
        <v>512</v>
      </c>
      <c r="U39" s="499">
        <v>2</v>
      </c>
      <c r="V39" s="499">
        <v>8</v>
      </c>
      <c r="W39" s="499" t="s">
        <v>680</v>
      </c>
      <c r="X39" s="499">
        <v>77</v>
      </c>
      <c r="Y39" s="499">
        <v>4</v>
      </c>
      <c r="Z39" s="499">
        <v>44</v>
      </c>
      <c r="AA39" s="499"/>
      <c r="AB39" s="499">
        <f t="shared" si="5"/>
        <v>123</v>
      </c>
      <c r="AC39" s="499" t="s">
        <v>512</v>
      </c>
      <c r="AD39" s="499">
        <v>3</v>
      </c>
      <c r="AE39" s="500">
        <v>120</v>
      </c>
      <c r="AF39" s="501" t="s">
        <v>604</v>
      </c>
    </row>
    <row r="40" spans="1:32" s="373" customFormat="1" ht="19.5" customHeight="1">
      <c r="A40" s="769"/>
      <c r="B40" s="497" t="s">
        <v>605</v>
      </c>
      <c r="C40" s="498">
        <f t="shared" si="4"/>
        <v>183</v>
      </c>
      <c r="D40" s="499">
        <v>2</v>
      </c>
      <c r="E40" s="499">
        <v>7</v>
      </c>
      <c r="F40" s="499" t="s">
        <v>512</v>
      </c>
      <c r="G40" s="499">
        <v>1</v>
      </c>
      <c r="H40" s="499">
        <v>6</v>
      </c>
      <c r="I40" s="499">
        <v>1</v>
      </c>
      <c r="J40" s="499" t="s">
        <v>680</v>
      </c>
      <c r="K40" s="499">
        <v>10</v>
      </c>
      <c r="L40" s="499" t="s">
        <v>680</v>
      </c>
      <c r="M40" s="499" t="s">
        <v>512</v>
      </c>
      <c r="N40" s="499" t="s">
        <v>512</v>
      </c>
      <c r="O40" s="499">
        <v>38</v>
      </c>
      <c r="P40" s="499">
        <v>7</v>
      </c>
      <c r="Q40" s="499">
        <v>74</v>
      </c>
      <c r="R40" s="499">
        <v>29</v>
      </c>
      <c r="S40" s="499" t="s">
        <v>680</v>
      </c>
      <c r="T40" s="499" t="s">
        <v>512</v>
      </c>
      <c r="U40" s="499">
        <v>1</v>
      </c>
      <c r="V40" s="499">
        <v>7</v>
      </c>
      <c r="W40" s="499">
        <v>1</v>
      </c>
      <c r="X40" s="499">
        <v>113</v>
      </c>
      <c r="Y40" s="499">
        <v>7</v>
      </c>
      <c r="Z40" s="499">
        <v>62</v>
      </c>
      <c r="AA40" s="499"/>
      <c r="AB40" s="499">
        <f t="shared" si="5"/>
        <v>168</v>
      </c>
      <c r="AC40" s="499" t="s">
        <v>512</v>
      </c>
      <c r="AD40" s="499">
        <v>1</v>
      </c>
      <c r="AE40" s="500">
        <v>167</v>
      </c>
      <c r="AF40" s="501" t="s">
        <v>605</v>
      </c>
    </row>
    <row r="41" spans="1:32" s="373" customFormat="1" ht="19.5" customHeight="1">
      <c r="A41" s="769"/>
      <c r="B41" s="497" t="s">
        <v>606</v>
      </c>
      <c r="C41" s="498">
        <f t="shared" si="4"/>
        <v>10208</v>
      </c>
      <c r="D41" s="499">
        <v>100</v>
      </c>
      <c r="E41" s="499">
        <v>138</v>
      </c>
      <c r="F41" s="499">
        <v>57</v>
      </c>
      <c r="G41" s="499">
        <v>7</v>
      </c>
      <c r="H41" s="499">
        <v>418</v>
      </c>
      <c r="I41" s="499">
        <v>94</v>
      </c>
      <c r="J41" s="499">
        <v>104</v>
      </c>
      <c r="K41" s="499">
        <v>175</v>
      </c>
      <c r="L41" s="499">
        <v>2</v>
      </c>
      <c r="M41" s="499">
        <v>2</v>
      </c>
      <c r="N41" s="499">
        <v>6</v>
      </c>
      <c r="O41" s="499">
        <v>1009</v>
      </c>
      <c r="P41" s="499">
        <v>2049</v>
      </c>
      <c r="Q41" s="499">
        <v>2515</v>
      </c>
      <c r="R41" s="499">
        <v>3337</v>
      </c>
      <c r="S41" s="499">
        <v>24</v>
      </c>
      <c r="T41" s="499">
        <v>1</v>
      </c>
      <c r="U41" s="499">
        <v>28</v>
      </c>
      <c r="V41" s="499">
        <v>142</v>
      </c>
      <c r="W41" s="499">
        <v>1081</v>
      </c>
      <c r="X41" s="499">
        <v>1916</v>
      </c>
      <c r="Y41" s="499">
        <v>737</v>
      </c>
      <c r="Z41" s="499">
        <v>6474</v>
      </c>
      <c r="AA41" s="499"/>
      <c r="AB41" s="499">
        <f t="shared" si="5"/>
        <v>5095</v>
      </c>
      <c r="AC41" s="499">
        <v>14</v>
      </c>
      <c r="AD41" s="499">
        <v>60</v>
      </c>
      <c r="AE41" s="500">
        <v>5021</v>
      </c>
      <c r="AF41" s="501" t="s">
        <v>606</v>
      </c>
    </row>
    <row r="42" spans="1:32" s="373" customFormat="1" ht="19.5" customHeight="1">
      <c r="A42" s="769"/>
      <c r="B42" s="497" t="s">
        <v>607</v>
      </c>
      <c r="C42" s="498">
        <f t="shared" si="4"/>
        <v>2566</v>
      </c>
      <c r="D42" s="499">
        <v>44</v>
      </c>
      <c r="E42" s="499">
        <v>51</v>
      </c>
      <c r="F42" s="499">
        <v>29</v>
      </c>
      <c r="G42" s="499" t="s">
        <v>512</v>
      </c>
      <c r="H42" s="499">
        <v>218</v>
      </c>
      <c r="I42" s="499">
        <v>28</v>
      </c>
      <c r="J42" s="499">
        <v>37</v>
      </c>
      <c r="K42" s="499">
        <v>94</v>
      </c>
      <c r="L42" s="499" t="s">
        <v>174</v>
      </c>
      <c r="M42" s="499">
        <v>1</v>
      </c>
      <c r="N42" s="499" t="s">
        <v>174</v>
      </c>
      <c r="O42" s="499">
        <v>225</v>
      </c>
      <c r="P42" s="499">
        <v>344</v>
      </c>
      <c r="Q42" s="499">
        <v>766</v>
      </c>
      <c r="R42" s="499">
        <v>563</v>
      </c>
      <c r="S42" s="499">
        <v>13</v>
      </c>
      <c r="T42" s="499">
        <v>1</v>
      </c>
      <c r="U42" s="499">
        <v>6</v>
      </c>
      <c r="V42" s="499">
        <v>146</v>
      </c>
      <c r="W42" s="499">
        <v>183</v>
      </c>
      <c r="X42" s="499">
        <v>118</v>
      </c>
      <c r="Y42" s="499">
        <v>197</v>
      </c>
      <c r="Z42" s="499">
        <v>2068</v>
      </c>
      <c r="AA42" s="499"/>
      <c r="AB42" s="499">
        <f t="shared" si="5"/>
        <v>1132</v>
      </c>
      <c r="AC42" s="499">
        <v>15</v>
      </c>
      <c r="AD42" s="499">
        <v>55</v>
      </c>
      <c r="AE42" s="500">
        <v>1062</v>
      </c>
      <c r="AF42" s="501" t="s">
        <v>607</v>
      </c>
    </row>
    <row r="43" spans="1:32" s="373" customFormat="1" ht="16.5" customHeight="1">
      <c r="A43" s="770"/>
      <c r="B43" s="503"/>
      <c r="C43" s="492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541"/>
      <c r="AC43" s="493"/>
      <c r="AD43" s="493"/>
      <c r="AE43" s="504"/>
      <c r="AF43" s="496"/>
    </row>
    <row r="44" spans="1:32" s="371" customFormat="1" ht="19.5" customHeight="1">
      <c r="A44" s="754" t="s">
        <v>608</v>
      </c>
      <c r="B44" s="505" t="s">
        <v>609</v>
      </c>
      <c r="C44" s="498">
        <f>SUM(C46:C48)</f>
        <v>10412</v>
      </c>
      <c r="D44" s="506">
        <f>SUM(D46:D48)</f>
        <v>17</v>
      </c>
      <c r="E44" s="506">
        <f aca="true" t="shared" si="6" ref="E44:Y44">SUM(E46:E48)</f>
        <v>69</v>
      </c>
      <c r="F44" s="506">
        <f t="shared" si="6"/>
        <v>6</v>
      </c>
      <c r="G44" s="506">
        <f t="shared" si="6"/>
        <v>3</v>
      </c>
      <c r="H44" s="506">
        <f t="shared" si="6"/>
        <v>106</v>
      </c>
      <c r="I44" s="506">
        <f t="shared" si="6"/>
        <v>7</v>
      </c>
      <c r="J44" s="506" t="s">
        <v>174</v>
      </c>
      <c r="K44" s="506">
        <f t="shared" si="6"/>
        <v>44</v>
      </c>
      <c r="L44" s="506" t="s">
        <v>174</v>
      </c>
      <c r="M44" s="506">
        <f t="shared" si="6"/>
        <v>1</v>
      </c>
      <c r="N44" s="506">
        <f t="shared" si="6"/>
        <v>6</v>
      </c>
      <c r="O44" s="506">
        <f t="shared" si="6"/>
        <v>1031</v>
      </c>
      <c r="P44" s="506">
        <f t="shared" si="6"/>
        <v>105</v>
      </c>
      <c r="Q44" s="506">
        <f t="shared" si="6"/>
        <v>1012</v>
      </c>
      <c r="R44" s="506">
        <f t="shared" si="6"/>
        <v>6095</v>
      </c>
      <c r="S44" s="506">
        <f t="shared" si="6"/>
        <v>46</v>
      </c>
      <c r="T44" s="506">
        <f t="shared" si="6"/>
        <v>24</v>
      </c>
      <c r="U44" s="506">
        <f t="shared" si="6"/>
        <v>49</v>
      </c>
      <c r="V44" s="506">
        <f t="shared" si="6"/>
        <v>347</v>
      </c>
      <c r="W44" s="506">
        <f t="shared" si="6"/>
        <v>652</v>
      </c>
      <c r="X44" s="506">
        <f t="shared" si="6"/>
        <v>1359</v>
      </c>
      <c r="Y44" s="506">
        <f t="shared" si="6"/>
        <v>810</v>
      </c>
      <c r="Z44" s="506">
        <f>SUM(Z46:Z48)</f>
        <v>6147</v>
      </c>
      <c r="AA44" s="506"/>
      <c r="AB44" s="506">
        <f>SUM(AB46:AB48)</f>
        <v>8968</v>
      </c>
      <c r="AC44" s="506">
        <f>SUM(AC46:AC48)</f>
        <v>36</v>
      </c>
      <c r="AD44" s="506">
        <f>SUM(AD46:AD48)</f>
        <v>161</v>
      </c>
      <c r="AE44" s="506">
        <f>SUM(AE46:AE48)</f>
        <v>8771</v>
      </c>
      <c r="AF44" s="490" t="s">
        <v>609</v>
      </c>
    </row>
    <row r="45" spans="1:32" s="373" customFormat="1" ht="12.75" customHeight="1">
      <c r="A45" s="754"/>
      <c r="B45" s="491"/>
      <c r="C45" s="492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4"/>
      <c r="AB45" s="541"/>
      <c r="AC45" s="493"/>
      <c r="AD45" s="493"/>
      <c r="AE45" s="504"/>
      <c r="AF45" s="496"/>
    </row>
    <row r="46" spans="1:32" s="373" customFormat="1" ht="19.5" customHeight="1">
      <c r="A46" s="754"/>
      <c r="B46" s="497" t="s">
        <v>367</v>
      </c>
      <c r="C46" s="498">
        <v>35</v>
      </c>
      <c r="D46" s="499" t="s">
        <v>512</v>
      </c>
      <c r="E46" s="499">
        <v>4</v>
      </c>
      <c r="F46" s="499" t="s">
        <v>512</v>
      </c>
      <c r="G46" s="499" t="s">
        <v>680</v>
      </c>
      <c r="H46" s="499">
        <v>1</v>
      </c>
      <c r="I46" s="499" t="s">
        <v>680</v>
      </c>
      <c r="J46" s="499" t="s">
        <v>680</v>
      </c>
      <c r="K46" s="499" t="s">
        <v>512</v>
      </c>
      <c r="L46" s="499" t="s">
        <v>512</v>
      </c>
      <c r="M46" s="499" t="s">
        <v>512</v>
      </c>
      <c r="N46" s="499">
        <v>1</v>
      </c>
      <c r="O46" s="499" t="s">
        <v>680</v>
      </c>
      <c r="P46" s="499" t="s">
        <v>680</v>
      </c>
      <c r="Q46" s="499">
        <v>12</v>
      </c>
      <c r="R46" s="499">
        <v>6</v>
      </c>
      <c r="S46" s="499">
        <v>1</v>
      </c>
      <c r="T46" s="499" t="s">
        <v>680</v>
      </c>
      <c r="U46" s="499">
        <v>4</v>
      </c>
      <c r="V46" s="499">
        <v>7</v>
      </c>
      <c r="W46" s="499">
        <v>5</v>
      </c>
      <c r="X46" s="499">
        <v>3</v>
      </c>
      <c r="Y46" s="499">
        <v>3</v>
      </c>
      <c r="Z46" s="499">
        <v>25</v>
      </c>
      <c r="AA46" s="506"/>
      <c r="AB46" s="499">
        <f>SUM(AC46:AE46)</f>
        <v>36</v>
      </c>
      <c r="AC46" s="499">
        <v>36</v>
      </c>
      <c r="AD46" s="499" t="s">
        <v>512</v>
      </c>
      <c r="AE46" s="500" t="s">
        <v>512</v>
      </c>
      <c r="AF46" s="501" t="s">
        <v>367</v>
      </c>
    </row>
    <row r="47" spans="1:32" s="373" customFormat="1" ht="19.5" customHeight="1">
      <c r="A47" s="754"/>
      <c r="B47" s="497" t="s">
        <v>610</v>
      </c>
      <c r="C47" s="498">
        <v>132</v>
      </c>
      <c r="D47" s="499" t="s">
        <v>680</v>
      </c>
      <c r="E47" s="499">
        <v>6</v>
      </c>
      <c r="F47" s="499" t="s">
        <v>680</v>
      </c>
      <c r="G47" s="499" t="s">
        <v>512</v>
      </c>
      <c r="H47" s="499">
        <v>7</v>
      </c>
      <c r="I47" s="499">
        <v>1</v>
      </c>
      <c r="J47" s="499" t="s">
        <v>512</v>
      </c>
      <c r="K47" s="499">
        <v>4</v>
      </c>
      <c r="L47" s="499" t="s">
        <v>512</v>
      </c>
      <c r="M47" s="499" t="s">
        <v>512</v>
      </c>
      <c r="N47" s="499" t="s">
        <v>680</v>
      </c>
      <c r="O47" s="499">
        <v>14</v>
      </c>
      <c r="P47" s="499">
        <v>7</v>
      </c>
      <c r="Q47" s="499">
        <v>28</v>
      </c>
      <c r="R47" s="499">
        <v>47</v>
      </c>
      <c r="S47" s="499">
        <v>10</v>
      </c>
      <c r="T47" s="499">
        <v>5</v>
      </c>
      <c r="U47" s="499">
        <v>6</v>
      </c>
      <c r="V47" s="499">
        <v>26</v>
      </c>
      <c r="W47" s="499">
        <v>11</v>
      </c>
      <c r="X47" s="499">
        <v>20</v>
      </c>
      <c r="Y47" s="499">
        <v>17</v>
      </c>
      <c r="Z47" s="499">
        <v>113</v>
      </c>
      <c r="AA47" s="506"/>
      <c r="AB47" s="499">
        <f>SUM(AC47:AE47)</f>
        <v>161</v>
      </c>
      <c r="AC47" s="499" t="s">
        <v>512</v>
      </c>
      <c r="AD47" s="499">
        <v>161</v>
      </c>
      <c r="AE47" s="500" t="s">
        <v>512</v>
      </c>
      <c r="AF47" s="501" t="s">
        <v>610</v>
      </c>
    </row>
    <row r="48" spans="1:32" s="373" customFormat="1" ht="19.5" customHeight="1">
      <c r="A48" s="754"/>
      <c r="B48" s="497" t="s">
        <v>611</v>
      </c>
      <c r="C48" s="498">
        <v>10245</v>
      </c>
      <c r="D48" s="499">
        <v>17</v>
      </c>
      <c r="E48" s="499">
        <v>59</v>
      </c>
      <c r="F48" s="499">
        <v>6</v>
      </c>
      <c r="G48" s="499">
        <v>3</v>
      </c>
      <c r="H48" s="499">
        <v>98</v>
      </c>
      <c r="I48" s="499">
        <v>6</v>
      </c>
      <c r="J48" s="499" t="s">
        <v>512</v>
      </c>
      <c r="K48" s="499">
        <v>40</v>
      </c>
      <c r="L48" s="499" t="s">
        <v>680</v>
      </c>
      <c r="M48" s="499">
        <v>1</v>
      </c>
      <c r="N48" s="499">
        <v>5</v>
      </c>
      <c r="O48" s="499">
        <v>1017</v>
      </c>
      <c r="P48" s="499">
        <v>98</v>
      </c>
      <c r="Q48" s="499">
        <v>972</v>
      </c>
      <c r="R48" s="499">
        <v>6042</v>
      </c>
      <c r="S48" s="499">
        <v>35</v>
      </c>
      <c r="T48" s="499">
        <v>19</v>
      </c>
      <c r="U48" s="499">
        <v>39</v>
      </c>
      <c r="V48" s="499">
        <v>314</v>
      </c>
      <c r="W48" s="499">
        <v>636</v>
      </c>
      <c r="X48" s="499">
        <v>1336</v>
      </c>
      <c r="Y48" s="499">
        <v>790</v>
      </c>
      <c r="Z48" s="499">
        <v>6009</v>
      </c>
      <c r="AA48" s="506"/>
      <c r="AB48" s="499">
        <f>SUM(AC48:AE48)</f>
        <v>8771</v>
      </c>
      <c r="AC48" s="499" t="s">
        <v>512</v>
      </c>
      <c r="AD48" s="499" t="s">
        <v>512</v>
      </c>
      <c r="AE48" s="500">
        <v>8771</v>
      </c>
      <c r="AF48" s="501" t="s">
        <v>611</v>
      </c>
    </row>
    <row r="49" spans="1:32" s="373" customFormat="1" ht="16.5" customHeight="1" thickBot="1">
      <c r="A49" s="509"/>
      <c r="B49" s="510"/>
      <c r="C49" s="542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4"/>
      <c r="AB49" s="544"/>
      <c r="AC49" s="543"/>
      <c r="AD49" s="543"/>
      <c r="AE49" s="545"/>
      <c r="AF49" s="515"/>
    </row>
    <row r="50" spans="1:3" s="375" customFormat="1" ht="12">
      <c r="A50" s="373" t="s">
        <v>225</v>
      </c>
      <c r="C50" s="392"/>
    </row>
    <row r="51" spans="1:24" s="373" customFormat="1" ht="12" customHeight="1">
      <c r="A51" s="393" t="s">
        <v>639</v>
      </c>
      <c r="C51" s="371"/>
      <c r="X51" s="374"/>
    </row>
  </sheetData>
  <sheetProtection/>
  <mergeCells count="25">
    <mergeCell ref="AC29:AC34"/>
    <mergeCell ref="V30:V34"/>
    <mergeCell ref="A11:A18"/>
    <mergeCell ref="A19:A23"/>
    <mergeCell ref="W29:W34"/>
    <mergeCell ref="X29:X34"/>
    <mergeCell ref="Y29:Y34"/>
    <mergeCell ref="Z29:Z34"/>
    <mergeCell ref="R30:R34"/>
    <mergeCell ref="C4:C9"/>
    <mergeCell ref="E6:E9"/>
    <mergeCell ref="G6:G9"/>
    <mergeCell ref="Z8:Z9"/>
    <mergeCell ref="A36:A43"/>
    <mergeCell ref="AA29:AB34"/>
    <mergeCell ref="A44:A48"/>
    <mergeCell ref="AD29:AD34"/>
    <mergeCell ref="AE29:AE34"/>
    <mergeCell ref="D30:D34"/>
    <mergeCell ref="E30:E34"/>
    <mergeCell ref="H30:H34"/>
    <mergeCell ref="I30:I34"/>
    <mergeCell ref="L30:L34"/>
    <mergeCell ref="N30:N34"/>
    <mergeCell ref="T30:T34"/>
  </mergeCells>
  <printOptions/>
  <pageMargins left="0.6299212598425197" right="0.3937007874015748" top="0.5905511811023623" bottom="0.3937007874015748" header="0.3937007874015748" footer="0.31496062992125984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88"/>
  <sheetViews>
    <sheetView showGridLines="0" zoomScalePageLayoutView="0" workbookViewId="0" topLeftCell="A1">
      <selection activeCell="A1" sqref="A1:IV16384"/>
    </sheetView>
  </sheetViews>
  <sheetFormatPr defaultColWidth="8.00390625" defaultRowHeight="13.5"/>
  <cols>
    <col min="1" max="1" width="3.25390625" style="262" customWidth="1"/>
    <col min="2" max="2" width="17.00390625" style="262" customWidth="1"/>
    <col min="3" max="3" width="6.00390625" style="347" customWidth="1"/>
    <col min="4" max="15" width="4.75390625" style="262" customWidth="1"/>
    <col min="16" max="18" width="4.625" style="262" customWidth="1"/>
    <col min="19" max="16384" width="8.00390625" style="262" customWidth="1"/>
  </cols>
  <sheetData>
    <row r="1" spans="1:21" ht="15" customHeight="1">
      <c r="A1" s="546"/>
      <c r="B1" s="260"/>
      <c r="C1" s="314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  <c r="T1" s="261"/>
      <c r="U1" s="261"/>
    </row>
    <row r="2" spans="1:21" ht="15" customHeight="1">
      <c r="A2" s="260" t="s">
        <v>682</v>
      </c>
      <c r="B2" s="260"/>
      <c r="C2" s="314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  <c r="T2" s="261"/>
      <c r="U2" s="261"/>
    </row>
    <row r="3" spans="1:18" s="308" customFormat="1" ht="12.75" customHeight="1" thickBot="1">
      <c r="A3" s="469" t="s">
        <v>471</v>
      </c>
      <c r="B3" s="431"/>
      <c r="C3" s="547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548" t="s">
        <v>190</v>
      </c>
    </row>
    <row r="4" spans="1:18" s="308" customFormat="1" ht="14.25" customHeight="1">
      <c r="A4" s="785" t="s">
        <v>368</v>
      </c>
      <c r="B4" s="719"/>
      <c r="C4" s="786" t="s">
        <v>369</v>
      </c>
      <c r="D4" s="332" t="s">
        <v>370</v>
      </c>
      <c r="E4" s="333"/>
      <c r="F4" s="333"/>
      <c r="G4" s="332" t="s">
        <v>371</v>
      </c>
      <c r="H4" s="333"/>
      <c r="I4" s="333"/>
      <c r="J4" s="333"/>
      <c r="K4" s="333"/>
      <c r="L4" s="333"/>
      <c r="M4" s="333"/>
      <c r="N4" s="333"/>
      <c r="O4" s="333"/>
      <c r="P4" s="549"/>
      <c r="Q4" s="336"/>
      <c r="R4" s="336"/>
    </row>
    <row r="5" spans="1:18" s="308" customFormat="1" ht="11.25" customHeight="1">
      <c r="A5" s="721"/>
      <c r="B5" s="723"/>
      <c r="C5" s="787"/>
      <c r="D5" s="549" t="s">
        <v>372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781" t="s">
        <v>373</v>
      </c>
      <c r="Q5" s="783" t="s">
        <v>374</v>
      </c>
      <c r="R5" s="783" t="s">
        <v>375</v>
      </c>
    </row>
    <row r="6" spans="1:18" s="308" customFormat="1" ht="63" customHeight="1">
      <c r="A6" s="727"/>
      <c r="B6" s="727"/>
      <c r="C6" s="788"/>
      <c r="D6" s="550" t="s">
        <v>376</v>
      </c>
      <c r="E6" s="550" t="s">
        <v>472</v>
      </c>
      <c r="F6" s="550" t="s">
        <v>377</v>
      </c>
      <c r="G6" s="550" t="s">
        <v>378</v>
      </c>
      <c r="H6" s="550" t="s">
        <v>379</v>
      </c>
      <c r="I6" s="551" t="s">
        <v>683</v>
      </c>
      <c r="J6" s="550" t="s">
        <v>380</v>
      </c>
      <c r="K6" s="550" t="s">
        <v>381</v>
      </c>
      <c r="L6" s="550" t="s">
        <v>473</v>
      </c>
      <c r="M6" s="550" t="s">
        <v>382</v>
      </c>
      <c r="N6" s="550" t="s">
        <v>383</v>
      </c>
      <c r="O6" s="550" t="s">
        <v>384</v>
      </c>
      <c r="P6" s="782"/>
      <c r="Q6" s="784"/>
      <c r="R6" s="784"/>
    </row>
    <row r="7" spans="2:21" s="308" customFormat="1" ht="15" customHeight="1">
      <c r="B7" s="552" t="s">
        <v>312</v>
      </c>
      <c r="C7" s="553">
        <f>SUM(D7:R7)</f>
        <v>146</v>
      </c>
      <c r="D7" s="554" t="s">
        <v>512</v>
      </c>
      <c r="E7" s="554">
        <v>11</v>
      </c>
      <c r="F7" s="554">
        <v>107</v>
      </c>
      <c r="G7" s="554" t="s">
        <v>512</v>
      </c>
      <c r="H7" s="554" t="s">
        <v>512</v>
      </c>
      <c r="I7" s="554" t="s">
        <v>512</v>
      </c>
      <c r="J7" s="554" t="s">
        <v>512</v>
      </c>
      <c r="K7" s="554" t="s">
        <v>512</v>
      </c>
      <c r="L7" s="554" t="s">
        <v>512</v>
      </c>
      <c r="M7" s="554">
        <v>2</v>
      </c>
      <c r="N7" s="554">
        <v>4</v>
      </c>
      <c r="O7" s="554">
        <v>19</v>
      </c>
      <c r="P7" s="554">
        <v>3</v>
      </c>
      <c r="Q7" s="554" t="s">
        <v>512</v>
      </c>
      <c r="R7" s="554" t="s">
        <v>512</v>
      </c>
      <c r="S7" s="376"/>
      <c r="U7" s="376"/>
    </row>
    <row r="8" spans="2:21" s="308" customFormat="1" ht="15" customHeight="1">
      <c r="B8" s="481" t="s">
        <v>385</v>
      </c>
      <c r="C8" s="555">
        <f aca="true" t="shared" si="0" ref="C8:C53">SUM(D8:R8)</f>
        <v>2</v>
      </c>
      <c r="D8" s="556" t="s">
        <v>512</v>
      </c>
      <c r="E8" s="556" t="s">
        <v>512</v>
      </c>
      <c r="F8" s="556" t="s">
        <v>512</v>
      </c>
      <c r="G8" s="556" t="s">
        <v>512</v>
      </c>
      <c r="H8" s="556" t="s">
        <v>512</v>
      </c>
      <c r="I8" s="556" t="s">
        <v>512</v>
      </c>
      <c r="J8" s="556" t="s">
        <v>512</v>
      </c>
      <c r="K8" s="556" t="s">
        <v>512</v>
      </c>
      <c r="L8" s="556" t="s">
        <v>512</v>
      </c>
      <c r="M8" s="556" t="s">
        <v>512</v>
      </c>
      <c r="N8" s="556" t="s">
        <v>512</v>
      </c>
      <c r="O8" s="556" t="s">
        <v>512</v>
      </c>
      <c r="P8" s="556">
        <v>2</v>
      </c>
      <c r="Q8" s="556" t="s">
        <v>512</v>
      </c>
      <c r="R8" s="556" t="s">
        <v>512</v>
      </c>
      <c r="S8" s="376"/>
      <c r="U8" s="376"/>
    </row>
    <row r="9" spans="2:21" s="308" customFormat="1" ht="15" customHeight="1">
      <c r="B9" s="481" t="s">
        <v>313</v>
      </c>
      <c r="C9" s="555">
        <f t="shared" si="0"/>
        <v>164</v>
      </c>
      <c r="D9" s="556" t="s">
        <v>512</v>
      </c>
      <c r="E9" s="556">
        <v>14</v>
      </c>
      <c r="F9" s="556">
        <v>113</v>
      </c>
      <c r="G9" s="556" t="s">
        <v>512</v>
      </c>
      <c r="H9" s="556">
        <v>1</v>
      </c>
      <c r="I9" s="556" t="s">
        <v>512</v>
      </c>
      <c r="J9" s="556" t="s">
        <v>512</v>
      </c>
      <c r="K9" s="556" t="s">
        <v>512</v>
      </c>
      <c r="L9" s="556">
        <v>1</v>
      </c>
      <c r="M9" s="556">
        <v>5</v>
      </c>
      <c r="N9" s="556">
        <v>3</v>
      </c>
      <c r="O9" s="556">
        <v>16</v>
      </c>
      <c r="P9" s="556">
        <v>11</v>
      </c>
      <c r="Q9" s="556" t="s">
        <v>512</v>
      </c>
      <c r="R9" s="556" t="s">
        <v>512</v>
      </c>
      <c r="S9" s="376"/>
      <c r="U9" s="376"/>
    </row>
    <row r="10" spans="2:21" s="308" customFormat="1" ht="15" customHeight="1">
      <c r="B10" s="481" t="s">
        <v>386</v>
      </c>
      <c r="C10" s="555" t="s">
        <v>512</v>
      </c>
      <c r="D10" s="556" t="s">
        <v>512</v>
      </c>
      <c r="E10" s="556" t="s">
        <v>512</v>
      </c>
      <c r="F10" s="556" t="s">
        <v>512</v>
      </c>
      <c r="G10" s="556" t="s">
        <v>512</v>
      </c>
      <c r="H10" s="556" t="s">
        <v>512</v>
      </c>
      <c r="I10" s="556" t="s">
        <v>512</v>
      </c>
      <c r="J10" s="556" t="s">
        <v>512</v>
      </c>
      <c r="K10" s="556" t="s">
        <v>512</v>
      </c>
      <c r="L10" s="556" t="s">
        <v>512</v>
      </c>
      <c r="M10" s="556" t="s">
        <v>512</v>
      </c>
      <c r="N10" s="556" t="s">
        <v>512</v>
      </c>
      <c r="O10" s="556" t="s">
        <v>512</v>
      </c>
      <c r="P10" s="556" t="s">
        <v>512</v>
      </c>
      <c r="Q10" s="556" t="s">
        <v>512</v>
      </c>
      <c r="R10" s="556" t="s">
        <v>512</v>
      </c>
      <c r="S10" s="376"/>
      <c r="U10" s="376"/>
    </row>
    <row r="11" spans="2:21" s="308" customFormat="1" ht="15" customHeight="1">
      <c r="B11" s="481" t="s">
        <v>314</v>
      </c>
      <c r="C11" s="555">
        <f t="shared" si="0"/>
        <v>3</v>
      </c>
      <c r="D11" s="556" t="s">
        <v>512</v>
      </c>
      <c r="E11" s="556" t="s">
        <v>512</v>
      </c>
      <c r="F11" s="556">
        <v>1</v>
      </c>
      <c r="G11" s="556" t="s">
        <v>512</v>
      </c>
      <c r="H11" s="556" t="s">
        <v>512</v>
      </c>
      <c r="I11" s="556" t="s">
        <v>512</v>
      </c>
      <c r="J11" s="556" t="s">
        <v>512</v>
      </c>
      <c r="K11" s="556" t="s">
        <v>512</v>
      </c>
      <c r="L11" s="556" t="s">
        <v>512</v>
      </c>
      <c r="M11" s="556" t="s">
        <v>512</v>
      </c>
      <c r="N11" s="556" t="s">
        <v>512</v>
      </c>
      <c r="O11" s="556" t="s">
        <v>512</v>
      </c>
      <c r="P11" s="556">
        <v>2</v>
      </c>
      <c r="Q11" s="556" t="s">
        <v>512</v>
      </c>
      <c r="R11" s="556" t="s">
        <v>512</v>
      </c>
      <c r="S11" s="376"/>
      <c r="U11" s="376"/>
    </row>
    <row r="12" spans="2:21" s="308" customFormat="1" ht="15" customHeight="1">
      <c r="B12" s="481" t="s">
        <v>387</v>
      </c>
      <c r="C12" s="555">
        <f t="shared" si="0"/>
        <v>87</v>
      </c>
      <c r="D12" s="556" t="s">
        <v>512</v>
      </c>
      <c r="E12" s="556">
        <v>5</v>
      </c>
      <c r="F12" s="556">
        <v>58</v>
      </c>
      <c r="G12" s="556" t="s">
        <v>512</v>
      </c>
      <c r="H12" s="556" t="s">
        <v>512</v>
      </c>
      <c r="I12" s="556" t="s">
        <v>512</v>
      </c>
      <c r="J12" s="556" t="s">
        <v>512</v>
      </c>
      <c r="K12" s="556" t="s">
        <v>512</v>
      </c>
      <c r="L12" s="556" t="s">
        <v>512</v>
      </c>
      <c r="M12" s="556">
        <v>1</v>
      </c>
      <c r="N12" s="556">
        <v>2</v>
      </c>
      <c r="O12" s="556">
        <v>18</v>
      </c>
      <c r="P12" s="556">
        <v>3</v>
      </c>
      <c r="Q12" s="556" t="s">
        <v>512</v>
      </c>
      <c r="R12" s="556" t="s">
        <v>512</v>
      </c>
      <c r="S12" s="376"/>
      <c r="U12" s="376"/>
    </row>
    <row r="13" spans="2:21" s="308" customFormat="1" ht="15" customHeight="1">
      <c r="B13" s="481" t="s">
        <v>388</v>
      </c>
      <c r="C13" s="555">
        <f t="shared" si="0"/>
        <v>14</v>
      </c>
      <c r="D13" s="556" t="s">
        <v>512</v>
      </c>
      <c r="E13" s="556">
        <v>1</v>
      </c>
      <c r="F13" s="556">
        <v>11</v>
      </c>
      <c r="G13" s="556" t="s">
        <v>512</v>
      </c>
      <c r="H13" s="556" t="s">
        <v>512</v>
      </c>
      <c r="I13" s="556" t="s">
        <v>512</v>
      </c>
      <c r="J13" s="556" t="s">
        <v>512</v>
      </c>
      <c r="K13" s="556" t="s">
        <v>512</v>
      </c>
      <c r="L13" s="556" t="s">
        <v>512</v>
      </c>
      <c r="M13" s="556">
        <v>1</v>
      </c>
      <c r="N13" s="556" t="s">
        <v>512</v>
      </c>
      <c r="O13" s="556">
        <v>1</v>
      </c>
      <c r="P13" s="556" t="s">
        <v>512</v>
      </c>
      <c r="Q13" s="556" t="s">
        <v>512</v>
      </c>
      <c r="R13" s="556" t="s">
        <v>512</v>
      </c>
      <c r="S13" s="376"/>
      <c r="U13" s="376"/>
    </row>
    <row r="14" spans="2:21" s="308" customFormat="1" ht="15" customHeight="1">
      <c r="B14" s="481" t="s">
        <v>389</v>
      </c>
      <c r="C14" s="555">
        <f t="shared" si="0"/>
        <v>81</v>
      </c>
      <c r="D14" s="556" t="s">
        <v>512</v>
      </c>
      <c r="E14" s="556">
        <v>9</v>
      </c>
      <c r="F14" s="556">
        <v>47</v>
      </c>
      <c r="G14" s="556" t="s">
        <v>512</v>
      </c>
      <c r="H14" s="556">
        <v>1</v>
      </c>
      <c r="I14" s="556" t="s">
        <v>512</v>
      </c>
      <c r="J14" s="556" t="s">
        <v>512</v>
      </c>
      <c r="K14" s="556" t="s">
        <v>512</v>
      </c>
      <c r="L14" s="556" t="s">
        <v>512</v>
      </c>
      <c r="M14" s="556">
        <v>2</v>
      </c>
      <c r="N14" s="556">
        <v>3</v>
      </c>
      <c r="O14" s="556">
        <v>18</v>
      </c>
      <c r="P14" s="556">
        <v>1</v>
      </c>
      <c r="Q14" s="556" t="s">
        <v>512</v>
      </c>
      <c r="R14" s="556" t="s">
        <v>512</v>
      </c>
      <c r="S14" s="376"/>
      <c r="U14" s="376"/>
    </row>
    <row r="15" spans="2:21" s="308" customFormat="1" ht="15" customHeight="1">
      <c r="B15" s="481" t="s">
        <v>390</v>
      </c>
      <c r="C15" s="555">
        <f t="shared" si="0"/>
        <v>6</v>
      </c>
      <c r="D15" s="556" t="s">
        <v>512</v>
      </c>
      <c r="E15" s="556">
        <v>1</v>
      </c>
      <c r="F15" s="556">
        <v>4</v>
      </c>
      <c r="G15" s="556" t="s">
        <v>512</v>
      </c>
      <c r="H15" s="556" t="s">
        <v>512</v>
      </c>
      <c r="I15" s="556" t="s">
        <v>512</v>
      </c>
      <c r="J15" s="556" t="s">
        <v>512</v>
      </c>
      <c r="K15" s="556" t="s">
        <v>512</v>
      </c>
      <c r="L15" s="556" t="s">
        <v>512</v>
      </c>
      <c r="M15" s="556" t="s">
        <v>512</v>
      </c>
      <c r="N15" s="556">
        <v>1</v>
      </c>
      <c r="O15" s="556" t="s">
        <v>512</v>
      </c>
      <c r="P15" s="556" t="s">
        <v>512</v>
      </c>
      <c r="Q15" s="556" t="s">
        <v>512</v>
      </c>
      <c r="R15" s="556" t="s">
        <v>512</v>
      </c>
      <c r="S15" s="376"/>
      <c r="U15" s="376"/>
    </row>
    <row r="16" spans="1:21" s="308" customFormat="1" ht="15" customHeight="1">
      <c r="A16" s="447" t="s">
        <v>245</v>
      </c>
      <c r="B16" s="481" t="s">
        <v>391</v>
      </c>
      <c r="C16" s="555">
        <f t="shared" si="0"/>
        <v>7</v>
      </c>
      <c r="D16" s="556" t="s">
        <v>512</v>
      </c>
      <c r="E16" s="556" t="s">
        <v>512</v>
      </c>
      <c r="F16" s="556">
        <v>4</v>
      </c>
      <c r="G16" s="556" t="s">
        <v>512</v>
      </c>
      <c r="H16" s="556" t="s">
        <v>512</v>
      </c>
      <c r="I16" s="556" t="s">
        <v>512</v>
      </c>
      <c r="J16" s="556" t="s">
        <v>512</v>
      </c>
      <c r="K16" s="556" t="s">
        <v>512</v>
      </c>
      <c r="L16" s="556" t="s">
        <v>512</v>
      </c>
      <c r="M16" s="556" t="s">
        <v>512</v>
      </c>
      <c r="N16" s="556" t="s">
        <v>512</v>
      </c>
      <c r="O16" s="556">
        <v>1</v>
      </c>
      <c r="P16" s="556">
        <v>2</v>
      </c>
      <c r="Q16" s="556" t="s">
        <v>512</v>
      </c>
      <c r="R16" s="556" t="s">
        <v>512</v>
      </c>
      <c r="S16" s="376"/>
      <c r="U16" s="376"/>
    </row>
    <row r="17" spans="1:21" s="308" customFormat="1" ht="15" customHeight="1">
      <c r="A17" s="447"/>
      <c r="B17" s="481" t="s">
        <v>392</v>
      </c>
      <c r="C17" s="555" t="s">
        <v>174</v>
      </c>
      <c r="D17" s="556" t="s">
        <v>512</v>
      </c>
      <c r="E17" s="556" t="s">
        <v>512</v>
      </c>
      <c r="F17" s="556" t="s">
        <v>512</v>
      </c>
      <c r="G17" s="556" t="s">
        <v>512</v>
      </c>
      <c r="H17" s="556" t="s">
        <v>512</v>
      </c>
      <c r="I17" s="556" t="s">
        <v>512</v>
      </c>
      <c r="J17" s="556" t="s">
        <v>512</v>
      </c>
      <c r="K17" s="556" t="s">
        <v>512</v>
      </c>
      <c r="L17" s="556" t="s">
        <v>512</v>
      </c>
      <c r="M17" s="556" t="s">
        <v>512</v>
      </c>
      <c r="N17" s="556" t="s">
        <v>512</v>
      </c>
      <c r="O17" s="556" t="s">
        <v>512</v>
      </c>
      <c r="P17" s="556" t="s">
        <v>512</v>
      </c>
      <c r="Q17" s="556" t="s">
        <v>512</v>
      </c>
      <c r="R17" s="556" t="s">
        <v>512</v>
      </c>
      <c r="S17" s="376"/>
      <c r="U17" s="376"/>
    </row>
    <row r="18" spans="1:21" s="308" customFormat="1" ht="15" customHeight="1">
      <c r="A18" s="447"/>
      <c r="B18" s="481" t="s">
        <v>393</v>
      </c>
      <c r="C18" s="555">
        <f t="shared" si="0"/>
        <v>60</v>
      </c>
      <c r="D18" s="556" t="s">
        <v>512</v>
      </c>
      <c r="E18" s="556">
        <v>5</v>
      </c>
      <c r="F18" s="556">
        <v>40</v>
      </c>
      <c r="G18" s="556" t="s">
        <v>512</v>
      </c>
      <c r="H18" s="556" t="s">
        <v>512</v>
      </c>
      <c r="I18" s="556" t="s">
        <v>512</v>
      </c>
      <c r="J18" s="556" t="s">
        <v>512</v>
      </c>
      <c r="K18" s="556" t="s">
        <v>512</v>
      </c>
      <c r="L18" s="556" t="s">
        <v>512</v>
      </c>
      <c r="M18" s="556" t="s">
        <v>512</v>
      </c>
      <c r="N18" s="556">
        <v>1</v>
      </c>
      <c r="O18" s="556">
        <v>11</v>
      </c>
      <c r="P18" s="556">
        <v>3</v>
      </c>
      <c r="Q18" s="556" t="s">
        <v>512</v>
      </c>
      <c r="R18" s="556" t="s">
        <v>512</v>
      </c>
      <c r="S18" s="376"/>
      <c r="U18" s="376"/>
    </row>
    <row r="19" spans="1:21" s="308" customFormat="1" ht="15" customHeight="1">
      <c r="A19" s="447"/>
      <c r="B19" s="481" t="s">
        <v>394</v>
      </c>
      <c r="C19" s="555">
        <f t="shared" si="0"/>
        <v>61</v>
      </c>
      <c r="D19" s="556" t="s">
        <v>512</v>
      </c>
      <c r="E19" s="556">
        <v>2</v>
      </c>
      <c r="F19" s="556">
        <v>45</v>
      </c>
      <c r="G19" s="556" t="s">
        <v>512</v>
      </c>
      <c r="H19" s="556" t="s">
        <v>512</v>
      </c>
      <c r="I19" s="556" t="s">
        <v>512</v>
      </c>
      <c r="J19" s="556" t="s">
        <v>512</v>
      </c>
      <c r="K19" s="556" t="s">
        <v>512</v>
      </c>
      <c r="L19" s="556" t="s">
        <v>512</v>
      </c>
      <c r="M19" s="556">
        <v>1</v>
      </c>
      <c r="N19" s="556">
        <v>4</v>
      </c>
      <c r="O19" s="556">
        <v>7</v>
      </c>
      <c r="P19" s="556">
        <v>2</v>
      </c>
      <c r="Q19" s="556" t="s">
        <v>512</v>
      </c>
      <c r="R19" s="556" t="s">
        <v>512</v>
      </c>
      <c r="S19" s="376"/>
      <c r="U19" s="376"/>
    </row>
    <row r="20" spans="1:21" s="308" customFormat="1" ht="15" customHeight="1">
      <c r="A20" s="447"/>
      <c r="B20" s="481" t="s">
        <v>395</v>
      </c>
      <c r="C20" s="555">
        <f t="shared" si="0"/>
        <v>648</v>
      </c>
      <c r="D20" s="556">
        <v>1</v>
      </c>
      <c r="E20" s="556">
        <v>52</v>
      </c>
      <c r="F20" s="556">
        <v>442</v>
      </c>
      <c r="G20" s="556">
        <v>1</v>
      </c>
      <c r="H20" s="556">
        <v>2</v>
      </c>
      <c r="I20" s="556" t="s">
        <v>512</v>
      </c>
      <c r="J20" s="556" t="s">
        <v>512</v>
      </c>
      <c r="K20" s="556" t="s">
        <v>512</v>
      </c>
      <c r="L20" s="556" t="s">
        <v>512</v>
      </c>
      <c r="M20" s="556">
        <v>23</v>
      </c>
      <c r="N20" s="556">
        <v>19</v>
      </c>
      <c r="O20" s="556">
        <v>77</v>
      </c>
      <c r="P20" s="556">
        <v>31</v>
      </c>
      <c r="Q20" s="556" t="s">
        <v>512</v>
      </c>
      <c r="R20" s="556" t="s">
        <v>512</v>
      </c>
      <c r="S20" s="376"/>
      <c r="U20" s="376"/>
    </row>
    <row r="21" spans="1:21" s="308" customFormat="1" ht="15" customHeight="1">
      <c r="A21" s="447" t="s">
        <v>147</v>
      </c>
      <c r="B21" s="481" t="s">
        <v>396</v>
      </c>
      <c r="C21" s="555">
        <f t="shared" si="0"/>
        <v>200</v>
      </c>
      <c r="D21" s="556" t="s">
        <v>512</v>
      </c>
      <c r="E21" s="556">
        <v>23</v>
      </c>
      <c r="F21" s="556">
        <v>124</v>
      </c>
      <c r="G21" s="556" t="s">
        <v>512</v>
      </c>
      <c r="H21" s="556" t="s">
        <v>512</v>
      </c>
      <c r="I21" s="556" t="s">
        <v>512</v>
      </c>
      <c r="J21" s="556" t="s">
        <v>512</v>
      </c>
      <c r="K21" s="556" t="s">
        <v>512</v>
      </c>
      <c r="L21" s="556" t="s">
        <v>512</v>
      </c>
      <c r="M21" s="556">
        <v>4</v>
      </c>
      <c r="N21" s="556">
        <v>2</v>
      </c>
      <c r="O21" s="556">
        <v>23</v>
      </c>
      <c r="P21" s="556">
        <v>24</v>
      </c>
      <c r="Q21" s="556" t="s">
        <v>512</v>
      </c>
      <c r="R21" s="556" t="s">
        <v>512</v>
      </c>
      <c r="S21" s="376"/>
      <c r="U21" s="376"/>
    </row>
    <row r="22" spans="1:21" s="308" customFormat="1" ht="15" customHeight="1">
      <c r="A22" s="447"/>
      <c r="B22" s="481" t="s">
        <v>397</v>
      </c>
      <c r="C22" s="555">
        <f t="shared" si="0"/>
        <v>140</v>
      </c>
      <c r="D22" s="556">
        <v>1</v>
      </c>
      <c r="E22" s="556">
        <v>16</v>
      </c>
      <c r="F22" s="556">
        <v>105</v>
      </c>
      <c r="G22" s="556" t="s">
        <v>512</v>
      </c>
      <c r="H22" s="556" t="s">
        <v>512</v>
      </c>
      <c r="I22" s="556" t="s">
        <v>512</v>
      </c>
      <c r="J22" s="556" t="s">
        <v>512</v>
      </c>
      <c r="K22" s="556" t="s">
        <v>512</v>
      </c>
      <c r="L22" s="556" t="s">
        <v>512</v>
      </c>
      <c r="M22" s="556">
        <v>4</v>
      </c>
      <c r="N22" s="556">
        <v>6</v>
      </c>
      <c r="O22" s="556">
        <v>7</v>
      </c>
      <c r="P22" s="556">
        <v>1</v>
      </c>
      <c r="Q22" s="556" t="s">
        <v>512</v>
      </c>
      <c r="R22" s="556" t="s">
        <v>512</v>
      </c>
      <c r="S22" s="376"/>
      <c r="U22" s="376"/>
    </row>
    <row r="23" spans="1:21" s="308" customFormat="1" ht="15" customHeight="1">
      <c r="A23" s="447"/>
      <c r="B23" s="481" t="s">
        <v>398</v>
      </c>
      <c r="C23" s="555">
        <f t="shared" si="0"/>
        <v>69</v>
      </c>
      <c r="D23" s="556" t="s">
        <v>512</v>
      </c>
      <c r="E23" s="556">
        <v>3</v>
      </c>
      <c r="F23" s="556">
        <v>54</v>
      </c>
      <c r="G23" s="556" t="s">
        <v>512</v>
      </c>
      <c r="H23" s="556">
        <v>1</v>
      </c>
      <c r="I23" s="556" t="s">
        <v>512</v>
      </c>
      <c r="J23" s="556" t="s">
        <v>512</v>
      </c>
      <c r="K23" s="556" t="s">
        <v>512</v>
      </c>
      <c r="L23" s="556">
        <v>1</v>
      </c>
      <c r="M23" s="556">
        <v>3</v>
      </c>
      <c r="N23" s="556" t="s">
        <v>512</v>
      </c>
      <c r="O23" s="556">
        <v>5</v>
      </c>
      <c r="P23" s="556">
        <v>2</v>
      </c>
      <c r="Q23" s="556" t="s">
        <v>512</v>
      </c>
      <c r="R23" s="556" t="s">
        <v>512</v>
      </c>
      <c r="S23" s="376"/>
      <c r="U23" s="376"/>
    </row>
    <row r="24" spans="1:21" s="308" customFormat="1" ht="15" customHeight="1">
      <c r="A24" s="447"/>
      <c r="B24" s="481" t="s">
        <v>399</v>
      </c>
      <c r="C24" s="555">
        <f t="shared" si="0"/>
        <v>14</v>
      </c>
      <c r="D24" s="556" t="s">
        <v>512</v>
      </c>
      <c r="E24" s="556">
        <v>2</v>
      </c>
      <c r="F24" s="556">
        <v>10</v>
      </c>
      <c r="G24" s="556" t="s">
        <v>512</v>
      </c>
      <c r="H24" s="556" t="s">
        <v>512</v>
      </c>
      <c r="I24" s="556" t="s">
        <v>512</v>
      </c>
      <c r="J24" s="556" t="s">
        <v>512</v>
      </c>
      <c r="K24" s="556" t="s">
        <v>512</v>
      </c>
      <c r="L24" s="556" t="s">
        <v>512</v>
      </c>
      <c r="M24" s="556">
        <v>1</v>
      </c>
      <c r="N24" s="556" t="s">
        <v>512</v>
      </c>
      <c r="O24" s="556" t="s">
        <v>512</v>
      </c>
      <c r="P24" s="556">
        <v>1</v>
      </c>
      <c r="Q24" s="556" t="s">
        <v>512</v>
      </c>
      <c r="R24" s="556" t="s">
        <v>512</v>
      </c>
      <c r="S24" s="376"/>
      <c r="U24" s="376"/>
    </row>
    <row r="25" spans="1:21" s="308" customFormat="1" ht="15" customHeight="1">
      <c r="A25" s="447"/>
      <c r="B25" s="481" t="s">
        <v>400</v>
      </c>
      <c r="C25" s="555">
        <f t="shared" si="0"/>
        <v>1</v>
      </c>
      <c r="D25" s="556" t="s">
        <v>512</v>
      </c>
      <c r="E25" s="556" t="s">
        <v>512</v>
      </c>
      <c r="F25" s="556">
        <v>1</v>
      </c>
      <c r="G25" s="556" t="s">
        <v>512</v>
      </c>
      <c r="H25" s="556" t="s">
        <v>512</v>
      </c>
      <c r="I25" s="556" t="s">
        <v>512</v>
      </c>
      <c r="J25" s="556" t="s">
        <v>512</v>
      </c>
      <c r="K25" s="556" t="s">
        <v>512</v>
      </c>
      <c r="L25" s="556" t="s">
        <v>512</v>
      </c>
      <c r="M25" s="556" t="s">
        <v>512</v>
      </c>
      <c r="N25" s="556" t="s">
        <v>512</v>
      </c>
      <c r="O25" s="556" t="s">
        <v>512</v>
      </c>
      <c r="P25" s="556" t="s">
        <v>512</v>
      </c>
      <c r="Q25" s="556" t="s">
        <v>512</v>
      </c>
      <c r="R25" s="556" t="s">
        <v>512</v>
      </c>
      <c r="S25" s="376"/>
      <c r="U25" s="376"/>
    </row>
    <row r="26" spans="1:21" s="308" customFormat="1" ht="15" customHeight="1">
      <c r="A26" s="447" t="s">
        <v>401</v>
      </c>
      <c r="B26" s="481" t="s">
        <v>402</v>
      </c>
      <c r="C26" s="555">
        <f t="shared" si="0"/>
        <v>292</v>
      </c>
      <c r="D26" s="556" t="s">
        <v>512</v>
      </c>
      <c r="E26" s="556">
        <v>18</v>
      </c>
      <c r="F26" s="556">
        <v>205</v>
      </c>
      <c r="G26" s="556" t="s">
        <v>512</v>
      </c>
      <c r="H26" s="556" t="s">
        <v>512</v>
      </c>
      <c r="I26" s="556" t="s">
        <v>512</v>
      </c>
      <c r="J26" s="556" t="s">
        <v>512</v>
      </c>
      <c r="K26" s="556" t="s">
        <v>512</v>
      </c>
      <c r="L26" s="556" t="s">
        <v>512</v>
      </c>
      <c r="M26" s="556">
        <v>3</v>
      </c>
      <c r="N26" s="556">
        <v>7</v>
      </c>
      <c r="O26" s="556">
        <v>21</v>
      </c>
      <c r="P26" s="556">
        <v>38</v>
      </c>
      <c r="Q26" s="556" t="s">
        <v>512</v>
      </c>
      <c r="R26" s="556" t="s">
        <v>512</v>
      </c>
      <c r="S26" s="376"/>
      <c r="U26" s="376"/>
    </row>
    <row r="27" spans="1:21" s="308" customFormat="1" ht="15" customHeight="1">
      <c r="A27" s="447"/>
      <c r="B27" s="481" t="s">
        <v>403</v>
      </c>
      <c r="C27" s="555">
        <f t="shared" si="0"/>
        <v>4</v>
      </c>
      <c r="D27" s="556" t="s">
        <v>512</v>
      </c>
      <c r="E27" s="556" t="s">
        <v>512</v>
      </c>
      <c r="F27" s="556" t="s">
        <v>512</v>
      </c>
      <c r="G27" s="556" t="s">
        <v>512</v>
      </c>
      <c r="H27" s="556" t="s">
        <v>512</v>
      </c>
      <c r="I27" s="556" t="s">
        <v>512</v>
      </c>
      <c r="J27" s="556" t="s">
        <v>512</v>
      </c>
      <c r="K27" s="556" t="s">
        <v>512</v>
      </c>
      <c r="L27" s="556" t="s">
        <v>512</v>
      </c>
      <c r="M27" s="556" t="s">
        <v>512</v>
      </c>
      <c r="N27" s="556" t="s">
        <v>512</v>
      </c>
      <c r="O27" s="556">
        <v>4</v>
      </c>
      <c r="P27" s="556" t="s">
        <v>512</v>
      </c>
      <c r="Q27" s="556" t="s">
        <v>512</v>
      </c>
      <c r="R27" s="556" t="s">
        <v>512</v>
      </c>
      <c r="S27" s="376"/>
      <c r="U27" s="376"/>
    </row>
    <row r="28" spans="1:21" s="308" customFormat="1" ht="15" customHeight="1">
      <c r="A28" s="447"/>
      <c r="B28" s="481" t="s">
        <v>404</v>
      </c>
      <c r="C28" s="555" t="s">
        <v>174</v>
      </c>
      <c r="D28" s="556" t="s">
        <v>512</v>
      </c>
      <c r="E28" s="556" t="s">
        <v>512</v>
      </c>
      <c r="F28" s="556" t="s">
        <v>512</v>
      </c>
      <c r="G28" s="556" t="s">
        <v>512</v>
      </c>
      <c r="H28" s="556" t="s">
        <v>512</v>
      </c>
      <c r="I28" s="556" t="s">
        <v>512</v>
      </c>
      <c r="J28" s="556" t="s">
        <v>512</v>
      </c>
      <c r="K28" s="556" t="s">
        <v>512</v>
      </c>
      <c r="L28" s="556" t="s">
        <v>512</v>
      </c>
      <c r="M28" s="556" t="s">
        <v>512</v>
      </c>
      <c r="N28" s="556" t="s">
        <v>512</v>
      </c>
      <c r="O28" s="556" t="s">
        <v>512</v>
      </c>
      <c r="P28" s="556" t="s">
        <v>512</v>
      </c>
      <c r="Q28" s="556" t="s">
        <v>512</v>
      </c>
      <c r="R28" s="556" t="s">
        <v>512</v>
      </c>
      <c r="S28" s="376"/>
      <c r="U28" s="376"/>
    </row>
    <row r="29" spans="1:21" s="308" customFormat="1" ht="15" customHeight="1">
      <c r="A29" s="447"/>
      <c r="B29" s="481" t="s">
        <v>405</v>
      </c>
      <c r="C29" s="555">
        <f t="shared" si="0"/>
        <v>2</v>
      </c>
      <c r="D29" s="556" t="s">
        <v>512</v>
      </c>
      <c r="E29" s="556" t="s">
        <v>512</v>
      </c>
      <c r="F29" s="556">
        <v>2</v>
      </c>
      <c r="G29" s="556" t="s">
        <v>512</v>
      </c>
      <c r="H29" s="556" t="s">
        <v>512</v>
      </c>
      <c r="I29" s="556" t="s">
        <v>512</v>
      </c>
      <c r="J29" s="556" t="s">
        <v>512</v>
      </c>
      <c r="K29" s="556" t="s">
        <v>512</v>
      </c>
      <c r="L29" s="556" t="s">
        <v>512</v>
      </c>
      <c r="M29" s="556" t="s">
        <v>512</v>
      </c>
      <c r="N29" s="556" t="s">
        <v>512</v>
      </c>
      <c r="O29" s="556" t="s">
        <v>512</v>
      </c>
      <c r="P29" s="556" t="s">
        <v>512</v>
      </c>
      <c r="Q29" s="556" t="s">
        <v>512</v>
      </c>
      <c r="R29" s="556" t="s">
        <v>512</v>
      </c>
      <c r="S29" s="376"/>
      <c r="U29" s="376"/>
    </row>
    <row r="30" spans="1:21" s="308" customFormat="1" ht="15" customHeight="1">
      <c r="A30" s="444"/>
      <c r="B30" s="481" t="s">
        <v>406</v>
      </c>
      <c r="C30" s="555">
        <f t="shared" si="0"/>
        <v>2</v>
      </c>
      <c r="D30" s="556" t="s">
        <v>512</v>
      </c>
      <c r="E30" s="556">
        <v>1</v>
      </c>
      <c r="F30" s="556">
        <v>1</v>
      </c>
      <c r="G30" s="556" t="s">
        <v>512</v>
      </c>
      <c r="H30" s="556" t="s">
        <v>512</v>
      </c>
      <c r="I30" s="556" t="s">
        <v>512</v>
      </c>
      <c r="J30" s="556" t="s">
        <v>512</v>
      </c>
      <c r="K30" s="556" t="s">
        <v>512</v>
      </c>
      <c r="L30" s="556" t="s">
        <v>512</v>
      </c>
      <c r="M30" s="556" t="s">
        <v>512</v>
      </c>
      <c r="N30" s="556" t="s">
        <v>512</v>
      </c>
      <c r="O30" s="556" t="s">
        <v>512</v>
      </c>
      <c r="P30" s="556" t="s">
        <v>512</v>
      </c>
      <c r="Q30" s="556" t="s">
        <v>512</v>
      </c>
      <c r="R30" s="556" t="s">
        <v>512</v>
      </c>
      <c r="S30" s="376"/>
      <c r="U30" s="376"/>
    </row>
    <row r="31" spans="1:21" s="308" customFormat="1" ht="15" customHeight="1">
      <c r="A31" s="444" t="s">
        <v>407</v>
      </c>
      <c r="B31" s="481" t="s">
        <v>408</v>
      </c>
      <c r="C31" s="555">
        <f t="shared" si="0"/>
        <v>1</v>
      </c>
      <c r="D31" s="556" t="s">
        <v>512</v>
      </c>
      <c r="E31" s="556" t="s">
        <v>512</v>
      </c>
      <c r="F31" s="556">
        <v>1</v>
      </c>
      <c r="G31" s="556" t="s">
        <v>512</v>
      </c>
      <c r="H31" s="556" t="s">
        <v>512</v>
      </c>
      <c r="I31" s="556" t="s">
        <v>512</v>
      </c>
      <c r="J31" s="556" t="s">
        <v>512</v>
      </c>
      <c r="K31" s="556" t="s">
        <v>512</v>
      </c>
      <c r="L31" s="556" t="s">
        <v>512</v>
      </c>
      <c r="M31" s="556" t="s">
        <v>512</v>
      </c>
      <c r="N31" s="556" t="s">
        <v>512</v>
      </c>
      <c r="O31" s="556" t="s">
        <v>512</v>
      </c>
      <c r="P31" s="556" t="s">
        <v>512</v>
      </c>
      <c r="Q31" s="556" t="s">
        <v>512</v>
      </c>
      <c r="R31" s="556" t="s">
        <v>512</v>
      </c>
      <c r="S31" s="376"/>
      <c r="U31" s="376"/>
    </row>
    <row r="32" spans="1:21" s="308" customFormat="1" ht="15" customHeight="1">
      <c r="A32" s="447"/>
      <c r="B32" s="481" t="s">
        <v>409</v>
      </c>
      <c r="C32" s="555">
        <f t="shared" si="0"/>
        <v>3</v>
      </c>
      <c r="D32" s="556" t="s">
        <v>512</v>
      </c>
      <c r="E32" s="556" t="s">
        <v>512</v>
      </c>
      <c r="F32" s="556">
        <v>3</v>
      </c>
      <c r="G32" s="556" t="s">
        <v>512</v>
      </c>
      <c r="H32" s="556" t="s">
        <v>512</v>
      </c>
      <c r="I32" s="556" t="s">
        <v>512</v>
      </c>
      <c r="J32" s="556" t="s">
        <v>512</v>
      </c>
      <c r="K32" s="556" t="s">
        <v>512</v>
      </c>
      <c r="L32" s="556" t="s">
        <v>512</v>
      </c>
      <c r="M32" s="556" t="s">
        <v>512</v>
      </c>
      <c r="N32" s="556" t="s">
        <v>512</v>
      </c>
      <c r="O32" s="556" t="s">
        <v>512</v>
      </c>
      <c r="P32" s="556" t="s">
        <v>512</v>
      </c>
      <c r="Q32" s="556" t="s">
        <v>512</v>
      </c>
      <c r="R32" s="556" t="s">
        <v>512</v>
      </c>
      <c r="S32" s="376"/>
      <c r="U32" s="376"/>
    </row>
    <row r="33" spans="1:21" s="308" customFormat="1" ht="15" customHeight="1">
      <c r="A33" s="447"/>
      <c r="B33" s="481" t="s">
        <v>410</v>
      </c>
      <c r="C33" s="555" t="s">
        <v>174</v>
      </c>
      <c r="D33" s="556" t="s">
        <v>512</v>
      </c>
      <c r="E33" s="556" t="s">
        <v>512</v>
      </c>
      <c r="F33" s="556" t="s">
        <v>512</v>
      </c>
      <c r="G33" s="556" t="s">
        <v>512</v>
      </c>
      <c r="H33" s="556" t="s">
        <v>512</v>
      </c>
      <c r="I33" s="556" t="s">
        <v>512</v>
      </c>
      <c r="J33" s="556" t="s">
        <v>512</v>
      </c>
      <c r="K33" s="556" t="s">
        <v>512</v>
      </c>
      <c r="L33" s="556" t="s">
        <v>512</v>
      </c>
      <c r="M33" s="556" t="s">
        <v>512</v>
      </c>
      <c r="N33" s="556" t="s">
        <v>512</v>
      </c>
      <c r="O33" s="556" t="s">
        <v>512</v>
      </c>
      <c r="P33" s="556" t="s">
        <v>512</v>
      </c>
      <c r="Q33" s="556" t="s">
        <v>512</v>
      </c>
      <c r="R33" s="556" t="s">
        <v>512</v>
      </c>
      <c r="S33" s="376"/>
      <c r="U33" s="376"/>
    </row>
    <row r="34" spans="1:21" s="308" customFormat="1" ht="15" customHeight="1">
      <c r="A34" s="447"/>
      <c r="B34" s="481" t="s">
        <v>411</v>
      </c>
      <c r="C34" s="555">
        <f t="shared" si="0"/>
        <v>453</v>
      </c>
      <c r="D34" s="556">
        <v>3</v>
      </c>
      <c r="E34" s="556">
        <v>56</v>
      </c>
      <c r="F34" s="556">
        <v>306</v>
      </c>
      <c r="G34" s="556" t="s">
        <v>512</v>
      </c>
      <c r="H34" s="556">
        <v>1</v>
      </c>
      <c r="I34" s="556" t="s">
        <v>512</v>
      </c>
      <c r="J34" s="556" t="s">
        <v>512</v>
      </c>
      <c r="K34" s="556" t="s">
        <v>512</v>
      </c>
      <c r="L34" s="556" t="s">
        <v>512</v>
      </c>
      <c r="M34" s="556">
        <v>15</v>
      </c>
      <c r="N34" s="556">
        <v>8</v>
      </c>
      <c r="O34" s="556">
        <v>39</v>
      </c>
      <c r="P34" s="556">
        <v>25</v>
      </c>
      <c r="Q34" s="556" t="s">
        <v>512</v>
      </c>
      <c r="R34" s="556" t="s">
        <v>512</v>
      </c>
      <c r="S34" s="376"/>
      <c r="U34" s="376"/>
    </row>
    <row r="35" spans="1:19" s="308" customFormat="1" ht="15" customHeight="1">
      <c r="A35" s="447"/>
      <c r="B35" s="481" t="s">
        <v>412</v>
      </c>
      <c r="C35" s="555">
        <f t="shared" si="0"/>
        <v>2365</v>
      </c>
      <c r="D35" s="556">
        <v>3</v>
      </c>
      <c r="E35" s="556">
        <v>171</v>
      </c>
      <c r="F35" s="556">
        <v>1742</v>
      </c>
      <c r="G35" s="556">
        <v>8</v>
      </c>
      <c r="H35" s="556">
        <v>2</v>
      </c>
      <c r="I35" s="556" t="s">
        <v>512</v>
      </c>
      <c r="J35" s="556" t="s">
        <v>512</v>
      </c>
      <c r="K35" s="556" t="s">
        <v>512</v>
      </c>
      <c r="L35" s="556">
        <v>3</v>
      </c>
      <c r="M35" s="556">
        <v>83</v>
      </c>
      <c r="N35" s="556">
        <v>77</v>
      </c>
      <c r="O35" s="556">
        <v>235</v>
      </c>
      <c r="P35" s="556">
        <v>41</v>
      </c>
      <c r="Q35" s="556" t="s">
        <v>512</v>
      </c>
      <c r="R35" s="556" t="s">
        <v>512</v>
      </c>
      <c r="S35" s="376"/>
    </row>
    <row r="36" spans="1:19" s="308" customFormat="1" ht="15" customHeight="1">
      <c r="A36" s="447"/>
      <c r="B36" s="481" t="s">
        <v>325</v>
      </c>
      <c r="C36" s="555">
        <f t="shared" si="0"/>
        <v>50</v>
      </c>
      <c r="D36" s="556" t="s">
        <v>512</v>
      </c>
      <c r="E36" s="556">
        <v>2</v>
      </c>
      <c r="F36" s="556">
        <v>26</v>
      </c>
      <c r="G36" s="556" t="s">
        <v>512</v>
      </c>
      <c r="H36" s="556" t="s">
        <v>512</v>
      </c>
      <c r="I36" s="556" t="s">
        <v>512</v>
      </c>
      <c r="J36" s="556" t="s">
        <v>512</v>
      </c>
      <c r="K36" s="556" t="s">
        <v>512</v>
      </c>
      <c r="L36" s="556" t="s">
        <v>512</v>
      </c>
      <c r="M36" s="556">
        <v>2</v>
      </c>
      <c r="N36" s="556">
        <v>2</v>
      </c>
      <c r="O36" s="556">
        <v>12</v>
      </c>
      <c r="P36" s="556">
        <v>6</v>
      </c>
      <c r="Q36" s="556" t="s">
        <v>512</v>
      </c>
      <c r="R36" s="556" t="s">
        <v>512</v>
      </c>
      <c r="S36" s="376"/>
    </row>
    <row r="37" spans="1:19" s="308" customFormat="1" ht="15" customHeight="1">
      <c r="A37" s="447"/>
      <c r="B37" s="481" t="s">
        <v>413</v>
      </c>
      <c r="C37" s="555">
        <f t="shared" si="0"/>
        <v>1809</v>
      </c>
      <c r="D37" s="556">
        <v>7</v>
      </c>
      <c r="E37" s="556">
        <v>169</v>
      </c>
      <c r="F37" s="556">
        <v>1298</v>
      </c>
      <c r="G37" s="556">
        <v>3</v>
      </c>
      <c r="H37" s="556">
        <v>4</v>
      </c>
      <c r="I37" s="556" t="s">
        <v>512</v>
      </c>
      <c r="J37" s="556" t="s">
        <v>512</v>
      </c>
      <c r="K37" s="556" t="s">
        <v>512</v>
      </c>
      <c r="L37" s="556">
        <v>2</v>
      </c>
      <c r="M37" s="556">
        <v>51</v>
      </c>
      <c r="N37" s="556">
        <v>42</v>
      </c>
      <c r="O37" s="556">
        <v>166</v>
      </c>
      <c r="P37" s="556">
        <v>67</v>
      </c>
      <c r="Q37" s="556" t="s">
        <v>512</v>
      </c>
      <c r="R37" s="556" t="s">
        <v>512</v>
      </c>
      <c r="S37" s="376"/>
    </row>
    <row r="38" spans="1:19" s="308" customFormat="1" ht="15" customHeight="1">
      <c r="A38" s="447"/>
      <c r="B38" s="481" t="s">
        <v>436</v>
      </c>
      <c r="C38" s="555">
        <f t="shared" si="0"/>
        <v>3</v>
      </c>
      <c r="D38" s="556" t="s">
        <v>512</v>
      </c>
      <c r="E38" s="556" t="s">
        <v>512</v>
      </c>
      <c r="F38" s="556">
        <v>1</v>
      </c>
      <c r="G38" s="556" t="s">
        <v>512</v>
      </c>
      <c r="H38" s="556" t="s">
        <v>512</v>
      </c>
      <c r="I38" s="556" t="s">
        <v>512</v>
      </c>
      <c r="J38" s="556" t="s">
        <v>512</v>
      </c>
      <c r="K38" s="556" t="s">
        <v>512</v>
      </c>
      <c r="L38" s="556" t="s">
        <v>512</v>
      </c>
      <c r="M38" s="556" t="s">
        <v>512</v>
      </c>
      <c r="N38" s="556" t="s">
        <v>512</v>
      </c>
      <c r="O38" s="556">
        <v>2</v>
      </c>
      <c r="P38" s="556" t="s">
        <v>512</v>
      </c>
      <c r="Q38" s="556" t="s">
        <v>512</v>
      </c>
      <c r="R38" s="556" t="s">
        <v>512</v>
      </c>
      <c r="S38" s="376"/>
    </row>
    <row r="39" spans="1:19" s="308" customFormat="1" ht="15" customHeight="1">
      <c r="A39" s="443"/>
      <c r="B39" s="557" t="s">
        <v>12</v>
      </c>
      <c r="C39" s="555">
        <f t="shared" si="0"/>
        <v>18</v>
      </c>
      <c r="D39" s="556" t="s">
        <v>512</v>
      </c>
      <c r="E39" s="556">
        <v>1</v>
      </c>
      <c r="F39" s="556">
        <v>4</v>
      </c>
      <c r="G39" s="556" t="s">
        <v>512</v>
      </c>
      <c r="H39" s="556" t="s">
        <v>512</v>
      </c>
      <c r="I39" s="556" t="s">
        <v>512</v>
      </c>
      <c r="J39" s="556" t="s">
        <v>512</v>
      </c>
      <c r="K39" s="556" t="s">
        <v>512</v>
      </c>
      <c r="L39" s="556" t="s">
        <v>512</v>
      </c>
      <c r="M39" s="556">
        <v>1</v>
      </c>
      <c r="N39" s="556">
        <v>1</v>
      </c>
      <c r="O39" s="556">
        <v>7</v>
      </c>
      <c r="P39" s="556">
        <v>4</v>
      </c>
      <c r="Q39" s="556" t="s">
        <v>512</v>
      </c>
      <c r="R39" s="556" t="s">
        <v>512</v>
      </c>
      <c r="S39" s="376"/>
    </row>
    <row r="40" spans="1:19" s="308" customFormat="1" ht="15" customHeight="1">
      <c r="A40" s="447"/>
      <c r="B40" s="481" t="s">
        <v>312</v>
      </c>
      <c r="C40" s="555">
        <f t="shared" si="0"/>
        <v>5</v>
      </c>
      <c r="D40" s="556" t="s">
        <v>512</v>
      </c>
      <c r="E40" s="556" t="s">
        <v>512</v>
      </c>
      <c r="F40" s="556" t="s">
        <v>512</v>
      </c>
      <c r="G40" s="556" t="s">
        <v>512</v>
      </c>
      <c r="H40" s="556" t="s">
        <v>512</v>
      </c>
      <c r="I40" s="556" t="s">
        <v>512</v>
      </c>
      <c r="J40" s="556" t="s">
        <v>512</v>
      </c>
      <c r="K40" s="556" t="s">
        <v>512</v>
      </c>
      <c r="L40" s="556" t="s">
        <v>512</v>
      </c>
      <c r="M40" s="556" t="s">
        <v>512</v>
      </c>
      <c r="N40" s="556" t="s">
        <v>512</v>
      </c>
      <c r="O40" s="556" t="s">
        <v>512</v>
      </c>
      <c r="P40" s="556" t="s">
        <v>512</v>
      </c>
      <c r="Q40" s="556">
        <v>5</v>
      </c>
      <c r="R40" s="556" t="s">
        <v>512</v>
      </c>
      <c r="S40" s="376"/>
    </row>
    <row r="41" spans="1:19" s="308" customFormat="1" ht="15" customHeight="1">
      <c r="A41" s="447" t="s">
        <v>28</v>
      </c>
      <c r="B41" s="558" t="s">
        <v>313</v>
      </c>
      <c r="C41" s="555" t="s">
        <v>174</v>
      </c>
      <c r="D41" s="556" t="s">
        <v>512</v>
      </c>
      <c r="E41" s="556" t="s">
        <v>512</v>
      </c>
      <c r="F41" s="556" t="s">
        <v>512</v>
      </c>
      <c r="G41" s="556" t="s">
        <v>512</v>
      </c>
      <c r="H41" s="556" t="s">
        <v>512</v>
      </c>
      <c r="I41" s="556" t="s">
        <v>512</v>
      </c>
      <c r="J41" s="556" t="s">
        <v>512</v>
      </c>
      <c r="K41" s="556" t="s">
        <v>512</v>
      </c>
      <c r="L41" s="556" t="s">
        <v>512</v>
      </c>
      <c r="M41" s="556" t="s">
        <v>512</v>
      </c>
      <c r="N41" s="556" t="s">
        <v>512</v>
      </c>
      <c r="O41" s="556" t="s">
        <v>512</v>
      </c>
      <c r="P41" s="556" t="s">
        <v>512</v>
      </c>
      <c r="Q41" s="556" t="s">
        <v>512</v>
      </c>
      <c r="R41" s="556" t="s">
        <v>512</v>
      </c>
      <c r="S41" s="376"/>
    </row>
    <row r="42" spans="1:19" s="308" customFormat="1" ht="15" customHeight="1">
      <c r="A42" s="447"/>
      <c r="B42" s="481" t="s">
        <v>414</v>
      </c>
      <c r="C42" s="555">
        <f t="shared" si="0"/>
        <v>1</v>
      </c>
      <c r="D42" s="556" t="s">
        <v>512</v>
      </c>
      <c r="E42" s="556" t="s">
        <v>512</v>
      </c>
      <c r="F42" s="556" t="s">
        <v>512</v>
      </c>
      <c r="G42" s="556" t="s">
        <v>512</v>
      </c>
      <c r="H42" s="556" t="s">
        <v>512</v>
      </c>
      <c r="I42" s="556" t="s">
        <v>512</v>
      </c>
      <c r="J42" s="556" t="s">
        <v>512</v>
      </c>
      <c r="K42" s="556" t="s">
        <v>512</v>
      </c>
      <c r="L42" s="556" t="s">
        <v>512</v>
      </c>
      <c r="M42" s="556" t="s">
        <v>512</v>
      </c>
      <c r="N42" s="556" t="s">
        <v>512</v>
      </c>
      <c r="O42" s="556" t="s">
        <v>512</v>
      </c>
      <c r="P42" s="556" t="s">
        <v>512</v>
      </c>
      <c r="Q42" s="556">
        <v>1</v>
      </c>
      <c r="R42" s="556" t="s">
        <v>512</v>
      </c>
      <c r="S42" s="376"/>
    </row>
    <row r="43" spans="1:19" s="308" customFormat="1" ht="15" customHeight="1">
      <c r="A43" s="447"/>
      <c r="B43" s="481" t="s">
        <v>415</v>
      </c>
      <c r="C43" s="555" t="s">
        <v>174</v>
      </c>
      <c r="D43" s="556" t="s">
        <v>512</v>
      </c>
      <c r="E43" s="559" t="s">
        <v>512</v>
      </c>
      <c r="F43" s="556" t="s">
        <v>512</v>
      </c>
      <c r="G43" s="556" t="s">
        <v>512</v>
      </c>
      <c r="H43" s="556" t="s">
        <v>512</v>
      </c>
      <c r="I43" s="556" t="s">
        <v>512</v>
      </c>
      <c r="J43" s="556" t="s">
        <v>512</v>
      </c>
      <c r="K43" s="556" t="s">
        <v>512</v>
      </c>
      <c r="L43" s="556" t="s">
        <v>512</v>
      </c>
      <c r="M43" s="556" t="s">
        <v>512</v>
      </c>
      <c r="N43" s="556" t="s">
        <v>512</v>
      </c>
      <c r="O43" s="556" t="s">
        <v>512</v>
      </c>
      <c r="P43" s="556" t="s">
        <v>512</v>
      </c>
      <c r="Q43" s="556" t="s">
        <v>512</v>
      </c>
      <c r="R43" s="556" t="s">
        <v>512</v>
      </c>
      <c r="S43" s="376"/>
    </row>
    <row r="44" spans="1:19" s="308" customFormat="1" ht="15" customHeight="1">
      <c r="A44" s="447" t="s">
        <v>147</v>
      </c>
      <c r="B44" s="481" t="s">
        <v>416</v>
      </c>
      <c r="C44" s="555" t="s">
        <v>174</v>
      </c>
      <c r="D44" s="556" t="s">
        <v>512</v>
      </c>
      <c r="E44" s="556" t="s">
        <v>512</v>
      </c>
      <c r="F44" s="556" t="s">
        <v>512</v>
      </c>
      <c r="G44" s="556" t="s">
        <v>512</v>
      </c>
      <c r="H44" s="556" t="s">
        <v>512</v>
      </c>
      <c r="I44" s="556" t="s">
        <v>512</v>
      </c>
      <c r="J44" s="556" t="s">
        <v>512</v>
      </c>
      <c r="K44" s="556" t="s">
        <v>512</v>
      </c>
      <c r="L44" s="556" t="s">
        <v>512</v>
      </c>
      <c r="M44" s="556" t="s">
        <v>512</v>
      </c>
      <c r="N44" s="556" t="s">
        <v>512</v>
      </c>
      <c r="O44" s="556" t="s">
        <v>512</v>
      </c>
      <c r="P44" s="556" t="s">
        <v>512</v>
      </c>
      <c r="Q44" s="556" t="s">
        <v>512</v>
      </c>
      <c r="R44" s="556" t="s">
        <v>512</v>
      </c>
      <c r="S44" s="376"/>
    </row>
    <row r="45" spans="1:19" s="308" customFormat="1" ht="15" customHeight="1">
      <c r="A45" s="447"/>
      <c r="B45" s="481" t="s">
        <v>417</v>
      </c>
      <c r="C45" s="555">
        <f>SUM(D45:R45)</f>
        <v>1</v>
      </c>
      <c r="D45" s="556" t="s">
        <v>512</v>
      </c>
      <c r="E45" s="556" t="s">
        <v>512</v>
      </c>
      <c r="F45" s="556" t="s">
        <v>512</v>
      </c>
      <c r="G45" s="556" t="s">
        <v>512</v>
      </c>
      <c r="H45" s="556" t="s">
        <v>512</v>
      </c>
      <c r="I45" s="556" t="s">
        <v>512</v>
      </c>
      <c r="J45" s="556" t="s">
        <v>512</v>
      </c>
      <c r="K45" s="556" t="s">
        <v>512</v>
      </c>
      <c r="L45" s="556" t="s">
        <v>512</v>
      </c>
      <c r="M45" s="556" t="s">
        <v>512</v>
      </c>
      <c r="N45" s="556" t="s">
        <v>512</v>
      </c>
      <c r="O45" s="556" t="s">
        <v>512</v>
      </c>
      <c r="P45" s="556" t="s">
        <v>512</v>
      </c>
      <c r="Q45" s="556">
        <v>1</v>
      </c>
      <c r="R45" s="556" t="s">
        <v>512</v>
      </c>
      <c r="S45" s="376"/>
    </row>
    <row r="46" spans="1:19" s="308" customFormat="1" ht="15" customHeight="1">
      <c r="A46" s="447"/>
      <c r="B46" s="481" t="s">
        <v>418</v>
      </c>
      <c r="C46" s="555">
        <f>SUM(D46:R46)</f>
        <v>1</v>
      </c>
      <c r="D46" s="556" t="s">
        <v>512</v>
      </c>
      <c r="E46" s="556" t="s">
        <v>512</v>
      </c>
      <c r="F46" s="556" t="s">
        <v>512</v>
      </c>
      <c r="G46" s="556" t="s">
        <v>512</v>
      </c>
      <c r="H46" s="556" t="s">
        <v>512</v>
      </c>
      <c r="I46" s="556" t="s">
        <v>512</v>
      </c>
      <c r="J46" s="556" t="s">
        <v>512</v>
      </c>
      <c r="K46" s="556" t="s">
        <v>512</v>
      </c>
      <c r="L46" s="556" t="s">
        <v>512</v>
      </c>
      <c r="M46" s="556" t="s">
        <v>512</v>
      </c>
      <c r="N46" s="556" t="s">
        <v>512</v>
      </c>
      <c r="O46" s="556" t="s">
        <v>512</v>
      </c>
      <c r="P46" s="556" t="s">
        <v>512</v>
      </c>
      <c r="Q46" s="556">
        <v>1</v>
      </c>
      <c r="R46" s="556" t="s">
        <v>512</v>
      </c>
      <c r="S46" s="376"/>
    </row>
    <row r="47" spans="1:19" s="308" customFormat="1" ht="15" customHeight="1">
      <c r="A47" s="447" t="s">
        <v>401</v>
      </c>
      <c r="B47" s="481" t="s">
        <v>419</v>
      </c>
      <c r="C47" s="555" t="s">
        <v>174</v>
      </c>
      <c r="D47" s="556" t="s">
        <v>512</v>
      </c>
      <c r="E47" s="556" t="s">
        <v>512</v>
      </c>
      <c r="F47" s="556" t="s">
        <v>512</v>
      </c>
      <c r="G47" s="556" t="s">
        <v>512</v>
      </c>
      <c r="H47" s="556" t="s">
        <v>512</v>
      </c>
      <c r="I47" s="556" t="s">
        <v>512</v>
      </c>
      <c r="J47" s="556" t="s">
        <v>512</v>
      </c>
      <c r="K47" s="556" t="s">
        <v>512</v>
      </c>
      <c r="L47" s="556" t="s">
        <v>512</v>
      </c>
      <c r="M47" s="556" t="s">
        <v>512</v>
      </c>
      <c r="N47" s="556" t="s">
        <v>512</v>
      </c>
      <c r="O47" s="556" t="s">
        <v>512</v>
      </c>
      <c r="P47" s="556" t="s">
        <v>512</v>
      </c>
      <c r="Q47" s="556" t="s">
        <v>512</v>
      </c>
      <c r="R47" s="556" t="s">
        <v>512</v>
      </c>
      <c r="S47" s="376"/>
    </row>
    <row r="48" spans="1:19" s="308" customFormat="1" ht="15" customHeight="1">
      <c r="A48" s="447"/>
      <c r="B48" s="481" t="s">
        <v>420</v>
      </c>
      <c r="C48" s="555" t="s">
        <v>174</v>
      </c>
      <c r="D48" s="556" t="s">
        <v>512</v>
      </c>
      <c r="E48" s="556" t="s">
        <v>512</v>
      </c>
      <c r="F48" s="556" t="s">
        <v>512</v>
      </c>
      <c r="G48" s="556" t="s">
        <v>512</v>
      </c>
      <c r="H48" s="556" t="s">
        <v>512</v>
      </c>
      <c r="I48" s="556" t="s">
        <v>512</v>
      </c>
      <c r="J48" s="556" t="s">
        <v>512</v>
      </c>
      <c r="K48" s="556" t="s">
        <v>512</v>
      </c>
      <c r="L48" s="556" t="s">
        <v>512</v>
      </c>
      <c r="M48" s="556" t="s">
        <v>512</v>
      </c>
      <c r="N48" s="556" t="s">
        <v>512</v>
      </c>
      <c r="O48" s="556" t="s">
        <v>512</v>
      </c>
      <c r="P48" s="556" t="s">
        <v>512</v>
      </c>
      <c r="Q48" s="556" t="s">
        <v>512</v>
      </c>
      <c r="R48" s="556" t="s">
        <v>512</v>
      </c>
      <c r="S48" s="376"/>
    </row>
    <row r="49" spans="1:19" s="308" customFormat="1" ht="15" customHeight="1">
      <c r="A49" s="447"/>
      <c r="B49" s="481" t="s">
        <v>421</v>
      </c>
      <c r="C49" s="555" t="s">
        <v>174</v>
      </c>
      <c r="D49" s="556" t="s">
        <v>512</v>
      </c>
      <c r="E49" s="556" t="s">
        <v>512</v>
      </c>
      <c r="F49" s="556" t="s">
        <v>512</v>
      </c>
      <c r="G49" s="559" t="s">
        <v>512</v>
      </c>
      <c r="H49" s="556" t="s">
        <v>512</v>
      </c>
      <c r="I49" s="556" t="s">
        <v>512</v>
      </c>
      <c r="J49" s="556" t="s">
        <v>512</v>
      </c>
      <c r="K49" s="556" t="s">
        <v>512</v>
      </c>
      <c r="L49" s="556" t="s">
        <v>512</v>
      </c>
      <c r="M49" s="556" t="s">
        <v>512</v>
      </c>
      <c r="N49" s="556" t="s">
        <v>512</v>
      </c>
      <c r="O49" s="556" t="s">
        <v>512</v>
      </c>
      <c r="P49" s="556" t="s">
        <v>512</v>
      </c>
      <c r="Q49" s="556" t="s">
        <v>512</v>
      </c>
      <c r="R49" s="556" t="s">
        <v>512</v>
      </c>
      <c r="S49" s="376"/>
    </row>
    <row r="50" spans="1:19" s="308" customFormat="1" ht="15" customHeight="1">
      <c r="A50" s="447" t="s">
        <v>407</v>
      </c>
      <c r="B50" s="481" t="s">
        <v>328</v>
      </c>
      <c r="C50" s="555">
        <f t="shared" si="0"/>
        <v>8</v>
      </c>
      <c r="D50" s="556" t="s">
        <v>512</v>
      </c>
      <c r="E50" s="556" t="s">
        <v>512</v>
      </c>
      <c r="F50" s="556" t="s">
        <v>512</v>
      </c>
      <c r="G50" s="556" t="s">
        <v>512</v>
      </c>
      <c r="H50" s="556" t="s">
        <v>512</v>
      </c>
      <c r="I50" s="556" t="s">
        <v>512</v>
      </c>
      <c r="J50" s="556" t="s">
        <v>512</v>
      </c>
      <c r="K50" s="556" t="s">
        <v>512</v>
      </c>
      <c r="L50" s="556" t="s">
        <v>512</v>
      </c>
      <c r="M50" s="556" t="s">
        <v>512</v>
      </c>
      <c r="N50" s="556" t="s">
        <v>512</v>
      </c>
      <c r="O50" s="556" t="s">
        <v>512</v>
      </c>
      <c r="P50" s="556" t="s">
        <v>512</v>
      </c>
      <c r="Q50" s="556">
        <v>8</v>
      </c>
      <c r="R50" s="556" t="s">
        <v>512</v>
      </c>
      <c r="S50" s="376"/>
    </row>
    <row r="51" spans="1:19" s="308" customFormat="1" ht="15" customHeight="1">
      <c r="A51" s="443"/>
      <c r="B51" s="557" t="s">
        <v>12</v>
      </c>
      <c r="C51" s="555" t="s">
        <v>174</v>
      </c>
      <c r="D51" s="559" t="s">
        <v>512</v>
      </c>
      <c r="E51" s="556" t="s">
        <v>512</v>
      </c>
      <c r="F51" s="556" t="s">
        <v>512</v>
      </c>
      <c r="G51" s="556" t="s">
        <v>512</v>
      </c>
      <c r="H51" s="556" t="s">
        <v>512</v>
      </c>
      <c r="I51" s="556" t="s">
        <v>512</v>
      </c>
      <c r="J51" s="556" t="s">
        <v>512</v>
      </c>
      <c r="K51" s="556" t="s">
        <v>512</v>
      </c>
      <c r="L51" s="556" t="s">
        <v>512</v>
      </c>
      <c r="M51" s="556" t="s">
        <v>512</v>
      </c>
      <c r="N51" s="556" t="s">
        <v>512</v>
      </c>
      <c r="O51" s="556" t="s">
        <v>512</v>
      </c>
      <c r="P51" s="556" t="s">
        <v>512</v>
      </c>
      <c r="Q51" s="556" t="s">
        <v>512</v>
      </c>
      <c r="R51" s="556" t="s">
        <v>512</v>
      </c>
      <c r="S51" s="376"/>
    </row>
    <row r="52" spans="1:19" s="308" customFormat="1" ht="14.25" customHeight="1">
      <c r="A52" s="560" t="s">
        <v>375</v>
      </c>
      <c r="B52" s="560"/>
      <c r="C52" s="561">
        <f t="shared" si="0"/>
        <v>44</v>
      </c>
      <c r="D52" s="556" t="s">
        <v>512</v>
      </c>
      <c r="E52" s="556" t="s">
        <v>512</v>
      </c>
      <c r="F52" s="556" t="s">
        <v>512</v>
      </c>
      <c r="G52" s="556" t="s">
        <v>512</v>
      </c>
      <c r="H52" s="556" t="s">
        <v>512</v>
      </c>
      <c r="I52" s="556" t="s">
        <v>512</v>
      </c>
      <c r="J52" s="556" t="s">
        <v>512</v>
      </c>
      <c r="K52" s="556" t="s">
        <v>512</v>
      </c>
      <c r="L52" s="556" t="s">
        <v>512</v>
      </c>
      <c r="M52" s="556" t="s">
        <v>512</v>
      </c>
      <c r="N52" s="556" t="s">
        <v>512</v>
      </c>
      <c r="O52" s="556" t="s">
        <v>512</v>
      </c>
      <c r="P52" s="556" t="s">
        <v>512</v>
      </c>
      <c r="Q52" s="556" t="s">
        <v>512</v>
      </c>
      <c r="R52" s="556">
        <v>44</v>
      </c>
      <c r="S52" s="376"/>
    </row>
    <row r="53" spans="1:20" s="308" customFormat="1" ht="14.25" customHeight="1" thickBot="1">
      <c r="A53" s="364" t="s">
        <v>474</v>
      </c>
      <c r="B53" s="366"/>
      <c r="C53" s="562">
        <f t="shared" si="0"/>
        <v>6765</v>
      </c>
      <c r="D53" s="563">
        <f>SUM(D7:D52)</f>
        <v>15</v>
      </c>
      <c r="E53" s="563">
        <f aca="true" t="shared" si="1" ref="E53:R53">SUM(E7:E52)</f>
        <v>562</v>
      </c>
      <c r="F53" s="563">
        <f t="shared" si="1"/>
        <v>4755</v>
      </c>
      <c r="G53" s="563">
        <f t="shared" si="1"/>
        <v>12</v>
      </c>
      <c r="H53" s="563">
        <f t="shared" si="1"/>
        <v>12</v>
      </c>
      <c r="I53" s="563" t="s">
        <v>174</v>
      </c>
      <c r="J53" s="563" t="s">
        <v>174</v>
      </c>
      <c r="K53" s="563" t="s">
        <v>174</v>
      </c>
      <c r="L53" s="563">
        <f t="shared" si="1"/>
        <v>7</v>
      </c>
      <c r="M53" s="563">
        <f t="shared" si="1"/>
        <v>202</v>
      </c>
      <c r="N53" s="563">
        <f t="shared" si="1"/>
        <v>182</v>
      </c>
      <c r="O53" s="563">
        <f t="shared" si="1"/>
        <v>689</v>
      </c>
      <c r="P53" s="563">
        <f t="shared" si="1"/>
        <v>269</v>
      </c>
      <c r="Q53" s="563">
        <f t="shared" si="1"/>
        <v>16</v>
      </c>
      <c r="R53" s="563">
        <f t="shared" si="1"/>
        <v>44</v>
      </c>
      <c r="S53" s="376"/>
      <c r="T53" s="376"/>
    </row>
    <row r="54" spans="1:10" s="308" customFormat="1" ht="12.75" customHeight="1">
      <c r="A54" s="308" t="s">
        <v>225</v>
      </c>
      <c r="C54" s="307"/>
      <c r="I54" s="470"/>
      <c r="J54" s="470"/>
    </row>
    <row r="55" spans="1:10" s="308" customFormat="1" ht="12" customHeight="1">
      <c r="A55" s="462" t="s">
        <v>422</v>
      </c>
      <c r="B55" s="462"/>
      <c r="C55" s="564"/>
      <c r="D55" s="462"/>
      <c r="E55" s="462"/>
      <c r="F55" s="565"/>
      <c r="G55" s="565"/>
      <c r="H55" s="462"/>
      <c r="I55" s="462"/>
      <c r="J55" s="462"/>
    </row>
    <row r="56" spans="3:10" s="308" customFormat="1" ht="12" customHeight="1">
      <c r="C56" s="307"/>
      <c r="J56" s="376"/>
    </row>
    <row r="57" s="308" customFormat="1" ht="11.25">
      <c r="C57" s="307"/>
    </row>
    <row r="58" s="308" customFormat="1" ht="11.25">
      <c r="C58" s="307"/>
    </row>
    <row r="59" spans="3:18" s="308" customFormat="1" ht="11.25"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</row>
    <row r="60" s="308" customFormat="1" ht="11.25">
      <c r="C60" s="307"/>
    </row>
    <row r="61" s="308" customFormat="1" ht="11.25">
      <c r="C61" s="307"/>
    </row>
    <row r="62" s="308" customFormat="1" ht="11.25">
      <c r="C62" s="307"/>
    </row>
    <row r="63" s="308" customFormat="1" ht="11.25">
      <c r="C63" s="307"/>
    </row>
    <row r="64" s="308" customFormat="1" ht="11.25">
      <c r="C64" s="307"/>
    </row>
    <row r="65" s="308" customFormat="1" ht="11.25">
      <c r="C65" s="307"/>
    </row>
    <row r="66" s="308" customFormat="1" ht="11.25">
      <c r="C66" s="307"/>
    </row>
    <row r="67" s="308" customFormat="1" ht="11.25">
      <c r="C67" s="307"/>
    </row>
    <row r="68" s="308" customFormat="1" ht="11.25">
      <c r="C68" s="307"/>
    </row>
    <row r="69" s="308" customFormat="1" ht="11.25">
      <c r="C69" s="307"/>
    </row>
    <row r="70" s="308" customFormat="1" ht="11.25">
      <c r="C70" s="307"/>
    </row>
    <row r="71" s="308" customFormat="1" ht="11.25">
      <c r="C71" s="307"/>
    </row>
    <row r="72" s="308" customFormat="1" ht="11.25">
      <c r="C72" s="307"/>
    </row>
    <row r="73" s="308" customFormat="1" ht="11.25">
      <c r="C73" s="307"/>
    </row>
    <row r="74" s="308" customFormat="1" ht="11.25">
      <c r="C74" s="307"/>
    </row>
    <row r="75" s="308" customFormat="1" ht="11.25">
      <c r="C75" s="307"/>
    </row>
    <row r="76" s="308" customFormat="1" ht="11.25">
      <c r="C76" s="307"/>
    </row>
    <row r="77" s="308" customFormat="1" ht="11.25">
      <c r="C77" s="307"/>
    </row>
    <row r="78" s="308" customFormat="1" ht="11.25">
      <c r="C78" s="307"/>
    </row>
    <row r="79" s="308" customFormat="1" ht="11.25">
      <c r="C79" s="307"/>
    </row>
    <row r="80" s="308" customFormat="1" ht="11.25">
      <c r="C80" s="307"/>
    </row>
    <row r="81" s="308" customFormat="1" ht="11.25">
      <c r="C81" s="307"/>
    </row>
    <row r="82" s="308" customFormat="1" ht="11.25">
      <c r="C82" s="307"/>
    </row>
    <row r="83" s="308" customFormat="1" ht="11.25">
      <c r="C83" s="307"/>
    </row>
    <row r="84" s="308" customFormat="1" ht="11.25">
      <c r="C84" s="307"/>
    </row>
    <row r="85" s="308" customFormat="1" ht="11.25">
      <c r="C85" s="307"/>
    </row>
    <row r="86" s="308" customFormat="1" ht="11.25">
      <c r="C86" s="307"/>
    </row>
    <row r="87" s="308" customFormat="1" ht="11.25">
      <c r="C87" s="307"/>
    </row>
    <row r="88" s="308" customFormat="1" ht="11.25">
      <c r="C88" s="307"/>
    </row>
  </sheetData>
  <sheetProtection/>
  <mergeCells count="5">
    <mergeCell ref="P5:P6"/>
    <mergeCell ref="Q5:Q6"/>
    <mergeCell ref="R5:R6"/>
    <mergeCell ref="A4:B6"/>
    <mergeCell ref="C4:C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3"/>
  <sheetViews>
    <sheetView showGridLines="0" showZeros="0" view="pageBreakPreview" zoomScale="115" zoomScaleSheetLayoutView="115" zoomScalePageLayoutView="0" workbookViewId="0" topLeftCell="A1">
      <selection activeCell="F18" sqref="F18"/>
    </sheetView>
  </sheetViews>
  <sheetFormatPr defaultColWidth="8.00390625" defaultRowHeight="13.5"/>
  <cols>
    <col min="1" max="1" width="9.00390625" style="378" customWidth="1"/>
    <col min="2" max="2" width="6.50390625" style="381" customWidth="1"/>
    <col min="3" max="3" width="4.125" style="381" customWidth="1"/>
    <col min="4" max="4" width="6.50390625" style="381" customWidth="1"/>
    <col min="5" max="5" width="4.125" style="381" customWidth="1"/>
    <col min="6" max="6" width="6.50390625" style="381" customWidth="1"/>
    <col min="7" max="7" width="5.125" style="381" customWidth="1"/>
    <col min="8" max="8" width="6.50390625" style="381" customWidth="1"/>
    <col min="9" max="9" width="4.125" style="381" customWidth="1"/>
    <col min="10" max="10" width="6.50390625" style="381" customWidth="1"/>
    <col min="11" max="11" width="4.125" style="381" customWidth="1"/>
    <col min="12" max="12" width="6.50390625" style="381" customWidth="1"/>
    <col min="13" max="13" width="4.125" style="381" customWidth="1"/>
    <col min="14" max="14" width="6.50390625" style="381" customWidth="1"/>
    <col min="15" max="15" width="4.125" style="381" customWidth="1"/>
    <col min="16" max="16" width="6.50390625" style="381" customWidth="1"/>
    <col min="17" max="17" width="4.125" style="381" customWidth="1"/>
    <col min="18" max="18" width="5.875" style="381" customWidth="1"/>
    <col min="19" max="19" width="6.00390625" style="378" customWidth="1"/>
    <col min="20" max="16384" width="8.00390625" style="381" customWidth="1"/>
  </cols>
  <sheetData>
    <row r="1" spans="1:19" s="262" customFormat="1" ht="18.75" customHeight="1">
      <c r="A1" s="566" t="s">
        <v>685</v>
      </c>
      <c r="B1" s="260"/>
      <c r="C1" s="259"/>
      <c r="D1" s="260"/>
      <c r="E1" s="259"/>
      <c r="F1" s="260"/>
      <c r="G1" s="260"/>
      <c r="H1" s="260"/>
      <c r="I1" s="260"/>
      <c r="J1" s="260"/>
      <c r="K1" s="260"/>
      <c r="L1" s="313"/>
      <c r="M1" s="260"/>
      <c r="N1" s="260"/>
      <c r="O1" s="260"/>
      <c r="P1" s="260"/>
      <c r="Q1" s="260"/>
      <c r="R1" s="260"/>
      <c r="S1" s="567"/>
    </row>
    <row r="2" spans="1:19" s="262" customFormat="1" ht="11.25" customHeight="1">
      <c r="A2" s="309"/>
      <c r="B2" s="437"/>
      <c r="C2" s="568"/>
      <c r="E2" s="569"/>
      <c r="G2" s="570"/>
      <c r="H2" s="570"/>
      <c r="I2" s="570"/>
      <c r="J2" s="570"/>
      <c r="K2" s="570"/>
      <c r="L2" s="571"/>
      <c r="M2" s="570"/>
      <c r="N2" s="570"/>
      <c r="O2" s="570"/>
      <c r="P2" s="570"/>
      <c r="Q2" s="570"/>
      <c r="R2" s="570"/>
      <c r="S2" s="572"/>
    </row>
    <row r="3" spans="1:19" s="262" customFormat="1" ht="12.75" customHeight="1" thickBo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548" t="s">
        <v>189</v>
      </c>
    </row>
    <row r="4" spans="1:22" s="262" customFormat="1" ht="16.5" customHeight="1">
      <c r="A4" s="789" t="s">
        <v>444</v>
      </c>
      <c r="B4" s="573" t="s">
        <v>423</v>
      </c>
      <c r="C4" s="573"/>
      <c r="D4" s="573"/>
      <c r="E4" s="573"/>
      <c r="F4" s="573"/>
      <c r="G4" s="573"/>
      <c r="H4" s="574" t="s">
        <v>424</v>
      </c>
      <c r="I4" s="573"/>
      <c r="J4" s="574"/>
      <c r="K4" s="573"/>
      <c r="L4" s="573"/>
      <c r="M4" s="573"/>
      <c r="N4" s="574" t="s">
        <v>425</v>
      </c>
      <c r="O4" s="573"/>
      <c r="P4" s="574"/>
      <c r="Q4" s="573"/>
      <c r="R4" s="573"/>
      <c r="S4" s="573"/>
      <c r="V4" s="309"/>
    </row>
    <row r="5" spans="1:20" s="262" customFormat="1" ht="16.5" customHeight="1">
      <c r="A5" s="790"/>
      <c r="B5" s="575" t="s">
        <v>684</v>
      </c>
      <c r="C5" s="576"/>
      <c r="D5" s="577" t="s">
        <v>651</v>
      </c>
      <c r="E5" s="576"/>
      <c r="F5" s="578" t="s">
        <v>426</v>
      </c>
      <c r="G5" s="579"/>
      <c r="H5" s="575" t="s">
        <v>684</v>
      </c>
      <c r="I5" s="576"/>
      <c r="J5" s="577" t="s">
        <v>651</v>
      </c>
      <c r="K5" s="576"/>
      <c r="L5" s="578" t="s">
        <v>426</v>
      </c>
      <c r="M5" s="579"/>
      <c r="N5" s="575" t="s">
        <v>684</v>
      </c>
      <c r="O5" s="576"/>
      <c r="P5" s="577" t="s">
        <v>651</v>
      </c>
      <c r="Q5" s="576"/>
      <c r="R5" s="580" t="s">
        <v>426</v>
      </c>
      <c r="S5" s="578"/>
      <c r="T5" s="377"/>
    </row>
    <row r="6" spans="1:19" s="378" customFormat="1" ht="3.75" customHeight="1">
      <c r="A6" s="581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</row>
    <row r="7" spans="1:19" s="379" customFormat="1" ht="15" customHeight="1">
      <c r="A7" s="583" t="s">
        <v>427</v>
      </c>
      <c r="B7" s="584">
        <f>SUM(B9:B10)</f>
        <v>6687</v>
      </c>
      <c r="C7" s="585">
        <f>SUM(C9:C10)</f>
        <v>78</v>
      </c>
      <c r="D7" s="586">
        <f>SUM(D9:D10)</f>
        <v>7685</v>
      </c>
      <c r="E7" s="585">
        <f>SUM(E9:E10)</f>
        <v>98</v>
      </c>
      <c r="F7" s="587">
        <f>B7-D7</f>
        <v>-998</v>
      </c>
      <c r="G7" s="588">
        <f>C7-E7</f>
        <v>-20</v>
      </c>
      <c r="H7" s="586">
        <f>SUM(H9:H10)</f>
        <v>34</v>
      </c>
      <c r="I7" s="585">
        <f>SUM(I9:I10)</f>
        <v>2</v>
      </c>
      <c r="J7" s="586">
        <f>SUM(J9:J10)</f>
        <v>34</v>
      </c>
      <c r="K7" s="585">
        <f>SUM(K9:K10)</f>
        <v>1</v>
      </c>
      <c r="L7" s="587" t="s">
        <v>174</v>
      </c>
      <c r="M7" s="588">
        <f>I7-K7</f>
        <v>1</v>
      </c>
      <c r="N7" s="586">
        <f>SUM(N9:N10)</f>
        <v>8790</v>
      </c>
      <c r="O7" s="585">
        <f>SUM(O9:O10)</f>
        <v>142</v>
      </c>
      <c r="P7" s="586">
        <f>SUM(P9:P10)</f>
        <v>10222</v>
      </c>
      <c r="Q7" s="585">
        <f>SUM(Q9:Q10)</f>
        <v>155</v>
      </c>
      <c r="R7" s="587">
        <f>N7-P7</f>
        <v>-1432</v>
      </c>
      <c r="S7" s="588">
        <f>O7-Q7</f>
        <v>-13</v>
      </c>
    </row>
    <row r="8" spans="1:19" s="379" customFormat="1" ht="11.25" customHeight="1">
      <c r="A8" s="583"/>
      <c r="B8" s="584"/>
      <c r="C8" s="585"/>
      <c r="D8" s="586"/>
      <c r="E8" s="585"/>
      <c r="F8" s="587">
        <f aca="true" t="shared" si="0" ref="F8:G37">B8-D8</f>
        <v>0</v>
      </c>
      <c r="G8" s="588">
        <f t="shared" si="0"/>
        <v>0</v>
      </c>
      <c r="H8" s="586"/>
      <c r="I8" s="585"/>
      <c r="J8" s="586"/>
      <c r="K8" s="585"/>
      <c r="L8" s="587">
        <f aca="true" t="shared" si="1" ref="L8:M37">H8-J8</f>
        <v>0</v>
      </c>
      <c r="M8" s="588">
        <f t="shared" si="1"/>
        <v>0</v>
      </c>
      <c r="N8" s="586"/>
      <c r="O8" s="585"/>
      <c r="P8" s="586"/>
      <c r="Q8" s="585"/>
      <c r="R8" s="587">
        <f aca="true" t="shared" si="2" ref="R8:S37">N8-P8</f>
        <v>0</v>
      </c>
      <c r="S8" s="588">
        <f t="shared" si="2"/>
        <v>0</v>
      </c>
    </row>
    <row r="9" spans="1:22" s="379" customFormat="1" ht="15" customHeight="1">
      <c r="A9" s="583" t="s">
        <v>428</v>
      </c>
      <c r="B9" s="584">
        <f>SUM(B12,B13,B14,B15,B16,B17,B18,B19,B20,B21)</f>
        <v>5638</v>
      </c>
      <c r="C9" s="589">
        <f>SUM(C12,C13,C14,C15,C17,C19,C20,C21)</f>
        <v>56</v>
      </c>
      <c r="D9" s="586">
        <f>SUM(D12,D13,D14,D15,D16,D17,D18,D19,D20,D21)</f>
        <v>6525</v>
      </c>
      <c r="E9" s="589">
        <f>SUM(E12,E13,E14,E15,E17,E19,E20,E21)</f>
        <v>78</v>
      </c>
      <c r="F9" s="587">
        <f t="shared" si="0"/>
        <v>-887</v>
      </c>
      <c r="G9" s="588">
        <f t="shared" si="0"/>
        <v>-22</v>
      </c>
      <c r="H9" s="586">
        <f>SUM(H12,H13,H14,H15,H16,H17,H18,H19,H20,H21)</f>
        <v>26</v>
      </c>
      <c r="I9" s="589">
        <f>SUM(I12:I21)</f>
        <v>1</v>
      </c>
      <c r="J9" s="586">
        <f>SUM(J12,J13,J14,J15,J16,J17,J18,J19,J20,J21)</f>
        <v>30</v>
      </c>
      <c r="K9" s="589">
        <f>SUM(K12:K21)</f>
        <v>0</v>
      </c>
      <c r="L9" s="587">
        <f t="shared" si="1"/>
        <v>-4</v>
      </c>
      <c r="M9" s="588">
        <f t="shared" si="1"/>
        <v>1</v>
      </c>
      <c r="N9" s="586">
        <f>SUM(N12,N13,N14,N15,N16,N17,N18,N19,N20,N21)</f>
        <v>7404</v>
      </c>
      <c r="O9" s="589">
        <f>SUM(O12,O13,O14,O15,O17,O19,O20,O21)</f>
        <v>102</v>
      </c>
      <c r="P9" s="586">
        <f>SUM(P12,P13,P14,P15,P16,P17,P18,P19,P20,P21)</f>
        <v>8710</v>
      </c>
      <c r="Q9" s="589">
        <f>SUM(Q12,Q13,Q14,Q15,Q17,Q19,Q20,Q21)</f>
        <v>123</v>
      </c>
      <c r="R9" s="587">
        <f t="shared" si="2"/>
        <v>-1306</v>
      </c>
      <c r="S9" s="588">
        <f t="shared" si="2"/>
        <v>-21</v>
      </c>
      <c r="T9" s="380"/>
      <c r="U9" s="380"/>
      <c r="V9" s="380"/>
    </row>
    <row r="10" spans="1:21" s="379" customFormat="1" ht="15" customHeight="1">
      <c r="A10" s="583" t="s">
        <v>429</v>
      </c>
      <c r="B10" s="584">
        <f>SUM(B22,B24,B28,B30,B32,B36)</f>
        <v>1049</v>
      </c>
      <c r="C10" s="589">
        <f>SUM(C22,C24)</f>
        <v>22</v>
      </c>
      <c r="D10" s="586">
        <f>SUM(D22,D24,D28,D30,D32,D36)</f>
        <v>1160</v>
      </c>
      <c r="E10" s="589">
        <f>SUM(E22,E24)</f>
        <v>20</v>
      </c>
      <c r="F10" s="587">
        <f t="shared" si="0"/>
        <v>-111</v>
      </c>
      <c r="G10" s="588">
        <f t="shared" si="0"/>
        <v>2</v>
      </c>
      <c r="H10" s="586">
        <f>SUM(H22,H24,H28,H30,H32,H36)</f>
        <v>8</v>
      </c>
      <c r="I10" s="589">
        <f>SUM(I23:I24,I28,I32,I36)</f>
        <v>1</v>
      </c>
      <c r="J10" s="586">
        <f>SUM(J22,J24,J28,J30,J32,J36)</f>
        <v>4</v>
      </c>
      <c r="K10" s="589">
        <f>SUM(K22,K24,K28,K30,K32,K36)</f>
        <v>1</v>
      </c>
      <c r="L10" s="587">
        <f t="shared" si="1"/>
        <v>4</v>
      </c>
      <c r="M10" s="588">
        <f t="shared" si="1"/>
        <v>0</v>
      </c>
      <c r="N10" s="586">
        <f>SUM(N22,N24,N28,N30,N32,N36)</f>
        <v>1386</v>
      </c>
      <c r="O10" s="589">
        <f>SUM(O22,O24)</f>
        <v>40</v>
      </c>
      <c r="P10" s="586">
        <f>SUM(P22,P24,P28,P30,P32,P36)</f>
        <v>1512</v>
      </c>
      <c r="Q10" s="589">
        <f>SUM(Q22,Q24)</f>
        <v>32</v>
      </c>
      <c r="R10" s="587">
        <f t="shared" si="2"/>
        <v>-126</v>
      </c>
      <c r="S10" s="588">
        <f t="shared" si="2"/>
        <v>8</v>
      </c>
      <c r="T10" s="380"/>
      <c r="U10" s="380"/>
    </row>
    <row r="11" spans="1:23" ht="11.25" customHeight="1">
      <c r="A11" s="590"/>
      <c r="B11" s="591"/>
      <c r="C11" s="592"/>
      <c r="D11" s="593"/>
      <c r="E11" s="592"/>
      <c r="F11" s="587">
        <f t="shared" si="0"/>
        <v>0</v>
      </c>
      <c r="G11" s="588">
        <f t="shared" si="0"/>
        <v>0</v>
      </c>
      <c r="H11" s="593"/>
      <c r="I11" s="592"/>
      <c r="J11" s="593"/>
      <c r="K11" s="592"/>
      <c r="L11" s="587">
        <f t="shared" si="1"/>
        <v>0</v>
      </c>
      <c r="M11" s="588">
        <f t="shared" si="1"/>
        <v>0</v>
      </c>
      <c r="N11" s="593"/>
      <c r="O11" s="592"/>
      <c r="P11" s="593"/>
      <c r="Q11" s="592"/>
      <c r="R11" s="587">
        <f t="shared" si="2"/>
        <v>0</v>
      </c>
      <c r="S11" s="588">
        <f t="shared" si="2"/>
        <v>0</v>
      </c>
      <c r="T11" s="261"/>
      <c r="U11" s="261"/>
      <c r="V11" s="261"/>
      <c r="W11" s="261"/>
    </row>
    <row r="12" spans="1:23" ht="15" customHeight="1">
      <c r="A12" s="590" t="s">
        <v>78</v>
      </c>
      <c r="B12" s="591">
        <v>2285</v>
      </c>
      <c r="C12" s="592">
        <v>7</v>
      </c>
      <c r="D12" s="593">
        <v>2722</v>
      </c>
      <c r="E12" s="592">
        <v>9</v>
      </c>
      <c r="F12" s="594">
        <f t="shared" si="0"/>
        <v>-437</v>
      </c>
      <c r="G12" s="595">
        <f t="shared" si="0"/>
        <v>-2</v>
      </c>
      <c r="H12" s="593">
        <v>5</v>
      </c>
      <c r="I12" s="592"/>
      <c r="J12" s="593">
        <v>12</v>
      </c>
      <c r="K12" s="592"/>
      <c r="L12" s="587">
        <f t="shared" si="1"/>
        <v>-7</v>
      </c>
      <c r="M12" s="595">
        <f t="shared" si="1"/>
        <v>0</v>
      </c>
      <c r="N12" s="593">
        <v>2960</v>
      </c>
      <c r="O12" s="592">
        <v>11</v>
      </c>
      <c r="P12" s="593">
        <v>3564</v>
      </c>
      <c r="Q12" s="592">
        <v>9</v>
      </c>
      <c r="R12" s="594">
        <f t="shared" si="2"/>
        <v>-604</v>
      </c>
      <c r="S12" s="595">
        <f t="shared" si="2"/>
        <v>2</v>
      </c>
      <c r="T12" s="261"/>
      <c r="U12" s="261"/>
      <c r="V12" s="261"/>
      <c r="W12" s="378"/>
    </row>
    <row r="13" spans="1:23" ht="15" customHeight="1">
      <c r="A13" s="590" t="s">
        <v>80</v>
      </c>
      <c r="B13" s="591">
        <v>718</v>
      </c>
      <c r="C13" s="592">
        <v>3</v>
      </c>
      <c r="D13" s="593">
        <v>880</v>
      </c>
      <c r="E13" s="592">
        <v>2</v>
      </c>
      <c r="F13" s="594">
        <f t="shared" si="0"/>
        <v>-162</v>
      </c>
      <c r="G13" s="595">
        <f t="shared" si="0"/>
        <v>1</v>
      </c>
      <c r="H13" s="593">
        <v>7</v>
      </c>
      <c r="I13" s="592"/>
      <c r="J13" s="593">
        <v>4</v>
      </c>
      <c r="K13" s="592"/>
      <c r="L13" s="587">
        <f t="shared" si="1"/>
        <v>3</v>
      </c>
      <c r="M13" s="595">
        <f t="shared" si="1"/>
        <v>0</v>
      </c>
      <c r="N13" s="593">
        <v>967</v>
      </c>
      <c r="O13" s="592">
        <v>3</v>
      </c>
      <c r="P13" s="593">
        <v>1216</v>
      </c>
      <c r="Q13" s="592">
        <v>2</v>
      </c>
      <c r="R13" s="594">
        <f t="shared" si="2"/>
        <v>-249</v>
      </c>
      <c r="S13" s="595">
        <f t="shared" si="2"/>
        <v>1</v>
      </c>
      <c r="T13" s="261"/>
      <c r="U13" s="261"/>
      <c r="V13" s="261"/>
      <c r="W13" s="261"/>
    </row>
    <row r="14" spans="1:23" ht="15" customHeight="1">
      <c r="A14" s="590" t="s">
        <v>82</v>
      </c>
      <c r="B14" s="591">
        <v>640</v>
      </c>
      <c r="C14" s="592">
        <v>20</v>
      </c>
      <c r="D14" s="593">
        <v>754</v>
      </c>
      <c r="E14" s="592">
        <v>36</v>
      </c>
      <c r="F14" s="594">
        <f t="shared" si="0"/>
        <v>-114</v>
      </c>
      <c r="G14" s="595">
        <f t="shared" si="0"/>
        <v>-16</v>
      </c>
      <c r="H14" s="593">
        <v>4</v>
      </c>
      <c r="I14" s="592">
        <v>1</v>
      </c>
      <c r="J14" s="593">
        <v>2</v>
      </c>
      <c r="K14" s="592"/>
      <c r="L14" s="587">
        <f t="shared" si="1"/>
        <v>2</v>
      </c>
      <c r="M14" s="595">
        <f t="shared" si="1"/>
        <v>1</v>
      </c>
      <c r="N14" s="593">
        <v>847</v>
      </c>
      <c r="O14" s="592">
        <v>33</v>
      </c>
      <c r="P14" s="593">
        <v>1021</v>
      </c>
      <c r="Q14" s="592">
        <v>64</v>
      </c>
      <c r="R14" s="594">
        <f t="shared" si="2"/>
        <v>-174</v>
      </c>
      <c r="S14" s="595">
        <f t="shared" si="2"/>
        <v>-31</v>
      </c>
      <c r="T14" s="261"/>
      <c r="U14" s="261"/>
      <c r="V14" s="261"/>
      <c r="W14" s="261"/>
    </row>
    <row r="15" spans="1:23" ht="15" customHeight="1">
      <c r="A15" s="590" t="s">
        <v>84</v>
      </c>
      <c r="B15" s="591">
        <v>122</v>
      </c>
      <c r="C15" s="592">
        <v>8</v>
      </c>
      <c r="D15" s="593">
        <v>113</v>
      </c>
      <c r="E15" s="592">
        <v>6</v>
      </c>
      <c r="F15" s="594">
        <f t="shared" si="0"/>
        <v>9</v>
      </c>
      <c r="G15" s="595">
        <f t="shared" si="0"/>
        <v>2</v>
      </c>
      <c r="H15" s="593" t="s">
        <v>512</v>
      </c>
      <c r="I15" s="593"/>
      <c r="J15" s="593">
        <v>1</v>
      </c>
      <c r="K15" s="593"/>
      <c r="L15" s="587">
        <f>0-J15</f>
        <v>-1</v>
      </c>
      <c r="M15" s="595">
        <f t="shared" si="1"/>
        <v>0</v>
      </c>
      <c r="N15" s="593">
        <v>159</v>
      </c>
      <c r="O15" s="592">
        <v>14</v>
      </c>
      <c r="P15" s="593">
        <v>153</v>
      </c>
      <c r="Q15" s="592">
        <v>7</v>
      </c>
      <c r="R15" s="594">
        <f t="shared" si="2"/>
        <v>6</v>
      </c>
      <c r="S15" s="595">
        <f t="shared" si="2"/>
        <v>7</v>
      </c>
      <c r="T15" s="261"/>
      <c r="U15" s="261"/>
      <c r="V15" s="261"/>
      <c r="W15" s="261"/>
    </row>
    <row r="16" spans="1:23" ht="15" customHeight="1">
      <c r="A16" s="590" t="s">
        <v>86</v>
      </c>
      <c r="B16" s="591">
        <v>379</v>
      </c>
      <c r="C16" s="592"/>
      <c r="D16" s="593">
        <v>440</v>
      </c>
      <c r="E16" s="592"/>
      <c r="F16" s="594">
        <f t="shared" si="0"/>
        <v>-61</v>
      </c>
      <c r="G16" s="595">
        <f t="shared" si="0"/>
        <v>0</v>
      </c>
      <c r="H16" s="593">
        <v>6</v>
      </c>
      <c r="I16" s="592"/>
      <c r="J16" s="593">
        <v>2</v>
      </c>
      <c r="K16" s="592"/>
      <c r="L16" s="587">
        <f t="shared" si="1"/>
        <v>4</v>
      </c>
      <c r="M16" s="595">
        <f t="shared" si="1"/>
        <v>0</v>
      </c>
      <c r="N16" s="593">
        <v>492</v>
      </c>
      <c r="O16" s="592"/>
      <c r="P16" s="593">
        <v>574</v>
      </c>
      <c r="Q16" s="592"/>
      <c r="R16" s="594">
        <f t="shared" si="2"/>
        <v>-82</v>
      </c>
      <c r="S16" s="595">
        <f t="shared" si="2"/>
        <v>0</v>
      </c>
      <c r="T16" s="261"/>
      <c r="U16" s="261"/>
      <c r="V16" s="261"/>
      <c r="W16" s="261"/>
    </row>
    <row r="17" spans="1:23" ht="15" customHeight="1">
      <c r="A17" s="590" t="s">
        <v>88</v>
      </c>
      <c r="B17" s="591">
        <v>360</v>
      </c>
      <c r="C17" s="592">
        <v>6</v>
      </c>
      <c r="D17" s="593">
        <v>439</v>
      </c>
      <c r="E17" s="592">
        <v>16</v>
      </c>
      <c r="F17" s="594">
        <f t="shared" si="0"/>
        <v>-79</v>
      </c>
      <c r="G17" s="595">
        <f t="shared" si="0"/>
        <v>-10</v>
      </c>
      <c r="H17" s="593">
        <v>1</v>
      </c>
      <c r="I17" s="592"/>
      <c r="J17" s="593">
        <v>1</v>
      </c>
      <c r="K17" s="592"/>
      <c r="L17" s="587" t="s">
        <v>512</v>
      </c>
      <c r="M17" s="595">
        <f t="shared" si="1"/>
        <v>0</v>
      </c>
      <c r="N17" s="593">
        <v>490</v>
      </c>
      <c r="O17" s="592">
        <v>18</v>
      </c>
      <c r="P17" s="593">
        <v>571</v>
      </c>
      <c r="Q17" s="592">
        <v>26</v>
      </c>
      <c r="R17" s="594">
        <f t="shared" si="2"/>
        <v>-81</v>
      </c>
      <c r="S17" s="595">
        <f t="shared" si="2"/>
        <v>-8</v>
      </c>
      <c r="T17" s="261"/>
      <c r="U17" s="261"/>
      <c r="V17" s="261"/>
      <c r="W17" s="261"/>
    </row>
    <row r="18" spans="1:23" ht="15" customHeight="1">
      <c r="A18" s="590" t="s">
        <v>90</v>
      </c>
      <c r="B18" s="591">
        <v>186</v>
      </c>
      <c r="C18" s="592"/>
      <c r="D18" s="593">
        <v>186</v>
      </c>
      <c r="E18" s="592"/>
      <c r="F18" s="622" t="s">
        <v>174</v>
      </c>
      <c r="G18" s="595">
        <f t="shared" si="0"/>
        <v>0</v>
      </c>
      <c r="H18" s="593" t="s">
        <v>512</v>
      </c>
      <c r="I18" s="592"/>
      <c r="J18" s="593" t="s">
        <v>174</v>
      </c>
      <c r="K18" s="592"/>
      <c r="L18" s="587" t="s">
        <v>512</v>
      </c>
      <c r="M18" s="595">
        <f t="shared" si="1"/>
        <v>0</v>
      </c>
      <c r="N18" s="593">
        <v>231</v>
      </c>
      <c r="O18" s="592"/>
      <c r="P18" s="593">
        <v>243</v>
      </c>
      <c r="Q18" s="592"/>
      <c r="R18" s="594">
        <f t="shared" si="2"/>
        <v>-12</v>
      </c>
      <c r="S18" s="595">
        <f t="shared" si="2"/>
        <v>0</v>
      </c>
      <c r="T18" s="261"/>
      <c r="U18" s="261"/>
      <c r="V18" s="261"/>
      <c r="W18" s="261"/>
    </row>
    <row r="19" spans="1:23" ht="15" customHeight="1">
      <c r="A19" s="590" t="s">
        <v>430</v>
      </c>
      <c r="B19" s="591">
        <v>441</v>
      </c>
      <c r="C19" s="592">
        <v>5</v>
      </c>
      <c r="D19" s="593">
        <v>426</v>
      </c>
      <c r="E19" s="592">
        <v>1</v>
      </c>
      <c r="F19" s="594">
        <f t="shared" si="0"/>
        <v>15</v>
      </c>
      <c r="G19" s="595">
        <f t="shared" si="0"/>
        <v>4</v>
      </c>
      <c r="H19" s="593">
        <v>2</v>
      </c>
      <c r="I19" s="592"/>
      <c r="J19" s="593">
        <v>3</v>
      </c>
      <c r="K19" s="592"/>
      <c r="L19" s="587">
        <f>H19-J19</f>
        <v>-1</v>
      </c>
      <c r="M19" s="595">
        <f t="shared" si="1"/>
        <v>0</v>
      </c>
      <c r="N19" s="593">
        <v>572</v>
      </c>
      <c r="O19" s="592">
        <v>8</v>
      </c>
      <c r="P19" s="593">
        <v>569</v>
      </c>
      <c r="Q19" s="592">
        <v>2</v>
      </c>
      <c r="R19" s="594">
        <f t="shared" si="2"/>
        <v>3</v>
      </c>
      <c r="S19" s="595">
        <f t="shared" si="2"/>
        <v>6</v>
      </c>
      <c r="T19" s="261"/>
      <c r="U19" s="261"/>
      <c r="V19" s="261"/>
      <c r="W19" s="261"/>
    </row>
    <row r="20" spans="1:23" ht="15" customHeight="1">
      <c r="A20" s="590" t="s">
        <v>431</v>
      </c>
      <c r="B20" s="591">
        <v>131</v>
      </c>
      <c r="C20" s="592">
        <v>3</v>
      </c>
      <c r="D20" s="593">
        <v>157</v>
      </c>
      <c r="E20" s="592">
        <v>2</v>
      </c>
      <c r="F20" s="594">
        <f t="shared" si="0"/>
        <v>-26</v>
      </c>
      <c r="G20" s="595">
        <f t="shared" si="0"/>
        <v>1</v>
      </c>
      <c r="H20" s="593">
        <v>1</v>
      </c>
      <c r="I20" s="592"/>
      <c r="J20" s="593">
        <v>1</v>
      </c>
      <c r="K20" s="592"/>
      <c r="L20" s="587" t="s">
        <v>512</v>
      </c>
      <c r="M20" s="595">
        <f t="shared" si="1"/>
        <v>0</v>
      </c>
      <c r="N20" s="593">
        <v>155</v>
      </c>
      <c r="O20" s="592">
        <v>5</v>
      </c>
      <c r="P20" s="593">
        <v>195</v>
      </c>
      <c r="Q20" s="592">
        <v>3</v>
      </c>
      <c r="R20" s="594">
        <f t="shared" si="2"/>
        <v>-40</v>
      </c>
      <c r="S20" s="595">
        <f t="shared" si="2"/>
        <v>2</v>
      </c>
      <c r="T20" s="261"/>
      <c r="U20" s="261"/>
      <c r="V20" s="261"/>
      <c r="W20" s="261"/>
    </row>
    <row r="21" spans="1:23" ht="15" customHeight="1">
      <c r="A21" s="590" t="s">
        <v>432</v>
      </c>
      <c r="B21" s="591">
        <v>376</v>
      </c>
      <c r="C21" s="592">
        <v>4</v>
      </c>
      <c r="D21" s="593">
        <v>408</v>
      </c>
      <c r="E21" s="592">
        <v>6</v>
      </c>
      <c r="F21" s="594">
        <f t="shared" si="0"/>
        <v>-32</v>
      </c>
      <c r="G21" s="595">
        <f t="shared" si="0"/>
        <v>-2</v>
      </c>
      <c r="H21" s="593" t="s">
        <v>512</v>
      </c>
      <c r="I21" s="592"/>
      <c r="J21" s="593">
        <v>4</v>
      </c>
      <c r="K21" s="592"/>
      <c r="L21" s="587">
        <f>0-J21</f>
        <v>-4</v>
      </c>
      <c r="M21" s="595">
        <f t="shared" si="1"/>
        <v>0</v>
      </c>
      <c r="N21" s="593">
        <v>531</v>
      </c>
      <c r="O21" s="592">
        <v>10</v>
      </c>
      <c r="P21" s="593">
        <v>604</v>
      </c>
      <c r="Q21" s="592">
        <v>10</v>
      </c>
      <c r="R21" s="594">
        <f t="shared" si="2"/>
        <v>-73</v>
      </c>
      <c r="S21" s="595">
        <f t="shared" si="2"/>
        <v>0</v>
      </c>
      <c r="T21" s="261"/>
      <c r="U21" s="261"/>
      <c r="V21" s="261"/>
      <c r="W21" s="261"/>
    </row>
    <row r="22" spans="1:19" s="379" customFormat="1" ht="15" customHeight="1">
      <c r="A22" s="583" t="s">
        <v>433</v>
      </c>
      <c r="B22" s="584">
        <v>184</v>
      </c>
      <c r="C22" s="585">
        <v>7</v>
      </c>
      <c r="D22" s="586">
        <v>217</v>
      </c>
      <c r="E22" s="585">
        <v>5</v>
      </c>
      <c r="F22" s="587">
        <f t="shared" si="0"/>
        <v>-33</v>
      </c>
      <c r="G22" s="588">
        <f t="shared" si="0"/>
        <v>2</v>
      </c>
      <c r="H22" s="586">
        <v>1</v>
      </c>
      <c r="I22" s="585">
        <v>1</v>
      </c>
      <c r="J22" s="586">
        <v>1</v>
      </c>
      <c r="K22" s="585">
        <v>1</v>
      </c>
      <c r="L22" s="587" t="s">
        <v>512</v>
      </c>
      <c r="M22" s="588">
        <f t="shared" si="1"/>
        <v>0</v>
      </c>
      <c r="N22" s="586">
        <v>239</v>
      </c>
      <c r="O22" s="585">
        <v>10</v>
      </c>
      <c r="P22" s="586">
        <v>304</v>
      </c>
      <c r="Q22" s="585">
        <v>6</v>
      </c>
      <c r="R22" s="587">
        <f t="shared" si="2"/>
        <v>-65</v>
      </c>
      <c r="S22" s="588">
        <f t="shared" si="2"/>
        <v>4</v>
      </c>
    </row>
    <row r="23" spans="1:23" ht="15" customHeight="1">
      <c r="A23" s="590" t="s">
        <v>434</v>
      </c>
      <c r="B23" s="591">
        <v>184</v>
      </c>
      <c r="C23" s="592">
        <v>7</v>
      </c>
      <c r="D23" s="593">
        <v>217</v>
      </c>
      <c r="E23" s="592">
        <v>5</v>
      </c>
      <c r="F23" s="594">
        <f t="shared" si="0"/>
        <v>-33</v>
      </c>
      <c r="G23" s="588">
        <f t="shared" si="0"/>
        <v>2</v>
      </c>
      <c r="H23" s="593">
        <v>1</v>
      </c>
      <c r="I23" s="592">
        <v>1</v>
      </c>
      <c r="J23" s="593">
        <v>1</v>
      </c>
      <c r="K23" s="592">
        <v>1</v>
      </c>
      <c r="L23" s="587" t="s">
        <v>512</v>
      </c>
      <c r="M23" s="588">
        <f t="shared" si="1"/>
        <v>0</v>
      </c>
      <c r="N23" s="593">
        <v>239</v>
      </c>
      <c r="O23" s="592">
        <v>10</v>
      </c>
      <c r="P23" s="593">
        <v>304</v>
      </c>
      <c r="Q23" s="592">
        <v>6</v>
      </c>
      <c r="R23" s="594">
        <f t="shared" si="2"/>
        <v>-65</v>
      </c>
      <c r="S23" s="588">
        <f t="shared" si="2"/>
        <v>4</v>
      </c>
      <c r="T23" s="261"/>
      <c r="U23" s="261"/>
      <c r="V23" s="261"/>
      <c r="W23" s="261"/>
    </row>
    <row r="24" spans="1:19" s="379" customFormat="1" ht="15" customHeight="1">
      <c r="A24" s="583" t="s">
        <v>73</v>
      </c>
      <c r="B24" s="584">
        <f>SUM(B25:B27)</f>
        <v>374</v>
      </c>
      <c r="C24" s="589">
        <f>SUM(C25:C27)</f>
        <v>15</v>
      </c>
      <c r="D24" s="586">
        <f>SUM(D25:D27)</f>
        <v>430</v>
      </c>
      <c r="E24" s="589">
        <f>SUM(E25:E27)</f>
        <v>15</v>
      </c>
      <c r="F24" s="587">
        <f t="shared" si="0"/>
        <v>-56</v>
      </c>
      <c r="G24" s="588">
        <f t="shared" si="0"/>
        <v>0</v>
      </c>
      <c r="H24" s="586">
        <f>SUM(H25:H27)</f>
        <v>3</v>
      </c>
      <c r="I24" s="589"/>
      <c r="J24" s="586">
        <f>SUM(J25:J27)</f>
        <v>3</v>
      </c>
      <c r="K24" s="589"/>
      <c r="L24" s="587" t="s">
        <v>676</v>
      </c>
      <c r="M24" s="588">
        <f t="shared" si="1"/>
        <v>0</v>
      </c>
      <c r="N24" s="586">
        <f>SUM(N25:N27)</f>
        <v>478</v>
      </c>
      <c r="O24" s="589">
        <f>SUM(O25:O27)</f>
        <v>30</v>
      </c>
      <c r="P24" s="586">
        <f>SUM(P25:P27)</f>
        <v>539</v>
      </c>
      <c r="Q24" s="589">
        <f>SUM(Q25:Q27)</f>
        <v>26</v>
      </c>
      <c r="R24" s="587">
        <f t="shared" si="2"/>
        <v>-61</v>
      </c>
      <c r="S24" s="588">
        <f t="shared" si="2"/>
        <v>4</v>
      </c>
    </row>
    <row r="25" spans="1:23" ht="15" customHeight="1">
      <c r="A25" s="590" t="s">
        <v>74</v>
      </c>
      <c r="B25" s="591">
        <v>71</v>
      </c>
      <c r="C25" s="592">
        <v>13</v>
      </c>
      <c r="D25" s="593">
        <v>105</v>
      </c>
      <c r="E25" s="592">
        <v>12</v>
      </c>
      <c r="F25" s="594">
        <f t="shared" si="0"/>
        <v>-34</v>
      </c>
      <c r="G25" s="595">
        <f t="shared" si="0"/>
        <v>1</v>
      </c>
      <c r="H25" s="593">
        <v>1</v>
      </c>
      <c r="I25" s="592"/>
      <c r="J25" s="593">
        <v>1</v>
      </c>
      <c r="K25" s="592"/>
      <c r="L25" s="587" t="s">
        <v>512</v>
      </c>
      <c r="M25" s="588">
        <f t="shared" si="1"/>
        <v>0</v>
      </c>
      <c r="N25" s="593">
        <v>91</v>
      </c>
      <c r="O25" s="592">
        <v>27</v>
      </c>
      <c r="P25" s="593">
        <v>137</v>
      </c>
      <c r="Q25" s="592">
        <v>23</v>
      </c>
      <c r="R25" s="594">
        <f t="shared" si="2"/>
        <v>-46</v>
      </c>
      <c r="S25" s="595">
        <f t="shared" si="2"/>
        <v>4</v>
      </c>
      <c r="T25" s="261"/>
      <c r="U25" s="261"/>
      <c r="V25" s="261"/>
      <c r="W25" s="378"/>
    </row>
    <row r="26" spans="1:23" ht="15" customHeight="1">
      <c r="A26" s="590" t="s">
        <v>75</v>
      </c>
      <c r="B26" s="591">
        <v>80</v>
      </c>
      <c r="C26" s="592"/>
      <c r="D26" s="593">
        <v>100</v>
      </c>
      <c r="E26" s="592">
        <v>1</v>
      </c>
      <c r="F26" s="594">
        <f t="shared" si="0"/>
        <v>-20</v>
      </c>
      <c r="G26" s="595">
        <f t="shared" si="0"/>
        <v>-1</v>
      </c>
      <c r="H26" s="593">
        <v>1</v>
      </c>
      <c r="I26" s="592"/>
      <c r="J26" s="593" t="s">
        <v>174</v>
      </c>
      <c r="K26" s="592"/>
      <c r="L26" s="587">
        <f>H26-0</f>
        <v>1</v>
      </c>
      <c r="M26" s="588"/>
      <c r="N26" s="593">
        <v>95</v>
      </c>
      <c r="O26" s="592"/>
      <c r="P26" s="593">
        <v>125</v>
      </c>
      <c r="Q26" s="592">
        <v>1</v>
      </c>
      <c r="R26" s="594">
        <f t="shared" si="2"/>
        <v>-30</v>
      </c>
      <c r="S26" s="595">
        <f t="shared" si="2"/>
        <v>-1</v>
      </c>
      <c r="T26" s="261"/>
      <c r="U26" s="261"/>
      <c r="V26" s="261"/>
      <c r="W26" s="261"/>
    </row>
    <row r="27" spans="1:23" ht="15" customHeight="1">
      <c r="A27" s="590" t="s">
        <v>435</v>
      </c>
      <c r="B27" s="591">
        <v>223</v>
      </c>
      <c r="C27" s="592">
        <v>2</v>
      </c>
      <c r="D27" s="593">
        <v>225</v>
      </c>
      <c r="E27" s="592">
        <v>2</v>
      </c>
      <c r="F27" s="594">
        <f t="shared" si="0"/>
        <v>-2</v>
      </c>
      <c r="G27" s="595">
        <f t="shared" si="0"/>
        <v>0</v>
      </c>
      <c r="H27" s="593">
        <v>1</v>
      </c>
      <c r="I27" s="592"/>
      <c r="J27" s="593">
        <v>2</v>
      </c>
      <c r="K27" s="592"/>
      <c r="L27" s="587">
        <f>H27-J27</f>
        <v>-1</v>
      </c>
      <c r="M27" s="588">
        <f t="shared" si="1"/>
        <v>0</v>
      </c>
      <c r="N27" s="593">
        <v>292</v>
      </c>
      <c r="O27" s="592">
        <v>3</v>
      </c>
      <c r="P27" s="593">
        <v>277</v>
      </c>
      <c r="Q27" s="592">
        <v>2</v>
      </c>
      <c r="R27" s="594">
        <f t="shared" si="2"/>
        <v>15</v>
      </c>
      <c r="S27" s="595">
        <f t="shared" si="2"/>
        <v>1</v>
      </c>
      <c r="T27" s="261"/>
      <c r="U27" s="261"/>
      <c r="V27" s="378"/>
      <c r="W27" s="261"/>
    </row>
    <row r="28" spans="1:22" s="379" customFormat="1" ht="15" customHeight="1">
      <c r="A28" s="583" t="s">
        <v>76</v>
      </c>
      <c r="B28" s="584">
        <v>12</v>
      </c>
      <c r="C28" s="585"/>
      <c r="D28" s="586">
        <v>13</v>
      </c>
      <c r="E28" s="585"/>
      <c r="F28" s="587">
        <f t="shared" si="0"/>
        <v>-1</v>
      </c>
      <c r="G28" s="588">
        <f t="shared" si="0"/>
        <v>0</v>
      </c>
      <c r="H28" s="586" t="s">
        <v>512</v>
      </c>
      <c r="I28" s="585"/>
      <c r="J28" s="586" t="s">
        <v>174</v>
      </c>
      <c r="K28" s="585"/>
      <c r="L28" s="587" t="s">
        <v>512</v>
      </c>
      <c r="M28" s="588">
        <f t="shared" si="1"/>
        <v>0</v>
      </c>
      <c r="N28" s="586">
        <v>17</v>
      </c>
      <c r="O28" s="585"/>
      <c r="P28" s="586">
        <v>18</v>
      </c>
      <c r="Q28" s="585"/>
      <c r="R28" s="587">
        <f t="shared" si="2"/>
        <v>-1</v>
      </c>
      <c r="S28" s="588">
        <f t="shared" si="2"/>
        <v>0</v>
      </c>
      <c r="V28" s="382"/>
    </row>
    <row r="29" spans="1:23" ht="15" customHeight="1">
      <c r="A29" s="590" t="s">
        <v>77</v>
      </c>
      <c r="B29" s="591">
        <v>12</v>
      </c>
      <c r="C29" s="592"/>
      <c r="D29" s="593">
        <v>13</v>
      </c>
      <c r="E29" s="592"/>
      <c r="F29" s="594">
        <f t="shared" si="0"/>
        <v>-1</v>
      </c>
      <c r="G29" s="588">
        <f t="shared" si="0"/>
        <v>0</v>
      </c>
      <c r="H29" s="593" t="s">
        <v>512</v>
      </c>
      <c r="I29" s="592"/>
      <c r="J29" s="593" t="s">
        <v>174</v>
      </c>
      <c r="K29" s="592"/>
      <c r="L29" s="587" t="s">
        <v>512</v>
      </c>
      <c r="M29" s="588">
        <f t="shared" si="1"/>
        <v>0</v>
      </c>
      <c r="N29" s="593">
        <v>17</v>
      </c>
      <c r="O29" s="592"/>
      <c r="P29" s="593">
        <v>18</v>
      </c>
      <c r="Q29" s="592"/>
      <c r="R29" s="594">
        <f t="shared" si="2"/>
        <v>-1</v>
      </c>
      <c r="S29" s="588">
        <f t="shared" si="2"/>
        <v>0</v>
      </c>
      <c r="T29" s="261"/>
      <c r="U29" s="261"/>
      <c r="V29" s="261"/>
      <c r="W29" s="261"/>
    </row>
    <row r="30" spans="1:19" s="379" customFormat="1" ht="15" customHeight="1">
      <c r="A30" s="583" t="s">
        <v>79</v>
      </c>
      <c r="B30" s="584">
        <v>111</v>
      </c>
      <c r="C30" s="585"/>
      <c r="D30" s="586">
        <v>106</v>
      </c>
      <c r="E30" s="585"/>
      <c r="F30" s="587">
        <f t="shared" si="0"/>
        <v>5</v>
      </c>
      <c r="G30" s="588">
        <f t="shared" si="0"/>
        <v>0</v>
      </c>
      <c r="H30" s="586" t="s">
        <v>512</v>
      </c>
      <c r="I30" s="586"/>
      <c r="J30" s="586" t="s">
        <v>174</v>
      </c>
      <c r="K30" s="586"/>
      <c r="L30" s="587" t="s">
        <v>512</v>
      </c>
      <c r="M30" s="588">
        <f t="shared" si="1"/>
        <v>0</v>
      </c>
      <c r="N30" s="586">
        <v>144</v>
      </c>
      <c r="O30" s="585"/>
      <c r="P30" s="586">
        <v>138</v>
      </c>
      <c r="Q30" s="585"/>
      <c r="R30" s="587">
        <f t="shared" si="2"/>
        <v>6</v>
      </c>
      <c r="S30" s="588">
        <f t="shared" si="2"/>
        <v>0</v>
      </c>
    </row>
    <row r="31" spans="1:23" ht="15" customHeight="1">
      <c r="A31" s="590" t="s">
        <v>81</v>
      </c>
      <c r="B31" s="591">
        <v>111</v>
      </c>
      <c r="C31" s="592"/>
      <c r="D31" s="593">
        <v>106</v>
      </c>
      <c r="E31" s="592"/>
      <c r="F31" s="594">
        <f t="shared" si="0"/>
        <v>5</v>
      </c>
      <c r="G31" s="588">
        <f t="shared" si="0"/>
        <v>0</v>
      </c>
      <c r="H31" s="593" t="s">
        <v>512</v>
      </c>
      <c r="I31" s="592"/>
      <c r="J31" s="593" t="s">
        <v>174</v>
      </c>
      <c r="K31" s="592"/>
      <c r="L31" s="596" t="s">
        <v>512</v>
      </c>
      <c r="M31" s="588">
        <f t="shared" si="1"/>
        <v>0</v>
      </c>
      <c r="N31" s="593">
        <v>144</v>
      </c>
      <c r="O31" s="592"/>
      <c r="P31" s="593">
        <v>138</v>
      </c>
      <c r="Q31" s="592"/>
      <c r="R31" s="594">
        <f t="shared" si="2"/>
        <v>6</v>
      </c>
      <c r="S31" s="588">
        <f t="shared" si="2"/>
        <v>0</v>
      </c>
      <c r="T31" s="261"/>
      <c r="U31" s="261"/>
      <c r="V31" s="261"/>
      <c r="W31" s="261"/>
    </row>
    <row r="32" spans="1:19" s="379" customFormat="1" ht="15" customHeight="1">
      <c r="A32" s="583" t="s">
        <v>83</v>
      </c>
      <c r="B32" s="584">
        <f>SUM(B33:B35)</f>
        <v>332</v>
      </c>
      <c r="C32" s="585"/>
      <c r="D32" s="586">
        <f>SUM(D33:D35)</f>
        <v>367</v>
      </c>
      <c r="E32" s="585"/>
      <c r="F32" s="587">
        <f t="shared" si="0"/>
        <v>-35</v>
      </c>
      <c r="G32" s="588">
        <f t="shared" si="0"/>
        <v>0</v>
      </c>
      <c r="H32" s="586">
        <f>SUM(H33:H35)</f>
        <v>2</v>
      </c>
      <c r="I32" s="586">
        <f>SUM(I33:I35)</f>
        <v>0</v>
      </c>
      <c r="J32" s="586" t="s">
        <v>512</v>
      </c>
      <c r="K32" s="585"/>
      <c r="L32" s="587">
        <f>H32-0</f>
        <v>2</v>
      </c>
      <c r="M32" s="588">
        <f t="shared" si="1"/>
        <v>0</v>
      </c>
      <c r="N32" s="586">
        <f>SUM(N33:N35)</f>
        <v>462</v>
      </c>
      <c r="O32" s="585"/>
      <c r="P32" s="586">
        <f>SUM(P33:P35)</f>
        <v>484</v>
      </c>
      <c r="Q32" s="585"/>
      <c r="R32" s="587">
        <f t="shared" si="2"/>
        <v>-22</v>
      </c>
      <c r="S32" s="588">
        <f t="shared" si="2"/>
        <v>0</v>
      </c>
    </row>
    <row r="33" spans="1:19" ht="15" customHeight="1">
      <c r="A33" s="590" t="s">
        <v>85</v>
      </c>
      <c r="B33" s="591">
        <v>54</v>
      </c>
      <c r="C33" s="592"/>
      <c r="D33" s="593">
        <v>68</v>
      </c>
      <c r="E33" s="592"/>
      <c r="F33" s="594">
        <f t="shared" si="0"/>
        <v>-14</v>
      </c>
      <c r="G33" s="588">
        <f t="shared" si="0"/>
        <v>0</v>
      </c>
      <c r="H33" s="593">
        <v>1</v>
      </c>
      <c r="I33" s="592"/>
      <c r="J33" s="593" t="s">
        <v>174</v>
      </c>
      <c r="K33" s="592"/>
      <c r="L33" s="587">
        <f>H33-0</f>
        <v>1</v>
      </c>
      <c r="M33" s="588">
        <f t="shared" si="1"/>
        <v>0</v>
      </c>
      <c r="N33" s="593">
        <v>76</v>
      </c>
      <c r="O33" s="592"/>
      <c r="P33" s="593">
        <v>86</v>
      </c>
      <c r="Q33" s="592"/>
      <c r="R33" s="594">
        <f t="shared" si="2"/>
        <v>-10</v>
      </c>
      <c r="S33" s="588">
        <f t="shared" si="2"/>
        <v>0</v>
      </c>
    </row>
    <row r="34" spans="1:19" ht="15" customHeight="1">
      <c r="A34" s="590" t="s">
        <v>87</v>
      </c>
      <c r="B34" s="591">
        <v>100</v>
      </c>
      <c r="C34" s="592"/>
      <c r="D34" s="593">
        <v>107</v>
      </c>
      <c r="E34" s="592"/>
      <c r="F34" s="594">
        <f t="shared" si="0"/>
        <v>-7</v>
      </c>
      <c r="G34" s="588">
        <f t="shared" si="0"/>
        <v>0</v>
      </c>
      <c r="H34" s="593" t="s">
        <v>512</v>
      </c>
      <c r="I34" s="592"/>
      <c r="J34" s="593" t="s">
        <v>174</v>
      </c>
      <c r="K34" s="592"/>
      <c r="L34" s="587" t="s">
        <v>512</v>
      </c>
      <c r="M34" s="588">
        <f t="shared" si="1"/>
        <v>0</v>
      </c>
      <c r="N34" s="593">
        <v>131</v>
      </c>
      <c r="O34" s="592"/>
      <c r="P34" s="593">
        <v>141</v>
      </c>
      <c r="Q34" s="592"/>
      <c r="R34" s="594">
        <f t="shared" si="2"/>
        <v>-10</v>
      </c>
      <c r="S34" s="588">
        <f t="shared" si="2"/>
        <v>0</v>
      </c>
    </row>
    <row r="35" spans="1:19" ht="15" customHeight="1">
      <c r="A35" s="590" t="s">
        <v>89</v>
      </c>
      <c r="B35" s="591">
        <v>178</v>
      </c>
      <c r="C35" s="592"/>
      <c r="D35" s="593">
        <v>192</v>
      </c>
      <c r="E35" s="592"/>
      <c r="F35" s="594">
        <f t="shared" si="0"/>
        <v>-14</v>
      </c>
      <c r="G35" s="588">
        <f t="shared" si="0"/>
        <v>0</v>
      </c>
      <c r="H35" s="593">
        <v>1</v>
      </c>
      <c r="I35" s="592"/>
      <c r="J35" s="593" t="s">
        <v>174</v>
      </c>
      <c r="K35" s="592"/>
      <c r="L35" s="587">
        <f>H35-0</f>
        <v>1</v>
      </c>
      <c r="M35" s="588">
        <f t="shared" si="1"/>
        <v>0</v>
      </c>
      <c r="N35" s="593">
        <v>255</v>
      </c>
      <c r="O35" s="592"/>
      <c r="P35" s="593">
        <v>257</v>
      </c>
      <c r="Q35" s="592"/>
      <c r="R35" s="594">
        <f t="shared" si="2"/>
        <v>-2</v>
      </c>
      <c r="S35" s="588">
        <f t="shared" si="2"/>
        <v>0</v>
      </c>
    </row>
    <row r="36" spans="1:19" s="379" customFormat="1" ht="15" customHeight="1">
      <c r="A36" s="583" t="s">
        <v>91</v>
      </c>
      <c r="B36" s="584">
        <v>36</v>
      </c>
      <c r="C36" s="585"/>
      <c r="D36" s="586">
        <v>27</v>
      </c>
      <c r="E36" s="585"/>
      <c r="F36" s="587">
        <f t="shared" si="0"/>
        <v>9</v>
      </c>
      <c r="G36" s="588">
        <f t="shared" si="0"/>
        <v>0</v>
      </c>
      <c r="H36" s="586">
        <v>2</v>
      </c>
      <c r="I36" s="585"/>
      <c r="J36" s="586" t="s">
        <v>174</v>
      </c>
      <c r="K36" s="585"/>
      <c r="L36" s="587">
        <f>H36-0</f>
        <v>2</v>
      </c>
      <c r="M36" s="588">
        <f t="shared" si="1"/>
        <v>0</v>
      </c>
      <c r="N36" s="586">
        <v>46</v>
      </c>
      <c r="O36" s="585"/>
      <c r="P36" s="586">
        <v>29</v>
      </c>
      <c r="Q36" s="585"/>
      <c r="R36" s="587">
        <f t="shared" si="2"/>
        <v>17</v>
      </c>
      <c r="S36" s="588">
        <f t="shared" si="2"/>
        <v>0</v>
      </c>
    </row>
    <row r="37" spans="1:19" ht="15" customHeight="1" thickBot="1">
      <c r="A37" s="597" t="s">
        <v>92</v>
      </c>
      <c r="B37" s="598">
        <v>36</v>
      </c>
      <c r="C37" s="599"/>
      <c r="D37" s="600">
        <v>27</v>
      </c>
      <c r="E37" s="599"/>
      <c r="F37" s="601">
        <f t="shared" si="0"/>
        <v>9</v>
      </c>
      <c r="G37" s="602">
        <f t="shared" si="0"/>
        <v>0</v>
      </c>
      <c r="H37" s="600">
        <v>2</v>
      </c>
      <c r="I37" s="599"/>
      <c r="J37" s="600" t="s">
        <v>174</v>
      </c>
      <c r="K37" s="599"/>
      <c r="L37" s="601">
        <f>H37-0</f>
        <v>2</v>
      </c>
      <c r="M37" s="602">
        <f t="shared" si="1"/>
        <v>0</v>
      </c>
      <c r="N37" s="600">
        <v>46</v>
      </c>
      <c r="O37" s="599"/>
      <c r="P37" s="600">
        <v>29</v>
      </c>
      <c r="Q37" s="599"/>
      <c r="R37" s="601">
        <f t="shared" si="2"/>
        <v>17</v>
      </c>
      <c r="S37" s="602">
        <f t="shared" si="2"/>
        <v>0</v>
      </c>
    </row>
    <row r="38" spans="1:19" s="262" customFormat="1" ht="12.75" customHeight="1">
      <c r="A38" s="367" t="s">
        <v>225</v>
      </c>
      <c r="B38" s="462"/>
      <c r="C38" s="462"/>
      <c r="D38" s="462"/>
      <c r="E38" s="462"/>
      <c r="F38" s="603"/>
      <c r="G38" s="604"/>
      <c r="H38" s="462"/>
      <c r="I38" s="291"/>
      <c r="J38" s="462"/>
      <c r="K38" s="291"/>
      <c r="L38" s="603"/>
      <c r="M38" s="603"/>
      <c r="O38" s="462"/>
      <c r="Q38" s="462"/>
      <c r="R38" s="603"/>
      <c r="S38" s="603"/>
    </row>
    <row r="39" spans="1:19" ht="10.5" customHeight="1">
      <c r="A39" s="462" t="s">
        <v>438</v>
      </c>
      <c r="G39" s="261"/>
      <c r="H39" s="261"/>
      <c r="M39" s="261"/>
      <c r="N39" s="261"/>
      <c r="O39" s="261"/>
      <c r="P39" s="261"/>
      <c r="Q39" s="261"/>
      <c r="R39" s="261"/>
      <c r="S39" s="261"/>
    </row>
    <row r="43" spans="1:19" ht="13.5">
      <c r="A43" s="261"/>
      <c r="B43" s="383"/>
      <c r="C43" s="261"/>
      <c r="D43" s="261"/>
      <c r="E43" s="261"/>
      <c r="F43" s="383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4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2"/>
  <sheetViews>
    <sheetView showGridLines="0" zoomScale="120" zoomScaleNormal="120" zoomScalePageLayoutView="0" workbookViewId="0" topLeftCell="A10">
      <selection activeCell="D19" sqref="D19"/>
    </sheetView>
  </sheetViews>
  <sheetFormatPr defaultColWidth="7.75390625" defaultRowHeight="13.5"/>
  <cols>
    <col min="1" max="1" width="2.125" style="33" customWidth="1"/>
    <col min="2" max="2" width="18.75390625" style="33" customWidth="1"/>
    <col min="3" max="7" width="15.25390625" style="33" customWidth="1"/>
    <col min="8" max="16384" width="7.75390625" style="33" customWidth="1"/>
  </cols>
  <sheetData>
    <row r="1" spans="1:7" s="53" customFormat="1" ht="18.75" customHeight="1">
      <c r="A1" s="52" t="s">
        <v>692</v>
      </c>
      <c r="B1" s="52"/>
      <c r="C1" s="52"/>
      <c r="D1" s="52"/>
      <c r="E1" s="52"/>
      <c r="F1" s="52"/>
      <c r="G1" s="52"/>
    </row>
    <row r="2" spans="1:7" ht="11.25" customHeight="1">
      <c r="A2" s="52"/>
      <c r="B2" s="54"/>
      <c r="C2" s="54"/>
      <c r="D2" s="54"/>
      <c r="E2" s="54"/>
      <c r="F2" s="54"/>
      <c r="G2" s="54"/>
    </row>
    <row r="3" spans="1:7" ht="12.75" customHeight="1" thickBot="1">
      <c r="A3" s="55"/>
      <c r="B3" s="55"/>
      <c r="C3" s="55"/>
      <c r="D3" s="55"/>
      <c r="E3" s="55"/>
      <c r="F3" s="55"/>
      <c r="G3" s="56" t="s">
        <v>120</v>
      </c>
    </row>
    <row r="4" spans="1:7" ht="37.5" customHeight="1">
      <c r="A4" s="648" t="s">
        <v>121</v>
      </c>
      <c r="B4" s="649"/>
      <c r="C4" s="57" t="s">
        <v>122</v>
      </c>
      <c r="D4" s="58" t="s">
        <v>123</v>
      </c>
      <c r="E4" s="58" t="s">
        <v>124</v>
      </c>
      <c r="F4" s="58" t="s">
        <v>125</v>
      </c>
      <c r="G4" s="59" t="s">
        <v>170</v>
      </c>
    </row>
    <row r="5" spans="1:7" ht="19.5" customHeight="1">
      <c r="A5" s="34"/>
      <c r="B5" s="60" t="s">
        <v>656</v>
      </c>
      <c r="C5" s="605">
        <v>423664</v>
      </c>
      <c r="D5" s="606" t="s">
        <v>174</v>
      </c>
      <c r="E5" s="606">
        <v>390868</v>
      </c>
      <c r="F5" s="606">
        <v>32796</v>
      </c>
      <c r="G5" s="606" t="s">
        <v>174</v>
      </c>
    </row>
    <row r="6" spans="1:7" ht="19.5" customHeight="1">
      <c r="A6" s="34"/>
      <c r="B6" s="60" t="s">
        <v>537</v>
      </c>
      <c r="C6" s="607">
        <v>474205</v>
      </c>
      <c r="D6" s="608">
        <v>39969</v>
      </c>
      <c r="E6" s="609">
        <v>433489</v>
      </c>
      <c r="F6" s="609">
        <v>747</v>
      </c>
      <c r="G6" s="608" t="s">
        <v>174</v>
      </c>
    </row>
    <row r="7" spans="1:7" ht="19.5" customHeight="1">
      <c r="A7" s="34"/>
      <c r="B7" s="60" t="s">
        <v>538</v>
      </c>
      <c r="C7" s="607">
        <v>610623</v>
      </c>
      <c r="D7" s="608">
        <v>543905</v>
      </c>
      <c r="E7" s="609">
        <v>66717</v>
      </c>
      <c r="F7" s="610" t="str">
        <f>G12</f>
        <v>-</v>
      </c>
      <c r="G7" s="610" t="s">
        <v>512</v>
      </c>
    </row>
    <row r="8" spans="1:7" ht="19.5" customHeight="1">
      <c r="A8" s="34"/>
      <c r="B8" s="60" t="s">
        <v>641</v>
      </c>
      <c r="C8" s="607">
        <v>827037</v>
      </c>
      <c r="D8" s="608">
        <v>22500</v>
      </c>
      <c r="E8" s="609">
        <v>668419</v>
      </c>
      <c r="F8" s="610">
        <v>136000</v>
      </c>
      <c r="G8" s="610">
        <v>118</v>
      </c>
    </row>
    <row r="9" spans="1:14" s="35" customFormat="1" ht="19.5" customHeight="1">
      <c r="A9" s="34"/>
      <c r="B9" s="61" t="s">
        <v>693</v>
      </c>
      <c r="C9" s="611">
        <v>528137</v>
      </c>
      <c r="D9" s="612">
        <v>44689</v>
      </c>
      <c r="E9" s="612">
        <v>482832</v>
      </c>
      <c r="F9" s="610" t="s">
        <v>512</v>
      </c>
      <c r="G9" s="610">
        <v>616</v>
      </c>
      <c r="J9" s="62"/>
      <c r="K9" s="63"/>
      <c r="L9" s="63"/>
      <c r="M9" s="63"/>
      <c r="N9" s="63"/>
    </row>
    <row r="10" spans="1:7" ht="3.75" customHeight="1">
      <c r="A10" s="34"/>
      <c r="B10" s="64"/>
      <c r="C10" s="42"/>
      <c r="D10" s="1"/>
      <c r="E10" s="1"/>
      <c r="F10" s="1"/>
      <c r="G10" s="1"/>
    </row>
    <row r="11" spans="1:7" s="65" customFormat="1" ht="15.75" customHeight="1">
      <c r="A11" s="646" t="s">
        <v>126</v>
      </c>
      <c r="B11" s="646"/>
      <c r="C11" s="613">
        <v>18</v>
      </c>
      <c r="D11" s="50">
        <v>1</v>
      </c>
      <c r="E11" s="50">
        <v>1</v>
      </c>
      <c r="F11" s="50">
        <v>3</v>
      </c>
      <c r="G11" s="50">
        <v>13</v>
      </c>
    </row>
    <row r="12" spans="1:7" ht="15" customHeight="1">
      <c r="A12" s="34"/>
      <c r="B12" s="66" t="s">
        <v>127</v>
      </c>
      <c r="C12" s="1" t="s">
        <v>512</v>
      </c>
      <c r="D12" s="1" t="s">
        <v>512</v>
      </c>
      <c r="E12" s="614" t="s">
        <v>512</v>
      </c>
      <c r="F12" s="1" t="s">
        <v>512</v>
      </c>
      <c r="G12" s="1" t="s">
        <v>512</v>
      </c>
    </row>
    <row r="13" spans="1:7" ht="15" customHeight="1">
      <c r="A13" s="34"/>
      <c r="B13" s="66" t="s">
        <v>128</v>
      </c>
      <c r="C13" s="1" t="s">
        <v>512</v>
      </c>
      <c r="D13" s="614" t="s">
        <v>512</v>
      </c>
      <c r="E13" s="614" t="s">
        <v>512</v>
      </c>
      <c r="F13" s="614" t="s">
        <v>512</v>
      </c>
      <c r="G13" s="614" t="s">
        <v>512</v>
      </c>
    </row>
    <row r="14" spans="1:7" ht="15" customHeight="1">
      <c r="A14" s="34"/>
      <c r="B14" s="66" t="s">
        <v>129</v>
      </c>
      <c r="C14" s="1">
        <v>18</v>
      </c>
      <c r="D14" s="1">
        <v>1</v>
      </c>
      <c r="E14" s="614">
        <v>1</v>
      </c>
      <c r="F14" s="1">
        <v>3</v>
      </c>
      <c r="G14" s="1">
        <v>13</v>
      </c>
    </row>
    <row r="15" spans="1:7" s="35" customFormat="1" ht="15.75" customHeight="1">
      <c r="A15" s="646" t="s">
        <v>130</v>
      </c>
      <c r="B15" s="647"/>
      <c r="C15" s="50">
        <v>261</v>
      </c>
      <c r="D15" s="50">
        <v>6</v>
      </c>
      <c r="E15" s="50">
        <v>252</v>
      </c>
      <c r="F15" s="50" t="s">
        <v>512</v>
      </c>
      <c r="G15" s="50">
        <v>3</v>
      </c>
    </row>
    <row r="16" spans="1:7" ht="15" customHeight="1">
      <c r="A16" s="34"/>
      <c r="B16" s="66" t="s">
        <v>131</v>
      </c>
      <c r="C16" s="1">
        <v>255</v>
      </c>
      <c r="D16" s="1">
        <v>4</v>
      </c>
      <c r="E16" s="1">
        <v>250</v>
      </c>
      <c r="F16" s="1" t="s">
        <v>512</v>
      </c>
      <c r="G16" s="1">
        <v>1</v>
      </c>
    </row>
    <row r="17" spans="1:7" ht="15" customHeight="1">
      <c r="A17" s="34"/>
      <c r="B17" s="66" t="s">
        <v>132</v>
      </c>
      <c r="C17" s="1">
        <v>6</v>
      </c>
      <c r="D17" s="1">
        <v>2</v>
      </c>
      <c r="E17" s="1">
        <v>2</v>
      </c>
      <c r="F17" s="614" t="s">
        <v>512</v>
      </c>
      <c r="G17" s="614">
        <v>2</v>
      </c>
    </row>
    <row r="18" spans="1:7" ht="3.75" customHeight="1">
      <c r="A18" s="34"/>
      <c r="B18" s="67"/>
      <c r="C18" s="1"/>
      <c r="D18" s="1"/>
      <c r="E18" s="1"/>
      <c r="F18" s="1"/>
      <c r="G18" s="615"/>
    </row>
    <row r="19" spans="1:7" s="35" customFormat="1" ht="15.75" customHeight="1">
      <c r="A19" s="646" t="s">
        <v>545</v>
      </c>
      <c r="B19" s="647"/>
      <c r="C19" s="50">
        <v>2211269</v>
      </c>
      <c r="D19" s="50">
        <v>122351</v>
      </c>
      <c r="E19" s="50">
        <v>1958171</v>
      </c>
      <c r="F19" s="50">
        <v>130000</v>
      </c>
      <c r="G19" s="50" t="s">
        <v>512</v>
      </c>
    </row>
    <row r="20" spans="1:7" ht="15" customHeight="1">
      <c r="A20" s="68"/>
      <c r="B20" s="66" t="s">
        <v>546</v>
      </c>
      <c r="C20" s="1" t="s">
        <v>512</v>
      </c>
      <c r="D20" s="1" t="s">
        <v>512</v>
      </c>
      <c r="E20" s="1" t="s">
        <v>512</v>
      </c>
      <c r="F20" s="1" t="s">
        <v>512</v>
      </c>
      <c r="G20" s="50" t="s">
        <v>512</v>
      </c>
    </row>
    <row r="21" spans="1:7" ht="15" customHeight="1">
      <c r="A21" s="34"/>
      <c r="B21" s="66" t="s">
        <v>547</v>
      </c>
      <c r="C21" s="1">
        <v>451643</v>
      </c>
      <c r="D21" s="1">
        <v>21498</v>
      </c>
      <c r="E21" s="1">
        <v>300145</v>
      </c>
      <c r="F21" s="614">
        <v>130000</v>
      </c>
      <c r="G21" s="50" t="s">
        <v>512</v>
      </c>
    </row>
    <row r="22" spans="1:7" ht="15" customHeight="1">
      <c r="A22" s="34"/>
      <c r="B22" s="66" t="s">
        <v>548</v>
      </c>
      <c r="C22" s="1">
        <v>1589171</v>
      </c>
      <c r="D22" s="1">
        <v>24476</v>
      </c>
      <c r="E22" s="1">
        <v>1564695</v>
      </c>
      <c r="F22" s="1" t="s">
        <v>512</v>
      </c>
      <c r="G22" s="50" t="s">
        <v>512</v>
      </c>
    </row>
    <row r="23" spans="1:7" ht="15" customHeight="1">
      <c r="A23" s="34"/>
      <c r="B23" s="66" t="s">
        <v>549</v>
      </c>
      <c r="C23" s="1">
        <v>170455</v>
      </c>
      <c r="D23" s="1">
        <v>76377</v>
      </c>
      <c r="E23" s="1">
        <v>93331</v>
      </c>
      <c r="F23" s="1" t="s">
        <v>512</v>
      </c>
      <c r="G23" s="50" t="s">
        <v>512</v>
      </c>
    </row>
    <row r="24" spans="1:7" ht="15" customHeight="1">
      <c r="A24" s="650" t="s">
        <v>550</v>
      </c>
      <c r="B24" s="651"/>
      <c r="C24" s="50">
        <v>653144</v>
      </c>
      <c r="D24" s="50">
        <v>528220</v>
      </c>
      <c r="E24" s="50">
        <v>117443</v>
      </c>
      <c r="F24" s="50">
        <v>6747</v>
      </c>
      <c r="G24" s="50">
        <v>734</v>
      </c>
    </row>
    <row r="25" spans="1:7" ht="15" customHeight="1">
      <c r="A25" s="34"/>
      <c r="B25" s="66" t="s">
        <v>551</v>
      </c>
      <c r="C25" s="1">
        <v>588095</v>
      </c>
      <c r="D25" s="1">
        <v>528220</v>
      </c>
      <c r="E25" s="1">
        <v>53259</v>
      </c>
      <c r="F25" s="614">
        <v>6000</v>
      </c>
      <c r="G25" s="50">
        <v>616</v>
      </c>
    </row>
    <row r="26" spans="1:7" s="35" customFormat="1" ht="15.75" customHeight="1">
      <c r="A26" s="411"/>
      <c r="B26" s="66" t="s">
        <v>552</v>
      </c>
      <c r="C26" s="1" t="s">
        <v>512</v>
      </c>
      <c r="D26" s="1" t="s">
        <v>512</v>
      </c>
      <c r="E26" s="1" t="s">
        <v>512</v>
      </c>
      <c r="F26" s="1" t="s">
        <v>512</v>
      </c>
      <c r="G26" s="1" t="s">
        <v>512</v>
      </c>
    </row>
    <row r="27" spans="1:7" ht="15" customHeight="1">
      <c r="A27" s="34"/>
      <c r="B27" s="66" t="s">
        <v>553</v>
      </c>
      <c r="C27" s="1">
        <v>968</v>
      </c>
      <c r="D27" s="1" t="s">
        <v>512</v>
      </c>
      <c r="E27" s="1">
        <v>968</v>
      </c>
      <c r="F27" s="614" t="s">
        <v>512</v>
      </c>
      <c r="G27" s="614" t="s">
        <v>512</v>
      </c>
    </row>
    <row r="28" spans="1:7" ht="15" customHeight="1">
      <c r="A28" s="34"/>
      <c r="B28" s="66" t="s">
        <v>554</v>
      </c>
      <c r="C28" s="1">
        <v>20800</v>
      </c>
      <c r="D28" s="1" t="s">
        <v>512</v>
      </c>
      <c r="E28" s="1">
        <v>20800</v>
      </c>
      <c r="F28" s="1" t="s">
        <v>512</v>
      </c>
      <c r="G28" s="1" t="s">
        <v>512</v>
      </c>
    </row>
    <row r="29" spans="1:7" ht="15" customHeight="1">
      <c r="A29" s="34"/>
      <c r="B29" s="66" t="s">
        <v>555</v>
      </c>
      <c r="C29" s="1" t="s">
        <v>512</v>
      </c>
      <c r="D29" s="1" t="s">
        <v>512</v>
      </c>
      <c r="E29" s="616" t="s">
        <v>512</v>
      </c>
      <c r="F29" s="1" t="s">
        <v>512</v>
      </c>
      <c r="G29" s="1" t="s">
        <v>512</v>
      </c>
    </row>
    <row r="30" spans="1:7" ht="15" customHeight="1" thickBot="1">
      <c r="A30" s="69"/>
      <c r="B30" s="70" t="s">
        <v>556</v>
      </c>
      <c r="C30" s="617">
        <v>43281</v>
      </c>
      <c r="D30" s="617" t="s">
        <v>512</v>
      </c>
      <c r="E30" s="617">
        <v>42416</v>
      </c>
      <c r="F30" s="617">
        <v>747</v>
      </c>
      <c r="G30" s="617">
        <v>118</v>
      </c>
    </row>
    <row r="31" spans="1:7" ht="15" customHeight="1">
      <c r="A31" s="652" t="s">
        <v>694</v>
      </c>
      <c r="B31" s="652"/>
      <c r="C31" s="645"/>
      <c r="D31" s="41"/>
      <c r="E31" s="41"/>
      <c r="F31" s="41"/>
      <c r="G31" s="41"/>
    </row>
    <row r="32" spans="1:7" ht="15" customHeight="1">
      <c r="A32" s="412" t="s">
        <v>695</v>
      </c>
      <c r="B32" s="412"/>
      <c r="C32" s="412"/>
      <c r="D32" s="41"/>
      <c r="E32" s="41"/>
      <c r="F32" s="41"/>
      <c r="G32" s="41"/>
    </row>
    <row r="33" spans="1:7" ht="15" customHeight="1">
      <c r="A33" s="645" t="s">
        <v>696</v>
      </c>
      <c r="B33" s="645"/>
      <c r="C33" s="645"/>
      <c r="D33" s="39"/>
      <c r="E33" s="39"/>
      <c r="F33" s="36"/>
      <c r="G33" s="36"/>
    </row>
    <row r="34" spans="1:7" s="35" customFormat="1" ht="15.75" customHeight="1">
      <c r="A34" s="645" t="s">
        <v>697</v>
      </c>
      <c r="B34" s="645"/>
      <c r="C34" s="645"/>
      <c r="D34" s="37"/>
      <c r="E34" s="37"/>
      <c r="F34" s="37"/>
      <c r="G34" s="37"/>
    </row>
    <row r="35" spans="1:7" ht="15" customHeight="1">
      <c r="A35" s="645" t="s">
        <v>698</v>
      </c>
      <c r="B35" s="645"/>
      <c r="C35" s="645"/>
      <c r="D35" s="36"/>
      <c r="E35" s="36"/>
      <c r="F35" s="36"/>
      <c r="G35" s="36"/>
    </row>
    <row r="36" spans="1:7" ht="15" customHeight="1">
      <c r="A36" s="645" t="s">
        <v>699</v>
      </c>
      <c r="B36" s="645"/>
      <c r="C36" s="645"/>
      <c r="D36" s="39"/>
      <c r="E36" s="36"/>
      <c r="F36" s="36"/>
      <c r="G36" s="36"/>
    </row>
    <row r="37" spans="1:7" ht="15" customHeight="1">
      <c r="A37" s="34"/>
      <c r="B37" s="48"/>
      <c r="C37" s="36"/>
      <c r="D37" s="36"/>
      <c r="E37" s="36"/>
      <c r="F37" s="36"/>
      <c r="G37" s="40"/>
    </row>
    <row r="38" spans="1:7" ht="15" customHeight="1">
      <c r="A38" s="34"/>
      <c r="B38" s="48"/>
      <c r="C38" s="36"/>
      <c r="D38" s="39"/>
      <c r="E38" s="39"/>
      <c r="F38" s="36"/>
      <c r="G38" s="36"/>
    </row>
    <row r="39" spans="1:7" ht="15" customHeight="1">
      <c r="A39" s="34"/>
      <c r="B39" s="48"/>
      <c r="C39" s="36"/>
      <c r="D39" s="39"/>
      <c r="E39" s="39"/>
      <c r="F39" s="36"/>
      <c r="G39" s="36"/>
    </row>
    <row r="40" spans="1:7" s="35" customFormat="1" ht="15.75" customHeight="1">
      <c r="A40" s="411"/>
      <c r="B40" s="411"/>
      <c r="C40" s="37"/>
      <c r="D40" s="37"/>
      <c r="E40" s="37"/>
      <c r="F40" s="37"/>
      <c r="G40" s="37"/>
    </row>
    <row r="41" spans="1:7" ht="15" customHeight="1">
      <c r="A41" s="34"/>
      <c r="B41" s="48"/>
      <c r="C41" s="36"/>
      <c r="D41" s="36"/>
      <c r="E41" s="36"/>
      <c r="F41" s="36"/>
      <c r="G41" s="36"/>
    </row>
    <row r="42" spans="1:7" ht="15" customHeight="1">
      <c r="A42" s="34"/>
      <c r="B42" s="48"/>
      <c r="C42" s="36"/>
      <c r="D42" s="39"/>
      <c r="E42" s="39"/>
      <c r="F42" s="36"/>
      <c r="G42" s="36"/>
    </row>
    <row r="43" spans="1:7" ht="15" customHeight="1">
      <c r="A43" s="34"/>
      <c r="B43" s="48"/>
      <c r="C43" s="36"/>
      <c r="D43" s="39"/>
      <c r="E43" s="39"/>
      <c r="F43" s="36"/>
      <c r="G43" s="39"/>
    </row>
    <row r="44" spans="1:7" ht="15" customHeight="1">
      <c r="A44" s="34"/>
      <c r="B44" s="48"/>
      <c r="C44" s="36"/>
      <c r="D44" s="39"/>
      <c r="E44" s="39"/>
      <c r="F44" s="36"/>
      <c r="G44" s="36"/>
    </row>
    <row r="45" spans="1:7" s="35" customFormat="1" ht="15.75" customHeight="1">
      <c r="A45" s="411"/>
      <c r="B45" s="411"/>
      <c r="C45" s="37"/>
      <c r="D45" s="38"/>
      <c r="E45" s="38"/>
      <c r="F45" s="38"/>
      <c r="G45" s="38"/>
    </row>
    <row r="46" spans="1:7" ht="15" customHeight="1">
      <c r="A46" s="34"/>
      <c r="B46" s="48"/>
      <c r="C46" s="36"/>
      <c r="D46" s="39"/>
      <c r="E46" s="39"/>
      <c r="F46" s="36"/>
      <c r="G46" s="36"/>
    </row>
    <row r="47" spans="1:7" ht="15" customHeight="1">
      <c r="A47" s="34"/>
      <c r="B47" s="48"/>
      <c r="C47" s="36"/>
      <c r="D47" s="39"/>
      <c r="E47" s="39"/>
      <c r="F47" s="36"/>
      <c r="G47" s="36"/>
    </row>
    <row r="48" spans="1:7" ht="15" customHeight="1">
      <c r="A48" s="34"/>
      <c r="B48" s="48"/>
      <c r="C48" s="36"/>
      <c r="D48" s="39"/>
      <c r="E48" s="39"/>
      <c r="F48" s="36"/>
      <c r="G48" s="36"/>
    </row>
    <row r="49" spans="1:7" s="35" customFormat="1" ht="15.75" customHeight="1">
      <c r="A49" s="411"/>
      <c r="B49" s="411"/>
      <c r="C49" s="37"/>
      <c r="D49" s="38"/>
      <c r="E49" s="38"/>
      <c r="F49" s="38"/>
      <c r="G49" s="38"/>
    </row>
    <row r="50" spans="1:7" ht="15" customHeight="1">
      <c r="A50" s="34"/>
      <c r="B50" s="49"/>
      <c r="C50" s="36"/>
      <c r="D50" s="39"/>
      <c r="E50" s="39"/>
      <c r="F50" s="36"/>
      <c r="G50" s="36"/>
    </row>
    <row r="51" spans="1:7" ht="15" customHeight="1">
      <c r="A51" s="34"/>
      <c r="B51" s="48"/>
      <c r="C51" s="36"/>
      <c r="D51" s="39"/>
      <c r="E51" s="39"/>
      <c r="F51" s="36"/>
      <c r="G51" s="36"/>
    </row>
    <row r="52" spans="1:7" ht="15" customHeight="1">
      <c r="A52" s="34"/>
      <c r="B52" s="48"/>
      <c r="C52" s="36"/>
      <c r="D52" s="39"/>
      <c r="E52" s="39"/>
      <c r="F52" s="36"/>
      <c r="G52" s="36"/>
    </row>
    <row r="53" spans="1:7" s="35" customFormat="1" ht="15.75" customHeight="1">
      <c r="A53" s="411"/>
      <c r="B53" s="411"/>
      <c r="C53" s="37"/>
      <c r="D53" s="37"/>
      <c r="E53" s="37"/>
      <c r="F53" s="37"/>
      <c r="G53" s="37"/>
    </row>
    <row r="54" spans="1:7" ht="15" customHeight="1">
      <c r="A54" s="34"/>
      <c r="B54" s="49"/>
      <c r="C54" s="36"/>
      <c r="D54" s="39"/>
      <c r="E54" s="39"/>
      <c r="F54" s="36"/>
      <c r="G54" s="36"/>
    </row>
    <row r="55" spans="1:7" s="35" customFormat="1" ht="15.75" customHeight="1">
      <c r="A55" s="411"/>
      <c r="B55" s="411"/>
      <c r="C55" s="38"/>
      <c r="D55" s="38"/>
      <c r="E55" s="38"/>
      <c r="F55" s="38"/>
      <c r="G55" s="38"/>
    </row>
    <row r="56" spans="1:7" ht="12.75" customHeight="1">
      <c r="A56" s="645"/>
      <c r="B56" s="645"/>
      <c r="C56" s="645"/>
      <c r="D56" s="41"/>
      <c r="E56" s="41"/>
      <c r="F56" s="41"/>
      <c r="G56" s="41"/>
    </row>
    <row r="57" spans="1:7" ht="12">
      <c r="A57" s="41"/>
      <c r="B57" s="41"/>
      <c r="C57" s="41"/>
      <c r="D57" s="41"/>
      <c r="E57" s="41"/>
      <c r="F57" s="41"/>
      <c r="G57" s="41"/>
    </row>
    <row r="58" spans="1:7" ht="12">
      <c r="A58" s="41"/>
      <c r="B58" s="41"/>
      <c r="C58" s="41"/>
      <c r="D58" s="41"/>
      <c r="E58" s="41"/>
      <c r="F58" s="41"/>
      <c r="G58" s="41"/>
    </row>
    <row r="59" spans="1:7" ht="12">
      <c r="A59" s="41"/>
      <c r="B59" s="41"/>
      <c r="C59" s="41"/>
      <c r="D59" s="41"/>
      <c r="E59" s="41"/>
      <c r="F59" s="41"/>
      <c r="G59" s="41"/>
    </row>
    <row r="60" spans="1:7" ht="12">
      <c r="A60" s="41"/>
      <c r="B60" s="41"/>
      <c r="C60" s="41"/>
      <c r="D60" s="41"/>
      <c r="E60" s="41"/>
      <c r="F60" s="41"/>
      <c r="G60" s="41"/>
    </row>
    <row r="61" spans="1:7" ht="12">
      <c r="A61" s="41"/>
      <c r="B61" s="41"/>
      <c r="C61" s="41"/>
      <c r="D61" s="41"/>
      <c r="E61" s="41"/>
      <c r="F61" s="41"/>
      <c r="G61" s="41"/>
    </row>
    <row r="62" spans="1:7" ht="12">
      <c r="A62" s="41"/>
      <c r="B62" s="41"/>
      <c r="C62" s="41"/>
      <c r="D62" s="41"/>
      <c r="E62" s="41"/>
      <c r="F62" s="41"/>
      <c r="G62" s="41"/>
    </row>
    <row r="63" spans="1:7" ht="12">
      <c r="A63" s="41"/>
      <c r="B63" s="41"/>
      <c r="C63" s="41"/>
      <c r="D63" s="41"/>
      <c r="E63" s="41"/>
      <c r="F63" s="41"/>
      <c r="G63" s="41"/>
    </row>
    <row r="64" spans="1:7" ht="12">
      <c r="A64" s="41"/>
      <c r="B64" s="41"/>
      <c r="C64" s="41"/>
      <c r="D64" s="41"/>
      <c r="E64" s="41"/>
      <c r="F64" s="41"/>
      <c r="G64" s="41"/>
    </row>
    <row r="65" spans="1:7" ht="12">
      <c r="A65" s="41"/>
      <c r="B65" s="41"/>
      <c r="C65" s="41"/>
      <c r="D65" s="41"/>
      <c r="E65" s="41"/>
      <c r="F65" s="41"/>
      <c r="G65" s="41"/>
    </row>
    <row r="66" spans="1:7" ht="12">
      <c r="A66" s="41"/>
      <c r="B66" s="41"/>
      <c r="C66" s="41"/>
      <c r="D66" s="41"/>
      <c r="E66" s="41"/>
      <c r="F66" s="41"/>
      <c r="G66" s="41"/>
    </row>
    <row r="67" spans="1:7" ht="12">
      <c r="A67" s="41"/>
      <c r="B67" s="41"/>
      <c r="C67" s="41"/>
      <c r="D67" s="41"/>
      <c r="E67" s="41"/>
      <c r="F67" s="41"/>
      <c r="G67" s="41"/>
    </row>
    <row r="68" spans="1:7" ht="12">
      <c r="A68" s="41"/>
      <c r="B68" s="41"/>
      <c r="C68" s="41"/>
      <c r="D68" s="41"/>
      <c r="E68" s="41"/>
      <c r="F68" s="41"/>
      <c r="G68" s="41"/>
    </row>
    <row r="69" spans="1:7" ht="12">
      <c r="A69" s="41"/>
      <c r="B69" s="41"/>
      <c r="C69" s="41"/>
      <c r="D69" s="41"/>
      <c r="E69" s="41"/>
      <c r="F69" s="41"/>
      <c r="G69" s="41"/>
    </row>
    <row r="70" spans="1:7" ht="12">
      <c r="A70" s="41"/>
      <c r="B70" s="41"/>
      <c r="C70" s="41"/>
      <c r="D70" s="41"/>
      <c r="E70" s="41"/>
      <c r="F70" s="41"/>
      <c r="G70" s="41"/>
    </row>
    <row r="71" spans="1:7" ht="12">
      <c r="A71" s="41"/>
      <c r="B71" s="41"/>
      <c r="C71" s="41"/>
      <c r="D71" s="41"/>
      <c r="E71" s="41"/>
      <c r="F71" s="41"/>
      <c r="G71" s="41"/>
    </row>
    <row r="72" spans="1:7" ht="12">
      <c r="A72" s="41"/>
      <c r="B72" s="41"/>
      <c r="C72" s="41"/>
      <c r="D72" s="41"/>
      <c r="E72" s="41"/>
      <c r="F72" s="41"/>
      <c r="G72" s="41"/>
    </row>
    <row r="73" spans="1:7" ht="12">
      <c r="A73" s="41"/>
      <c r="B73" s="41"/>
      <c r="C73" s="41"/>
      <c r="D73" s="41"/>
      <c r="E73" s="41"/>
      <c r="F73" s="41"/>
      <c r="G73" s="41"/>
    </row>
    <row r="74" spans="1:7" ht="12">
      <c r="A74" s="41"/>
      <c r="B74" s="41"/>
      <c r="C74" s="41"/>
      <c r="D74" s="41"/>
      <c r="E74" s="41"/>
      <c r="F74" s="41"/>
      <c r="G74" s="41"/>
    </row>
    <row r="75" spans="1:7" ht="12">
      <c r="A75" s="41"/>
      <c r="B75" s="41"/>
      <c r="C75" s="41"/>
      <c r="D75" s="41"/>
      <c r="E75" s="41"/>
      <c r="F75" s="41"/>
      <c r="G75" s="41"/>
    </row>
    <row r="76" spans="1:7" ht="12">
      <c r="A76" s="41"/>
      <c r="B76" s="41"/>
      <c r="C76" s="41"/>
      <c r="D76" s="41"/>
      <c r="E76" s="41"/>
      <c r="F76" s="41"/>
      <c r="G76" s="41"/>
    </row>
    <row r="77" spans="1:7" ht="12">
      <c r="A77" s="41"/>
      <c r="B77" s="41"/>
      <c r="C77" s="41"/>
      <c r="D77" s="41"/>
      <c r="E77" s="41"/>
      <c r="F77" s="41"/>
      <c r="G77" s="41"/>
    </row>
    <row r="78" spans="1:7" ht="12">
      <c r="A78" s="41"/>
      <c r="B78" s="41"/>
      <c r="C78" s="41"/>
      <c r="D78" s="41"/>
      <c r="E78" s="41"/>
      <c r="F78" s="41"/>
      <c r="G78" s="41"/>
    </row>
    <row r="79" spans="1:7" ht="12">
      <c r="A79" s="41"/>
      <c r="B79" s="41"/>
      <c r="C79" s="41"/>
      <c r="D79" s="41"/>
      <c r="E79" s="41"/>
      <c r="F79" s="41"/>
      <c r="G79" s="41"/>
    </row>
    <row r="80" spans="1:7" ht="12">
      <c r="A80" s="41"/>
      <c r="B80" s="41"/>
      <c r="C80" s="41"/>
      <c r="D80" s="41"/>
      <c r="E80" s="41"/>
      <c r="F80" s="41"/>
      <c r="G80" s="41"/>
    </row>
    <row r="81" spans="1:7" ht="12">
      <c r="A81" s="41"/>
      <c r="B81" s="41"/>
      <c r="C81" s="41"/>
      <c r="D81" s="41"/>
      <c r="E81" s="41"/>
      <c r="F81" s="41"/>
      <c r="G81" s="41"/>
    </row>
    <row r="82" spans="1:7" ht="12">
      <c r="A82" s="41"/>
      <c r="B82" s="41"/>
      <c r="C82" s="41"/>
      <c r="D82" s="41"/>
      <c r="E82" s="41"/>
      <c r="F82" s="41"/>
      <c r="G82" s="41"/>
    </row>
    <row r="83" spans="1:7" ht="12">
      <c r="A83" s="41"/>
      <c r="B83" s="41"/>
      <c r="C83" s="41"/>
      <c r="D83" s="41"/>
      <c r="E83" s="41"/>
      <c r="F83" s="41"/>
      <c r="G83" s="41"/>
    </row>
    <row r="84" spans="1:7" ht="12">
      <c r="A84" s="41"/>
      <c r="B84" s="41"/>
      <c r="C84" s="41"/>
      <c r="D84" s="41"/>
      <c r="E84" s="41"/>
      <c r="F84" s="41"/>
      <c r="G84" s="41"/>
    </row>
    <row r="85" spans="1:7" ht="12">
      <c r="A85" s="41"/>
      <c r="B85" s="41"/>
      <c r="C85" s="41"/>
      <c r="D85" s="41"/>
      <c r="E85" s="41"/>
      <c r="F85" s="41"/>
      <c r="G85" s="41"/>
    </row>
    <row r="86" spans="1:7" ht="12">
      <c r="A86" s="41"/>
      <c r="B86" s="41"/>
      <c r="C86" s="41"/>
      <c r="D86" s="41"/>
      <c r="E86" s="41"/>
      <c r="F86" s="41"/>
      <c r="G86" s="41"/>
    </row>
    <row r="87" spans="1:7" ht="12">
      <c r="A87" s="41"/>
      <c r="B87" s="41"/>
      <c r="C87" s="41"/>
      <c r="D87" s="41"/>
      <c r="E87" s="41"/>
      <c r="F87" s="41"/>
      <c r="G87" s="41"/>
    </row>
    <row r="88" spans="1:7" ht="12">
      <c r="A88" s="41"/>
      <c r="B88" s="41"/>
      <c r="C88" s="41"/>
      <c r="D88" s="41"/>
      <c r="E88" s="41"/>
      <c r="F88" s="41"/>
      <c r="G88" s="41"/>
    </row>
    <row r="89" spans="1:7" ht="12">
      <c r="A89" s="41"/>
      <c r="B89" s="41"/>
      <c r="C89" s="41"/>
      <c r="D89" s="41"/>
      <c r="E89" s="41"/>
      <c r="F89" s="41"/>
      <c r="G89" s="41"/>
    </row>
    <row r="90" spans="1:7" ht="12">
      <c r="A90" s="41"/>
      <c r="B90" s="41"/>
      <c r="C90" s="41"/>
      <c r="D90" s="41"/>
      <c r="E90" s="41"/>
      <c r="F90" s="41"/>
      <c r="G90" s="41"/>
    </row>
    <row r="91" spans="1:7" ht="12">
      <c r="A91" s="41"/>
      <c r="B91" s="41"/>
      <c r="C91" s="41"/>
      <c r="D91" s="41"/>
      <c r="E91" s="41"/>
      <c r="F91" s="41"/>
      <c r="G91" s="41"/>
    </row>
    <row r="92" spans="1:7" ht="12">
      <c r="A92" s="41"/>
      <c r="B92" s="41"/>
      <c r="C92" s="41"/>
      <c r="D92" s="41"/>
      <c r="E92" s="41"/>
      <c r="F92" s="41"/>
      <c r="G92" s="41"/>
    </row>
    <row r="93" spans="1:7" ht="12">
      <c r="A93" s="41"/>
      <c r="B93" s="41"/>
      <c r="C93" s="41"/>
      <c r="D93" s="41"/>
      <c r="E93" s="41"/>
      <c r="F93" s="41"/>
      <c r="G93" s="41"/>
    </row>
    <row r="94" spans="1:7" ht="12">
      <c r="A94" s="41"/>
      <c r="B94" s="41"/>
      <c r="C94" s="41"/>
      <c r="D94" s="41"/>
      <c r="E94" s="41"/>
      <c r="F94" s="41"/>
      <c r="G94" s="41"/>
    </row>
    <row r="95" spans="1:7" ht="12">
      <c r="A95" s="41"/>
      <c r="B95" s="41"/>
      <c r="C95" s="41"/>
      <c r="D95" s="41"/>
      <c r="E95" s="41"/>
      <c r="F95" s="41"/>
      <c r="G95" s="41"/>
    </row>
    <row r="96" spans="1:7" ht="12">
      <c r="A96" s="41"/>
      <c r="B96" s="41"/>
      <c r="C96" s="41"/>
      <c r="D96" s="41"/>
      <c r="E96" s="41"/>
      <c r="F96" s="41"/>
      <c r="G96" s="41"/>
    </row>
    <row r="97" spans="1:7" ht="12">
      <c r="A97" s="41"/>
      <c r="B97" s="41"/>
      <c r="C97" s="41"/>
      <c r="D97" s="41"/>
      <c r="E97" s="41"/>
      <c r="F97" s="41"/>
      <c r="G97" s="41"/>
    </row>
    <row r="98" spans="1:7" ht="12">
      <c r="A98" s="41"/>
      <c r="B98" s="41"/>
      <c r="C98" s="41"/>
      <c r="D98" s="41"/>
      <c r="E98" s="41"/>
      <c r="F98" s="41"/>
      <c r="G98" s="41"/>
    </row>
    <row r="99" spans="1:7" ht="12">
      <c r="A99" s="41"/>
      <c r="B99" s="41"/>
      <c r="C99" s="41"/>
      <c r="D99" s="41"/>
      <c r="E99" s="41"/>
      <c r="F99" s="41"/>
      <c r="G99" s="41"/>
    </row>
    <row r="100" spans="1:7" ht="12">
      <c r="A100" s="41"/>
      <c r="B100" s="41"/>
      <c r="C100" s="41"/>
      <c r="D100" s="41"/>
      <c r="E100" s="41"/>
      <c r="F100" s="41"/>
      <c r="G100" s="41"/>
    </row>
    <row r="101" spans="1:7" ht="12">
      <c r="A101" s="41"/>
      <c r="B101" s="41"/>
      <c r="C101" s="41"/>
      <c r="D101" s="41"/>
      <c r="E101" s="41"/>
      <c r="F101" s="41"/>
      <c r="G101" s="41"/>
    </row>
    <row r="102" spans="1:7" ht="12">
      <c r="A102" s="41"/>
      <c r="B102" s="41"/>
      <c r="C102" s="41"/>
      <c r="D102" s="41"/>
      <c r="E102" s="41"/>
      <c r="F102" s="41"/>
      <c r="G102" s="41"/>
    </row>
    <row r="103" spans="1:7" ht="12">
      <c r="A103" s="41"/>
      <c r="B103" s="41"/>
      <c r="C103" s="41"/>
      <c r="D103" s="41"/>
      <c r="E103" s="41"/>
      <c r="F103" s="41"/>
      <c r="G103" s="41"/>
    </row>
    <row r="104" spans="1:7" ht="12">
      <c r="A104" s="41"/>
      <c r="B104" s="41"/>
      <c r="C104" s="41"/>
      <c r="D104" s="41"/>
      <c r="E104" s="41"/>
      <c r="F104" s="41"/>
      <c r="G104" s="41"/>
    </row>
    <row r="105" spans="1:7" ht="12">
      <c r="A105" s="41"/>
      <c r="B105" s="41"/>
      <c r="C105" s="41"/>
      <c r="D105" s="41"/>
      <c r="E105" s="41"/>
      <c r="F105" s="41"/>
      <c r="G105" s="41"/>
    </row>
    <row r="106" spans="1:7" ht="12">
      <c r="A106" s="41"/>
      <c r="B106" s="41"/>
      <c r="C106" s="41"/>
      <c r="D106" s="41"/>
      <c r="E106" s="41"/>
      <c r="F106" s="41"/>
      <c r="G106" s="41"/>
    </row>
    <row r="107" spans="1:7" ht="12">
      <c r="A107" s="41"/>
      <c r="B107" s="41"/>
      <c r="C107" s="41"/>
      <c r="D107" s="41"/>
      <c r="E107" s="41"/>
      <c r="F107" s="41"/>
      <c r="G107" s="41"/>
    </row>
    <row r="108" spans="1:7" ht="12">
      <c r="A108" s="41"/>
      <c r="B108" s="41"/>
      <c r="C108" s="41"/>
      <c r="D108" s="41"/>
      <c r="E108" s="41"/>
      <c r="F108" s="41"/>
      <c r="G108" s="41"/>
    </row>
    <row r="109" spans="1:7" ht="12">
      <c r="A109" s="41"/>
      <c r="B109" s="41"/>
      <c r="C109" s="41"/>
      <c r="D109" s="41"/>
      <c r="E109" s="41"/>
      <c r="F109" s="41"/>
      <c r="G109" s="41"/>
    </row>
    <row r="110" spans="1:7" ht="12">
      <c r="A110" s="41"/>
      <c r="B110" s="41"/>
      <c r="C110" s="41"/>
      <c r="D110" s="41"/>
      <c r="E110" s="41"/>
      <c r="F110" s="41"/>
      <c r="G110" s="41"/>
    </row>
    <row r="111" spans="1:7" ht="12">
      <c r="A111" s="41"/>
      <c r="B111" s="41"/>
      <c r="C111" s="41"/>
      <c r="D111" s="41"/>
      <c r="E111" s="41"/>
      <c r="F111" s="41"/>
      <c r="G111" s="41"/>
    </row>
    <row r="112" spans="1:7" ht="12">
      <c r="A112" s="41"/>
      <c r="B112" s="41"/>
      <c r="C112" s="41"/>
      <c r="D112" s="41"/>
      <c r="E112" s="41"/>
      <c r="F112" s="41"/>
      <c r="G112" s="41"/>
    </row>
    <row r="113" spans="1:7" ht="12">
      <c r="A113" s="41"/>
      <c r="B113" s="41"/>
      <c r="C113" s="41"/>
      <c r="D113" s="41"/>
      <c r="E113" s="41"/>
      <c r="F113" s="41"/>
      <c r="G113" s="41"/>
    </row>
    <row r="114" spans="1:7" ht="12">
      <c r="A114" s="41"/>
      <c r="B114" s="41"/>
      <c r="C114" s="41"/>
      <c r="D114" s="41"/>
      <c r="E114" s="41"/>
      <c r="F114" s="41"/>
      <c r="G114" s="41"/>
    </row>
    <row r="115" spans="1:7" ht="12">
      <c r="A115" s="41"/>
      <c r="B115" s="41"/>
      <c r="C115" s="41"/>
      <c r="D115" s="41"/>
      <c r="E115" s="41"/>
      <c r="F115" s="41"/>
      <c r="G115" s="41"/>
    </row>
    <row r="116" spans="1:7" ht="12">
      <c r="A116" s="41"/>
      <c r="B116" s="41"/>
      <c r="C116" s="41"/>
      <c r="D116" s="41"/>
      <c r="E116" s="41"/>
      <c r="F116" s="41"/>
      <c r="G116" s="41"/>
    </row>
    <row r="117" spans="1:7" ht="12">
      <c r="A117" s="41"/>
      <c r="B117" s="41"/>
      <c r="C117" s="41"/>
      <c r="D117" s="41"/>
      <c r="E117" s="41"/>
      <c r="F117" s="41"/>
      <c r="G117" s="41"/>
    </row>
    <row r="118" spans="1:7" ht="12">
      <c r="A118" s="41"/>
      <c r="B118" s="41"/>
      <c r="C118" s="41"/>
      <c r="D118" s="41"/>
      <c r="E118" s="41"/>
      <c r="F118" s="41"/>
      <c r="G118" s="41"/>
    </row>
    <row r="119" spans="1:7" ht="12">
      <c r="A119" s="41"/>
      <c r="B119" s="41"/>
      <c r="C119" s="41"/>
      <c r="D119" s="41"/>
      <c r="E119" s="41"/>
      <c r="F119" s="41"/>
      <c r="G119" s="41"/>
    </row>
    <row r="120" spans="1:7" ht="12">
      <c r="A120" s="41"/>
      <c r="B120" s="41"/>
      <c r="C120" s="41"/>
      <c r="D120" s="41"/>
      <c r="E120" s="41"/>
      <c r="F120" s="41"/>
      <c r="G120" s="41"/>
    </row>
    <row r="121" spans="1:7" ht="12">
      <c r="A121" s="41"/>
      <c r="B121" s="41"/>
      <c r="C121" s="41"/>
      <c r="D121" s="41"/>
      <c r="E121" s="41"/>
      <c r="F121" s="41"/>
      <c r="G121" s="41"/>
    </row>
    <row r="122" spans="1:7" ht="12">
      <c r="A122" s="41"/>
      <c r="B122" s="41"/>
      <c r="C122" s="41"/>
      <c r="D122" s="41"/>
      <c r="E122" s="41"/>
      <c r="F122" s="41"/>
      <c r="G122" s="41"/>
    </row>
    <row r="123" spans="1:7" ht="12">
      <c r="A123" s="41"/>
      <c r="B123" s="41"/>
      <c r="C123" s="41"/>
      <c r="D123" s="41"/>
      <c r="E123" s="41"/>
      <c r="F123" s="41"/>
      <c r="G123" s="41"/>
    </row>
    <row r="124" spans="1:7" ht="12">
      <c r="A124" s="41"/>
      <c r="B124" s="41"/>
      <c r="C124" s="41"/>
      <c r="D124" s="41"/>
      <c r="E124" s="41"/>
      <c r="F124" s="41"/>
      <c r="G124" s="41"/>
    </row>
    <row r="125" spans="1:7" ht="12">
      <c r="A125" s="41"/>
      <c r="B125" s="41"/>
      <c r="C125" s="41"/>
      <c r="D125" s="41"/>
      <c r="E125" s="41"/>
      <c r="F125" s="41"/>
      <c r="G125" s="41"/>
    </row>
    <row r="126" spans="1:7" ht="12">
      <c r="A126" s="41"/>
      <c r="B126" s="41"/>
      <c r="C126" s="41"/>
      <c r="D126" s="41"/>
      <c r="E126" s="41"/>
      <c r="F126" s="41"/>
      <c r="G126" s="41"/>
    </row>
    <row r="127" spans="1:7" ht="12">
      <c r="A127" s="41"/>
      <c r="B127" s="41"/>
      <c r="C127" s="41"/>
      <c r="D127" s="41"/>
      <c r="E127" s="41"/>
      <c r="F127" s="41"/>
      <c r="G127" s="41"/>
    </row>
    <row r="128" spans="1:7" ht="12">
      <c r="A128" s="41"/>
      <c r="B128" s="41"/>
      <c r="C128" s="41"/>
      <c r="D128" s="41"/>
      <c r="E128" s="41"/>
      <c r="F128" s="41"/>
      <c r="G128" s="41"/>
    </row>
    <row r="129" spans="1:7" ht="12">
      <c r="A129" s="41"/>
      <c r="B129" s="41"/>
      <c r="C129" s="41"/>
      <c r="D129" s="41"/>
      <c r="E129" s="41"/>
      <c r="F129" s="41"/>
      <c r="G129" s="41"/>
    </row>
    <row r="130" spans="1:7" ht="12">
      <c r="A130" s="41"/>
      <c r="B130" s="41"/>
      <c r="C130" s="41"/>
      <c r="D130" s="41"/>
      <c r="E130" s="41"/>
      <c r="F130" s="41"/>
      <c r="G130" s="41"/>
    </row>
    <row r="131" spans="1:7" ht="12">
      <c r="A131" s="41"/>
      <c r="B131" s="41"/>
      <c r="C131" s="41"/>
      <c r="D131" s="41"/>
      <c r="E131" s="41"/>
      <c r="F131" s="41"/>
      <c r="G131" s="41"/>
    </row>
    <row r="132" spans="1:7" ht="12">
      <c r="A132" s="41"/>
      <c r="B132" s="41"/>
      <c r="C132" s="41"/>
      <c r="D132" s="41"/>
      <c r="E132" s="41"/>
      <c r="F132" s="41"/>
      <c r="G132" s="41"/>
    </row>
    <row r="133" spans="1:7" ht="12">
      <c r="A133" s="41"/>
      <c r="B133" s="41"/>
      <c r="C133" s="41"/>
      <c r="D133" s="41"/>
      <c r="E133" s="41"/>
      <c r="F133" s="41"/>
      <c r="G133" s="41"/>
    </row>
    <row r="134" spans="1:7" ht="12">
      <c r="A134" s="41"/>
      <c r="B134" s="41"/>
      <c r="C134" s="41"/>
      <c r="D134" s="41"/>
      <c r="E134" s="41"/>
      <c r="F134" s="41"/>
      <c r="G134" s="41"/>
    </row>
    <row r="135" spans="1:7" ht="12">
      <c r="A135" s="41"/>
      <c r="B135" s="41"/>
      <c r="C135" s="41"/>
      <c r="D135" s="41"/>
      <c r="E135" s="41"/>
      <c r="F135" s="41"/>
      <c r="G135" s="41"/>
    </row>
    <row r="136" spans="1:7" ht="12">
      <c r="A136" s="41"/>
      <c r="B136" s="41"/>
      <c r="C136" s="41"/>
      <c r="D136" s="41"/>
      <c r="E136" s="41"/>
      <c r="F136" s="41"/>
      <c r="G136" s="41"/>
    </row>
    <row r="137" spans="1:7" ht="12">
      <c r="A137" s="41"/>
      <c r="B137" s="41"/>
      <c r="C137" s="41"/>
      <c r="D137" s="41"/>
      <c r="E137" s="41"/>
      <c r="F137" s="41"/>
      <c r="G137" s="41"/>
    </row>
    <row r="138" spans="1:7" ht="12">
      <c r="A138" s="41"/>
      <c r="B138" s="41"/>
      <c r="C138" s="41"/>
      <c r="D138" s="41"/>
      <c r="E138" s="41"/>
      <c r="F138" s="41"/>
      <c r="G138" s="41"/>
    </row>
    <row r="139" spans="1:7" ht="12">
      <c r="A139" s="41"/>
      <c r="B139" s="41"/>
      <c r="C139" s="41"/>
      <c r="D139" s="41"/>
      <c r="E139" s="41"/>
      <c r="F139" s="41"/>
      <c r="G139" s="41"/>
    </row>
    <row r="140" spans="1:7" ht="12">
      <c r="A140" s="41"/>
      <c r="B140" s="41"/>
      <c r="C140" s="41"/>
      <c r="D140" s="41"/>
      <c r="E140" s="41"/>
      <c r="F140" s="41"/>
      <c r="G140" s="41"/>
    </row>
    <row r="141" spans="1:7" ht="12">
      <c r="A141" s="41"/>
      <c r="B141" s="41"/>
      <c r="C141" s="41"/>
      <c r="D141" s="41"/>
      <c r="E141" s="41"/>
      <c r="F141" s="41"/>
      <c r="G141" s="41"/>
    </row>
    <row r="142" spans="1:7" ht="12">
      <c r="A142" s="41"/>
      <c r="B142" s="41"/>
      <c r="C142" s="41"/>
      <c r="D142" s="41"/>
      <c r="E142" s="41"/>
      <c r="F142" s="41"/>
      <c r="G142" s="41"/>
    </row>
    <row r="143" spans="1:7" ht="12">
      <c r="A143" s="41"/>
      <c r="B143" s="41"/>
      <c r="C143" s="41"/>
      <c r="D143" s="41"/>
      <c r="E143" s="41"/>
      <c r="F143" s="41"/>
      <c r="G143" s="41"/>
    </row>
    <row r="144" spans="1:7" ht="12">
      <c r="A144" s="41"/>
      <c r="B144" s="41"/>
      <c r="C144" s="41"/>
      <c r="D144" s="41"/>
      <c r="E144" s="41"/>
      <c r="F144" s="41"/>
      <c r="G144" s="41"/>
    </row>
    <row r="145" spans="1:7" ht="12">
      <c r="A145" s="41"/>
      <c r="B145" s="41"/>
      <c r="C145" s="41"/>
      <c r="D145" s="41"/>
      <c r="E145" s="41"/>
      <c r="F145" s="41"/>
      <c r="G145" s="41"/>
    </row>
    <row r="146" spans="1:7" ht="12">
      <c r="A146" s="41"/>
      <c r="B146" s="41"/>
      <c r="C146" s="41"/>
      <c r="D146" s="41"/>
      <c r="E146" s="41"/>
      <c r="F146" s="41"/>
      <c r="G146" s="41"/>
    </row>
    <row r="147" spans="1:7" ht="12">
      <c r="A147" s="41"/>
      <c r="B147" s="41"/>
      <c r="C147" s="41"/>
      <c r="D147" s="41"/>
      <c r="E147" s="41"/>
      <c r="F147" s="41"/>
      <c r="G147" s="41"/>
    </row>
    <row r="148" spans="1:7" ht="12">
      <c r="A148" s="41"/>
      <c r="B148" s="41"/>
      <c r="C148" s="41"/>
      <c r="D148" s="41"/>
      <c r="E148" s="41"/>
      <c r="F148" s="41"/>
      <c r="G148" s="41"/>
    </row>
    <row r="149" spans="1:7" ht="12">
      <c r="A149" s="41"/>
      <c r="B149" s="41"/>
      <c r="C149" s="41"/>
      <c r="D149" s="41"/>
      <c r="E149" s="41"/>
      <c r="F149" s="41"/>
      <c r="G149" s="41"/>
    </row>
    <row r="150" spans="1:7" ht="12">
      <c r="A150" s="41"/>
      <c r="B150" s="41"/>
      <c r="C150" s="41"/>
      <c r="D150" s="41"/>
      <c r="E150" s="41"/>
      <c r="F150" s="41"/>
      <c r="G150" s="41"/>
    </row>
    <row r="151" spans="1:7" ht="12">
      <c r="A151" s="41"/>
      <c r="B151" s="41"/>
      <c r="C151" s="41"/>
      <c r="D151" s="41"/>
      <c r="E151" s="41"/>
      <c r="F151" s="41"/>
      <c r="G151" s="41"/>
    </row>
    <row r="152" spans="1:7" ht="12">
      <c r="A152" s="41"/>
      <c r="B152" s="41"/>
      <c r="C152" s="41"/>
      <c r="D152" s="41"/>
      <c r="E152" s="41"/>
      <c r="F152" s="41"/>
      <c r="G152" s="41"/>
    </row>
    <row r="153" spans="1:7" ht="12">
      <c r="A153" s="41"/>
      <c r="B153" s="41"/>
      <c r="C153" s="41"/>
      <c r="D153" s="41"/>
      <c r="E153" s="41"/>
      <c r="F153" s="41"/>
      <c r="G153" s="41"/>
    </row>
    <row r="154" spans="1:7" ht="12">
      <c r="A154" s="41"/>
      <c r="B154" s="41"/>
      <c r="C154" s="41"/>
      <c r="D154" s="41"/>
      <c r="E154" s="41"/>
      <c r="F154" s="41"/>
      <c r="G154" s="41"/>
    </row>
    <row r="155" spans="1:7" ht="12">
      <c r="A155" s="41"/>
      <c r="B155" s="41"/>
      <c r="C155" s="41"/>
      <c r="D155" s="41"/>
      <c r="E155" s="41"/>
      <c r="F155" s="41"/>
      <c r="G155" s="41"/>
    </row>
    <row r="156" spans="1:7" ht="12">
      <c r="A156" s="41"/>
      <c r="B156" s="41"/>
      <c r="C156" s="41"/>
      <c r="D156" s="41"/>
      <c r="E156" s="41"/>
      <c r="F156" s="41"/>
      <c r="G156" s="41"/>
    </row>
    <row r="157" spans="1:7" ht="12">
      <c r="A157" s="41"/>
      <c r="B157" s="41"/>
      <c r="C157" s="41"/>
      <c r="D157" s="41"/>
      <c r="E157" s="41"/>
      <c r="F157" s="41"/>
      <c r="G157" s="41"/>
    </row>
    <row r="158" spans="1:7" ht="12">
      <c r="A158" s="41"/>
      <c r="B158" s="41"/>
      <c r="C158" s="41"/>
      <c r="D158" s="41"/>
      <c r="E158" s="41"/>
      <c r="F158" s="41"/>
      <c r="G158" s="41"/>
    </row>
    <row r="159" spans="1:7" ht="12">
      <c r="A159" s="41"/>
      <c r="B159" s="41"/>
      <c r="C159" s="41"/>
      <c r="D159" s="41"/>
      <c r="E159" s="41"/>
      <c r="F159" s="41"/>
      <c r="G159" s="41"/>
    </row>
    <row r="160" spans="1:7" ht="12">
      <c r="A160" s="41"/>
      <c r="B160" s="41"/>
      <c r="C160" s="41"/>
      <c r="D160" s="41"/>
      <c r="E160" s="41"/>
      <c r="F160" s="41"/>
      <c r="G160" s="41"/>
    </row>
    <row r="161" spans="1:7" ht="12">
      <c r="A161" s="41"/>
      <c r="B161" s="41"/>
      <c r="C161" s="41"/>
      <c r="D161" s="41"/>
      <c r="E161" s="41"/>
      <c r="F161" s="41"/>
      <c r="G161" s="41"/>
    </row>
    <row r="162" spans="1:7" ht="12">
      <c r="A162" s="41"/>
      <c r="B162" s="41"/>
      <c r="C162" s="41"/>
      <c r="D162" s="41"/>
      <c r="E162" s="41"/>
      <c r="F162" s="41"/>
      <c r="G162" s="41"/>
    </row>
    <row r="163" spans="1:7" ht="12">
      <c r="A163" s="41"/>
      <c r="B163" s="41"/>
      <c r="C163" s="41"/>
      <c r="D163" s="41"/>
      <c r="E163" s="41"/>
      <c r="F163" s="41"/>
      <c r="G163" s="41"/>
    </row>
    <row r="164" spans="1:7" ht="12">
      <c r="A164" s="41"/>
      <c r="B164" s="41"/>
      <c r="C164" s="41"/>
      <c r="D164" s="41"/>
      <c r="E164" s="41"/>
      <c r="F164" s="41"/>
      <c r="G164" s="41"/>
    </row>
    <row r="165" spans="1:7" ht="12">
      <c r="A165" s="41"/>
      <c r="B165" s="41"/>
      <c r="C165" s="41"/>
      <c r="D165" s="41"/>
      <c r="E165" s="41"/>
      <c r="F165" s="41"/>
      <c r="G165" s="41"/>
    </row>
    <row r="166" spans="1:7" ht="12">
      <c r="A166" s="41"/>
      <c r="B166" s="41"/>
      <c r="C166" s="41"/>
      <c r="D166" s="41"/>
      <c r="E166" s="41"/>
      <c r="F166" s="41"/>
      <c r="G166" s="41"/>
    </row>
    <row r="167" spans="1:7" ht="12">
      <c r="A167" s="41"/>
      <c r="B167" s="41"/>
      <c r="C167" s="41"/>
      <c r="D167" s="41"/>
      <c r="E167" s="41"/>
      <c r="F167" s="41"/>
      <c r="G167" s="41"/>
    </row>
    <row r="168" spans="1:7" ht="12">
      <c r="A168" s="41"/>
      <c r="B168" s="41"/>
      <c r="C168" s="41"/>
      <c r="D168" s="41"/>
      <c r="E168" s="41"/>
      <c r="F168" s="41"/>
      <c r="G168" s="41"/>
    </row>
    <row r="169" spans="1:7" ht="12">
      <c r="A169" s="41"/>
      <c r="B169" s="41"/>
      <c r="C169" s="41"/>
      <c r="D169" s="41"/>
      <c r="E169" s="41"/>
      <c r="F169" s="41"/>
      <c r="G169" s="41"/>
    </row>
    <row r="170" spans="1:7" ht="12">
      <c r="A170" s="41"/>
      <c r="B170" s="41"/>
      <c r="C170" s="41"/>
      <c r="D170" s="41"/>
      <c r="E170" s="41"/>
      <c r="F170" s="41"/>
      <c r="G170" s="41"/>
    </row>
    <row r="171" spans="1:7" ht="12">
      <c r="A171" s="41"/>
      <c r="B171" s="41"/>
      <c r="C171" s="41"/>
      <c r="D171" s="41"/>
      <c r="E171" s="41"/>
      <c r="F171" s="41"/>
      <c r="G171" s="41"/>
    </row>
    <row r="172" spans="1:7" ht="12">
      <c r="A172" s="41"/>
      <c r="B172" s="41"/>
      <c r="C172" s="41"/>
      <c r="D172" s="41"/>
      <c r="E172" s="41"/>
      <c r="F172" s="41"/>
      <c r="G172" s="41"/>
    </row>
    <row r="173" spans="1:7" ht="12">
      <c r="A173" s="41"/>
      <c r="B173" s="41"/>
      <c r="C173" s="41"/>
      <c r="D173" s="41"/>
      <c r="E173" s="41"/>
      <c r="F173" s="41"/>
      <c r="G173" s="41"/>
    </row>
    <row r="174" spans="1:7" ht="12">
      <c r="A174" s="41"/>
      <c r="B174" s="41"/>
      <c r="C174" s="41"/>
      <c r="D174" s="41"/>
      <c r="E174" s="41"/>
      <c r="F174" s="41"/>
      <c r="G174" s="41"/>
    </row>
    <row r="175" spans="1:7" ht="12">
      <c r="A175" s="41"/>
      <c r="B175" s="41"/>
      <c r="C175" s="41"/>
      <c r="D175" s="41"/>
      <c r="E175" s="41"/>
      <c r="F175" s="41"/>
      <c r="G175" s="41"/>
    </row>
    <row r="176" spans="1:7" ht="12">
      <c r="A176" s="41"/>
      <c r="B176" s="41"/>
      <c r="C176" s="41"/>
      <c r="D176" s="41"/>
      <c r="E176" s="41"/>
      <c r="F176" s="41"/>
      <c r="G176" s="41"/>
    </row>
    <row r="177" spans="1:7" ht="12">
      <c r="A177" s="41"/>
      <c r="B177" s="41"/>
      <c r="C177" s="41"/>
      <c r="D177" s="41"/>
      <c r="E177" s="41"/>
      <c r="F177" s="41"/>
      <c r="G177" s="41"/>
    </row>
    <row r="178" spans="1:7" ht="12">
      <c r="A178" s="41"/>
      <c r="B178" s="41"/>
      <c r="C178" s="41"/>
      <c r="D178" s="41"/>
      <c r="E178" s="41"/>
      <c r="F178" s="41"/>
      <c r="G178" s="41"/>
    </row>
    <row r="179" spans="1:7" ht="12">
      <c r="A179" s="41"/>
      <c r="B179" s="41"/>
      <c r="C179" s="41"/>
      <c r="D179" s="41"/>
      <c r="E179" s="41"/>
      <c r="F179" s="41"/>
      <c r="G179" s="41"/>
    </row>
    <row r="180" spans="1:7" ht="12">
      <c r="A180" s="41"/>
      <c r="B180" s="41"/>
      <c r="C180" s="41"/>
      <c r="D180" s="41"/>
      <c r="E180" s="41"/>
      <c r="F180" s="41"/>
      <c r="G180" s="41"/>
    </row>
    <row r="181" spans="1:7" ht="12">
      <c r="A181" s="41"/>
      <c r="B181" s="41"/>
      <c r="C181" s="41"/>
      <c r="D181" s="41"/>
      <c r="E181" s="41"/>
      <c r="F181" s="41"/>
      <c r="G181" s="41"/>
    </row>
    <row r="182" spans="1:7" ht="12">
      <c r="A182" s="41"/>
      <c r="B182" s="41"/>
      <c r="C182" s="41"/>
      <c r="D182" s="41"/>
      <c r="E182" s="41"/>
      <c r="F182" s="41"/>
      <c r="G182" s="41"/>
    </row>
    <row r="183" spans="1:7" ht="12">
      <c r="A183" s="41"/>
      <c r="B183" s="41"/>
      <c r="C183" s="41"/>
      <c r="D183" s="41"/>
      <c r="E183" s="41"/>
      <c r="F183" s="41"/>
      <c r="G183" s="41"/>
    </row>
    <row r="184" spans="1:7" ht="12">
      <c r="A184" s="41"/>
      <c r="B184" s="41"/>
      <c r="C184" s="41"/>
      <c r="D184" s="41"/>
      <c r="E184" s="41"/>
      <c r="F184" s="41"/>
      <c r="G184" s="41"/>
    </row>
    <row r="185" spans="1:7" ht="12">
      <c r="A185" s="41"/>
      <c r="B185" s="41"/>
      <c r="C185" s="41"/>
      <c r="D185" s="41"/>
      <c r="E185" s="41"/>
      <c r="F185" s="41"/>
      <c r="G185" s="41"/>
    </row>
    <row r="186" spans="1:7" ht="12">
      <c r="A186" s="41"/>
      <c r="B186" s="41"/>
      <c r="C186" s="41"/>
      <c r="D186" s="41"/>
      <c r="E186" s="41"/>
      <c r="F186" s="41"/>
      <c r="G186" s="41"/>
    </row>
    <row r="187" spans="1:7" ht="12">
      <c r="A187" s="41"/>
      <c r="B187" s="41"/>
      <c r="C187" s="41"/>
      <c r="D187" s="41"/>
      <c r="E187" s="41"/>
      <c r="F187" s="41"/>
      <c r="G187" s="41"/>
    </row>
    <row r="188" spans="1:7" ht="12">
      <c r="A188" s="41"/>
      <c r="B188" s="41"/>
      <c r="C188" s="41"/>
      <c r="D188" s="41"/>
      <c r="E188" s="41"/>
      <c r="F188" s="41"/>
      <c r="G188" s="41"/>
    </row>
    <row r="189" spans="1:7" ht="12">
      <c r="A189" s="41"/>
      <c r="B189" s="41"/>
      <c r="C189" s="41"/>
      <c r="D189" s="41"/>
      <c r="E189" s="41"/>
      <c r="F189" s="41"/>
      <c r="G189" s="41"/>
    </row>
    <row r="190" spans="1:7" ht="12">
      <c r="A190" s="41"/>
      <c r="B190" s="41"/>
      <c r="C190" s="41"/>
      <c r="D190" s="41"/>
      <c r="E190" s="41"/>
      <c r="F190" s="41"/>
      <c r="G190" s="41"/>
    </row>
    <row r="191" spans="1:7" ht="12">
      <c r="A191" s="41"/>
      <c r="B191" s="41"/>
      <c r="C191" s="41"/>
      <c r="D191" s="41"/>
      <c r="E191" s="41"/>
      <c r="F191" s="41"/>
      <c r="G191" s="41"/>
    </row>
    <row r="192" spans="1:7" ht="12">
      <c r="A192" s="41"/>
      <c r="B192" s="41"/>
      <c r="C192" s="41"/>
      <c r="D192" s="41"/>
      <c r="E192" s="41"/>
      <c r="F192" s="41"/>
      <c r="G192" s="41"/>
    </row>
    <row r="193" spans="1:7" ht="12">
      <c r="A193" s="41"/>
      <c r="B193" s="41"/>
      <c r="C193" s="41"/>
      <c r="D193" s="41"/>
      <c r="E193" s="41"/>
      <c r="F193" s="41"/>
      <c r="G193" s="41"/>
    </row>
    <row r="194" spans="1:7" ht="12">
      <c r="A194" s="41"/>
      <c r="B194" s="41"/>
      <c r="C194" s="41"/>
      <c r="D194" s="41"/>
      <c r="E194" s="41"/>
      <c r="F194" s="41"/>
      <c r="G194" s="41"/>
    </row>
    <row r="195" spans="1:7" ht="12">
      <c r="A195" s="41"/>
      <c r="B195" s="41"/>
      <c r="C195" s="41"/>
      <c r="D195" s="41"/>
      <c r="E195" s="41"/>
      <c r="F195" s="41"/>
      <c r="G195" s="41"/>
    </row>
    <row r="196" spans="1:7" ht="12">
      <c r="A196" s="41"/>
      <c r="B196" s="41"/>
      <c r="C196" s="41"/>
      <c r="D196" s="41"/>
      <c r="E196" s="41"/>
      <c r="F196" s="41"/>
      <c r="G196" s="41"/>
    </row>
    <row r="197" spans="1:7" ht="12">
      <c r="A197" s="41"/>
      <c r="B197" s="41"/>
      <c r="C197" s="41"/>
      <c r="D197" s="41"/>
      <c r="E197" s="41"/>
      <c r="F197" s="41"/>
      <c r="G197" s="41"/>
    </row>
    <row r="198" spans="1:7" ht="12">
      <c r="A198" s="41"/>
      <c r="B198" s="41"/>
      <c r="C198" s="41"/>
      <c r="D198" s="41"/>
      <c r="E198" s="41"/>
      <c r="F198" s="41"/>
      <c r="G198" s="41"/>
    </row>
    <row r="199" spans="1:7" ht="12">
      <c r="A199" s="41"/>
      <c r="B199" s="41"/>
      <c r="C199" s="41"/>
      <c r="D199" s="41"/>
      <c r="E199" s="41"/>
      <c r="F199" s="41"/>
      <c r="G199" s="41"/>
    </row>
    <row r="200" spans="1:7" ht="12">
      <c r="A200" s="41"/>
      <c r="B200" s="41"/>
      <c r="C200" s="41"/>
      <c r="D200" s="41"/>
      <c r="E200" s="41"/>
      <c r="F200" s="41"/>
      <c r="G200" s="41"/>
    </row>
    <row r="201" spans="1:7" ht="12">
      <c r="A201" s="41"/>
      <c r="B201" s="41"/>
      <c r="C201" s="41"/>
      <c r="D201" s="41"/>
      <c r="E201" s="41"/>
      <c r="F201" s="41"/>
      <c r="G201" s="41"/>
    </row>
    <row r="202" spans="1:7" ht="12">
      <c r="A202" s="41"/>
      <c r="B202" s="41"/>
      <c r="C202" s="41"/>
      <c r="D202" s="41"/>
      <c r="E202" s="41"/>
      <c r="F202" s="41"/>
      <c r="G202" s="41"/>
    </row>
    <row r="203" spans="1:7" ht="12">
      <c r="A203" s="41"/>
      <c r="B203" s="41"/>
      <c r="C203" s="41"/>
      <c r="D203" s="41"/>
      <c r="E203" s="41"/>
      <c r="F203" s="41"/>
      <c r="G203" s="41"/>
    </row>
    <row r="204" spans="1:7" ht="12">
      <c r="A204" s="41"/>
      <c r="B204" s="41"/>
      <c r="C204" s="41"/>
      <c r="D204" s="41"/>
      <c r="E204" s="41"/>
      <c r="F204" s="41"/>
      <c r="G204" s="41"/>
    </row>
    <row r="205" spans="1:7" ht="12">
      <c r="A205" s="41"/>
      <c r="B205" s="41"/>
      <c r="C205" s="41"/>
      <c r="D205" s="41"/>
      <c r="E205" s="41"/>
      <c r="F205" s="41"/>
      <c r="G205" s="41"/>
    </row>
    <row r="206" spans="1:7" ht="12">
      <c r="A206" s="41"/>
      <c r="B206" s="41"/>
      <c r="C206" s="41"/>
      <c r="D206" s="41"/>
      <c r="E206" s="41"/>
      <c r="F206" s="41"/>
      <c r="G206" s="41"/>
    </row>
    <row r="207" spans="1:7" ht="12">
      <c r="A207" s="41"/>
      <c r="B207" s="41"/>
      <c r="C207" s="41"/>
      <c r="D207" s="41"/>
      <c r="E207" s="41"/>
      <c r="F207" s="41"/>
      <c r="G207" s="41"/>
    </row>
    <row r="208" spans="1:7" ht="12">
      <c r="A208" s="41"/>
      <c r="B208" s="41"/>
      <c r="C208" s="41"/>
      <c r="D208" s="41"/>
      <c r="E208" s="41"/>
      <c r="F208" s="41"/>
      <c r="G208" s="41"/>
    </row>
    <row r="209" spans="1:7" ht="12">
      <c r="A209" s="41"/>
      <c r="B209" s="41"/>
      <c r="C209" s="41"/>
      <c r="D209" s="41"/>
      <c r="E209" s="41"/>
      <c r="F209" s="41"/>
      <c r="G209" s="41"/>
    </row>
    <row r="210" spans="1:7" ht="12">
      <c r="A210" s="41"/>
      <c r="B210" s="41"/>
      <c r="C210" s="41"/>
      <c r="D210" s="41"/>
      <c r="E210" s="41"/>
      <c r="F210" s="41"/>
      <c r="G210" s="41"/>
    </row>
    <row r="211" spans="1:7" ht="12">
      <c r="A211" s="41"/>
      <c r="B211" s="41"/>
      <c r="C211" s="41"/>
      <c r="D211" s="41"/>
      <c r="E211" s="41"/>
      <c r="F211" s="41"/>
      <c r="G211" s="41"/>
    </row>
    <row r="212" spans="1:7" ht="12">
      <c r="A212" s="41"/>
      <c r="B212" s="41"/>
      <c r="C212" s="41"/>
      <c r="D212" s="41"/>
      <c r="E212" s="41"/>
      <c r="F212" s="41"/>
      <c r="G212" s="41"/>
    </row>
  </sheetData>
  <sheetProtection/>
  <mergeCells count="11">
    <mergeCell ref="A4:B4"/>
    <mergeCell ref="A24:B24"/>
    <mergeCell ref="A31:C31"/>
    <mergeCell ref="A33:C33"/>
    <mergeCell ref="A34:C34"/>
    <mergeCell ref="A35:C35"/>
    <mergeCell ref="A36:C36"/>
    <mergeCell ref="A56:C56"/>
    <mergeCell ref="A11:B11"/>
    <mergeCell ref="A15:B15"/>
    <mergeCell ref="A19:B19"/>
  </mergeCells>
  <printOptions horizontalCentered="1"/>
  <pageMargins left="0.3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2"/>
  <sheetViews>
    <sheetView showGridLines="0" tabSelected="1" zoomScalePageLayoutView="0" workbookViewId="0" topLeftCell="A1">
      <selection activeCell="A13" sqref="A13:AC13"/>
    </sheetView>
  </sheetViews>
  <sheetFormatPr defaultColWidth="8.00390625" defaultRowHeight="13.5"/>
  <cols>
    <col min="1" max="1" width="14.125" style="76" customWidth="1"/>
    <col min="2" max="2" width="7.625" style="76" customWidth="1"/>
    <col min="3" max="5" width="6.125" style="76" customWidth="1"/>
    <col min="6" max="6" width="7.75390625" style="76" customWidth="1"/>
    <col min="7" max="8" width="6.25390625" style="76" customWidth="1"/>
    <col min="9" max="9" width="7.375" style="76" customWidth="1"/>
    <col min="10" max="11" width="6.25390625" style="76" customWidth="1"/>
    <col min="12" max="12" width="7.50390625" style="76" customWidth="1"/>
    <col min="13" max="13" width="7.375" style="76" customWidth="1"/>
    <col min="14" max="16" width="6.25390625" style="76" customWidth="1"/>
    <col min="17" max="17" width="7.625" style="76" customWidth="1"/>
    <col min="18" max="18" width="6.25390625" style="76" customWidth="1"/>
    <col min="19" max="19" width="4.50390625" style="76" customWidth="1"/>
    <col min="20" max="20" width="6.25390625" style="76" customWidth="1"/>
    <col min="21" max="21" width="7.375" style="76" customWidth="1"/>
    <col min="22" max="23" width="6.25390625" style="76" customWidth="1"/>
    <col min="24" max="24" width="7.375" style="76" customWidth="1"/>
    <col min="25" max="26" width="6.25390625" style="76" customWidth="1"/>
    <col min="27" max="27" width="7.25390625" style="76" customWidth="1"/>
    <col min="28" max="28" width="7.375" style="76" customWidth="1"/>
    <col min="29" max="29" width="8.125" style="76" customWidth="1"/>
    <col min="30" max="16384" width="8.00390625" style="76" customWidth="1"/>
  </cols>
  <sheetData>
    <row r="1" spans="2:29" s="71" customFormat="1" ht="18.7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 t="s">
        <v>475</v>
      </c>
      <c r="O1" s="653" t="s">
        <v>655</v>
      </c>
      <c r="P1" s="653"/>
      <c r="Q1" s="653"/>
      <c r="R1" s="653"/>
      <c r="S1" s="653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1.25" customHeight="1">
      <c r="A2" s="41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O2" s="75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2.7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79" t="s">
        <v>133</v>
      </c>
    </row>
    <row r="4" spans="2:29" s="80" customFormat="1" ht="14.25" customHeight="1">
      <c r="B4" s="81" t="s">
        <v>541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4"/>
      <c r="Q4" s="82" t="s">
        <v>134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5"/>
    </row>
    <row r="5" spans="1:29" ht="15" customHeight="1">
      <c r="A5" s="86" t="s">
        <v>135</v>
      </c>
      <c r="B5" s="87" t="s">
        <v>136</v>
      </c>
      <c r="C5" s="87" t="s">
        <v>137</v>
      </c>
      <c r="D5" s="87" t="s">
        <v>138</v>
      </c>
      <c r="E5" s="87" t="s">
        <v>139</v>
      </c>
      <c r="F5" s="87" t="s">
        <v>140</v>
      </c>
      <c r="G5" s="87" t="s">
        <v>141</v>
      </c>
      <c r="H5" s="87" t="s">
        <v>142</v>
      </c>
      <c r="I5" s="87" t="s">
        <v>143</v>
      </c>
      <c r="J5" s="87" t="s">
        <v>144</v>
      </c>
      <c r="K5" s="87" t="s">
        <v>138</v>
      </c>
      <c r="L5" s="87" t="s">
        <v>145</v>
      </c>
      <c r="M5" s="81" t="s">
        <v>146</v>
      </c>
      <c r="N5" s="88"/>
      <c r="O5" s="83" t="s">
        <v>147</v>
      </c>
      <c r="P5" s="83" t="s">
        <v>148</v>
      </c>
      <c r="Q5" s="87" t="s">
        <v>136</v>
      </c>
      <c r="R5" s="87" t="s">
        <v>137</v>
      </c>
      <c r="S5" s="87" t="s">
        <v>138</v>
      </c>
      <c r="T5" s="87" t="s">
        <v>139</v>
      </c>
      <c r="U5" s="87" t="s">
        <v>140</v>
      </c>
      <c r="V5" s="87" t="s">
        <v>141</v>
      </c>
      <c r="W5" s="87" t="s">
        <v>142</v>
      </c>
      <c r="X5" s="87" t="s">
        <v>143</v>
      </c>
      <c r="Y5" s="87" t="s">
        <v>144</v>
      </c>
      <c r="Z5" s="87" t="s">
        <v>138</v>
      </c>
      <c r="AA5" s="87" t="s">
        <v>145</v>
      </c>
      <c r="AB5" s="89" t="s">
        <v>146</v>
      </c>
      <c r="AC5" s="87" t="s">
        <v>149</v>
      </c>
    </row>
    <row r="6" spans="1:29" ht="15" customHeight="1">
      <c r="A6" s="90"/>
      <c r="B6" s="87"/>
      <c r="C6" s="87"/>
      <c r="D6" s="87" t="s">
        <v>150</v>
      </c>
      <c r="E6" s="87"/>
      <c r="F6" s="87"/>
      <c r="G6" s="87" t="s">
        <v>151</v>
      </c>
      <c r="H6" s="87" t="s">
        <v>152</v>
      </c>
      <c r="I6" s="87" t="s">
        <v>153</v>
      </c>
      <c r="J6" s="87"/>
      <c r="K6" s="87" t="s">
        <v>154</v>
      </c>
      <c r="L6" s="87"/>
      <c r="M6" s="87" t="s">
        <v>476</v>
      </c>
      <c r="N6" s="91" t="s">
        <v>477</v>
      </c>
      <c r="O6" s="92" t="s">
        <v>478</v>
      </c>
      <c r="P6" s="87" t="s">
        <v>146</v>
      </c>
      <c r="Q6" s="87"/>
      <c r="R6" s="87"/>
      <c r="S6" s="87" t="s">
        <v>150</v>
      </c>
      <c r="T6" s="87"/>
      <c r="U6" s="87"/>
      <c r="V6" s="87" t="s">
        <v>151</v>
      </c>
      <c r="W6" s="87" t="s">
        <v>152</v>
      </c>
      <c r="X6" s="87" t="s">
        <v>153</v>
      </c>
      <c r="Y6" s="87"/>
      <c r="Z6" s="87" t="s">
        <v>154</v>
      </c>
      <c r="AA6" s="87"/>
      <c r="AB6" s="654" t="s">
        <v>147</v>
      </c>
      <c r="AC6" s="93"/>
    </row>
    <row r="7" spans="1:29" ht="15" customHeight="1">
      <c r="A7" s="86" t="s">
        <v>155</v>
      </c>
      <c r="B7" s="87"/>
      <c r="C7" s="87"/>
      <c r="D7" s="87" t="s">
        <v>156</v>
      </c>
      <c r="E7" s="87"/>
      <c r="F7" s="87"/>
      <c r="G7" s="87" t="s">
        <v>156</v>
      </c>
      <c r="H7" s="87" t="s">
        <v>157</v>
      </c>
      <c r="I7" s="87" t="s">
        <v>3</v>
      </c>
      <c r="J7" s="87"/>
      <c r="K7" s="87" t="s">
        <v>158</v>
      </c>
      <c r="L7" s="87"/>
      <c r="M7" s="87"/>
      <c r="N7" s="87"/>
      <c r="O7" s="92" t="s">
        <v>479</v>
      </c>
      <c r="P7" s="87" t="s">
        <v>147</v>
      </c>
      <c r="Q7" s="87"/>
      <c r="R7" s="87"/>
      <c r="S7" s="87" t="s">
        <v>156</v>
      </c>
      <c r="T7" s="87"/>
      <c r="U7" s="87"/>
      <c r="V7" s="87" t="s">
        <v>156</v>
      </c>
      <c r="W7" s="87" t="s">
        <v>157</v>
      </c>
      <c r="X7" s="87" t="s">
        <v>3</v>
      </c>
      <c r="Y7" s="87"/>
      <c r="Z7" s="87" t="s">
        <v>158</v>
      </c>
      <c r="AA7" s="87"/>
      <c r="AB7" s="654"/>
      <c r="AC7" s="87" t="s">
        <v>159</v>
      </c>
    </row>
    <row r="8" spans="1:29" ht="15" customHeight="1">
      <c r="A8" s="83"/>
      <c r="B8" s="94" t="s">
        <v>24</v>
      </c>
      <c r="C8" s="94" t="s">
        <v>156</v>
      </c>
      <c r="D8" s="94" t="s">
        <v>160</v>
      </c>
      <c r="E8" s="94" t="s">
        <v>161</v>
      </c>
      <c r="F8" s="94" t="s">
        <v>162</v>
      </c>
      <c r="G8" s="94" t="s">
        <v>160</v>
      </c>
      <c r="H8" s="94" t="s">
        <v>163</v>
      </c>
      <c r="I8" s="94" t="s">
        <v>6</v>
      </c>
      <c r="J8" s="94" t="s">
        <v>160</v>
      </c>
      <c r="K8" s="94" t="s">
        <v>164</v>
      </c>
      <c r="L8" s="94" t="s">
        <v>165</v>
      </c>
      <c r="M8" s="94" t="s">
        <v>480</v>
      </c>
      <c r="N8" s="94" t="s">
        <v>481</v>
      </c>
      <c r="O8" s="95" t="s">
        <v>482</v>
      </c>
      <c r="P8" s="94" t="s">
        <v>148</v>
      </c>
      <c r="Q8" s="94" t="s">
        <v>24</v>
      </c>
      <c r="R8" s="94" t="s">
        <v>156</v>
      </c>
      <c r="S8" s="94" t="s">
        <v>160</v>
      </c>
      <c r="T8" s="94" t="s">
        <v>161</v>
      </c>
      <c r="U8" s="94" t="s">
        <v>162</v>
      </c>
      <c r="V8" s="94" t="s">
        <v>160</v>
      </c>
      <c r="W8" s="94" t="s">
        <v>163</v>
      </c>
      <c r="X8" s="94" t="s">
        <v>6</v>
      </c>
      <c r="Y8" s="94" t="s">
        <v>160</v>
      </c>
      <c r="Z8" s="94" t="s">
        <v>164</v>
      </c>
      <c r="AA8" s="94" t="s">
        <v>165</v>
      </c>
      <c r="AB8" s="96" t="s">
        <v>148</v>
      </c>
      <c r="AC8" s="97"/>
    </row>
    <row r="9" spans="1:29" ht="17.25" customHeight="1">
      <c r="A9" s="60" t="s">
        <v>656</v>
      </c>
      <c r="B9" s="414">
        <v>34621</v>
      </c>
      <c r="C9" s="102">
        <v>251</v>
      </c>
      <c r="D9" s="102" t="s">
        <v>174</v>
      </c>
      <c r="E9" s="102">
        <v>34</v>
      </c>
      <c r="F9" s="102">
        <v>3662</v>
      </c>
      <c r="G9" s="102">
        <v>290</v>
      </c>
      <c r="H9" s="102">
        <v>257</v>
      </c>
      <c r="I9" s="102" t="s">
        <v>483</v>
      </c>
      <c r="J9" s="102">
        <v>112</v>
      </c>
      <c r="K9" s="102">
        <v>341</v>
      </c>
      <c r="L9" s="102" t="s">
        <v>484</v>
      </c>
      <c r="M9" s="102" t="s">
        <v>485</v>
      </c>
      <c r="N9" s="102">
        <v>105</v>
      </c>
      <c r="O9" s="36" t="s">
        <v>174</v>
      </c>
      <c r="P9" s="102">
        <v>597</v>
      </c>
      <c r="Q9" s="102" t="s">
        <v>486</v>
      </c>
      <c r="R9" s="102">
        <v>21</v>
      </c>
      <c r="S9" s="102" t="s">
        <v>174</v>
      </c>
      <c r="T9" s="102">
        <v>16</v>
      </c>
      <c r="U9" s="102" t="s">
        <v>487</v>
      </c>
      <c r="V9" s="102">
        <v>284</v>
      </c>
      <c r="W9" s="102">
        <v>260</v>
      </c>
      <c r="X9" s="102" t="s">
        <v>488</v>
      </c>
      <c r="Y9" s="102">
        <v>91</v>
      </c>
      <c r="Z9" s="102">
        <v>248</v>
      </c>
      <c r="AA9" s="102" t="s">
        <v>489</v>
      </c>
      <c r="AB9" s="102" t="s">
        <v>490</v>
      </c>
      <c r="AC9" s="101" t="s">
        <v>536</v>
      </c>
    </row>
    <row r="10" spans="1:29" ht="17.25" customHeight="1">
      <c r="A10" s="60" t="s">
        <v>537</v>
      </c>
      <c r="B10" s="415">
        <v>34703</v>
      </c>
      <c r="C10" s="102">
        <v>193</v>
      </c>
      <c r="D10" s="102">
        <v>2</v>
      </c>
      <c r="E10" s="103">
        <v>28</v>
      </c>
      <c r="F10" s="416">
        <v>3608</v>
      </c>
      <c r="G10" s="102">
        <v>290</v>
      </c>
      <c r="H10" s="102">
        <v>297</v>
      </c>
      <c r="I10" s="102" t="s">
        <v>491</v>
      </c>
      <c r="J10" s="102">
        <v>132</v>
      </c>
      <c r="K10" s="102">
        <v>313</v>
      </c>
      <c r="L10" s="102" t="s">
        <v>492</v>
      </c>
      <c r="M10" s="102" t="s">
        <v>493</v>
      </c>
      <c r="N10" s="102">
        <v>106</v>
      </c>
      <c r="O10" s="102">
        <v>1</v>
      </c>
      <c r="P10" s="102">
        <v>622</v>
      </c>
      <c r="Q10" s="102" t="s">
        <v>494</v>
      </c>
      <c r="R10" s="102">
        <v>38</v>
      </c>
      <c r="S10" s="102">
        <v>2</v>
      </c>
      <c r="T10" s="102">
        <v>13</v>
      </c>
      <c r="U10" s="102" t="s">
        <v>495</v>
      </c>
      <c r="V10" s="102">
        <v>284</v>
      </c>
      <c r="W10" s="102">
        <v>302</v>
      </c>
      <c r="X10" s="102" t="s">
        <v>496</v>
      </c>
      <c r="Y10" s="102">
        <v>108</v>
      </c>
      <c r="Z10" s="102">
        <v>222</v>
      </c>
      <c r="AA10" s="102" t="s">
        <v>497</v>
      </c>
      <c r="AB10" s="102" t="s">
        <v>498</v>
      </c>
      <c r="AC10" s="101" t="s">
        <v>509</v>
      </c>
    </row>
    <row r="11" spans="1:29" ht="17.25" customHeight="1">
      <c r="A11" s="104" t="s">
        <v>538</v>
      </c>
      <c r="B11" s="417">
        <v>34848</v>
      </c>
      <c r="C11" s="417">
        <v>163</v>
      </c>
      <c r="D11" s="102" t="s">
        <v>174</v>
      </c>
      <c r="E11" s="417">
        <v>68</v>
      </c>
      <c r="F11" s="417">
        <v>3528</v>
      </c>
      <c r="G11" s="417">
        <v>305</v>
      </c>
      <c r="H11" s="417">
        <v>362</v>
      </c>
      <c r="I11" s="417">
        <v>4625</v>
      </c>
      <c r="J11" s="417">
        <v>131</v>
      </c>
      <c r="K11" s="417">
        <v>308</v>
      </c>
      <c r="L11" s="417">
        <v>19224</v>
      </c>
      <c r="M11" s="417">
        <v>5457</v>
      </c>
      <c r="N11" s="417">
        <v>79</v>
      </c>
      <c r="O11" s="102" t="s">
        <v>174</v>
      </c>
      <c r="P11" s="417">
        <v>598</v>
      </c>
      <c r="Q11" s="417">
        <v>32165</v>
      </c>
      <c r="R11" s="417">
        <v>29</v>
      </c>
      <c r="S11" s="102" t="s">
        <v>174</v>
      </c>
      <c r="T11" s="417">
        <v>25</v>
      </c>
      <c r="U11" s="417">
        <v>3441</v>
      </c>
      <c r="V11" s="417">
        <v>296</v>
      </c>
      <c r="W11" s="417">
        <v>363</v>
      </c>
      <c r="X11" s="417">
        <v>4324</v>
      </c>
      <c r="Y11" s="417">
        <v>103</v>
      </c>
      <c r="Z11" s="417">
        <v>206</v>
      </c>
      <c r="AA11" s="417">
        <v>17797</v>
      </c>
      <c r="AB11" s="417">
        <v>5581</v>
      </c>
      <c r="AC11" s="101" t="s">
        <v>539</v>
      </c>
    </row>
    <row r="12" spans="1:29" ht="17.25" customHeight="1">
      <c r="A12" s="104" t="s">
        <v>641</v>
      </c>
      <c r="B12" s="417">
        <v>36129</v>
      </c>
      <c r="C12" s="417">
        <v>164</v>
      </c>
      <c r="D12" s="102">
        <v>7</v>
      </c>
      <c r="E12" s="417">
        <v>51</v>
      </c>
      <c r="F12" s="417">
        <v>3337</v>
      </c>
      <c r="G12" s="417">
        <v>282</v>
      </c>
      <c r="H12" s="417">
        <v>328</v>
      </c>
      <c r="I12" s="417">
        <v>4868</v>
      </c>
      <c r="J12" s="417">
        <v>111</v>
      </c>
      <c r="K12" s="417">
        <v>304</v>
      </c>
      <c r="L12" s="417">
        <v>20485</v>
      </c>
      <c r="M12" s="417">
        <v>5456</v>
      </c>
      <c r="N12" s="417">
        <v>208</v>
      </c>
      <c r="O12" s="102">
        <v>1</v>
      </c>
      <c r="P12" s="417">
        <v>527</v>
      </c>
      <c r="Q12" s="417">
        <v>33230</v>
      </c>
      <c r="R12" s="417">
        <v>37</v>
      </c>
      <c r="S12" s="102">
        <v>7</v>
      </c>
      <c r="T12" s="417">
        <v>18</v>
      </c>
      <c r="U12" s="417">
        <v>3302</v>
      </c>
      <c r="V12" s="417">
        <v>277</v>
      </c>
      <c r="W12" s="417">
        <v>329</v>
      </c>
      <c r="X12" s="417">
        <v>4544</v>
      </c>
      <c r="Y12" s="417">
        <v>87</v>
      </c>
      <c r="Z12" s="417">
        <v>228</v>
      </c>
      <c r="AA12" s="417">
        <v>18837</v>
      </c>
      <c r="AB12" s="417">
        <v>5564</v>
      </c>
      <c r="AC12" s="101" t="s">
        <v>642</v>
      </c>
    </row>
    <row r="13" spans="1:29" ht="17.25" customHeight="1">
      <c r="A13" s="639" t="s">
        <v>653</v>
      </c>
      <c r="B13" s="640">
        <v>36306</v>
      </c>
      <c r="C13" s="640">
        <v>206</v>
      </c>
      <c r="D13" s="641">
        <v>1</v>
      </c>
      <c r="E13" s="640">
        <v>37</v>
      </c>
      <c r="F13" s="640">
        <v>3364</v>
      </c>
      <c r="G13" s="640">
        <v>331</v>
      </c>
      <c r="H13" s="640">
        <v>371</v>
      </c>
      <c r="I13" s="640">
        <v>4961</v>
      </c>
      <c r="J13" s="640">
        <v>127</v>
      </c>
      <c r="K13" s="640">
        <v>266</v>
      </c>
      <c r="L13" s="640">
        <v>20520</v>
      </c>
      <c r="M13" s="640">
        <v>5554</v>
      </c>
      <c r="N13" s="640">
        <v>18</v>
      </c>
      <c r="O13" s="641" t="s">
        <v>512</v>
      </c>
      <c r="P13" s="640">
        <v>550</v>
      </c>
      <c r="Q13" s="640">
        <v>33636</v>
      </c>
      <c r="R13" s="640">
        <v>53</v>
      </c>
      <c r="S13" s="641" t="s">
        <v>512</v>
      </c>
      <c r="T13" s="640">
        <v>16</v>
      </c>
      <c r="U13" s="640">
        <v>3319</v>
      </c>
      <c r="V13" s="640">
        <v>319</v>
      </c>
      <c r="W13" s="640">
        <v>375</v>
      </c>
      <c r="X13" s="640">
        <v>4632</v>
      </c>
      <c r="Y13" s="640">
        <v>105</v>
      </c>
      <c r="Z13" s="640">
        <v>188</v>
      </c>
      <c r="AA13" s="640">
        <v>18980</v>
      </c>
      <c r="AB13" s="640">
        <v>5649</v>
      </c>
      <c r="AC13" s="638" t="s">
        <v>654</v>
      </c>
    </row>
    <row r="14" spans="1:29" s="105" customFormat="1" ht="7.5" customHeight="1">
      <c r="A14" s="104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101"/>
    </row>
    <row r="15" spans="1:29" ht="24.75" customHeight="1">
      <c r="A15" s="106" t="s">
        <v>166</v>
      </c>
      <c r="B15" s="98">
        <v>15405</v>
      </c>
      <c r="C15" s="99">
        <v>123</v>
      </c>
      <c r="D15" s="99">
        <v>1</v>
      </c>
      <c r="E15" s="99">
        <v>23</v>
      </c>
      <c r="F15" s="99">
        <v>1690</v>
      </c>
      <c r="G15" s="99">
        <v>140</v>
      </c>
      <c r="H15" s="99">
        <v>182</v>
      </c>
      <c r="I15" s="99">
        <v>1972</v>
      </c>
      <c r="J15" s="99">
        <v>60</v>
      </c>
      <c r="K15" s="99">
        <v>120</v>
      </c>
      <c r="L15" s="99">
        <v>8491</v>
      </c>
      <c r="M15" s="99">
        <v>2127</v>
      </c>
      <c r="N15" s="99">
        <v>2</v>
      </c>
      <c r="O15" s="99" t="s">
        <v>512</v>
      </c>
      <c r="P15" s="99">
        <v>474</v>
      </c>
      <c r="Q15" s="100">
        <v>14004</v>
      </c>
      <c r="R15" s="107">
        <v>17</v>
      </c>
      <c r="S15" s="108" t="s">
        <v>512</v>
      </c>
      <c r="T15" s="99">
        <v>10</v>
      </c>
      <c r="U15" s="99">
        <v>1628</v>
      </c>
      <c r="V15" s="107">
        <v>134</v>
      </c>
      <c r="W15" s="107">
        <v>185</v>
      </c>
      <c r="X15" s="99">
        <v>1835</v>
      </c>
      <c r="Y15" s="99">
        <v>51</v>
      </c>
      <c r="Z15" s="99">
        <v>86</v>
      </c>
      <c r="AA15" s="99">
        <v>7827</v>
      </c>
      <c r="AB15" s="99">
        <v>2231</v>
      </c>
      <c r="AC15" s="109" t="s">
        <v>171</v>
      </c>
    </row>
    <row r="16" spans="1:29" ht="24.75" customHeight="1">
      <c r="A16" s="106" t="s">
        <v>172</v>
      </c>
      <c r="B16" s="98">
        <v>5897</v>
      </c>
      <c r="C16" s="99">
        <v>50</v>
      </c>
      <c r="D16" s="99" t="s">
        <v>512</v>
      </c>
      <c r="E16" s="99">
        <v>7</v>
      </c>
      <c r="F16" s="99">
        <v>383</v>
      </c>
      <c r="G16" s="99">
        <v>33</v>
      </c>
      <c r="H16" s="99">
        <v>40</v>
      </c>
      <c r="I16" s="99">
        <v>851</v>
      </c>
      <c r="J16" s="99">
        <v>26</v>
      </c>
      <c r="K16" s="99">
        <v>39</v>
      </c>
      <c r="L16" s="99">
        <v>3408</v>
      </c>
      <c r="M16" s="100">
        <v>1009</v>
      </c>
      <c r="N16" s="108">
        <v>14</v>
      </c>
      <c r="O16" s="99" t="s">
        <v>512</v>
      </c>
      <c r="P16" s="99">
        <v>37</v>
      </c>
      <c r="Q16" s="100">
        <v>5487</v>
      </c>
      <c r="R16" s="99">
        <v>15</v>
      </c>
      <c r="S16" s="108" t="s">
        <v>512</v>
      </c>
      <c r="T16" s="99">
        <v>5</v>
      </c>
      <c r="U16" s="107">
        <v>390</v>
      </c>
      <c r="V16" s="107">
        <v>33</v>
      </c>
      <c r="W16" s="99">
        <v>39</v>
      </c>
      <c r="X16" s="107">
        <v>795</v>
      </c>
      <c r="Y16" s="107">
        <v>24</v>
      </c>
      <c r="Z16" s="107">
        <v>28</v>
      </c>
      <c r="AA16" s="100">
        <v>3148</v>
      </c>
      <c r="AB16" s="100">
        <v>1010</v>
      </c>
      <c r="AC16" s="109" t="s">
        <v>173</v>
      </c>
    </row>
    <row r="17" spans="1:29" ht="24.75" customHeight="1">
      <c r="A17" s="110" t="s">
        <v>542</v>
      </c>
      <c r="B17" s="98">
        <v>3530</v>
      </c>
      <c r="C17" s="99">
        <v>15</v>
      </c>
      <c r="D17" s="99" t="s">
        <v>512</v>
      </c>
      <c r="E17" s="99">
        <v>3</v>
      </c>
      <c r="F17" s="99">
        <v>291</v>
      </c>
      <c r="G17" s="99">
        <v>26</v>
      </c>
      <c r="H17" s="99">
        <v>27</v>
      </c>
      <c r="I17" s="99">
        <v>521</v>
      </c>
      <c r="J17" s="99">
        <v>13</v>
      </c>
      <c r="K17" s="99">
        <v>24</v>
      </c>
      <c r="L17" s="99">
        <v>1919</v>
      </c>
      <c r="M17" s="100">
        <v>670</v>
      </c>
      <c r="N17" s="99">
        <v>2</v>
      </c>
      <c r="O17" s="99" t="s">
        <v>512</v>
      </c>
      <c r="P17" s="99">
        <v>19</v>
      </c>
      <c r="Q17" s="100">
        <v>3309</v>
      </c>
      <c r="R17" s="99">
        <v>5</v>
      </c>
      <c r="S17" s="108" t="s">
        <v>512</v>
      </c>
      <c r="T17" s="99" t="s">
        <v>512</v>
      </c>
      <c r="U17" s="107">
        <v>298</v>
      </c>
      <c r="V17" s="107">
        <v>23</v>
      </c>
      <c r="W17" s="107">
        <v>26</v>
      </c>
      <c r="X17" s="107">
        <v>486</v>
      </c>
      <c r="Y17" s="107">
        <v>7</v>
      </c>
      <c r="Z17" s="107">
        <v>17</v>
      </c>
      <c r="AA17" s="100">
        <v>1779</v>
      </c>
      <c r="AB17" s="100">
        <v>668</v>
      </c>
      <c r="AC17" s="109" t="s">
        <v>439</v>
      </c>
    </row>
    <row r="18" spans="1:29" ht="24.75" customHeight="1">
      <c r="A18" s="110" t="s">
        <v>167</v>
      </c>
      <c r="B18" s="98">
        <v>5008</v>
      </c>
      <c r="C18" s="99">
        <v>7</v>
      </c>
      <c r="D18" s="99" t="s">
        <v>512</v>
      </c>
      <c r="E18" s="99">
        <v>1</v>
      </c>
      <c r="F18" s="99">
        <v>479</v>
      </c>
      <c r="G18" s="99">
        <v>74</v>
      </c>
      <c r="H18" s="99">
        <v>34</v>
      </c>
      <c r="I18" s="99">
        <v>714</v>
      </c>
      <c r="J18" s="99">
        <v>12</v>
      </c>
      <c r="K18" s="99">
        <v>34</v>
      </c>
      <c r="L18" s="99">
        <v>3002</v>
      </c>
      <c r="M18" s="100">
        <v>640</v>
      </c>
      <c r="N18" s="99" t="s">
        <v>512</v>
      </c>
      <c r="O18" s="99" t="s">
        <v>512</v>
      </c>
      <c r="P18" s="99">
        <v>11</v>
      </c>
      <c r="Q18" s="100">
        <v>4814</v>
      </c>
      <c r="R18" s="99">
        <v>4</v>
      </c>
      <c r="S18" s="108" t="s">
        <v>512</v>
      </c>
      <c r="T18" s="108" t="s">
        <v>512</v>
      </c>
      <c r="U18" s="107">
        <v>495</v>
      </c>
      <c r="V18" s="107">
        <v>73</v>
      </c>
      <c r="W18" s="107">
        <v>36</v>
      </c>
      <c r="X18" s="107">
        <v>673</v>
      </c>
      <c r="Y18" s="107">
        <v>11</v>
      </c>
      <c r="Z18" s="107">
        <v>25</v>
      </c>
      <c r="AA18" s="100">
        <v>2857</v>
      </c>
      <c r="AB18" s="111">
        <v>640</v>
      </c>
      <c r="AC18" s="109" t="s">
        <v>168</v>
      </c>
    </row>
    <row r="19" spans="1:29" ht="24.75" customHeight="1" thickBot="1">
      <c r="A19" s="112" t="s">
        <v>169</v>
      </c>
      <c r="B19" s="419">
        <v>6466</v>
      </c>
      <c r="C19" s="113">
        <v>11</v>
      </c>
      <c r="D19" s="113" t="s">
        <v>512</v>
      </c>
      <c r="E19" s="113">
        <v>3</v>
      </c>
      <c r="F19" s="113">
        <v>521</v>
      </c>
      <c r="G19" s="113">
        <v>58</v>
      </c>
      <c r="H19" s="113">
        <v>88</v>
      </c>
      <c r="I19" s="113">
        <v>903</v>
      </c>
      <c r="J19" s="113">
        <v>16</v>
      </c>
      <c r="K19" s="113">
        <v>49</v>
      </c>
      <c r="L19" s="113">
        <v>3700</v>
      </c>
      <c r="M19" s="113">
        <v>1108</v>
      </c>
      <c r="N19" s="113" t="s">
        <v>512</v>
      </c>
      <c r="O19" s="113" t="s">
        <v>512</v>
      </c>
      <c r="P19" s="113">
        <v>9</v>
      </c>
      <c r="Q19" s="113">
        <v>6022</v>
      </c>
      <c r="R19" s="114">
        <v>12</v>
      </c>
      <c r="S19" s="115" t="s">
        <v>512</v>
      </c>
      <c r="T19" s="114">
        <v>1</v>
      </c>
      <c r="U19" s="114">
        <v>508</v>
      </c>
      <c r="V19" s="114">
        <v>56</v>
      </c>
      <c r="W19" s="114">
        <v>89</v>
      </c>
      <c r="X19" s="114">
        <v>843</v>
      </c>
      <c r="Y19" s="114">
        <v>12</v>
      </c>
      <c r="Z19" s="114">
        <v>32</v>
      </c>
      <c r="AA19" s="113">
        <v>3369</v>
      </c>
      <c r="AB19" s="113">
        <v>1100</v>
      </c>
      <c r="AC19" s="116" t="s">
        <v>499</v>
      </c>
    </row>
    <row r="20" spans="1:29" s="117" customFormat="1" ht="12.75" customHeight="1">
      <c r="A20" s="117" t="s">
        <v>118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</row>
    <row r="21" spans="1:29" s="117" customFormat="1" ht="11.25">
      <c r="A21" s="117" t="s">
        <v>540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</row>
    <row r="22" spans="1:29" s="117" customFormat="1" ht="11.25">
      <c r="A22" s="117" t="s">
        <v>440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1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8"/>
  <sheetViews>
    <sheetView showGridLines="0" zoomScalePageLayoutView="0" workbookViewId="0" topLeftCell="A1">
      <selection activeCell="E25" sqref="E25"/>
    </sheetView>
  </sheetViews>
  <sheetFormatPr defaultColWidth="8.00390625" defaultRowHeight="13.5"/>
  <cols>
    <col min="1" max="1" width="7.50390625" style="119" customWidth="1"/>
    <col min="2" max="2" width="3.75390625" style="119" customWidth="1"/>
    <col min="3" max="3" width="6.125" style="119" customWidth="1"/>
    <col min="4" max="4" width="6.375" style="119" customWidth="1"/>
    <col min="5" max="7" width="5.50390625" style="119" customWidth="1"/>
    <col min="8" max="8" width="6.25390625" style="119" customWidth="1"/>
    <col min="9" max="9" width="6.00390625" style="119" customWidth="1"/>
    <col min="10" max="13" width="5.50390625" style="119" customWidth="1"/>
    <col min="14" max="15" width="9.375" style="119" customWidth="1"/>
    <col min="16" max="16" width="6.125" style="119" customWidth="1"/>
    <col min="17" max="17" width="5.625" style="119" customWidth="1"/>
    <col min="18" max="18" width="6.125" style="119" customWidth="1"/>
    <col min="19" max="22" width="6.875" style="119" customWidth="1"/>
    <col min="23" max="23" width="6.25390625" style="119" customWidth="1"/>
    <col min="24" max="25" width="9.375" style="119" customWidth="1"/>
    <col min="26" max="26" width="7.50390625" style="119" customWidth="1"/>
    <col min="27" max="27" width="8.125" style="119" customWidth="1"/>
    <col min="28" max="28" width="7.50390625" style="119" customWidth="1"/>
    <col min="29" max="29" width="8.75390625" style="119" customWidth="1"/>
    <col min="30" max="30" width="4.625" style="119" customWidth="1"/>
    <col min="31" max="31" width="4.125" style="119" customWidth="1"/>
    <col min="32" max="32" width="3.875" style="119" customWidth="1"/>
    <col min="33" max="16384" width="8.00390625" style="119" customWidth="1"/>
  </cols>
  <sheetData>
    <row r="1" spans="2:32" ht="18.75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 t="s">
        <v>500</v>
      </c>
      <c r="R1" s="124" t="s">
        <v>657</v>
      </c>
      <c r="S1" s="125"/>
      <c r="T1" s="122"/>
      <c r="U1" s="126"/>
      <c r="V1" s="126"/>
      <c r="W1" s="126"/>
      <c r="X1" s="126"/>
      <c r="Y1" s="126"/>
      <c r="Z1" s="122"/>
      <c r="AA1" s="122"/>
      <c r="AB1" s="122"/>
      <c r="AC1" s="122"/>
      <c r="AD1" s="122"/>
      <c r="AE1" s="122"/>
      <c r="AF1" s="122"/>
    </row>
    <row r="2" spans="2:32" ht="11.2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4"/>
      <c r="S2" s="125"/>
      <c r="T2" s="122"/>
      <c r="U2" s="126"/>
      <c r="V2" s="126"/>
      <c r="W2" s="126"/>
      <c r="X2" s="126"/>
      <c r="Y2" s="126"/>
      <c r="Z2" s="122"/>
      <c r="AA2" s="122"/>
      <c r="AB2" s="122"/>
      <c r="AC2" s="122"/>
      <c r="AD2" s="122"/>
      <c r="AE2" s="122"/>
      <c r="AF2" s="122"/>
    </row>
    <row r="3" spans="1:32" ht="12.75" thickBo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2"/>
    </row>
    <row r="4" spans="1:32" ht="15" customHeight="1">
      <c r="A4" s="129"/>
      <c r="B4" s="129"/>
      <c r="C4" s="655" t="s">
        <v>0</v>
      </c>
      <c r="D4" s="656"/>
      <c r="E4" s="656"/>
      <c r="F4" s="656"/>
      <c r="G4" s="656"/>
      <c r="H4" s="657"/>
      <c r="I4" s="655" t="s">
        <v>1</v>
      </c>
      <c r="J4" s="656"/>
      <c r="K4" s="656"/>
      <c r="L4" s="656"/>
      <c r="M4" s="657"/>
      <c r="N4" s="661" t="s">
        <v>2</v>
      </c>
      <c r="O4" s="662"/>
      <c r="P4" s="663"/>
      <c r="Q4" s="399" t="s">
        <v>501</v>
      </c>
      <c r="R4" s="130" t="s">
        <v>3</v>
      </c>
      <c r="S4" s="655" t="s">
        <v>4</v>
      </c>
      <c r="T4" s="656"/>
      <c r="U4" s="656"/>
      <c r="V4" s="657"/>
      <c r="W4" s="667" t="s">
        <v>502</v>
      </c>
      <c r="X4" s="655" t="s">
        <v>503</v>
      </c>
      <c r="Y4" s="656"/>
      <c r="Z4" s="656"/>
      <c r="AA4" s="656"/>
      <c r="AB4" s="656"/>
      <c r="AC4" s="657"/>
      <c r="AD4" s="131"/>
      <c r="AE4" s="129"/>
      <c r="AF4" s="122"/>
    </row>
    <row r="5" spans="1:32" ht="15" customHeight="1">
      <c r="A5" s="132" t="s">
        <v>5</v>
      </c>
      <c r="B5" s="132"/>
      <c r="C5" s="658"/>
      <c r="D5" s="659"/>
      <c r="E5" s="659"/>
      <c r="F5" s="659"/>
      <c r="G5" s="659"/>
      <c r="H5" s="660"/>
      <c r="I5" s="658"/>
      <c r="J5" s="659"/>
      <c r="K5" s="659"/>
      <c r="L5" s="659"/>
      <c r="M5" s="660"/>
      <c r="N5" s="664"/>
      <c r="O5" s="665"/>
      <c r="P5" s="666"/>
      <c r="Q5" s="670" t="s">
        <v>504</v>
      </c>
      <c r="R5" s="130" t="s">
        <v>6</v>
      </c>
      <c r="S5" s="658"/>
      <c r="T5" s="659"/>
      <c r="U5" s="659"/>
      <c r="V5" s="660"/>
      <c r="W5" s="668"/>
      <c r="X5" s="658"/>
      <c r="Y5" s="659"/>
      <c r="Z5" s="659"/>
      <c r="AA5" s="659"/>
      <c r="AB5" s="659"/>
      <c r="AC5" s="660"/>
      <c r="AD5" s="133" t="s">
        <v>505</v>
      </c>
      <c r="AE5" s="132"/>
      <c r="AF5" s="126"/>
    </row>
    <row r="6" spans="1:32" ht="15" customHeight="1">
      <c r="A6" s="132" t="s">
        <v>506</v>
      </c>
      <c r="B6" s="132"/>
      <c r="C6" s="671" t="s">
        <v>7</v>
      </c>
      <c r="D6" s="671" t="s">
        <v>8</v>
      </c>
      <c r="E6" s="671" t="s">
        <v>9</v>
      </c>
      <c r="F6" s="671" t="s">
        <v>10</v>
      </c>
      <c r="G6" s="671" t="s">
        <v>11</v>
      </c>
      <c r="H6" s="671" t="s">
        <v>12</v>
      </c>
      <c r="I6" s="671" t="s">
        <v>7</v>
      </c>
      <c r="J6" s="671" t="s">
        <v>13</v>
      </c>
      <c r="K6" s="671" t="s">
        <v>14</v>
      </c>
      <c r="L6" s="671" t="s">
        <v>15</v>
      </c>
      <c r="M6" s="671" t="s">
        <v>16</v>
      </c>
      <c r="N6" s="673" t="s">
        <v>507</v>
      </c>
      <c r="O6" s="674"/>
      <c r="P6" s="671" t="s">
        <v>9</v>
      </c>
      <c r="Q6" s="670"/>
      <c r="R6" s="130" t="s">
        <v>17</v>
      </c>
      <c r="S6" s="671" t="s">
        <v>7</v>
      </c>
      <c r="T6" s="671" t="s">
        <v>18</v>
      </c>
      <c r="U6" s="671" t="s">
        <v>19</v>
      </c>
      <c r="V6" s="671" t="s">
        <v>20</v>
      </c>
      <c r="W6" s="668"/>
      <c r="X6" s="671" t="s">
        <v>7</v>
      </c>
      <c r="Y6" s="671" t="s">
        <v>8</v>
      </c>
      <c r="Z6" s="671" t="s">
        <v>9</v>
      </c>
      <c r="AA6" s="671" t="s">
        <v>10</v>
      </c>
      <c r="AB6" s="671" t="s">
        <v>108</v>
      </c>
      <c r="AC6" s="675" t="s">
        <v>109</v>
      </c>
      <c r="AD6" s="133" t="s">
        <v>21</v>
      </c>
      <c r="AE6" s="132"/>
      <c r="AF6" s="126"/>
    </row>
    <row r="7" spans="1:32" ht="15" customHeight="1">
      <c r="A7" s="134"/>
      <c r="B7" s="134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402" t="s">
        <v>22</v>
      </c>
      <c r="O7" s="402" t="s">
        <v>23</v>
      </c>
      <c r="P7" s="672"/>
      <c r="Q7" s="400" t="s">
        <v>646</v>
      </c>
      <c r="R7" s="401" t="s">
        <v>24</v>
      </c>
      <c r="S7" s="672"/>
      <c r="T7" s="672"/>
      <c r="U7" s="672"/>
      <c r="V7" s="672"/>
      <c r="W7" s="669"/>
      <c r="X7" s="672"/>
      <c r="Y7" s="672"/>
      <c r="Z7" s="672"/>
      <c r="AA7" s="672"/>
      <c r="AB7" s="672"/>
      <c r="AC7" s="672"/>
      <c r="AD7" s="135"/>
      <c r="AE7" s="134"/>
      <c r="AF7" s="122"/>
    </row>
    <row r="8" spans="3:32" s="120" customFormat="1" ht="12.75" customHeight="1">
      <c r="C8" s="136" t="s">
        <v>25</v>
      </c>
      <c r="I8" s="137" t="s">
        <v>26</v>
      </c>
      <c r="N8" s="137" t="s">
        <v>508</v>
      </c>
      <c r="O8" s="137" t="s">
        <v>508</v>
      </c>
      <c r="P8" s="137" t="s">
        <v>27</v>
      </c>
      <c r="Q8" s="137" t="s">
        <v>28</v>
      </c>
      <c r="R8" s="137" t="s">
        <v>28</v>
      </c>
      <c r="S8" s="137" t="s">
        <v>29</v>
      </c>
      <c r="W8" s="137" t="s">
        <v>28</v>
      </c>
      <c r="AD8" s="138"/>
      <c r="AF8" s="122"/>
    </row>
    <row r="9" spans="1:32" ht="18.75" customHeight="1">
      <c r="A9" s="60" t="s">
        <v>658</v>
      </c>
      <c r="B9" s="129"/>
      <c r="C9" s="139">
        <v>387</v>
      </c>
      <c r="D9" s="140">
        <v>191</v>
      </c>
      <c r="E9" s="140">
        <v>20</v>
      </c>
      <c r="F9" s="140">
        <v>46</v>
      </c>
      <c r="G9" s="140" t="s">
        <v>174</v>
      </c>
      <c r="H9" s="140">
        <v>130</v>
      </c>
      <c r="I9" s="141">
        <v>308</v>
      </c>
      <c r="J9" s="141">
        <v>98</v>
      </c>
      <c r="K9" s="141">
        <v>18</v>
      </c>
      <c r="L9" s="141">
        <v>110</v>
      </c>
      <c r="M9" s="141">
        <v>82</v>
      </c>
      <c r="N9" s="141">
        <v>16599</v>
      </c>
      <c r="O9" s="141">
        <v>1000</v>
      </c>
      <c r="P9" s="141">
        <v>11</v>
      </c>
      <c r="Q9" s="141">
        <v>18</v>
      </c>
      <c r="R9" s="141">
        <v>30</v>
      </c>
      <c r="S9" s="141">
        <v>179</v>
      </c>
      <c r="T9" s="141">
        <v>56</v>
      </c>
      <c r="U9" s="141">
        <v>19</v>
      </c>
      <c r="V9" s="141">
        <v>104</v>
      </c>
      <c r="W9" s="141">
        <v>479</v>
      </c>
      <c r="X9" s="141">
        <v>945415</v>
      </c>
      <c r="Y9" s="141">
        <v>905091</v>
      </c>
      <c r="Z9" s="39">
        <v>151</v>
      </c>
      <c r="AA9" s="141">
        <v>13793</v>
      </c>
      <c r="AB9" s="141" t="s">
        <v>174</v>
      </c>
      <c r="AC9" s="141">
        <v>26380</v>
      </c>
      <c r="AD9" s="101" t="s">
        <v>543</v>
      </c>
      <c r="AE9" s="129"/>
      <c r="AF9" s="129"/>
    </row>
    <row r="10" spans="1:32" ht="18.75" customHeight="1">
      <c r="A10" s="60" t="s">
        <v>643</v>
      </c>
      <c r="B10" s="129"/>
      <c r="C10" s="131">
        <v>307</v>
      </c>
      <c r="D10" s="129">
        <v>142</v>
      </c>
      <c r="E10" s="142">
        <v>17</v>
      </c>
      <c r="F10" s="142">
        <v>29</v>
      </c>
      <c r="G10" s="142">
        <v>1</v>
      </c>
      <c r="H10" s="142">
        <v>118</v>
      </c>
      <c r="I10" s="141">
        <v>201</v>
      </c>
      <c r="J10" s="141">
        <v>56</v>
      </c>
      <c r="K10" s="141">
        <v>11</v>
      </c>
      <c r="L10" s="141">
        <v>72</v>
      </c>
      <c r="M10" s="141">
        <v>62</v>
      </c>
      <c r="N10" s="141">
        <v>10355</v>
      </c>
      <c r="O10" s="141">
        <v>700</v>
      </c>
      <c r="P10" s="141">
        <v>33</v>
      </c>
      <c r="Q10" s="141">
        <v>7</v>
      </c>
      <c r="R10" s="141">
        <v>46</v>
      </c>
      <c r="S10" s="141">
        <v>128</v>
      </c>
      <c r="T10" s="141">
        <v>33</v>
      </c>
      <c r="U10" s="141">
        <v>5</v>
      </c>
      <c r="V10" s="141">
        <v>90</v>
      </c>
      <c r="W10" s="141">
        <v>433</v>
      </c>
      <c r="X10" s="141">
        <v>776383</v>
      </c>
      <c r="Y10" s="141">
        <v>725909</v>
      </c>
      <c r="Z10" s="141">
        <v>122</v>
      </c>
      <c r="AA10" s="141">
        <v>14316</v>
      </c>
      <c r="AB10" s="142" t="s">
        <v>174</v>
      </c>
      <c r="AC10" s="141">
        <v>36036</v>
      </c>
      <c r="AD10" s="101" t="s">
        <v>644</v>
      </c>
      <c r="AE10" s="129"/>
      <c r="AF10" s="129"/>
    </row>
    <row r="11" spans="1:32" ht="18.75" customHeight="1">
      <c r="A11" s="60" t="s">
        <v>535</v>
      </c>
      <c r="B11" s="144"/>
      <c r="C11" s="394">
        <v>259</v>
      </c>
      <c r="D11" s="394">
        <v>127</v>
      </c>
      <c r="E11" s="397">
        <v>14</v>
      </c>
      <c r="F11" s="397">
        <v>32</v>
      </c>
      <c r="G11" s="140" t="s">
        <v>174</v>
      </c>
      <c r="H11" s="397">
        <v>86</v>
      </c>
      <c r="I11" s="397">
        <v>193</v>
      </c>
      <c r="J11" s="397">
        <v>60</v>
      </c>
      <c r="K11" s="397">
        <v>15</v>
      </c>
      <c r="L11" s="397">
        <v>63</v>
      </c>
      <c r="M11" s="397">
        <v>55</v>
      </c>
      <c r="N11" s="397">
        <v>10833</v>
      </c>
      <c r="O11" s="397">
        <v>697</v>
      </c>
      <c r="P11" s="397">
        <v>242</v>
      </c>
      <c r="Q11" s="397">
        <v>5</v>
      </c>
      <c r="R11" s="397">
        <v>37</v>
      </c>
      <c r="S11" s="397">
        <v>88</v>
      </c>
      <c r="T11" s="397">
        <v>22</v>
      </c>
      <c r="U11" s="397">
        <v>7</v>
      </c>
      <c r="V11" s="397">
        <v>59</v>
      </c>
      <c r="W11" s="397">
        <v>244</v>
      </c>
      <c r="X11" s="397">
        <v>437192</v>
      </c>
      <c r="Y11" s="397">
        <v>411842</v>
      </c>
      <c r="Z11" s="397">
        <v>691</v>
      </c>
      <c r="AA11" s="397">
        <v>15907</v>
      </c>
      <c r="AB11" s="142" t="s">
        <v>174</v>
      </c>
      <c r="AC11" s="397">
        <v>8752</v>
      </c>
      <c r="AD11" s="101" t="s">
        <v>539</v>
      </c>
      <c r="AE11" s="129"/>
      <c r="AF11" s="129"/>
    </row>
    <row r="12" spans="1:32" ht="18.75" customHeight="1">
      <c r="A12" s="60" t="s">
        <v>640</v>
      </c>
      <c r="B12" s="420"/>
      <c r="C12" s="394">
        <v>258</v>
      </c>
      <c r="D12" s="394">
        <v>131</v>
      </c>
      <c r="E12" s="397">
        <v>7</v>
      </c>
      <c r="F12" s="397">
        <v>33</v>
      </c>
      <c r="G12" s="140">
        <v>2</v>
      </c>
      <c r="H12" s="397">
        <v>85</v>
      </c>
      <c r="I12" s="397">
        <v>181</v>
      </c>
      <c r="J12" s="397">
        <v>42</v>
      </c>
      <c r="K12" s="397">
        <v>15</v>
      </c>
      <c r="L12" s="397">
        <v>62</v>
      </c>
      <c r="M12" s="397">
        <v>62</v>
      </c>
      <c r="N12" s="397">
        <v>7487</v>
      </c>
      <c r="O12" s="397">
        <v>816</v>
      </c>
      <c r="P12" s="397">
        <v>13</v>
      </c>
      <c r="Q12" s="397">
        <v>10</v>
      </c>
      <c r="R12" s="397">
        <v>47</v>
      </c>
      <c r="S12" s="397">
        <v>121</v>
      </c>
      <c r="T12" s="397">
        <v>24</v>
      </c>
      <c r="U12" s="397">
        <v>16</v>
      </c>
      <c r="V12" s="397">
        <v>81</v>
      </c>
      <c r="W12" s="397">
        <v>326</v>
      </c>
      <c r="X12" s="397">
        <v>615232</v>
      </c>
      <c r="Y12" s="397">
        <v>494505</v>
      </c>
      <c r="Z12" s="397">
        <v>229</v>
      </c>
      <c r="AA12" s="397">
        <v>18511</v>
      </c>
      <c r="AB12" s="142" t="s">
        <v>652</v>
      </c>
      <c r="AC12" s="397">
        <v>3646</v>
      </c>
      <c r="AD12" s="101" t="s">
        <v>642</v>
      </c>
      <c r="AF12" s="129"/>
    </row>
    <row r="13" spans="1:32" ht="18.75" customHeight="1">
      <c r="A13" s="61" t="s">
        <v>659</v>
      </c>
      <c r="B13" s="633"/>
      <c r="C13" s="634">
        <v>385</v>
      </c>
      <c r="D13" s="634">
        <v>157</v>
      </c>
      <c r="E13" s="635">
        <v>21</v>
      </c>
      <c r="F13" s="635">
        <v>41</v>
      </c>
      <c r="G13" s="636" t="s">
        <v>512</v>
      </c>
      <c r="H13" s="635">
        <v>166</v>
      </c>
      <c r="I13" s="635">
        <v>237</v>
      </c>
      <c r="J13" s="635">
        <v>70</v>
      </c>
      <c r="K13" s="635">
        <v>13</v>
      </c>
      <c r="L13" s="635">
        <v>84</v>
      </c>
      <c r="M13" s="635">
        <v>70</v>
      </c>
      <c r="N13" s="635">
        <v>13726</v>
      </c>
      <c r="O13" s="635">
        <v>841</v>
      </c>
      <c r="P13" s="635">
        <v>160</v>
      </c>
      <c r="Q13" s="635">
        <v>9</v>
      </c>
      <c r="R13" s="635">
        <v>68</v>
      </c>
      <c r="S13" s="635">
        <v>128</v>
      </c>
      <c r="T13" s="635">
        <v>39</v>
      </c>
      <c r="U13" s="635">
        <v>10</v>
      </c>
      <c r="V13" s="635">
        <v>79</v>
      </c>
      <c r="W13" s="635">
        <v>315</v>
      </c>
      <c r="X13" s="635">
        <v>1054051</v>
      </c>
      <c r="Y13" s="635">
        <v>725464</v>
      </c>
      <c r="Z13" s="635">
        <v>828</v>
      </c>
      <c r="AA13" s="635">
        <v>56031</v>
      </c>
      <c r="AB13" s="637" t="s">
        <v>512</v>
      </c>
      <c r="AC13" s="635">
        <v>271728</v>
      </c>
      <c r="AD13" s="638" t="s">
        <v>654</v>
      </c>
      <c r="AF13" s="129"/>
    </row>
    <row r="14" spans="1:32" ht="7.5" customHeight="1">
      <c r="A14" s="129"/>
      <c r="B14" s="144"/>
      <c r="C14" s="145"/>
      <c r="D14" s="143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398"/>
      <c r="AC14" s="141"/>
      <c r="AD14" s="146"/>
      <c r="AE14" s="129"/>
      <c r="AF14" s="129"/>
    </row>
    <row r="15" spans="1:32" ht="15" customHeight="1">
      <c r="A15" s="147" t="s">
        <v>660</v>
      </c>
      <c r="B15" s="148" t="s">
        <v>510</v>
      </c>
      <c r="C15" s="149">
        <v>23</v>
      </c>
      <c r="D15" s="150">
        <v>9</v>
      </c>
      <c r="E15" s="151">
        <v>1</v>
      </c>
      <c r="F15" s="151">
        <v>3</v>
      </c>
      <c r="G15" s="151" t="s">
        <v>512</v>
      </c>
      <c r="H15" s="155">
        <v>10</v>
      </c>
      <c r="I15" s="151">
        <v>16</v>
      </c>
      <c r="J15" s="155">
        <v>7</v>
      </c>
      <c r="K15" s="155" t="s">
        <v>512</v>
      </c>
      <c r="L15" s="155">
        <v>5</v>
      </c>
      <c r="M15" s="155">
        <v>4</v>
      </c>
      <c r="N15" s="155">
        <v>911</v>
      </c>
      <c r="O15" s="155">
        <v>25</v>
      </c>
      <c r="P15" s="152">
        <v>3</v>
      </c>
      <c r="Q15" s="152">
        <v>3</v>
      </c>
      <c r="R15" s="152">
        <v>5</v>
      </c>
      <c r="S15" s="155">
        <v>11</v>
      </c>
      <c r="T15" s="152">
        <v>4</v>
      </c>
      <c r="U15" s="152" t="s">
        <v>512</v>
      </c>
      <c r="V15" s="152">
        <v>7</v>
      </c>
      <c r="W15" s="152">
        <v>18</v>
      </c>
      <c r="X15" s="155">
        <v>36927</v>
      </c>
      <c r="Y15" s="155">
        <v>34768</v>
      </c>
      <c r="Z15" s="152" t="s">
        <v>512</v>
      </c>
      <c r="AA15" s="155">
        <v>203</v>
      </c>
      <c r="AB15" s="142" t="s">
        <v>512</v>
      </c>
      <c r="AC15" s="141">
        <v>1956</v>
      </c>
      <c r="AD15" s="153" t="s">
        <v>660</v>
      </c>
      <c r="AE15" s="148" t="s">
        <v>510</v>
      </c>
      <c r="AF15" s="129"/>
    </row>
    <row r="16" spans="1:32" ht="15" customHeight="1">
      <c r="A16" s="129"/>
      <c r="B16" s="154" t="s">
        <v>30</v>
      </c>
      <c r="C16" s="149">
        <v>18</v>
      </c>
      <c r="D16" s="150">
        <v>6</v>
      </c>
      <c r="E16" s="151">
        <v>2</v>
      </c>
      <c r="F16" s="151">
        <v>1</v>
      </c>
      <c r="G16" s="151" t="s">
        <v>512</v>
      </c>
      <c r="H16" s="155">
        <v>9</v>
      </c>
      <c r="I16" s="151">
        <v>10</v>
      </c>
      <c r="J16" s="155">
        <v>5</v>
      </c>
      <c r="K16" s="152" t="s">
        <v>512</v>
      </c>
      <c r="L16" s="155">
        <v>2</v>
      </c>
      <c r="M16" s="155">
        <v>3</v>
      </c>
      <c r="N16" s="155">
        <v>289</v>
      </c>
      <c r="O16" s="152">
        <v>6</v>
      </c>
      <c r="P16" s="152">
        <v>12</v>
      </c>
      <c r="Q16" s="152" t="s">
        <v>512</v>
      </c>
      <c r="R16" s="152">
        <v>2</v>
      </c>
      <c r="S16" s="155">
        <v>5</v>
      </c>
      <c r="T16" s="152">
        <v>2</v>
      </c>
      <c r="U16" s="152" t="s">
        <v>512</v>
      </c>
      <c r="V16" s="152">
        <v>3</v>
      </c>
      <c r="W16" s="152">
        <v>16</v>
      </c>
      <c r="X16" s="155">
        <v>16533</v>
      </c>
      <c r="Y16" s="155">
        <v>13678</v>
      </c>
      <c r="Z16" s="152" t="s">
        <v>512</v>
      </c>
      <c r="AA16" s="155">
        <v>2850</v>
      </c>
      <c r="AB16" s="142" t="s">
        <v>512</v>
      </c>
      <c r="AC16" s="141">
        <v>5</v>
      </c>
      <c r="AD16" s="131"/>
      <c r="AE16" s="154" t="s">
        <v>511</v>
      </c>
      <c r="AF16" s="129"/>
    </row>
    <row r="17" spans="1:32" ht="15" customHeight="1">
      <c r="A17" s="129"/>
      <c r="B17" s="154" t="s">
        <v>31</v>
      </c>
      <c r="C17" s="149">
        <v>32</v>
      </c>
      <c r="D17" s="150">
        <v>12</v>
      </c>
      <c r="E17" s="151">
        <v>6</v>
      </c>
      <c r="F17" s="151">
        <v>2</v>
      </c>
      <c r="G17" s="151" t="s">
        <v>512</v>
      </c>
      <c r="H17" s="155">
        <v>12</v>
      </c>
      <c r="I17" s="151">
        <v>15</v>
      </c>
      <c r="J17" s="155">
        <v>4</v>
      </c>
      <c r="K17" s="152">
        <v>1</v>
      </c>
      <c r="L17" s="155">
        <v>3</v>
      </c>
      <c r="M17" s="155">
        <v>7</v>
      </c>
      <c r="N17" s="155">
        <v>435</v>
      </c>
      <c r="O17" s="155">
        <v>4</v>
      </c>
      <c r="P17" s="151">
        <v>102</v>
      </c>
      <c r="Q17" s="152">
        <v>2</v>
      </c>
      <c r="R17" s="152">
        <v>8</v>
      </c>
      <c r="S17" s="155">
        <v>7</v>
      </c>
      <c r="T17" s="152">
        <v>2</v>
      </c>
      <c r="U17" s="152" t="s">
        <v>512</v>
      </c>
      <c r="V17" s="152">
        <v>5</v>
      </c>
      <c r="W17" s="152">
        <v>19</v>
      </c>
      <c r="X17" s="155">
        <v>80448</v>
      </c>
      <c r="Y17" s="155">
        <v>28584</v>
      </c>
      <c r="Z17" s="152" t="s">
        <v>512</v>
      </c>
      <c r="AA17" s="155">
        <v>14856</v>
      </c>
      <c r="AB17" s="142" t="s">
        <v>512</v>
      </c>
      <c r="AC17" s="141">
        <v>37008</v>
      </c>
      <c r="AD17" s="131"/>
      <c r="AE17" s="154" t="s">
        <v>31</v>
      </c>
      <c r="AF17" s="129"/>
    </row>
    <row r="18" spans="1:32" ht="15" customHeight="1">
      <c r="A18" s="129"/>
      <c r="B18" s="154" t="s">
        <v>32</v>
      </c>
      <c r="C18" s="149">
        <v>26</v>
      </c>
      <c r="D18" s="150">
        <v>10</v>
      </c>
      <c r="E18" s="151">
        <v>2</v>
      </c>
      <c r="F18" s="151">
        <v>2</v>
      </c>
      <c r="G18" s="151" t="s">
        <v>512</v>
      </c>
      <c r="H18" s="155">
        <v>12</v>
      </c>
      <c r="I18" s="151">
        <v>22</v>
      </c>
      <c r="J18" s="155">
        <v>7</v>
      </c>
      <c r="K18" s="152">
        <v>2</v>
      </c>
      <c r="L18" s="155">
        <v>9</v>
      </c>
      <c r="M18" s="155">
        <v>4</v>
      </c>
      <c r="N18" s="155">
        <v>2263</v>
      </c>
      <c r="O18" s="155">
        <v>114</v>
      </c>
      <c r="P18" s="151">
        <v>4</v>
      </c>
      <c r="Q18" s="152" t="s">
        <v>512</v>
      </c>
      <c r="R18" s="152">
        <v>3</v>
      </c>
      <c r="S18" s="155">
        <v>15</v>
      </c>
      <c r="T18" s="152">
        <v>6</v>
      </c>
      <c r="U18" s="152">
        <v>2</v>
      </c>
      <c r="V18" s="152">
        <v>7</v>
      </c>
      <c r="W18" s="152">
        <v>35</v>
      </c>
      <c r="X18" s="155">
        <v>91804</v>
      </c>
      <c r="Y18" s="155">
        <v>91268</v>
      </c>
      <c r="Z18" s="152">
        <v>246</v>
      </c>
      <c r="AA18" s="155">
        <v>193</v>
      </c>
      <c r="AB18" s="142" t="s">
        <v>512</v>
      </c>
      <c r="AC18" s="141">
        <v>97</v>
      </c>
      <c r="AD18" s="131"/>
      <c r="AE18" s="154" t="s">
        <v>32</v>
      </c>
      <c r="AF18" s="129"/>
    </row>
    <row r="19" spans="1:32" ht="15" customHeight="1">
      <c r="A19" s="129"/>
      <c r="B19" s="154" t="s">
        <v>33</v>
      </c>
      <c r="C19" s="149">
        <v>46</v>
      </c>
      <c r="D19" s="150">
        <v>16</v>
      </c>
      <c r="E19" s="151">
        <v>2</v>
      </c>
      <c r="F19" s="151">
        <v>6</v>
      </c>
      <c r="G19" s="151" t="s">
        <v>512</v>
      </c>
      <c r="H19" s="155">
        <v>22</v>
      </c>
      <c r="I19" s="151">
        <v>25</v>
      </c>
      <c r="J19" s="155">
        <v>8</v>
      </c>
      <c r="K19" s="152">
        <v>1</v>
      </c>
      <c r="L19" s="152">
        <v>11</v>
      </c>
      <c r="M19" s="155">
        <v>5</v>
      </c>
      <c r="N19" s="155">
        <v>1393</v>
      </c>
      <c r="O19" s="155">
        <v>31</v>
      </c>
      <c r="P19" s="152">
        <v>6</v>
      </c>
      <c r="Q19" s="152">
        <v>2</v>
      </c>
      <c r="R19" s="152">
        <v>6</v>
      </c>
      <c r="S19" s="155">
        <v>13</v>
      </c>
      <c r="T19" s="152">
        <v>4</v>
      </c>
      <c r="U19" s="152" t="s">
        <v>512</v>
      </c>
      <c r="V19" s="152">
        <v>9</v>
      </c>
      <c r="W19" s="152">
        <v>41</v>
      </c>
      <c r="X19" s="155">
        <v>54296</v>
      </c>
      <c r="Y19" s="155">
        <v>44444</v>
      </c>
      <c r="Z19" s="152">
        <v>120</v>
      </c>
      <c r="AA19" s="155">
        <v>7964</v>
      </c>
      <c r="AB19" s="142" t="s">
        <v>512</v>
      </c>
      <c r="AC19" s="141">
        <v>1768</v>
      </c>
      <c r="AD19" s="131"/>
      <c r="AE19" s="154" t="s">
        <v>33</v>
      </c>
      <c r="AF19" s="129"/>
    </row>
    <row r="20" spans="1:32" ht="15" customHeight="1">
      <c r="A20" s="129"/>
      <c r="B20" s="154" t="s">
        <v>34</v>
      </c>
      <c r="C20" s="149">
        <v>73</v>
      </c>
      <c r="D20" s="150">
        <v>18</v>
      </c>
      <c r="E20" s="151">
        <v>4</v>
      </c>
      <c r="F20" s="151">
        <v>2</v>
      </c>
      <c r="G20" s="151" t="s">
        <v>512</v>
      </c>
      <c r="H20" s="155">
        <v>49</v>
      </c>
      <c r="I20" s="151">
        <v>34</v>
      </c>
      <c r="J20" s="155">
        <v>12</v>
      </c>
      <c r="K20" s="152">
        <v>2</v>
      </c>
      <c r="L20" s="152">
        <v>8</v>
      </c>
      <c r="M20" s="155">
        <v>12</v>
      </c>
      <c r="N20" s="155">
        <v>3145</v>
      </c>
      <c r="O20" s="155">
        <v>28</v>
      </c>
      <c r="P20" s="152">
        <v>24</v>
      </c>
      <c r="Q20" s="152">
        <v>1</v>
      </c>
      <c r="R20" s="152">
        <v>5</v>
      </c>
      <c r="S20" s="155">
        <v>14</v>
      </c>
      <c r="T20" s="152">
        <v>3</v>
      </c>
      <c r="U20" s="152">
        <v>1</v>
      </c>
      <c r="V20" s="152">
        <v>10</v>
      </c>
      <c r="W20" s="152">
        <v>29</v>
      </c>
      <c r="X20" s="155">
        <v>148851</v>
      </c>
      <c r="Y20" s="155">
        <v>142126</v>
      </c>
      <c r="Z20" s="152">
        <v>451</v>
      </c>
      <c r="AA20" s="155">
        <v>5600</v>
      </c>
      <c r="AB20" s="142" t="s">
        <v>512</v>
      </c>
      <c r="AC20" s="141">
        <v>674</v>
      </c>
      <c r="AD20" s="131"/>
      <c r="AE20" s="154" t="s">
        <v>34</v>
      </c>
      <c r="AF20" s="129"/>
    </row>
    <row r="21" spans="1:32" ht="15" customHeight="1">
      <c r="A21" s="129"/>
      <c r="B21" s="154" t="s">
        <v>35</v>
      </c>
      <c r="C21" s="149">
        <v>26</v>
      </c>
      <c r="D21" s="150">
        <v>16</v>
      </c>
      <c r="E21" s="151" t="s">
        <v>661</v>
      </c>
      <c r="F21" s="151">
        <v>6</v>
      </c>
      <c r="G21" s="151" t="s">
        <v>512</v>
      </c>
      <c r="H21" s="155">
        <v>4</v>
      </c>
      <c r="I21" s="151">
        <v>19</v>
      </c>
      <c r="J21" s="155">
        <v>4</v>
      </c>
      <c r="K21" s="152">
        <v>2</v>
      </c>
      <c r="L21" s="152">
        <v>6</v>
      </c>
      <c r="M21" s="155">
        <v>7</v>
      </c>
      <c r="N21" s="155">
        <v>602</v>
      </c>
      <c r="O21" s="152">
        <v>41</v>
      </c>
      <c r="P21" s="152" t="s">
        <v>512</v>
      </c>
      <c r="Q21" s="152" t="s">
        <v>512</v>
      </c>
      <c r="R21" s="152">
        <v>4</v>
      </c>
      <c r="S21" s="155">
        <v>8</v>
      </c>
      <c r="T21" s="152">
        <v>3</v>
      </c>
      <c r="U21" s="152">
        <v>1</v>
      </c>
      <c r="V21" s="152">
        <v>4</v>
      </c>
      <c r="W21" s="152">
        <v>22</v>
      </c>
      <c r="X21" s="155">
        <v>35540</v>
      </c>
      <c r="Y21" s="155">
        <v>34824</v>
      </c>
      <c r="Z21" s="152">
        <v>11</v>
      </c>
      <c r="AA21" s="155">
        <v>430</v>
      </c>
      <c r="AB21" s="142" t="s">
        <v>512</v>
      </c>
      <c r="AC21" s="141">
        <v>275</v>
      </c>
      <c r="AD21" s="131"/>
      <c r="AE21" s="154" t="s">
        <v>35</v>
      </c>
      <c r="AF21" s="129"/>
    </row>
    <row r="22" spans="1:32" ht="15" customHeight="1">
      <c r="A22" s="129"/>
      <c r="B22" s="154" t="s">
        <v>36</v>
      </c>
      <c r="C22" s="149">
        <v>47</v>
      </c>
      <c r="D22" s="150">
        <v>21</v>
      </c>
      <c r="E22" s="151">
        <v>2</v>
      </c>
      <c r="F22" s="151">
        <v>5</v>
      </c>
      <c r="G22" s="151" t="s">
        <v>512</v>
      </c>
      <c r="H22" s="155">
        <v>19</v>
      </c>
      <c r="I22" s="151">
        <v>29</v>
      </c>
      <c r="J22" s="155">
        <v>8</v>
      </c>
      <c r="K22" s="152">
        <v>2</v>
      </c>
      <c r="L22" s="152">
        <v>8</v>
      </c>
      <c r="M22" s="155">
        <v>11</v>
      </c>
      <c r="N22" s="155">
        <v>2553</v>
      </c>
      <c r="O22" s="155">
        <v>294</v>
      </c>
      <c r="P22" s="152">
        <v>7</v>
      </c>
      <c r="Q22" s="152" t="s">
        <v>512</v>
      </c>
      <c r="R22" s="152">
        <v>12</v>
      </c>
      <c r="S22" s="155">
        <v>13</v>
      </c>
      <c r="T22" s="152">
        <v>4</v>
      </c>
      <c r="U22" s="152">
        <v>2</v>
      </c>
      <c r="V22" s="152">
        <v>7</v>
      </c>
      <c r="W22" s="152">
        <v>36</v>
      </c>
      <c r="X22" s="155">
        <v>358108</v>
      </c>
      <c r="Y22" s="155">
        <v>126134</v>
      </c>
      <c r="Z22" s="152" t="s">
        <v>512</v>
      </c>
      <c r="AA22" s="155">
        <v>3636</v>
      </c>
      <c r="AB22" s="142" t="s">
        <v>512</v>
      </c>
      <c r="AC22" s="141">
        <v>228338</v>
      </c>
      <c r="AD22" s="131"/>
      <c r="AE22" s="154" t="s">
        <v>36</v>
      </c>
      <c r="AF22" s="129"/>
    </row>
    <row r="23" spans="1:32" ht="15" customHeight="1">
      <c r="A23" s="129"/>
      <c r="B23" s="154" t="s">
        <v>37</v>
      </c>
      <c r="C23" s="149">
        <v>17</v>
      </c>
      <c r="D23" s="150">
        <v>9</v>
      </c>
      <c r="E23" s="151" t="s">
        <v>512</v>
      </c>
      <c r="F23" s="151">
        <v>3</v>
      </c>
      <c r="G23" s="151" t="s">
        <v>512</v>
      </c>
      <c r="H23" s="155">
        <v>5</v>
      </c>
      <c r="I23" s="151">
        <v>10</v>
      </c>
      <c r="J23" s="155">
        <v>1</v>
      </c>
      <c r="K23" s="152" t="s">
        <v>512</v>
      </c>
      <c r="L23" s="152">
        <v>6</v>
      </c>
      <c r="M23" s="155">
        <v>3</v>
      </c>
      <c r="N23" s="155">
        <v>256</v>
      </c>
      <c r="O23" s="155">
        <v>37</v>
      </c>
      <c r="P23" s="152" t="s">
        <v>512</v>
      </c>
      <c r="Q23" s="152" t="s">
        <v>512</v>
      </c>
      <c r="R23" s="152">
        <v>7</v>
      </c>
      <c r="S23" s="155">
        <v>5</v>
      </c>
      <c r="T23" s="152">
        <v>1</v>
      </c>
      <c r="U23" s="152" t="s">
        <v>512</v>
      </c>
      <c r="V23" s="152">
        <v>4</v>
      </c>
      <c r="W23" s="152">
        <v>11</v>
      </c>
      <c r="X23" s="155">
        <v>38940</v>
      </c>
      <c r="Y23" s="155">
        <v>25910</v>
      </c>
      <c r="Z23" s="152" t="s">
        <v>512</v>
      </c>
      <c r="AA23" s="155">
        <v>12544</v>
      </c>
      <c r="AB23" s="142" t="s">
        <v>512</v>
      </c>
      <c r="AC23" s="141">
        <v>486</v>
      </c>
      <c r="AD23" s="131"/>
      <c r="AE23" s="154" t="s">
        <v>37</v>
      </c>
      <c r="AF23" s="129"/>
    </row>
    <row r="24" spans="1:32" ht="15" customHeight="1">
      <c r="A24" s="129"/>
      <c r="B24" s="154">
        <v>10</v>
      </c>
      <c r="C24" s="149">
        <v>17</v>
      </c>
      <c r="D24" s="150">
        <v>6</v>
      </c>
      <c r="E24" s="151">
        <v>2</v>
      </c>
      <c r="F24" s="151">
        <v>4</v>
      </c>
      <c r="G24" s="151" t="s">
        <v>512</v>
      </c>
      <c r="H24" s="155">
        <v>5</v>
      </c>
      <c r="I24" s="151">
        <v>6</v>
      </c>
      <c r="J24" s="155">
        <v>1</v>
      </c>
      <c r="K24" s="152" t="s">
        <v>661</v>
      </c>
      <c r="L24" s="152">
        <v>4</v>
      </c>
      <c r="M24" s="155">
        <v>1</v>
      </c>
      <c r="N24" s="155">
        <v>276</v>
      </c>
      <c r="O24" s="155">
        <v>4</v>
      </c>
      <c r="P24" s="152">
        <v>2</v>
      </c>
      <c r="Q24" s="152" t="s">
        <v>512</v>
      </c>
      <c r="R24" s="152">
        <v>3</v>
      </c>
      <c r="S24" s="155">
        <v>1</v>
      </c>
      <c r="T24" s="152" t="s">
        <v>512</v>
      </c>
      <c r="U24" s="152" t="s">
        <v>512</v>
      </c>
      <c r="V24" s="152">
        <v>1</v>
      </c>
      <c r="W24" s="152">
        <v>4</v>
      </c>
      <c r="X24" s="155">
        <v>5358</v>
      </c>
      <c r="Y24" s="155">
        <v>4812</v>
      </c>
      <c r="Z24" s="152" t="s">
        <v>512</v>
      </c>
      <c r="AA24" s="155">
        <v>464</v>
      </c>
      <c r="AB24" s="142" t="s">
        <v>512</v>
      </c>
      <c r="AC24" s="141">
        <v>82</v>
      </c>
      <c r="AD24" s="131"/>
      <c r="AE24" s="154">
        <v>10</v>
      </c>
      <c r="AF24" s="129"/>
    </row>
    <row r="25" spans="1:32" ht="15" customHeight="1">
      <c r="A25" s="129"/>
      <c r="B25" s="154">
        <v>11</v>
      </c>
      <c r="C25" s="149">
        <v>32</v>
      </c>
      <c r="D25" s="150">
        <v>20</v>
      </c>
      <c r="E25" s="151" t="s">
        <v>512</v>
      </c>
      <c r="F25" s="151">
        <v>3</v>
      </c>
      <c r="G25" s="151" t="s">
        <v>512</v>
      </c>
      <c r="H25" s="155">
        <v>9</v>
      </c>
      <c r="I25" s="151">
        <v>24</v>
      </c>
      <c r="J25" s="151">
        <v>6</v>
      </c>
      <c r="K25" s="152" t="s">
        <v>512</v>
      </c>
      <c r="L25" s="155">
        <v>11</v>
      </c>
      <c r="M25" s="155">
        <v>7</v>
      </c>
      <c r="N25" s="155">
        <v>775</v>
      </c>
      <c r="O25" s="155">
        <v>43</v>
      </c>
      <c r="P25" s="151" t="s">
        <v>512</v>
      </c>
      <c r="Q25" s="152" t="s">
        <v>512</v>
      </c>
      <c r="R25" s="152">
        <v>5</v>
      </c>
      <c r="S25" s="155">
        <v>16</v>
      </c>
      <c r="T25" s="152">
        <v>4</v>
      </c>
      <c r="U25" s="152">
        <v>3</v>
      </c>
      <c r="V25" s="152">
        <v>9</v>
      </c>
      <c r="W25" s="152">
        <v>41</v>
      </c>
      <c r="X25" s="155">
        <v>119081</v>
      </c>
      <c r="Y25" s="155">
        <v>118451</v>
      </c>
      <c r="Z25" s="152" t="s">
        <v>512</v>
      </c>
      <c r="AA25" s="155">
        <v>628</v>
      </c>
      <c r="AB25" s="142" t="s">
        <v>512</v>
      </c>
      <c r="AC25" s="141">
        <v>2</v>
      </c>
      <c r="AD25" s="131"/>
      <c r="AE25" s="154">
        <v>11</v>
      </c>
      <c r="AF25" s="129"/>
    </row>
    <row r="26" spans="1:32" ht="15" customHeight="1" thickBot="1">
      <c r="A26" s="156"/>
      <c r="B26" s="157">
        <v>12</v>
      </c>
      <c r="C26" s="158">
        <v>28</v>
      </c>
      <c r="D26" s="159">
        <v>14</v>
      </c>
      <c r="E26" s="160" t="s">
        <v>512</v>
      </c>
      <c r="F26" s="160">
        <v>4</v>
      </c>
      <c r="G26" s="160" t="s">
        <v>512</v>
      </c>
      <c r="H26" s="115">
        <v>10</v>
      </c>
      <c r="I26" s="160">
        <v>27</v>
      </c>
      <c r="J26" s="115">
        <v>7</v>
      </c>
      <c r="K26" s="160">
        <v>3</v>
      </c>
      <c r="L26" s="115">
        <v>11</v>
      </c>
      <c r="M26" s="115">
        <v>6</v>
      </c>
      <c r="N26" s="115">
        <v>828</v>
      </c>
      <c r="O26" s="115">
        <v>214</v>
      </c>
      <c r="P26" s="160" t="s">
        <v>512</v>
      </c>
      <c r="Q26" s="160">
        <v>1</v>
      </c>
      <c r="R26" s="161">
        <v>8</v>
      </c>
      <c r="S26" s="115">
        <v>20</v>
      </c>
      <c r="T26" s="161">
        <v>6</v>
      </c>
      <c r="U26" s="161">
        <v>1</v>
      </c>
      <c r="V26" s="161">
        <v>13</v>
      </c>
      <c r="W26" s="161">
        <v>43</v>
      </c>
      <c r="X26" s="115">
        <v>68165</v>
      </c>
      <c r="Y26" s="115">
        <v>60465</v>
      </c>
      <c r="Z26" s="161" t="s">
        <v>512</v>
      </c>
      <c r="AA26" s="115">
        <v>6663</v>
      </c>
      <c r="AB26" s="161" t="s">
        <v>512</v>
      </c>
      <c r="AC26" s="162">
        <v>1037</v>
      </c>
      <c r="AD26" s="163"/>
      <c r="AE26" s="157">
        <v>12</v>
      </c>
      <c r="AF26" s="129"/>
    </row>
    <row r="27" spans="1:29" ht="12.75" customHeight="1">
      <c r="A27" s="119" t="s">
        <v>544</v>
      </c>
      <c r="N27" s="143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ht="12">
      <c r="A28" s="119" t="s">
        <v>645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E22 K16 H15:I26 E14 K22 E16:E17 F14:F26 C14:D26 Z26 U17:U26 L20:L26 J26 G14:AC14 P19 Q18:Q21 P24 R22:R26 E19 L15:L18 M15:O26 J15:J24 P15:P16 S15:T26 V15:Y26 AA15:AA26 AC15:AC26 U15 R15:R20 Q15"/>
  </dataValidations>
  <printOptions horizontalCentered="1"/>
  <pageMargins left="0.5905511811023623" right="0.3937007874015748" top="0.984251968503937" bottom="0.7874015748031497" header="0.3937007874015748" footer="0.31496062992125984"/>
  <pageSetup fitToHeight="1" fitToWidth="1" horizontalDpi="600" verticalDpi="600" orientation="landscape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0"/>
  <sheetViews>
    <sheetView showGridLines="0" zoomScalePageLayoutView="0" workbookViewId="0" topLeftCell="A1">
      <selection activeCell="B17" sqref="B17:R17"/>
    </sheetView>
  </sheetViews>
  <sheetFormatPr defaultColWidth="8.00390625" defaultRowHeight="13.5"/>
  <cols>
    <col min="1" max="1" width="3.75390625" style="165" customWidth="1"/>
    <col min="2" max="2" width="2.50390625" style="165" customWidth="1"/>
    <col min="3" max="3" width="2.875" style="165" customWidth="1"/>
    <col min="4" max="4" width="5.875" style="168" customWidth="1"/>
    <col min="5" max="18" width="5.875" style="165" customWidth="1"/>
    <col min="19" max="32" width="4.125" style="165" customWidth="1"/>
    <col min="33" max="16384" width="8.00390625" style="165" customWidth="1"/>
  </cols>
  <sheetData>
    <row r="1" spans="1:18" s="164" customFormat="1" ht="18.75" customHeight="1">
      <c r="A1" s="169" t="s">
        <v>662</v>
      </c>
      <c r="B1" s="169"/>
      <c r="C1" s="169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1.25" customHeight="1">
      <c r="A2" s="169"/>
      <c r="B2" s="169"/>
      <c r="C2" s="169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s="166" customFormat="1" ht="12.75" customHeight="1" thickBot="1">
      <c r="A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 t="s">
        <v>38</v>
      </c>
    </row>
    <row r="4" spans="1:18" s="166" customFormat="1" ht="52.5" customHeight="1">
      <c r="A4" s="175" t="s">
        <v>5</v>
      </c>
      <c r="B4" s="175"/>
      <c r="C4" s="176"/>
      <c r="D4" s="177" t="s">
        <v>7</v>
      </c>
      <c r="E4" s="178" t="s">
        <v>39</v>
      </c>
      <c r="F4" s="178" t="s">
        <v>40</v>
      </c>
      <c r="G4" s="178" t="s">
        <v>41</v>
      </c>
      <c r="H4" s="178" t="s">
        <v>42</v>
      </c>
      <c r="I4" s="178" t="s">
        <v>43</v>
      </c>
      <c r="J4" s="178" t="s">
        <v>44</v>
      </c>
      <c r="K4" s="178" t="s">
        <v>45</v>
      </c>
      <c r="L4" s="178" t="s">
        <v>46</v>
      </c>
      <c r="M4" s="178" t="s">
        <v>47</v>
      </c>
      <c r="N4" s="178" t="s">
        <v>48</v>
      </c>
      <c r="O4" s="178" t="s">
        <v>49</v>
      </c>
      <c r="P4" s="178" t="s">
        <v>50</v>
      </c>
      <c r="Q4" s="178" t="s">
        <v>51</v>
      </c>
      <c r="R4" s="179" t="s">
        <v>557</v>
      </c>
    </row>
    <row r="5" spans="1:18" s="166" customFormat="1" ht="15" customHeight="1">
      <c r="A5" s="183" t="s">
        <v>52</v>
      </c>
      <c r="B5" s="180">
        <v>25</v>
      </c>
      <c r="C5" s="184" t="s">
        <v>110</v>
      </c>
      <c r="D5" s="181">
        <v>387</v>
      </c>
      <c r="E5" s="182">
        <v>22</v>
      </c>
      <c r="F5" s="182">
        <v>17</v>
      </c>
      <c r="G5" s="185">
        <v>2</v>
      </c>
      <c r="H5" s="182">
        <v>1</v>
      </c>
      <c r="I5" s="182">
        <v>2</v>
      </c>
      <c r="J5" s="182">
        <v>10</v>
      </c>
      <c r="K5" s="182">
        <v>4</v>
      </c>
      <c r="L5" s="185">
        <v>1</v>
      </c>
      <c r="M5" s="182" t="s">
        <v>174</v>
      </c>
      <c r="N5" s="182" t="s">
        <v>174</v>
      </c>
      <c r="O5" s="182">
        <v>7</v>
      </c>
      <c r="P5" s="182">
        <v>8</v>
      </c>
      <c r="Q5" s="182">
        <v>8</v>
      </c>
      <c r="R5" s="182">
        <v>8</v>
      </c>
    </row>
    <row r="6" spans="1:18" s="166" customFormat="1" ht="15" customHeight="1">
      <c r="A6" s="167"/>
      <c r="B6" s="180">
        <v>26</v>
      </c>
      <c r="C6" s="186"/>
      <c r="D6" s="187">
        <v>307</v>
      </c>
      <c r="E6" s="188">
        <v>18</v>
      </c>
      <c r="F6" s="188">
        <v>18</v>
      </c>
      <c r="G6" s="188">
        <v>2</v>
      </c>
      <c r="H6" s="188">
        <v>3</v>
      </c>
      <c r="I6" s="188">
        <v>1</v>
      </c>
      <c r="J6" s="188">
        <v>9</v>
      </c>
      <c r="K6" s="188">
        <v>9</v>
      </c>
      <c r="L6" s="189" t="s">
        <v>512</v>
      </c>
      <c r="M6" s="189" t="s">
        <v>174</v>
      </c>
      <c r="N6" s="189" t="s">
        <v>174</v>
      </c>
      <c r="O6" s="188">
        <v>6</v>
      </c>
      <c r="P6" s="188">
        <v>5</v>
      </c>
      <c r="Q6" s="188">
        <v>8</v>
      </c>
      <c r="R6" s="188">
        <v>9</v>
      </c>
    </row>
    <row r="7" spans="2:18" s="166" customFormat="1" ht="15" customHeight="1">
      <c r="B7" s="180">
        <v>27</v>
      </c>
      <c r="C7" s="190"/>
      <c r="D7" s="166">
        <v>259</v>
      </c>
      <c r="E7" s="166">
        <v>19</v>
      </c>
      <c r="F7" s="166">
        <v>16</v>
      </c>
      <c r="G7" s="182" t="s">
        <v>174</v>
      </c>
      <c r="H7" s="182" t="s">
        <v>174</v>
      </c>
      <c r="I7" s="166">
        <v>2</v>
      </c>
      <c r="J7" s="166">
        <v>5</v>
      </c>
      <c r="K7" s="166">
        <v>4</v>
      </c>
      <c r="L7" s="189" t="s">
        <v>174</v>
      </c>
      <c r="M7" s="166">
        <v>2</v>
      </c>
      <c r="N7" s="166">
        <v>1</v>
      </c>
      <c r="O7" s="166">
        <v>4</v>
      </c>
      <c r="P7" s="166">
        <v>4</v>
      </c>
      <c r="Q7" s="166">
        <v>5</v>
      </c>
      <c r="R7" s="166">
        <v>9</v>
      </c>
    </row>
    <row r="8" spans="2:18" s="166" customFormat="1" ht="15" customHeight="1">
      <c r="B8" s="180">
        <v>28</v>
      </c>
      <c r="C8" s="190"/>
      <c r="D8" s="166">
        <v>258</v>
      </c>
      <c r="E8" s="166">
        <v>18</v>
      </c>
      <c r="F8" s="166">
        <v>16</v>
      </c>
      <c r="G8" s="182" t="s">
        <v>663</v>
      </c>
      <c r="H8" s="182" t="s">
        <v>663</v>
      </c>
      <c r="I8" s="166">
        <v>2</v>
      </c>
      <c r="J8" s="166">
        <v>5</v>
      </c>
      <c r="K8" s="166">
        <v>4</v>
      </c>
      <c r="L8" s="189" t="s">
        <v>663</v>
      </c>
      <c r="M8" s="166">
        <v>1</v>
      </c>
      <c r="N8" s="166">
        <v>1</v>
      </c>
      <c r="O8" s="166">
        <v>9</v>
      </c>
      <c r="P8" s="166">
        <v>7</v>
      </c>
      <c r="Q8" s="166">
        <v>4</v>
      </c>
      <c r="R8" s="166">
        <v>13</v>
      </c>
    </row>
    <row r="9" spans="2:18" s="166" customFormat="1" ht="15" customHeight="1">
      <c r="B9" s="621">
        <v>29</v>
      </c>
      <c r="C9" s="629"/>
      <c r="D9" s="630">
        <v>385</v>
      </c>
      <c r="E9" s="630">
        <v>21</v>
      </c>
      <c r="F9" s="630">
        <v>17</v>
      </c>
      <c r="G9" s="631" t="s">
        <v>174</v>
      </c>
      <c r="H9" s="631">
        <v>1</v>
      </c>
      <c r="I9" s="630">
        <v>4</v>
      </c>
      <c r="J9" s="630">
        <v>5</v>
      </c>
      <c r="K9" s="630">
        <v>6</v>
      </c>
      <c r="L9" s="632">
        <v>1</v>
      </c>
      <c r="M9" s="631" t="s">
        <v>174</v>
      </c>
      <c r="N9" s="630">
        <v>1</v>
      </c>
      <c r="O9" s="630">
        <v>9</v>
      </c>
      <c r="P9" s="630">
        <v>5</v>
      </c>
      <c r="Q9" s="630">
        <v>5</v>
      </c>
      <c r="R9" s="630">
        <v>10</v>
      </c>
    </row>
    <row r="10" spans="1:18" s="167" customFormat="1" ht="7.5" customHeight="1" thickBot="1">
      <c r="A10" s="173"/>
      <c r="B10" s="421"/>
      <c r="C10" s="422"/>
      <c r="D10" s="423"/>
      <c r="E10" s="424"/>
      <c r="F10" s="424"/>
      <c r="G10" s="425"/>
      <c r="H10" s="424"/>
      <c r="I10" s="424"/>
      <c r="J10" s="424"/>
      <c r="K10" s="424"/>
      <c r="L10" s="424"/>
      <c r="M10" s="425"/>
      <c r="N10" s="424"/>
      <c r="O10" s="424"/>
      <c r="P10" s="424"/>
      <c r="Q10" s="424"/>
      <c r="R10" s="424"/>
    </row>
    <row r="11" spans="1:18" s="166" customFormat="1" ht="20.25" customHeight="1" thickBot="1">
      <c r="A11" s="173"/>
      <c r="B11" s="173"/>
      <c r="C11" s="173"/>
      <c r="D11" s="173"/>
      <c r="E11" s="173"/>
      <c r="F11" s="167"/>
      <c r="G11" s="167"/>
      <c r="H11" s="167"/>
      <c r="I11" s="167"/>
      <c r="J11" s="167"/>
      <c r="K11" s="167"/>
      <c r="L11" s="167"/>
      <c r="M11" s="173"/>
      <c r="N11" s="173"/>
      <c r="O11" s="167"/>
      <c r="P11" s="167"/>
      <c r="Q11" s="167"/>
      <c r="R11" s="167"/>
    </row>
    <row r="12" spans="1:18" s="166" customFormat="1" ht="52.5" customHeight="1">
      <c r="A12" s="175" t="s">
        <v>5</v>
      </c>
      <c r="B12" s="175"/>
      <c r="C12" s="176"/>
      <c r="D12" s="177" t="s">
        <v>53</v>
      </c>
      <c r="E12" s="177" t="s">
        <v>54</v>
      </c>
      <c r="F12" s="191" t="s">
        <v>55</v>
      </c>
      <c r="G12" s="179" t="s">
        <v>56</v>
      </c>
      <c r="H12" s="191" t="s">
        <v>57</v>
      </c>
      <c r="I12" s="179" t="s">
        <v>664</v>
      </c>
      <c r="J12" s="191" t="s">
        <v>58</v>
      </c>
      <c r="K12" s="191" t="s">
        <v>59</v>
      </c>
      <c r="L12" s="178" t="s">
        <v>60</v>
      </c>
      <c r="M12" s="177" t="s">
        <v>61</v>
      </c>
      <c r="N12" s="177" t="s">
        <v>62</v>
      </c>
      <c r="O12" s="191" t="s">
        <v>63</v>
      </c>
      <c r="P12" s="179" t="s">
        <v>111</v>
      </c>
      <c r="Q12" s="191" t="s">
        <v>12</v>
      </c>
      <c r="R12" s="179" t="s">
        <v>558</v>
      </c>
    </row>
    <row r="13" spans="1:18" s="166" customFormat="1" ht="15" customHeight="1">
      <c r="A13" s="183" t="s">
        <v>52</v>
      </c>
      <c r="B13" s="180">
        <v>25</v>
      </c>
      <c r="C13" s="184" t="s">
        <v>665</v>
      </c>
      <c r="D13" s="181">
        <v>5</v>
      </c>
      <c r="E13" s="182">
        <v>7</v>
      </c>
      <c r="F13" s="182">
        <v>8</v>
      </c>
      <c r="G13" s="185">
        <v>6</v>
      </c>
      <c r="H13" s="182">
        <v>9</v>
      </c>
      <c r="I13" s="182">
        <v>2</v>
      </c>
      <c r="J13" s="182">
        <v>5</v>
      </c>
      <c r="K13" s="182">
        <v>2</v>
      </c>
      <c r="L13" s="185" t="s">
        <v>174</v>
      </c>
      <c r="M13" s="182">
        <v>42</v>
      </c>
      <c r="N13" s="182">
        <v>21</v>
      </c>
      <c r="O13" s="182">
        <v>24</v>
      </c>
      <c r="P13" s="182">
        <v>5</v>
      </c>
      <c r="Q13" s="182">
        <v>97</v>
      </c>
      <c r="R13" s="182">
        <v>64</v>
      </c>
    </row>
    <row r="14" spans="1:18" s="166" customFormat="1" ht="15" customHeight="1">
      <c r="A14" s="167"/>
      <c r="B14" s="180">
        <v>26</v>
      </c>
      <c r="C14" s="186"/>
      <c r="D14" s="187">
        <v>2</v>
      </c>
      <c r="E14" s="188">
        <v>5</v>
      </c>
      <c r="F14" s="188">
        <v>5</v>
      </c>
      <c r="G14" s="188">
        <v>4</v>
      </c>
      <c r="H14" s="188">
        <v>17</v>
      </c>
      <c r="I14" s="188">
        <v>3</v>
      </c>
      <c r="J14" s="188">
        <v>4</v>
      </c>
      <c r="K14" s="188">
        <v>1</v>
      </c>
      <c r="L14" s="189" t="s">
        <v>174</v>
      </c>
      <c r="M14" s="188">
        <v>33</v>
      </c>
      <c r="N14" s="188">
        <v>13</v>
      </c>
      <c r="O14" s="188">
        <v>10</v>
      </c>
      <c r="P14" s="188">
        <v>4</v>
      </c>
      <c r="Q14" s="188">
        <v>74</v>
      </c>
      <c r="R14" s="188">
        <v>44</v>
      </c>
    </row>
    <row r="15" spans="2:18" s="166" customFormat="1" ht="15" customHeight="1">
      <c r="B15" s="180">
        <v>27</v>
      </c>
      <c r="C15" s="190"/>
      <c r="D15" s="166">
        <v>6</v>
      </c>
      <c r="E15" s="166">
        <v>5</v>
      </c>
      <c r="F15" s="166">
        <v>1</v>
      </c>
      <c r="G15" s="166">
        <v>1</v>
      </c>
      <c r="H15" s="166">
        <v>17</v>
      </c>
      <c r="I15" s="166">
        <v>7</v>
      </c>
      <c r="J15" s="166">
        <v>8</v>
      </c>
      <c r="K15" s="189" t="s">
        <v>174</v>
      </c>
      <c r="L15" s="166">
        <v>1</v>
      </c>
      <c r="M15" s="166">
        <v>23</v>
      </c>
      <c r="N15" s="166">
        <v>13</v>
      </c>
      <c r="O15" s="166">
        <v>17</v>
      </c>
      <c r="P15" s="166">
        <v>3</v>
      </c>
      <c r="Q15" s="166">
        <v>59</v>
      </c>
      <c r="R15" s="166">
        <v>27</v>
      </c>
    </row>
    <row r="16" spans="2:18" s="166" customFormat="1" ht="15" customHeight="1">
      <c r="B16" s="180">
        <v>28</v>
      </c>
      <c r="C16" s="190"/>
      <c r="D16" s="182" t="s">
        <v>663</v>
      </c>
      <c r="E16" s="166">
        <v>9</v>
      </c>
      <c r="F16" s="166">
        <v>3</v>
      </c>
      <c r="G16" s="166">
        <v>6</v>
      </c>
      <c r="H16" s="166">
        <v>17</v>
      </c>
      <c r="I16" s="166">
        <v>2</v>
      </c>
      <c r="J16" s="166">
        <v>2</v>
      </c>
      <c r="K16" s="189">
        <v>1</v>
      </c>
      <c r="L16" s="166">
        <v>2</v>
      </c>
      <c r="M16" s="166">
        <v>18</v>
      </c>
      <c r="N16" s="166">
        <v>11</v>
      </c>
      <c r="O16" s="166">
        <v>9</v>
      </c>
      <c r="P16" s="166">
        <v>8</v>
      </c>
      <c r="Q16" s="166">
        <v>59</v>
      </c>
      <c r="R16" s="166">
        <v>31</v>
      </c>
    </row>
    <row r="17" spans="2:18" s="166" customFormat="1" ht="15" customHeight="1">
      <c r="B17" s="621">
        <v>29</v>
      </c>
      <c r="C17" s="629"/>
      <c r="D17" s="631">
        <v>3</v>
      </c>
      <c r="E17" s="630">
        <v>3</v>
      </c>
      <c r="F17" s="630">
        <v>12</v>
      </c>
      <c r="G17" s="630">
        <v>9</v>
      </c>
      <c r="H17" s="630">
        <v>30</v>
      </c>
      <c r="I17" s="630">
        <v>3</v>
      </c>
      <c r="J17" s="630">
        <v>8</v>
      </c>
      <c r="K17" s="632">
        <v>3</v>
      </c>
      <c r="L17" s="630">
        <v>1</v>
      </c>
      <c r="M17" s="630">
        <v>42</v>
      </c>
      <c r="N17" s="630">
        <v>9</v>
      </c>
      <c r="O17" s="630">
        <v>14</v>
      </c>
      <c r="P17" s="630">
        <v>3</v>
      </c>
      <c r="Q17" s="630">
        <v>112</v>
      </c>
      <c r="R17" s="630">
        <v>48</v>
      </c>
    </row>
    <row r="18" spans="1:18" s="167" customFormat="1" ht="7.5" customHeight="1" thickBot="1">
      <c r="A18" s="173"/>
      <c r="B18" s="421"/>
      <c r="C18" s="426"/>
      <c r="D18" s="427"/>
      <c r="E18" s="424"/>
      <c r="F18" s="424"/>
      <c r="G18" s="425"/>
      <c r="H18" s="424"/>
      <c r="I18" s="424"/>
      <c r="J18" s="424"/>
      <c r="K18" s="424"/>
      <c r="L18" s="424"/>
      <c r="M18" s="425"/>
      <c r="N18" s="424"/>
      <c r="O18" s="424"/>
      <c r="P18" s="424"/>
      <c r="Q18" s="424"/>
      <c r="R18" s="424"/>
    </row>
    <row r="19" spans="1:18" ht="12.75" customHeight="1">
      <c r="A19" s="166" t="s">
        <v>559</v>
      </c>
      <c r="B19" s="192"/>
      <c r="C19" s="192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</row>
    <row r="20" spans="1:4" s="166" customFormat="1" ht="12">
      <c r="A20" s="119" t="s">
        <v>666</v>
      </c>
      <c r="D20" s="167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3"/>
  <sheetViews>
    <sheetView showGridLines="0" zoomScalePageLayoutView="0" workbookViewId="0" topLeftCell="A1">
      <selection activeCell="I22" sqref="I22"/>
    </sheetView>
  </sheetViews>
  <sheetFormatPr defaultColWidth="8.00390625" defaultRowHeight="13.5"/>
  <cols>
    <col min="1" max="1" width="4.125" style="193" customWidth="1"/>
    <col min="2" max="2" width="2.75390625" style="193" customWidth="1"/>
    <col min="3" max="3" width="3.625" style="193" customWidth="1"/>
    <col min="4" max="8" width="7.625" style="193" customWidth="1"/>
    <col min="9" max="9" width="10.50390625" style="193" customWidth="1"/>
    <col min="10" max="13" width="7.625" style="193" customWidth="1"/>
    <col min="14" max="14" width="7.625" style="197" customWidth="1"/>
    <col min="15" max="16384" width="8.00390625" style="193" customWidth="1"/>
  </cols>
  <sheetData>
    <row r="1" spans="1:14" ht="18.75" customHeight="1">
      <c r="A1" s="203"/>
      <c r="B1" s="203"/>
      <c r="C1" s="204" t="s">
        <v>667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12.75" customHeight="1">
      <c r="A2" s="197"/>
      <c r="B2" s="197"/>
      <c r="C2" s="206" t="s">
        <v>560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14" ht="12.75" thickBot="1">
      <c r="A3" s="207" t="s">
        <v>561</v>
      </c>
      <c r="B3" s="207"/>
      <c r="C3" s="207"/>
      <c r="D3" s="207"/>
      <c r="E3" s="207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2" customHeight="1">
      <c r="A4" s="209" t="s">
        <v>562</v>
      </c>
      <c r="B4" s="209"/>
      <c r="C4" s="209"/>
      <c r="D4" s="210"/>
      <c r="E4" s="210"/>
      <c r="F4" s="211" t="s">
        <v>64</v>
      </c>
      <c r="G4" s="212"/>
      <c r="H4" s="212"/>
      <c r="I4" s="213" t="s">
        <v>563</v>
      </c>
      <c r="J4" s="214"/>
      <c r="K4" s="214"/>
      <c r="L4" s="211" t="s">
        <v>64</v>
      </c>
      <c r="M4" s="212"/>
      <c r="N4" s="212"/>
    </row>
    <row r="5" spans="1:14" ht="12" customHeight="1">
      <c r="A5" s="209"/>
      <c r="B5" s="209"/>
      <c r="C5" s="209"/>
      <c r="D5" s="215" t="s">
        <v>65</v>
      </c>
      <c r="E5" s="215" t="s">
        <v>66</v>
      </c>
      <c r="F5" s="215" t="s">
        <v>67</v>
      </c>
      <c r="G5" s="215" t="s">
        <v>68</v>
      </c>
      <c r="H5" s="676" t="s">
        <v>69</v>
      </c>
      <c r="I5" s="216"/>
      <c r="J5" s="215" t="s">
        <v>65</v>
      </c>
      <c r="K5" s="215" t="s">
        <v>66</v>
      </c>
      <c r="L5" s="215" t="s">
        <v>67</v>
      </c>
      <c r="M5" s="215" t="s">
        <v>68</v>
      </c>
      <c r="N5" s="678" t="s">
        <v>69</v>
      </c>
    </row>
    <row r="6" spans="1:14" ht="12" customHeight="1">
      <c r="A6" s="217" t="s">
        <v>564</v>
      </c>
      <c r="B6" s="217"/>
      <c r="C6" s="217"/>
      <c r="D6" s="218"/>
      <c r="E6" s="218"/>
      <c r="F6" s="219" t="s">
        <v>70</v>
      </c>
      <c r="G6" s="219" t="s">
        <v>71</v>
      </c>
      <c r="H6" s="677"/>
      <c r="I6" s="220" t="s">
        <v>444</v>
      </c>
      <c r="J6" s="218"/>
      <c r="K6" s="218"/>
      <c r="L6" s="221" t="s">
        <v>70</v>
      </c>
      <c r="M6" s="221" t="s">
        <v>71</v>
      </c>
      <c r="N6" s="679"/>
    </row>
    <row r="7" spans="4:14" s="194" customFormat="1" ht="12.75" customHeight="1">
      <c r="D7" s="222"/>
      <c r="E7" s="223" t="s">
        <v>28</v>
      </c>
      <c r="F7" s="223" t="s">
        <v>72</v>
      </c>
      <c r="G7" s="223" t="s">
        <v>72</v>
      </c>
      <c r="H7" s="223" t="s">
        <v>72</v>
      </c>
      <c r="I7" s="224"/>
      <c r="J7" s="222"/>
      <c r="K7" s="223" t="s">
        <v>28</v>
      </c>
      <c r="L7" s="223" t="s">
        <v>72</v>
      </c>
      <c r="M7" s="223" t="s">
        <v>72</v>
      </c>
      <c r="N7" s="225" t="s">
        <v>72</v>
      </c>
    </row>
    <row r="8" spans="1:14" ht="12.75" customHeight="1">
      <c r="A8" s="183" t="s">
        <v>668</v>
      </c>
      <c r="B8" s="180">
        <v>26</v>
      </c>
      <c r="C8" s="428" t="s">
        <v>665</v>
      </c>
      <c r="D8" s="226">
        <v>202</v>
      </c>
      <c r="E8" s="229" t="s">
        <v>513</v>
      </c>
      <c r="F8" s="226">
        <v>63</v>
      </c>
      <c r="G8" s="226">
        <v>942</v>
      </c>
      <c r="H8" s="200">
        <v>866</v>
      </c>
      <c r="I8" s="228" t="s">
        <v>112</v>
      </c>
      <c r="J8" s="196">
        <v>9</v>
      </c>
      <c r="K8" s="196">
        <v>460</v>
      </c>
      <c r="L8" s="196">
        <v>7</v>
      </c>
      <c r="M8" s="196" t="s">
        <v>663</v>
      </c>
      <c r="N8" s="196">
        <v>15</v>
      </c>
    </row>
    <row r="9" spans="1:14" ht="12.75" customHeight="1">
      <c r="A9" s="167"/>
      <c r="B9" s="180">
        <v>27</v>
      </c>
      <c r="C9" s="186"/>
      <c r="D9" s="226">
        <v>212</v>
      </c>
      <c r="E9" s="200">
        <v>19283</v>
      </c>
      <c r="F9" s="226">
        <v>63</v>
      </c>
      <c r="G9" s="226">
        <v>939</v>
      </c>
      <c r="H9" s="200">
        <v>881</v>
      </c>
      <c r="I9" s="230" t="s">
        <v>113</v>
      </c>
      <c r="J9" s="200">
        <v>9</v>
      </c>
      <c r="K9" s="200">
        <v>460</v>
      </c>
      <c r="L9" s="200">
        <v>7</v>
      </c>
      <c r="M9" s="200" t="s">
        <v>663</v>
      </c>
      <c r="N9" s="200">
        <v>15</v>
      </c>
    </row>
    <row r="10" spans="1:14" ht="12.75" customHeight="1">
      <c r="A10" s="203"/>
      <c r="B10" s="180">
        <v>28</v>
      </c>
      <c r="C10" s="231"/>
      <c r="D10" s="395">
        <v>212</v>
      </c>
      <c r="E10" s="395">
        <v>19309</v>
      </c>
      <c r="F10" s="395">
        <v>63</v>
      </c>
      <c r="G10" s="395">
        <v>59</v>
      </c>
      <c r="H10" s="395">
        <v>888</v>
      </c>
      <c r="I10" s="228" t="s">
        <v>73</v>
      </c>
      <c r="J10" s="196">
        <v>14</v>
      </c>
      <c r="K10" s="196">
        <v>913</v>
      </c>
      <c r="L10" s="196">
        <v>6</v>
      </c>
      <c r="M10" s="196" t="s">
        <v>663</v>
      </c>
      <c r="N10" s="196">
        <v>30</v>
      </c>
    </row>
    <row r="11" spans="2:14" ht="12.75" customHeight="1">
      <c r="B11" s="180">
        <v>29</v>
      </c>
      <c r="C11" s="231"/>
      <c r="D11" s="395">
        <v>212</v>
      </c>
      <c r="E11" s="395">
        <v>19275</v>
      </c>
      <c r="F11" s="395">
        <v>63</v>
      </c>
      <c r="G11" s="395">
        <v>65</v>
      </c>
      <c r="H11" s="395">
        <v>891</v>
      </c>
      <c r="I11" s="230" t="s">
        <v>74</v>
      </c>
      <c r="J11" s="200">
        <v>10</v>
      </c>
      <c r="K11" s="200">
        <v>190</v>
      </c>
      <c r="L11" s="200">
        <v>2</v>
      </c>
      <c r="M11" s="200" t="s">
        <v>663</v>
      </c>
      <c r="N11" s="200">
        <v>7</v>
      </c>
    </row>
    <row r="12" spans="1:14" ht="12.75" customHeight="1">
      <c r="A12" s="628"/>
      <c r="B12" s="621">
        <v>30</v>
      </c>
      <c r="C12" s="629"/>
      <c r="D12" s="618">
        <v>209</v>
      </c>
      <c r="E12" s="196">
        <v>19194</v>
      </c>
      <c r="F12" s="619">
        <v>63</v>
      </c>
      <c r="G12" s="620">
        <v>52</v>
      </c>
      <c r="H12" s="619">
        <v>892</v>
      </c>
      <c r="I12" s="230" t="s">
        <v>75</v>
      </c>
      <c r="J12" s="200">
        <v>1</v>
      </c>
      <c r="K12" s="200">
        <v>171</v>
      </c>
      <c r="L12" s="200">
        <v>1</v>
      </c>
      <c r="M12" s="200" t="s">
        <v>512</v>
      </c>
      <c r="N12" s="200">
        <v>5</v>
      </c>
    </row>
    <row r="13" spans="1:14" ht="12.75" customHeight="1">
      <c r="A13" s="680" t="s">
        <v>428</v>
      </c>
      <c r="B13" s="680"/>
      <c r="C13" s="681"/>
      <c r="D13" s="196">
        <v>158</v>
      </c>
      <c r="E13" s="196">
        <v>14756</v>
      </c>
      <c r="F13" s="196">
        <v>41</v>
      </c>
      <c r="G13" s="196">
        <v>46</v>
      </c>
      <c r="H13" s="232">
        <v>708</v>
      </c>
      <c r="I13" s="230" t="s">
        <v>114</v>
      </c>
      <c r="J13" s="200">
        <v>3</v>
      </c>
      <c r="K13" s="200">
        <v>552</v>
      </c>
      <c r="L13" s="200">
        <v>3</v>
      </c>
      <c r="M13" s="200" t="s">
        <v>512</v>
      </c>
      <c r="N13" s="200">
        <v>18</v>
      </c>
    </row>
    <row r="14" spans="1:14" ht="12.75" customHeight="1">
      <c r="A14" s="680" t="s">
        <v>429</v>
      </c>
      <c r="B14" s="680"/>
      <c r="C14" s="681"/>
      <c r="D14" s="196">
        <v>51</v>
      </c>
      <c r="E14" s="196">
        <v>4438</v>
      </c>
      <c r="F14" s="196">
        <v>22</v>
      </c>
      <c r="G14" s="196">
        <v>6</v>
      </c>
      <c r="H14" s="232">
        <v>184</v>
      </c>
      <c r="I14" s="228" t="s">
        <v>76</v>
      </c>
      <c r="J14" s="196">
        <v>4</v>
      </c>
      <c r="K14" s="196">
        <v>382</v>
      </c>
      <c r="L14" s="196">
        <v>1</v>
      </c>
      <c r="M14" s="196">
        <v>2</v>
      </c>
      <c r="N14" s="196">
        <v>27</v>
      </c>
    </row>
    <row r="15" spans="1:14" ht="12.75" customHeight="1">
      <c r="A15" s="203"/>
      <c r="B15" s="203"/>
      <c r="C15" s="233"/>
      <c r="D15" s="234"/>
      <c r="E15" s="200"/>
      <c r="F15" s="200"/>
      <c r="G15" s="200"/>
      <c r="H15" s="235"/>
      <c r="I15" s="230" t="s">
        <v>77</v>
      </c>
      <c r="J15" s="200">
        <v>4</v>
      </c>
      <c r="K15" s="200">
        <v>382</v>
      </c>
      <c r="L15" s="200">
        <v>1</v>
      </c>
      <c r="M15" s="200">
        <v>2</v>
      </c>
      <c r="N15" s="200">
        <v>27</v>
      </c>
    </row>
    <row r="16" spans="1:14" ht="12.75" customHeight="1">
      <c r="A16" s="682" t="s">
        <v>78</v>
      </c>
      <c r="B16" s="682"/>
      <c r="C16" s="683"/>
      <c r="D16" s="234">
        <v>47</v>
      </c>
      <c r="E16" s="200">
        <v>3788</v>
      </c>
      <c r="F16" s="200">
        <v>4</v>
      </c>
      <c r="G16" s="200" t="s">
        <v>663</v>
      </c>
      <c r="H16" s="235">
        <v>203</v>
      </c>
      <c r="I16" s="228" t="s">
        <v>79</v>
      </c>
      <c r="J16" s="196">
        <v>4</v>
      </c>
      <c r="K16" s="196">
        <v>507</v>
      </c>
      <c r="L16" s="196" t="s">
        <v>663</v>
      </c>
      <c r="M16" s="196">
        <v>2</v>
      </c>
      <c r="N16" s="196">
        <v>29</v>
      </c>
    </row>
    <row r="17" spans="1:14" ht="12.75" customHeight="1">
      <c r="A17" s="682" t="s">
        <v>80</v>
      </c>
      <c r="B17" s="682"/>
      <c r="C17" s="683"/>
      <c r="D17" s="234">
        <v>47</v>
      </c>
      <c r="E17" s="200">
        <v>3940</v>
      </c>
      <c r="F17" s="200">
        <v>22</v>
      </c>
      <c r="G17" s="200">
        <v>24</v>
      </c>
      <c r="H17" s="235">
        <v>177</v>
      </c>
      <c r="I17" s="230" t="s">
        <v>81</v>
      </c>
      <c r="J17" s="200">
        <v>4</v>
      </c>
      <c r="K17" s="200">
        <v>507</v>
      </c>
      <c r="L17" s="200" t="s">
        <v>663</v>
      </c>
      <c r="M17" s="200">
        <v>2</v>
      </c>
      <c r="N17" s="200">
        <v>29</v>
      </c>
    </row>
    <row r="18" spans="1:14" ht="12.75" customHeight="1">
      <c r="A18" s="682" t="s">
        <v>82</v>
      </c>
      <c r="B18" s="682"/>
      <c r="C18" s="683"/>
      <c r="D18" s="234">
        <v>5</v>
      </c>
      <c r="E18" s="200">
        <v>329</v>
      </c>
      <c r="F18" s="200">
        <v>6</v>
      </c>
      <c r="G18" s="200">
        <v>2</v>
      </c>
      <c r="H18" s="235">
        <v>14</v>
      </c>
      <c r="I18" s="228" t="s">
        <v>83</v>
      </c>
      <c r="J18" s="196">
        <v>15</v>
      </c>
      <c r="K18" s="196">
        <v>1676</v>
      </c>
      <c r="L18" s="196">
        <v>5</v>
      </c>
      <c r="M18" s="196">
        <v>2</v>
      </c>
      <c r="N18" s="196">
        <v>60</v>
      </c>
    </row>
    <row r="19" spans="1:14" ht="12.75" customHeight="1">
      <c r="A19" s="682" t="s">
        <v>84</v>
      </c>
      <c r="B19" s="682"/>
      <c r="C19" s="683"/>
      <c r="D19" s="234">
        <v>5</v>
      </c>
      <c r="E19" s="200">
        <v>359</v>
      </c>
      <c r="F19" s="200">
        <v>5</v>
      </c>
      <c r="G19" s="200" t="s">
        <v>512</v>
      </c>
      <c r="H19" s="235">
        <v>12</v>
      </c>
      <c r="I19" s="230" t="s">
        <v>85</v>
      </c>
      <c r="J19" s="200">
        <v>2</v>
      </c>
      <c r="K19" s="200">
        <v>214</v>
      </c>
      <c r="L19" s="200" t="s">
        <v>663</v>
      </c>
      <c r="M19" s="200">
        <v>2</v>
      </c>
      <c r="N19" s="200">
        <v>6</v>
      </c>
    </row>
    <row r="20" spans="1:14" ht="12.75" customHeight="1">
      <c r="A20" s="682" t="s">
        <v>86</v>
      </c>
      <c r="B20" s="682"/>
      <c r="C20" s="683"/>
      <c r="D20" s="234">
        <v>11</v>
      </c>
      <c r="E20" s="200">
        <v>980</v>
      </c>
      <c r="F20" s="185" t="s">
        <v>512</v>
      </c>
      <c r="G20" s="200">
        <v>3</v>
      </c>
      <c r="H20" s="235">
        <v>66</v>
      </c>
      <c r="I20" s="230" t="s">
        <v>87</v>
      </c>
      <c r="J20" s="200">
        <v>3</v>
      </c>
      <c r="K20" s="200">
        <v>315</v>
      </c>
      <c r="L20" s="200">
        <v>4</v>
      </c>
      <c r="M20" s="200" t="s">
        <v>512</v>
      </c>
      <c r="N20" s="200">
        <v>9</v>
      </c>
    </row>
    <row r="21" spans="1:14" ht="12.75" customHeight="1">
      <c r="A21" s="682" t="s">
        <v>88</v>
      </c>
      <c r="B21" s="682"/>
      <c r="C21" s="683"/>
      <c r="D21" s="234">
        <v>10</v>
      </c>
      <c r="E21" s="200">
        <v>1453</v>
      </c>
      <c r="F21" s="200">
        <v>2</v>
      </c>
      <c r="G21" s="200" t="s">
        <v>663</v>
      </c>
      <c r="H21" s="235">
        <v>70</v>
      </c>
      <c r="I21" s="230" t="s">
        <v>89</v>
      </c>
      <c r="J21" s="200">
        <v>10</v>
      </c>
      <c r="K21" s="200">
        <v>1147</v>
      </c>
      <c r="L21" s="200">
        <v>1</v>
      </c>
      <c r="M21" s="200" t="s">
        <v>663</v>
      </c>
      <c r="N21" s="200">
        <v>45</v>
      </c>
    </row>
    <row r="22" spans="1:14" ht="12.75" customHeight="1">
      <c r="A22" s="682" t="s">
        <v>90</v>
      </c>
      <c r="B22" s="682"/>
      <c r="C22" s="683"/>
      <c r="D22" s="234">
        <v>6</v>
      </c>
      <c r="E22" s="200">
        <v>779</v>
      </c>
      <c r="F22" s="185" t="s">
        <v>663</v>
      </c>
      <c r="G22" s="200">
        <v>13</v>
      </c>
      <c r="H22" s="235">
        <v>31</v>
      </c>
      <c r="I22" s="228" t="s">
        <v>91</v>
      </c>
      <c r="J22" s="196">
        <v>5</v>
      </c>
      <c r="K22" s="196">
        <v>500</v>
      </c>
      <c r="L22" s="196">
        <v>3</v>
      </c>
      <c r="M22" s="196" t="s">
        <v>512</v>
      </c>
      <c r="N22" s="196">
        <v>23</v>
      </c>
    </row>
    <row r="23" spans="1:14" ht="12.75" customHeight="1">
      <c r="A23" s="682" t="s">
        <v>115</v>
      </c>
      <c r="B23" s="682"/>
      <c r="C23" s="683"/>
      <c r="D23" s="234">
        <v>12</v>
      </c>
      <c r="E23" s="200">
        <v>1064</v>
      </c>
      <c r="F23" s="185" t="s">
        <v>512</v>
      </c>
      <c r="G23" s="201" t="s">
        <v>663</v>
      </c>
      <c r="H23" s="429">
        <v>46</v>
      </c>
      <c r="I23" s="230" t="s">
        <v>92</v>
      </c>
      <c r="J23" s="200">
        <v>5</v>
      </c>
      <c r="K23" s="200">
        <v>500</v>
      </c>
      <c r="L23" s="200">
        <v>3</v>
      </c>
      <c r="M23" s="200" t="s">
        <v>663</v>
      </c>
      <c r="N23" s="200">
        <v>23</v>
      </c>
    </row>
    <row r="24" spans="1:14" ht="12.75" customHeight="1">
      <c r="A24" s="682" t="s">
        <v>116</v>
      </c>
      <c r="B24" s="682"/>
      <c r="C24" s="683"/>
      <c r="D24" s="234">
        <v>7</v>
      </c>
      <c r="E24" s="200">
        <v>1045</v>
      </c>
      <c r="F24" s="200">
        <v>1</v>
      </c>
      <c r="G24" s="200">
        <v>4</v>
      </c>
      <c r="H24" s="235">
        <v>37</v>
      </c>
      <c r="I24" s="230"/>
      <c r="J24" s="234"/>
      <c r="K24" s="200"/>
      <c r="L24" s="200"/>
      <c r="M24" s="200"/>
      <c r="N24" s="200"/>
    </row>
    <row r="25" spans="1:14" ht="12.75" customHeight="1">
      <c r="A25" s="682" t="s">
        <v>117</v>
      </c>
      <c r="B25" s="682"/>
      <c r="C25" s="683"/>
      <c r="D25" s="234">
        <v>8</v>
      </c>
      <c r="E25" s="200">
        <v>1019</v>
      </c>
      <c r="F25" s="200">
        <v>1</v>
      </c>
      <c r="G25" s="200" t="s">
        <v>512</v>
      </c>
      <c r="H25" s="235">
        <v>52</v>
      </c>
      <c r="I25" s="230"/>
      <c r="J25" s="234"/>
      <c r="K25" s="200"/>
      <c r="L25" s="200"/>
      <c r="M25" s="200"/>
      <c r="N25" s="200"/>
    </row>
    <row r="26" spans="1:14" ht="12.75" customHeight="1">
      <c r="A26" s="197"/>
      <c r="B26" s="197"/>
      <c r="C26" s="403"/>
      <c r="D26" s="200"/>
      <c r="E26" s="200"/>
      <c r="F26" s="200"/>
      <c r="G26" s="200"/>
      <c r="H26" s="200"/>
      <c r="I26" s="230"/>
      <c r="J26" s="234"/>
      <c r="K26" s="200"/>
      <c r="L26" s="200"/>
      <c r="M26" s="200"/>
      <c r="N26" s="200"/>
    </row>
    <row r="27" spans="1:14" ht="3" customHeight="1" thickBot="1">
      <c r="A27" s="208"/>
      <c r="B27" s="208"/>
      <c r="C27" s="236"/>
      <c r="D27" s="237"/>
      <c r="E27" s="238"/>
      <c r="F27" s="238"/>
      <c r="G27" s="238"/>
      <c r="H27" s="239"/>
      <c r="I27" s="240"/>
      <c r="J27" s="237"/>
      <c r="K27" s="238"/>
      <c r="L27" s="238"/>
      <c r="M27" s="238"/>
      <c r="N27" s="238"/>
    </row>
    <row r="28" spans="1:14" ht="12.75" customHeight="1">
      <c r="A28" s="684" t="s">
        <v>118</v>
      </c>
      <c r="B28" s="684"/>
      <c r="C28" s="684"/>
      <c r="D28" s="684"/>
      <c r="E28" s="684"/>
      <c r="F28" s="684"/>
      <c r="G28" s="684"/>
      <c r="H28" s="227"/>
      <c r="I28" s="227"/>
      <c r="J28" s="227"/>
      <c r="K28" s="227"/>
      <c r="L28" s="227"/>
      <c r="M28" s="227"/>
      <c r="N28" s="226"/>
    </row>
    <row r="29" spans="1:14" ht="13.5">
      <c r="A29" s="227" t="s">
        <v>514</v>
      </c>
      <c r="I29" s="201"/>
      <c r="J29" s="200"/>
      <c r="M29" s="203"/>
      <c r="N29" s="203"/>
    </row>
    <row r="30" spans="1:14" ht="13.5">
      <c r="A30" s="227" t="s">
        <v>647</v>
      </c>
      <c r="I30" s="201"/>
      <c r="J30" s="200"/>
      <c r="M30" s="203"/>
      <c r="N30" s="203"/>
    </row>
    <row r="31" spans="1:14" ht="13.5">
      <c r="A31" s="227" t="s">
        <v>447</v>
      </c>
      <c r="C31" s="241"/>
      <c r="D31" s="196"/>
      <c r="E31" s="196"/>
      <c r="F31" s="196"/>
      <c r="G31" s="196"/>
      <c r="H31" s="196"/>
      <c r="I31" s="200"/>
      <c r="J31" s="200"/>
      <c r="M31" s="203"/>
      <c r="N31" s="203"/>
    </row>
    <row r="32" spans="1:14" ht="13.5">
      <c r="A32" s="227" t="s">
        <v>565</v>
      </c>
      <c r="C32" s="195"/>
      <c r="D32" s="196"/>
      <c r="E32" s="196"/>
      <c r="F32" s="196"/>
      <c r="G32" s="196"/>
      <c r="H32" s="196"/>
      <c r="I32" s="200"/>
      <c r="J32" s="200"/>
      <c r="M32" s="203"/>
      <c r="N32" s="203"/>
    </row>
    <row r="33" spans="3:8" ht="12">
      <c r="C33" s="195"/>
      <c r="D33" s="196"/>
      <c r="E33" s="196"/>
      <c r="F33" s="196"/>
      <c r="G33" s="196"/>
      <c r="H33" s="196"/>
    </row>
    <row r="34" spans="3:10" ht="12">
      <c r="C34" s="195"/>
      <c r="D34" s="196"/>
      <c r="E34" s="196"/>
      <c r="F34" s="196"/>
      <c r="G34" s="196"/>
      <c r="H34" s="196"/>
      <c r="I34" s="198"/>
      <c r="J34" s="198"/>
    </row>
    <row r="35" spans="3:10" ht="12">
      <c r="C35" s="199"/>
      <c r="D35" s="200"/>
      <c r="E35" s="200"/>
      <c r="F35" s="200"/>
      <c r="G35" s="200"/>
      <c r="H35" s="200"/>
      <c r="I35" s="198"/>
      <c r="J35" s="198"/>
    </row>
    <row r="36" spans="3:10" ht="12">
      <c r="C36" s="199"/>
      <c r="D36" s="200"/>
      <c r="E36" s="200"/>
      <c r="F36" s="200"/>
      <c r="G36" s="200"/>
      <c r="H36" s="200"/>
      <c r="I36" s="196"/>
      <c r="J36" s="196"/>
    </row>
    <row r="37" spans="3:10" ht="12">
      <c r="C37" s="199"/>
      <c r="D37" s="200"/>
      <c r="E37" s="200"/>
      <c r="F37" s="200"/>
      <c r="G37" s="200"/>
      <c r="H37" s="200"/>
      <c r="I37" s="200"/>
      <c r="J37" s="200"/>
    </row>
    <row r="38" spans="3:8" ht="12">
      <c r="C38" s="199"/>
      <c r="D38" s="200"/>
      <c r="E38" s="200"/>
      <c r="F38" s="200"/>
      <c r="G38" s="200"/>
      <c r="H38" s="200"/>
    </row>
    <row r="39" spans="3:10" ht="12">
      <c r="C39" s="199"/>
      <c r="D39" s="200"/>
      <c r="E39" s="200"/>
      <c r="F39" s="201"/>
      <c r="G39" s="200"/>
      <c r="H39" s="200"/>
      <c r="I39" s="197"/>
      <c r="J39" s="197"/>
    </row>
    <row r="40" spans="3:10" ht="12">
      <c r="C40" s="199"/>
      <c r="D40" s="200"/>
      <c r="E40" s="200"/>
      <c r="F40" s="200"/>
      <c r="G40" s="200"/>
      <c r="H40" s="200"/>
      <c r="I40" s="197"/>
      <c r="J40" s="197"/>
    </row>
    <row r="41" spans="3:10" ht="12">
      <c r="C41" s="199"/>
      <c r="D41" s="200"/>
      <c r="E41" s="200"/>
      <c r="H41" s="200"/>
      <c r="I41" s="197"/>
      <c r="J41" s="197"/>
    </row>
    <row r="42" spans="3:10" ht="12">
      <c r="C42" s="199"/>
      <c r="D42" s="200"/>
      <c r="E42" s="200"/>
      <c r="H42" s="200"/>
      <c r="I42" s="197"/>
      <c r="J42" s="197"/>
    </row>
    <row r="43" spans="3:10" ht="12">
      <c r="C43" s="199"/>
      <c r="D43" s="200"/>
      <c r="E43" s="200"/>
      <c r="H43" s="200"/>
      <c r="I43" s="197"/>
      <c r="J43" s="197"/>
    </row>
    <row r="44" spans="3:10" ht="12">
      <c r="C44" s="199"/>
      <c r="D44" s="200"/>
      <c r="E44" s="200"/>
      <c r="H44" s="200"/>
      <c r="I44" s="197"/>
      <c r="J44" s="197"/>
    </row>
    <row r="46" spans="4:8" ht="12">
      <c r="D46" s="198"/>
      <c r="E46" s="198"/>
      <c r="H46" s="198"/>
    </row>
    <row r="47" spans="4:8" ht="12">
      <c r="D47" s="198"/>
      <c r="E47" s="198"/>
      <c r="H47" s="198"/>
    </row>
    <row r="48" spans="3:10" ht="12">
      <c r="C48" s="195"/>
      <c r="D48" s="196"/>
      <c r="E48" s="196"/>
      <c r="H48" s="196"/>
      <c r="I48" s="197"/>
      <c r="J48" s="197"/>
    </row>
    <row r="49" spans="3:10" ht="12">
      <c r="C49" s="199"/>
      <c r="D49" s="200"/>
      <c r="E49" s="200"/>
      <c r="H49" s="200"/>
      <c r="I49" s="197"/>
      <c r="J49" s="197"/>
    </row>
    <row r="51" spans="4:8" ht="12">
      <c r="D51" s="198"/>
      <c r="E51" s="198"/>
      <c r="F51" s="198"/>
      <c r="G51" s="198"/>
      <c r="H51" s="198"/>
    </row>
    <row r="53" spans="3:10" ht="12">
      <c r="C53" s="195"/>
      <c r="D53" s="196"/>
      <c r="E53" s="196"/>
      <c r="F53" s="196"/>
      <c r="G53" s="196"/>
      <c r="H53" s="196"/>
      <c r="I53" s="197"/>
      <c r="J53" s="197"/>
    </row>
    <row r="54" spans="3:10" ht="12">
      <c r="C54" s="199"/>
      <c r="D54" s="202"/>
      <c r="E54" s="200"/>
      <c r="F54" s="200"/>
      <c r="G54" s="200"/>
      <c r="H54" s="200"/>
      <c r="I54" s="197"/>
      <c r="J54" s="197"/>
    </row>
    <row r="55" spans="3:10" ht="12">
      <c r="C55" s="199"/>
      <c r="D55" s="202"/>
      <c r="E55" s="200"/>
      <c r="F55" s="200"/>
      <c r="G55" s="200"/>
      <c r="H55" s="200"/>
      <c r="I55" s="197"/>
      <c r="J55" s="197"/>
    </row>
    <row r="56" spans="3:10" ht="12">
      <c r="C56" s="199"/>
      <c r="D56" s="200"/>
      <c r="E56" s="200"/>
      <c r="F56" s="200"/>
      <c r="G56" s="200"/>
      <c r="H56" s="200"/>
      <c r="I56" s="197"/>
      <c r="J56" s="197"/>
    </row>
    <row r="58" spans="4:8" ht="12">
      <c r="D58" s="198"/>
      <c r="E58" s="198"/>
      <c r="F58" s="198"/>
      <c r="G58" s="198"/>
      <c r="H58" s="198"/>
    </row>
    <row r="60" spans="3:10" ht="12">
      <c r="C60" s="195"/>
      <c r="D60" s="196"/>
      <c r="E60" s="196"/>
      <c r="F60" s="196"/>
      <c r="G60" s="196"/>
      <c r="H60" s="196"/>
      <c r="I60" s="197"/>
      <c r="J60" s="197"/>
    </row>
    <row r="61" spans="3:10" ht="12">
      <c r="C61" s="199"/>
      <c r="D61" s="200"/>
      <c r="E61" s="200"/>
      <c r="F61" s="200"/>
      <c r="G61" s="200"/>
      <c r="H61" s="200"/>
      <c r="I61" s="197"/>
      <c r="J61" s="197"/>
    </row>
    <row r="63" spans="4:8" ht="12">
      <c r="D63" s="198"/>
      <c r="E63" s="198"/>
      <c r="F63" s="198"/>
      <c r="G63" s="198"/>
      <c r="H63" s="198"/>
    </row>
  </sheetData>
  <sheetProtection/>
  <mergeCells count="15">
    <mergeCell ref="A18:C18"/>
    <mergeCell ref="A24:C24"/>
    <mergeCell ref="A25:C25"/>
    <mergeCell ref="A28:G28"/>
    <mergeCell ref="A19:C19"/>
    <mergeCell ref="A20:C20"/>
    <mergeCell ref="A21:C21"/>
    <mergeCell ref="A22:C22"/>
    <mergeCell ref="A23:C23"/>
    <mergeCell ref="H5:H6"/>
    <mergeCell ref="N5:N6"/>
    <mergeCell ref="A13:C13"/>
    <mergeCell ref="A14:C14"/>
    <mergeCell ref="A16:C16"/>
    <mergeCell ref="A17:C17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showGridLines="0" zoomScalePageLayoutView="0" workbookViewId="0" topLeftCell="A1">
      <selection activeCell="D15" sqref="D15"/>
    </sheetView>
  </sheetViews>
  <sheetFormatPr defaultColWidth="8.00390625" defaultRowHeight="13.5"/>
  <cols>
    <col min="1" max="1" width="8.125" style="193" customWidth="1"/>
    <col min="2" max="2" width="3.125" style="193" customWidth="1"/>
    <col min="3" max="3" width="6.125" style="193" customWidth="1"/>
    <col min="4" max="11" width="10.00390625" style="193" customWidth="1"/>
    <col min="12" max="16384" width="8.00390625" style="193" customWidth="1"/>
  </cols>
  <sheetData>
    <row r="1" spans="1:11" ht="15" customHeight="1">
      <c r="A1" s="205" t="s">
        <v>669</v>
      </c>
      <c r="B1" s="209"/>
      <c r="C1" s="209"/>
      <c r="D1" s="205"/>
      <c r="E1" s="205"/>
      <c r="F1" s="205"/>
      <c r="G1" s="205"/>
      <c r="H1" s="205"/>
      <c r="I1" s="205"/>
      <c r="J1" s="205"/>
      <c r="K1" s="205"/>
    </row>
    <row r="2" spans="1:11" ht="12.75" thickBot="1">
      <c r="A2" s="242" t="s">
        <v>566</v>
      </c>
      <c r="B2" s="242"/>
      <c r="C2" s="242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93</v>
      </c>
      <c r="B3" s="209"/>
      <c r="C3" s="209"/>
      <c r="D3" s="211" t="s">
        <v>94</v>
      </c>
      <c r="E3" s="212"/>
      <c r="F3" s="214"/>
      <c r="G3" s="211" t="s">
        <v>95</v>
      </c>
      <c r="H3" s="212"/>
      <c r="I3" s="212"/>
      <c r="J3" s="243"/>
      <c r="K3" s="243"/>
    </row>
    <row r="4" spans="1:11" ht="12.75" customHeight="1">
      <c r="A4" s="227"/>
      <c r="B4" s="227"/>
      <c r="C4" s="227"/>
      <c r="D4" s="685" t="s">
        <v>96</v>
      </c>
      <c r="E4" s="685" t="s">
        <v>97</v>
      </c>
      <c r="F4" s="215" t="s">
        <v>98</v>
      </c>
      <c r="G4" s="215" t="s">
        <v>71</v>
      </c>
      <c r="H4" s="215" t="s">
        <v>99</v>
      </c>
      <c r="I4" s="215" t="s">
        <v>567</v>
      </c>
      <c r="J4" s="215" t="s">
        <v>568</v>
      </c>
      <c r="K4" s="215" t="s">
        <v>670</v>
      </c>
    </row>
    <row r="5" spans="1:11" ht="12.75" customHeight="1">
      <c r="A5" s="217" t="s">
        <v>100</v>
      </c>
      <c r="B5" s="243"/>
      <c r="C5" s="243"/>
      <c r="D5" s="686"/>
      <c r="E5" s="686"/>
      <c r="F5" s="218"/>
      <c r="G5" s="219" t="s">
        <v>101</v>
      </c>
      <c r="H5" s="219" t="s">
        <v>101</v>
      </c>
      <c r="I5" s="219" t="s">
        <v>102</v>
      </c>
      <c r="J5" s="219" t="s">
        <v>101</v>
      </c>
      <c r="K5" s="219" t="s">
        <v>103</v>
      </c>
    </row>
    <row r="6" spans="1:11" ht="12.75" customHeight="1">
      <c r="A6" s="227"/>
      <c r="B6" s="227"/>
      <c r="C6" s="227"/>
      <c r="D6" s="244" t="s">
        <v>104</v>
      </c>
      <c r="E6" s="223" t="s">
        <v>104</v>
      </c>
      <c r="F6" s="223" t="s">
        <v>28</v>
      </c>
      <c r="G6" s="223" t="s">
        <v>72</v>
      </c>
      <c r="H6" s="223" t="s">
        <v>72</v>
      </c>
      <c r="I6" s="223" t="s">
        <v>72</v>
      </c>
      <c r="J6" s="223" t="s">
        <v>72</v>
      </c>
      <c r="K6" s="223" t="s">
        <v>72</v>
      </c>
    </row>
    <row r="7" spans="1:11" ht="15" customHeight="1">
      <c r="A7" s="245" t="s">
        <v>569</v>
      </c>
      <c r="B7" s="246">
        <v>26</v>
      </c>
      <c r="C7" s="247" t="s">
        <v>648</v>
      </c>
      <c r="D7" s="248">
        <v>15</v>
      </c>
      <c r="E7" s="249">
        <v>19</v>
      </c>
      <c r="F7" s="249" t="s">
        <v>515</v>
      </c>
      <c r="G7" s="249">
        <v>60</v>
      </c>
      <c r="H7" s="249">
        <v>9</v>
      </c>
      <c r="I7" s="249">
        <v>5</v>
      </c>
      <c r="J7" s="249">
        <v>50</v>
      </c>
      <c r="K7" s="249">
        <v>11</v>
      </c>
    </row>
    <row r="8" spans="2:11" ht="15" customHeight="1">
      <c r="B8" s="246">
        <v>27</v>
      </c>
      <c r="D8" s="210">
        <v>15</v>
      </c>
      <c r="E8" s="227">
        <v>20</v>
      </c>
      <c r="F8" s="249">
        <v>1087</v>
      </c>
      <c r="G8" s="227">
        <v>60</v>
      </c>
      <c r="H8" s="227">
        <v>9</v>
      </c>
      <c r="I8" s="227">
        <v>5</v>
      </c>
      <c r="J8" s="227">
        <v>50</v>
      </c>
      <c r="K8" s="227">
        <v>10</v>
      </c>
    </row>
    <row r="9" spans="2:11" ht="15" customHeight="1">
      <c r="B9" s="246">
        <v>28</v>
      </c>
      <c r="D9" s="210">
        <v>15</v>
      </c>
      <c r="E9" s="227">
        <v>20</v>
      </c>
      <c r="F9" s="249">
        <v>1082</v>
      </c>
      <c r="G9" s="227">
        <v>59</v>
      </c>
      <c r="H9" s="227">
        <v>9</v>
      </c>
      <c r="I9" s="227">
        <v>5</v>
      </c>
      <c r="J9" s="227">
        <v>50</v>
      </c>
      <c r="K9" s="227">
        <v>10</v>
      </c>
    </row>
    <row r="10" spans="1:12" ht="15" customHeight="1">
      <c r="A10" s="227"/>
      <c r="B10" s="246">
        <v>29</v>
      </c>
      <c r="C10" s="430"/>
      <c r="D10" s="395">
        <v>15</v>
      </c>
      <c r="E10" s="395">
        <v>20</v>
      </c>
      <c r="F10" s="395">
        <v>1097</v>
      </c>
      <c r="G10" s="395">
        <v>60</v>
      </c>
      <c r="H10" s="395">
        <v>10</v>
      </c>
      <c r="I10" s="395">
        <v>5</v>
      </c>
      <c r="J10" s="395">
        <v>50</v>
      </c>
      <c r="K10" s="395">
        <v>10</v>
      </c>
      <c r="L10" s="227"/>
    </row>
    <row r="11" spans="1:11" ht="15" customHeight="1">
      <c r="A11" s="623"/>
      <c r="B11" s="624">
        <v>30</v>
      </c>
      <c r="C11" s="625"/>
      <c r="D11" s="626">
        <v>15</v>
      </c>
      <c r="E11" s="627">
        <v>20</v>
      </c>
      <c r="F11" s="627">
        <v>1105</v>
      </c>
      <c r="G11" s="627">
        <v>60</v>
      </c>
      <c r="H11" s="627">
        <v>10</v>
      </c>
      <c r="I11" s="627">
        <v>5</v>
      </c>
      <c r="J11" s="627">
        <v>50</v>
      </c>
      <c r="K11" s="627">
        <v>10</v>
      </c>
    </row>
    <row r="12" spans="1:11" ht="9" customHeight="1">
      <c r="A12" s="247"/>
      <c r="B12" s="247"/>
      <c r="C12" s="250"/>
      <c r="D12" s="251"/>
      <c r="E12" s="252"/>
      <c r="F12" s="252"/>
      <c r="G12" s="252"/>
      <c r="H12" s="252"/>
      <c r="I12" s="252"/>
      <c r="J12" s="252"/>
      <c r="K12" s="252"/>
    </row>
    <row r="13" spans="1:11" ht="15" customHeight="1">
      <c r="A13" s="247" t="s">
        <v>105</v>
      </c>
      <c r="B13" s="247"/>
      <c r="C13" s="247"/>
      <c r="D13" s="253">
        <v>6</v>
      </c>
      <c r="E13" s="252">
        <v>8</v>
      </c>
      <c r="F13" s="252">
        <v>456</v>
      </c>
      <c r="G13" s="252">
        <v>23</v>
      </c>
      <c r="H13" s="252">
        <v>3</v>
      </c>
      <c r="I13" s="254">
        <v>2</v>
      </c>
      <c r="J13" s="252">
        <v>18</v>
      </c>
      <c r="K13" s="252">
        <v>6</v>
      </c>
    </row>
    <row r="14" spans="1:11" ht="15" customHeight="1">
      <c r="A14" s="247" t="s">
        <v>441</v>
      </c>
      <c r="B14" s="247"/>
      <c r="C14" s="247"/>
      <c r="D14" s="253">
        <v>1</v>
      </c>
      <c r="E14" s="252">
        <v>5</v>
      </c>
      <c r="F14" s="252">
        <v>179</v>
      </c>
      <c r="G14" s="252">
        <v>9</v>
      </c>
      <c r="H14" s="252">
        <v>3</v>
      </c>
      <c r="I14" s="254">
        <v>1</v>
      </c>
      <c r="J14" s="252">
        <v>8</v>
      </c>
      <c r="K14" s="252">
        <v>1</v>
      </c>
    </row>
    <row r="15" spans="1:11" ht="15" customHeight="1">
      <c r="A15" s="247" t="s">
        <v>442</v>
      </c>
      <c r="B15" s="247"/>
      <c r="C15" s="247"/>
      <c r="D15" s="253">
        <v>2</v>
      </c>
      <c r="E15" s="252">
        <v>3</v>
      </c>
      <c r="F15" s="252">
        <v>126</v>
      </c>
      <c r="G15" s="252">
        <v>9</v>
      </c>
      <c r="H15" s="251">
        <v>1</v>
      </c>
      <c r="I15" s="254">
        <v>1</v>
      </c>
      <c r="J15" s="252">
        <v>9</v>
      </c>
      <c r="K15" s="252">
        <v>1</v>
      </c>
    </row>
    <row r="16" spans="1:11" ht="15" customHeight="1">
      <c r="A16" s="247" t="s">
        <v>106</v>
      </c>
      <c r="B16" s="247"/>
      <c r="C16" s="247"/>
      <c r="D16" s="253">
        <v>2</v>
      </c>
      <c r="E16" s="254">
        <v>1</v>
      </c>
      <c r="F16" s="252">
        <v>144</v>
      </c>
      <c r="G16" s="252">
        <v>6</v>
      </c>
      <c r="H16" s="254">
        <v>1</v>
      </c>
      <c r="I16" s="254">
        <v>1</v>
      </c>
      <c r="J16" s="252">
        <v>6</v>
      </c>
      <c r="K16" s="252">
        <v>1</v>
      </c>
    </row>
    <row r="17" spans="1:11" ht="15" customHeight="1" thickBot="1">
      <c r="A17" s="255" t="s">
        <v>107</v>
      </c>
      <c r="B17" s="255"/>
      <c r="C17" s="256"/>
      <c r="D17" s="257">
        <v>4</v>
      </c>
      <c r="E17" s="258">
        <v>3</v>
      </c>
      <c r="F17" s="258">
        <v>200</v>
      </c>
      <c r="G17" s="258">
        <v>13</v>
      </c>
      <c r="H17" s="258">
        <v>2</v>
      </c>
      <c r="I17" s="174" t="s">
        <v>512</v>
      </c>
      <c r="J17" s="258">
        <v>9</v>
      </c>
      <c r="K17" s="258">
        <v>1</v>
      </c>
    </row>
    <row r="18" spans="1:11" ht="12.75" customHeight="1">
      <c r="A18" s="226" t="s">
        <v>118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ht="12">
      <c r="A19" s="194" t="s">
        <v>119</v>
      </c>
    </row>
    <row r="20" spans="1:11" ht="12">
      <c r="A20" s="227" t="s">
        <v>443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ht="12">
      <c r="A21" s="227" t="s">
        <v>516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</row>
    <row r="22" spans="1:11" ht="12">
      <c r="A22" s="227" t="s">
        <v>517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</row>
    <row r="23" spans="1:11" ht="12">
      <c r="A23" s="227" t="s">
        <v>518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</row>
    <row r="24" spans="1:11" ht="12">
      <c r="A24" s="227" t="s">
        <v>519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</row>
    <row r="25" spans="1:4" ht="12">
      <c r="A25" s="227"/>
      <c r="B25" s="227"/>
      <c r="C25" s="227"/>
      <c r="D25" s="227"/>
    </row>
    <row r="35" ht="3.75" customHeight="1"/>
    <row r="52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1"/>
  <sheetViews>
    <sheetView showGridLines="0" zoomScalePageLayoutView="0" workbookViewId="0" topLeftCell="A1">
      <selection activeCell="M12" sqref="M12"/>
    </sheetView>
  </sheetViews>
  <sheetFormatPr defaultColWidth="8.00390625" defaultRowHeight="13.5"/>
  <cols>
    <col min="1" max="1" width="7.625" style="262" customWidth="1"/>
    <col min="2" max="2" width="9.125" style="262" customWidth="1"/>
    <col min="3" max="3" width="8.50390625" style="262" customWidth="1"/>
    <col min="4" max="4" width="8.75390625" style="262" customWidth="1"/>
    <col min="5" max="8" width="9.125" style="262" customWidth="1"/>
    <col min="9" max="9" width="8.75390625" style="262" customWidth="1"/>
    <col min="10" max="11" width="9.00390625" style="262" customWidth="1"/>
    <col min="12" max="12" width="7.625" style="262" customWidth="1"/>
    <col min="13" max="13" width="7.00390625" style="262" customWidth="1"/>
    <col min="14" max="14" width="3.875" style="262" customWidth="1"/>
    <col min="15" max="15" width="4.375" style="262" customWidth="1"/>
    <col min="16" max="27" width="3.875" style="262" customWidth="1"/>
    <col min="28" max="28" width="4.75390625" style="262" customWidth="1"/>
    <col min="29" max="30" width="3.875" style="262" customWidth="1"/>
    <col min="31" max="33" width="5.125" style="262" customWidth="1"/>
    <col min="34" max="16384" width="8.00390625" style="262" customWidth="1"/>
  </cols>
  <sheetData>
    <row r="1" spans="1:35" ht="18.75" customHeight="1">
      <c r="A1" s="259" t="s">
        <v>673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59"/>
      <c r="M1" s="259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</row>
    <row r="2" spans="1:35" ht="7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3"/>
      <c r="M2" s="263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</row>
    <row r="3" spans="1:35" ht="15" customHeight="1">
      <c r="A3" s="260" t="s">
        <v>188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687" t="s">
        <v>525</v>
      </c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264"/>
      <c r="AA3" s="264"/>
      <c r="AB3" s="264"/>
      <c r="AC3" s="264"/>
      <c r="AD3" s="264"/>
      <c r="AE3" s="264"/>
      <c r="AF3" s="264"/>
      <c r="AG3" s="264"/>
      <c r="AH3" s="261"/>
      <c r="AI3" s="261"/>
    </row>
    <row r="4" spans="1:35" ht="12.75" customHeight="1" thickBot="1">
      <c r="A4" s="265"/>
      <c r="B4" s="260"/>
      <c r="C4" s="260"/>
      <c r="D4" s="260"/>
      <c r="E4" s="260"/>
      <c r="F4" s="260"/>
      <c r="G4" s="260"/>
      <c r="H4" s="260"/>
      <c r="I4" s="260"/>
      <c r="J4" s="266"/>
      <c r="K4" s="267" t="s">
        <v>189</v>
      </c>
      <c r="L4" s="268"/>
      <c r="M4" s="268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6" t="s">
        <v>190</v>
      </c>
      <c r="AG4" s="261"/>
      <c r="AH4" s="261"/>
      <c r="AI4" s="261"/>
    </row>
    <row r="5" spans="1:35" ht="15" customHeight="1">
      <c r="A5" s="269"/>
      <c r="B5" s="270"/>
      <c r="C5" s="271"/>
      <c r="D5" s="405"/>
      <c r="E5" s="405"/>
      <c r="F5" s="272" t="s">
        <v>191</v>
      </c>
      <c r="G5" s="273" t="s">
        <v>192</v>
      </c>
      <c r="H5" s="273" t="s">
        <v>193</v>
      </c>
      <c r="I5" s="405" t="s">
        <v>194</v>
      </c>
      <c r="J5" s="688" t="s">
        <v>195</v>
      </c>
      <c r="K5" s="689"/>
      <c r="L5" s="269"/>
      <c r="M5" s="274"/>
      <c r="N5" s="689" t="s">
        <v>196</v>
      </c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0"/>
      <c r="Z5" s="690"/>
      <c r="AA5" s="690"/>
      <c r="AB5" s="691"/>
      <c r="AC5" s="689" t="s">
        <v>197</v>
      </c>
      <c r="AD5" s="691"/>
      <c r="AE5" s="405"/>
      <c r="AF5" s="695" t="s">
        <v>198</v>
      </c>
      <c r="AG5" s="406"/>
      <c r="AH5" s="261"/>
      <c r="AI5" s="261"/>
    </row>
    <row r="6" spans="1:35" ht="15" customHeight="1">
      <c r="A6" s="275" t="s">
        <v>199</v>
      </c>
      <c r="B6" s="275" t="s">
        <v>200</v>
      </c>
      <c r="C6" s="276" t="s">
        <v>201</v>
      </c>
      <c r="D6" s="409" t="s">
        <v>367</v>
      </c>
      <c r="E6" s="277" t="s">
        <v>202</v>
      </c>
      <c r="F6" s="277" t="s">
        <v>203</v>
      </c>
      <c r="G6" s="409" t="s">
        <v>450</v>
      </c>
      <c r="H6" s="698" t="s">
        <v>524</v>
      </c>
      <c r="I6" s="277" t="s">
        <v>204</v>
      </c>
      <c r="J6" s="700" t="s">
        <v>205</v>
      </c>
      <c r="K6" s="702" t="s">
        <v>202</v>
      </c>
      <c r="L6" s="275" t="s">
        <v>199</v>
      </c>
      <c r="M6" s="409" t="s">
        <v>7</v>
      </c>
      <c r="N6" s="692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4"/>
      <c r="AC6" s="692"/>
      <c r="AD6" s="694"/>
      <c r="AE6" s="409" t="s">
        <v>526</v>
      </c>
      <c r="AF6" s="696"/>
      <c r="AG6" s="278" t="s">
        <v>12</v>
      </c>
      <c r="AH6" s="261"/>
      <c r="AI6" s="261"/>
    </row>
    <row r="7" spans="1:35" ht="15" customHeight="1">
      <c r="A7" s="279"/>
      <c r="B7" s="408"/>
      <c r="C7" s="410" t="s">
        <v>206</v>
      </c>
      <c r="D7" s="410"/>
      <c r="E7" s="410"/>
      <c r="F7" s="410" t="s">
        <v>207</v>
      </c>
      <c r="G7" s="410"/>
      <c r="H7" s="699"/>
      <c r="I7" s="410" t="s">
        <v>208</v>
      </c>
      <c r="J7" s="701"/>
      <c r="K7" s="692"/>
      <c r="L7" s="279"/>
      <c r="M7" s="280"/>
      <c r="N7" s="281" t="s">
        <v>209</v>
      </c>
      <c r="O7" s="281" t="s">
        <v>210</v>
      </c>
      <c r="P7" s="281" t="s">
        <v>211</v>
      </c>
      <c r="Q7" s="281" t="s">
        <v>212</v>
      </c>
      <c r="R7" s="281" t="s">
        <v>213</v>
      </c>
      <c r="S7" s="281" t="s">
        <v>214</v>
      </c>
      <c r="T7" s="281" t="s">
        <v>215</v>
      </c>
      <c r="U7" s="281" t="s">
        <v>216</v>
      </c>
      <c r="V7" s="281" t="s">
        <v>217</v>
      </c>
      <c r="W7" s="281" t="s">
        <v>218</v>
      </c>
      <c r="X7" s="281" t="s">
        <v>219</v>
      </c>
      <c r="Y7" s="281" t="s">
        <v>220</v>
      </c>
      <c r="Z7" s="281" t="s">
        <v>221</v>
      </c>
      <c r="AA7" s="281" t="s">
        <v>222</v>
      </c>
      <c r="AB7" s="281" t="s">
        <v>12</v>
      </c>
      <c r="AC7" s="281" t="s">
        <v>223</v>
      </c>
      <c r="AD7" s="281" t="s">
        <v>224</v>
      </c>
      <c r="AE7" s="410"/>
      <c r="AF7" s="697"/>
      <c r="AG7" s="407"/>
      <c r="AH7" s="261"/>
      <c r="AI7" s="261"/>
    </row>
    <row r="8" spans="1:35" ht="16.5" customHeight="1">
      <c r="A8" s="282" t="s">
        <v>671</v>
      </c>
      <c r="B8" s="283">
        <v>9364</v>
      </c>
      <c r="C8" s="284">
        <v>46</v>
      </c>
      <c r="D8" s="284">
        <v>46</v>
      </c>
      <c r="E8" s="284">
        <v>12627</v>
      </c>
      <c r="F8" s="284">
        <v>715975</v>
      </c>
      <c r="G8" s="284">
        <v>839615</v>
      </c>
      <c r="H8" s="284">
        <v>568466</v>
      </c>
      <c r="I8" s="285">
        <v>13.1</v>
      </c>
      <c r="J8" s="286">
        <v>5.5</v>
      </c>
      <c r="K8" s="286" t="s">
        <v>451</v>
      </c>
      <c r="L8" s="282" t="s">
        <v>448</v>
      </c>
      <c r="M8" s="287" t="s">
        <v>452</v>
      </c>
      <c r="N8" s="288">
        <v>127</v>
      </c>
      <c r="O8" s="288" t="s">
        <v>453</v>
      </c>
      <c r="P8" s="288">
        <v>90</v>
      </c>
      <c r="Q8" s="288">
        <v>245</v>
      </c>
      <c r="R8" s="288">
        <v>286</v>
      </c>
      <c r="S8" s="288">
        <v>237</v>
      </c>
      <c r="T8" s="288">
        <v>439</v>
      </c>
      <c r="U8" s="288">
        <v>248</v>
      </c>
      <c r="V8" s="288">
        <v>212</v>
      </c>
      <c r="W8" s="288">
        <v>318</v>
      </c>
      <c r="X8" s="288">
        <v>29</v>
      </c>
      <c r="Y8" s="288">
        <v>60</v>
      </c>
      <c r="Z8" s="288">
        <v>124</v>
      </c>
      <c r="AA8" s="288">
        <v>111</v>
      </c>
      <c r="AB8" s="289">
        <v>22</v>
      </c>
      <c r="AC8" s="288">
        <v>35</v>
      </c>
      <c r="AD8" s="288">
        <v>79</v>
      </c>
      <c r="AE8" s="289" t="s">
        <v>454</v>
      </c>
      <c r="AF8" s="289" t="s">
        <v>455</v>
      </c>
      <c r="AG8" s="288">
        <v>599</v>
      </c>
      <c r="AH8" s="261"/>
      <c r="AI8" s="261"/>
    </row>
    <row r="9" spans="1:35" ht="16.5" customHeight="1">
      <c r="A9" s="282" t="s">
        <v>449</v>
      </c>
      <c r="B9" s="283">
        <v>8870</v>
      </c>
      <c r="C9" s="290">
        <v>53</v>
      </c>
      <c r="D9" s="290">
        <v>56</v>
      </c>
      <c r="E9" s="284">
        <v>11813</v>
      </c>
      <c r="F9" s="284">
        <v>721874</v>
      </c>
      <c r="G9" s="284">
        <v>835016</v>
      </c>
      <c r="H9" s="284">
        <v>568706</v>
      </c>
      <c r="I9" s="285">
        <v>12.3</v>
      </c>
      <c r="J9" s="286">
        <v>6.7</v>
      </c>
      <c r="K9" s="286" t="s">
        <v>700</v>
      </c>
      <c r="L9" s="282" t="s">
        <v>449</v>
      </c>
      <c r="M9" s="289" t="s">
        <v>456</v>
      </c>
      <c r="N9" s="291">
        <v>147</v>
      </c>
      <c r="O9" s="288">
        <v>977</v>
      </c>
      <c r="P9" s="291">
        <v>86</v>
      </c>
      <c r="Q9" s="291">
        <v>283</v>
      </c>
      <c r="R9" s="291">
        <v>254</v>
      </c>
      <c r="S9" s="291">
        <v>199</v>
      </c>
      <c r="T9" s="291">
        <v>418</v>
      </c>
      <c r="U9" s="291">
        <v>247</v>
      </c>
      <c r="V9" s="291">
        <v>162</v>
      </c>
      <c r="W9" s="291">
        <v>288</v>
      </c>
      <c r="X9" s="291">
        <v>26</v>
      </c>
      <c r="Y9" s="291">
        <v>48</v>
      </c>
      <c r="Z9" s="291">
        <v>134</v>
      </c>
      <c r="AA9" s="291">
        <v>95</v>
      </c>
      <c r="AB9" s="291">
        <v>24</v>
      </c>
      <c r="AC9" s="291">
        <v>39</v>
      </c>
      <c r="AD9" s="291">
        <v>81</v>
      </c>
      <c r="AE9" s="289">
        <v>2197</v>
      </c>
      <c r="AF9" s="289" t="s">
        <v>457</v>
      </c>
      <c r="AG9" s="291">
        <v>559</v>
      </c>
      <c r="AH9" s="261"/>
      <c r="AI9" s="261"/>
    </row>
    <row r="10" spans="1:35" ht="16.5" customHeight="1">
      <c r="A10" s="282" t="s">
        <v>527</v>
      </c>
      <c r="B10" s="292">
        <v>8561</v>
      </c>
      <c r="C10" s="292">
        <v>48</v>
      </c>
      <c r="D10" s="292">
        <v>48</v>
      </c>
      <c r="E10" s="292">
        <v>11493</v>
      </c>
      <c r="F10" s="292">
        <v>720810</v>
      </c>
      <c r="G10" s="292">
        <v>829808</v>
      </c>
      <c r="H10" s="292">
        <v>567130</v>
      </c>
      <c r="I10" s="293">
        <v>11.9</v>
      </c>
      <c r="J10" s="294">
        <v>5.8</v>
      </c>
      <c r="K10" s="295">
        <v>1385</v>
      </c>
      <c r="L10" s="282" t="s">
        <v>527</v>
      </c>
      <c r="M10" s="287">
        <v>8561</v>
      </c>
      <c r="N10" s="291">
        <v>150</v>
      </c>
      <c r="O10" s="288">
        <v>933</v>
      </c>
      <c r="P10" s="291">
        <v>73</v>
      </c>
      <c r="Q10" s="291">
        <v>281</v>
      </c>
      <c r="R10" s="291">
        <v>235</v>
      </c>
      <c r="S10" s="291">
        <v>200</v>
      </c>
      <c r="T10" s="291">
        <v>377</v>
      </c>
      <c r="U10" s="291">
        <v>249</v>
      </c>
      <c r="V10" s="291">
        <v>183</v>
      </c>
      <c r="W10" s="291">
        <v>290</v>
      </c>
      <c r="X10" s="291">
        <v>27</v>
      </c>
      <c r="Y10" s="291">
        <v>60</v>
      </c>
      <c r="Z10" s="291">
        <v>131</v>
      </c>
      <c r="AA10" s="291">
        <v>97</v>
      </c>
      <c r="AB10" s="291">
        <v>39</v>
      </c>
      <c r="AC10" s="291">
        <v>45</v>
      </c>
      <c r="AD10" s="291">
        <v>51</v>
      </c>
      <c r="AE10" s="289">
        <v>2153</v>
      </c>
      <c r="AF10" s="289">
        <v>2438</v>
      </c>
      <c r="AG10" s="291">
        <v>549</v>
      </c>
      <c r="AH10" s="261"/>
      <c r="AI10" s="261"/>
    </row>
    <row r="11" spans="1:35" ht="16.5" customHeight="1">
      <c r="A11" s="282" t="s">
        <v>649</v>
      </c>
      <c r="B11" s="396">
        <v>7783</v>
      </c>
      <c r="C11" s="292">
        <v>34</v>
      </c>
      <c r="D11" s="292">
        <v>35</v>
      </c>
      <c r="E11" s="292">
        <v>10377</v>
      </c>
      <c r="F11" s="292">
        <v>722342</v>
      </c>
      <c r="G11" s="292">
        <v>828388</v>
      </c>
      <c r="H11" s="292">
        <v>565945</v>
      </c>
      <c r="I11" s="293">
        <v>10.8</v>
      </c>
      <c r="J11" s="294">
        <v>4.2</v>
      </c>
      <c r="K11" s="295">
        <v>1252.7</v>
      </c>
      <c r="L11" s="282" t="s">
        <v>649</v>
      </c>
      <c r="M11" s="287">
        <v>7783</v>
      </c>
      <c r="N11" s="291">
        <v>100</v>
      </c>
      <c r="O11" s="288">
        <v>867</v>
      </c>
      <c r="P11" s="291">
        <v>66</v>
      </c>
      <c r="Q11" s="291">
        <v>252</v>
      </c>
      <c r="R11" s="291">
        <v>189</v>
      </c>
      <c r="S11" s="291">
        <v>180</v>
      </c>
      <c r="T11" s="291">
        <v>332</v>
      </c>
      <c r="U11" s="291">
        <v>222</v>
      </c>
      <c r="V11" s="291">
        <v>143</v>
      </c>
      <c r="W11" s="291">
        <v>244</v>
      </c>
      <c r="X11" s="291">
        <v>29</v>
      </c>
      <c r="Y11" s="291">
        <v>74</v>
      </c>
      <c r="Z11" s="291">
        <v>132</v>
      </c>
      <c r="AA11" s="291">
        <v>91</v>
      </c>
      <c r="AB11" s="291">
        <v>27</v>
      </c>
      <c r="AC11" s="291">
        <v>26</v>
      </c>
      <c r="AD11" s="291">
        <v>69</v>
      </c>
      <c r="AE11" s="289">
        <v>1978</v>
      </c>
      <c r="AF11" s="288">
        <v>2263</v>
      </c>
      <c r="AG11" s="291">
        <v>499</v>
      </c>
      <c r="AH11" s="296"/>
      <c r="AI11" s="261"/>
    </row>
    <row r="12" spans="1:35" s="307" customFormat="1" ht="16.5" customHeight="1" thickBot="1">
      <c r="A12" s="297" t="s">
        <v>672</v>
      </c>
      <c r="B12" s="298">
        <v>6765</v>
      </c>
      <c r="C12" s="299">
        <v>36</v>
      </c>
      <c r="D12" s="299">
        <v>36</v>
      </c>
      <c r="E12" s="299">
        <v>8932</v>
      </c>
      <c r="F12" s="299">
        <v>723961</v>
      </c>
      <c r="G12" s="299">
        <v>823620</v>
      </c>
      <c r="H12" s="299">
        <v>564297</v>
      </c>
      <c r="I12" s="300">
        <v>9.3</v>
      </c>
      <c r="J12" s="301">
        <v>4.4</v>
      </c>
      <c r="K12" s="302">
        <v>1084</v>
      </c>
      <c r="L12" s="297" t="s">
        <v>672</v>
      </c>
      <c r="M12" s="303">
        <v>6765</v>
      </c>
      <c r="N12" s="304">
        <v>89</v>
      </c>
      <c r="O12" s="305">
        <v>745</v>
      </c>
      <c r="P12" s="304">
        <v>51</v>
      </c>
      <c r="Q12" s="304">
        <v>192</v>
      </c>
      <c r="R12" s="304">
        <v>171</v>
      </c>
      <c r="S12" s="304">
        <v>161</v>
      </c>
      <c r="T12" s="304">
        <v>286</v>
      </c>
      <c r="U12" s="304">
        <v>173</v>
      </c>
      <c r="V12" s="304">
        <v>164</v>
      </c>
      <c r="W12" s="304">
        <v>198</v>
      </c>
      <c r="X12" s="304">
        <v>23</v>
      </c>
      <c r="Y12" s="304">
        <v>63</v>
      </c>
      <c r="Z12" s="304">
        <v>136</v>
      </c>
      <c r="AA12" s="304">
        <v>75</v>
      </c>
      <c r="AB12" s="304">
        <v>22</v>
      </c>
      <c r="AC12" s="304">
        <v>18</v>
      </c>
      <c r="AD12" s="304">
        <v>56</v>
      </c>
      <c r="AE12" s="303">
        <v>1715</v>
      </c>
      <c r="AF12" s="305">
        <v>1946</v>
      </c>
      <c r="AG12" s="304">
        <v>481</v>
      </c>
      <c r="AH12" s="306"/>
      <c r="AI12" s="306"/>
    </row>
    <row r="13" spans="1:35" ht="13.5">
      <c r="A13" s="308" t="s">
        <v>528</v>
      </c>
      <c r="B13" s="261"/>
      <c r="C13" s="261"/>
      <c r="D13" s="261"/>
      <c r="E13" s="261"/>
      <c r="F13" s="261"/>
      <c r="G13" s="261"/>
      <c r="H13" s="261"/>
      <c r="I13" s="261"/>
      <c r="J13" s="261"/>
      <c r="K13" s="309"/>
      <c r="L13" s="308" t="s">
        <v>225</v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96"/>
      <c r="AI13" s="261"/>
    </row>
    <row r="14" spans="1:35" ht="13.5">
      <c r="A14" s="308" t="s">
        <v>437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</row>
    <row r="15" spans="1:35" ht="13.5">
      <c r="A15" s="308" t="s">
        <v>226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96"/>
      <c r="X15" s="261"/>
      <c r="Y15" s="261"/>
      <c r="Z15" s="261"/>
      <c r="AA15" s="261"/>
      <c r="AB15" s="296"/>
      <c r="AC15" s="261"/>
      <c r="AD15" s="261"/>
      <c r="AE15" s="261"/>
      <c r="AF15" s="261"/>
      <c r="AG15" s="261"/>
      <c r="AH15" s="261"/>
      <c r="AI15" s="261"/>
    </row>
    <row r="16" spans="1:35" ht="13.5">
      <c r="A16" s="308" t="s">
        <v>529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</row>
    <row r="17" spans="3:27" ht="13.5">
      <c r="C17" s="309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703"/>
      <c r="O17" s="703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</row>
    <row r="19" spans="3:27" ht="13.5">
      <c r="C19" s="261"/>
      <c r="D19" s="261"/>
      <c r="E19" s="261"/>
      <c r="F19" s="261"/>
      <c r="G19" s="261"/>
      <c r="H19" s="261"/>
      <c r="I19" s="261"/>
      <c r="J19" s="309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</row>
    <row r="20" spans="3:27" ht="13.5"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309"/>
    </row>
    <row r="21" spans="3:27" ht="13.5"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309"/>
    </row>
  </sheetData>
  <sheetProtection/>
  <mergeCells count="9">
    <mergeCell ref="N17:O17"/>
    <mergeCell ref="L3:Y3"/>
    <mergeCell ref="J5:K5"/>
    <mergeCell ref="N5:AB6"/>
    <mergeCell ref="AC5:AD6"/>
    <mergeCell ref="AF5:AF7"/>
    <mergeCell ref="H6:H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0"/>
  <sheetViews>
    <sheetView showGridLines="0" zoomScalePageLayoutView="0" workbookViewId="0" topLeftCell="A1">
      <selection activeCell="H7" sqref="H7"/>
    </sheetView>
  </sheetViews>
  <sheetFormatPr defaultColWidth="8.00390625" defaultRowHeight="13.5"/>
  <cols>
    <col min="1" max="1" width="10.25390625" style="262" customWidth="1"/>
    <col min="2" max="2" width="7.50390625" style="262" customWidth="1"/>
    <col min="3" max="14" width="6.625" style="262" customWidth="1"/>
    <col min="15" max="16384" width="8.00390625" style="262" customWidth="1"/>
  </cols>
  <sheetData>
    <row r="1" spans="1:15" ht="18.75" customHeight="1">
      <c r="A1" s="259" t="s">
        <v>458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ht="7.5" customHeight="1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4" s="311" customFormat="1" ht="15" customHeight="1">
      <c r="A3" s="310" t="s">
        <v>674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5" ht="12.75" customHeight="1" thickBot="1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704" t="s">
        <v>189</v>
      </c>
      <c r="N4" s="704"/>
      <c r="O4" s="261"/>
    </row>
    <row r="5" spans="1:14" s="312" customFormat="1" ht="22.5" customHeight="1">
      <c r="A5" s="432" t="s">
        <v>227</v>
      </c>
      <c r="B5" s="433" t="s">
        <v>228</v>
      </c>
      <c r="C5" s="407" t="s">
        <v>459</v>
      </c>
      <c r="D5" s="407" t="s">
        <v>460</v>
      </c>
      <c r="E5" s="407" t="s">
        <v>461</v>
      </c>
      <c r="F5" s="407" t="s">
        <v>462</v>
      </c>
      <c r="G5" s="407" t="s">
        <v>463</v>
      </c>
      <c r="H5" s="407" t="s">
        <v>464</v>
      </c>
      <c r="I5" s="407" t="s">
        <v>465</v>
      </c>
      <c r="J5" s="407" t="s">
        <v>466</v>
      </c>
      <c r="K5" s="407" t="s">
        <v>467</v>
      </c>
      <c r="L5" s="407" t="s">
        <v>468</v>
      </c>
      <c r="M5" s="407" t="s">
        <v>469</v>
      </c>
      <c r="N5" s="407" t="s">
        <v>470</v>
      </c>
    </row>
    <row r="6" spans="1:15" ht="21.75" customHeight="1">
      <c r="A6" s="434" t="s">
        <v>229</v>
      </c>
      <c r="B6" s="435">
        <v>6765</v>
      </c>
      <c r="C6" s="436">
        <v>571</v>
      </c>
      <c r="D6" s="436">
        <v>518</v>
      </c>
      <c r="E6" s="436">
        <v>569</v>
      </c>
      <c r="F6" s="436">
        <v>547</v>
      </c>
      <c r="G6" s="436">
        <v>598</v>
      </c>
      <c r="H6" s="436">
        <v>525</v>
      </c>
      <c r="I6" s="436">
        <v>534</v>
      </c>
      <c r="J6" s="436">
        <v>660</v>
      </c>
      <c r="K6" s="436">
        <v>561</v>
      </c>
      <c r="L6" s="436">
        <v>563</v>
      </c>
      <c r="M6" s="436">
        <v>575</v>
      </c>
      <c r="N6" s="436">
        <v>544</v>
      </c>
      <c r="O6" s="437"/>
    </row>
    <row r="7" spans="1:15" ht="21.75" customHeight="1">
      <c r="A7" s="434" t="s">
        <v>230</v>
      </c>
      <c r="B7" s="435">
        <v>36</v>
      </c>
      <c r="C7" s="436">
        <v>1</v>
      </c>
      <c r="D7" s="436">
        <v>1</v>
      </c>
      <c r="E7" s="436">
        <v>3</v>
      </c>
      <c r="F7" s="436">
        <v>5</v>
      </c>
      <c r="G7" s="436">
        <v>6</v>
      </c>
      <c r="H7" s="438" t="s">
        <v>512</v>
      </c>
      <c r="I7" s="438">
        <v>3</v>
      </c>
      <c r="J7" s="436">
        <v>2</v>
      </c>
      <c r="K7" s="436">
        <v>1</v>
      </c>
      <c r="L7" s="436">
        <v>4</v>
      </c>
      <c r="M7" s="438">
        <v>7</v>
      </c>
      <c r="N7" s="436">
        <v>3</v>
      </c>
      <c r="O7" s="437"/>
    </row>
    <row r="8" spans="1:15" ht="21.75" customHeight="1">
      <c r="A8" s="439" t="s">
        <v>231</v>
      </c>
      <c r="B8" s="435">
        <v>8932</v>
      </c>
      <c r="C8" s="440">
        <v>743</v>
      </c>
      <c r="D8" s="440">
        <v>669</v>
      </c>
      <c r="E8" s="440">
        <v>767</v>
      </c>
      <c r="F8" s="440">
        <v>716</v>
      </c>
      <c r="G8" s="440">
        <v>823</v>
      </c>
      <c r="H8" s="440">
        <v>654</v>
      </c>
      <c r="I8" s="440">
        <v>733</v>
      </c>
      <c r="J8" s="440">
        <v>900</v>
      </c>
      <c r="K8" s="440">
        <v>721</v>
      </c>
      <c r="L8" s="440">
        <v>737</v>
      </c>
      <c r="M8" s="440">
        <v>769</v>
      </c>
      <c r="N8" s="440">
        <v>700</v>
      </c>
      <c r="O8" s="437"/>
    </row>
    <row r="9" spans="1:15" ht="5.25" customHeight="1" thickBot="1">
      <c r="A9" s="44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261"/>
    </row>
    <row r="10" spans="1:14" s="311" customFormat="1" ht="12.75" customHeight="1">
      <c r="A10" s="442" t="s">
        <v>225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2019-06-04T06:03:05Z</cp:lastPrinted>
  <dcterms:created xsi:type="dcterms:W3CDTF">2010-03-02T05:14:05Z</dcterms:created>
  <dcterms:modified xsi:type="dcterms:W3CDTF">2020-01-14T04:35:59Z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