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800" windowHeight="9720" tabRatio="770" firstSheet="1" activeTab="18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3">'12-3 '!$A$1:$I$44</definedName>
    <definedName name="_xlnm.Print_Area" localSheetId="8">'12-7'!$A$1:$H$141</definedName>
    <definedName name="_xlnm.Print_Area" localSheetId="9">'12-8 '!$A$1:$V$52</definedName>
    <definedName name="_xlnm.Print_Area" localSheetId="10">'12-9.10.11.12 '!$A$1:$L$48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<sst xmlns="http://schemas.openxmlformats.org/spreadsheetml/2006/main" count="2079" uniqueCount="832">
  <si>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</si>
  <si>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</si>
  <si>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</si>
  <si>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</si>
  <si>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</si>
  <si>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</si>
  <si>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</si>
  <si>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</si>
  <si>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</si>
  <si>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</si>
  <si>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</si>
  <si>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</si>
  <si>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</si>
  <si>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</si>
  <si>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</si>
  <si>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</si>
  <si>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</si>
  <si>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</si>
  <si>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</si>
  <si>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</si>
  <si>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</si>
  <si>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</si>
  <si>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</si>
  <si>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</si>
  <si>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</si>
  <si>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</si>
  <si>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</si>
  <si>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</si>
  <si>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</si>
  <si>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</si>
  <si>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</si>
  <si>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（注1）「特殊品」とは金属くず・再利用資材・動植物性製造飼肥料・廃棄物・廃土砂・輸送用容器・取合せ品である。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</si>
  <si>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</si>
  <si>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</si>
  <si>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</si>
  <si>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</si>
  <si>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</si>
  <si>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</si>
  <si>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</si>
  <si>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</si>
  <si>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</si>
  <si>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</si>
  <si>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</si>
  <si>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</si>
  <si>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</si>
  <si>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</si>
  <si>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</si>
  <si>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</si>
  <si>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</si>
  <si>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</si>
  <si>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</si>
  <si>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</si>
  <si>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</si>
  <si>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</si>
  <si>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</si>
  <si>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</si>
  <si>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</si>
  <si>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</si>
  <si>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</si>
  <si>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</si>
  <si>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</si>
  <si>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</si>
  <si>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</si>
  <si>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</si>
  <si>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</si>
  <si>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</si>
  <si>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</si>
  <si>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</si>
  <si>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</si>
  <si>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</si>
  <si>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</si>
  <si>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</si>
  <si>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</si>
  <si>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</si>
  <si>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</si>
  <si>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</si>
  <si>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</si>
  <si>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</si>
  <si>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</si>
  <si>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</si>
  <si>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</si>
  <si>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</si>
  <si>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</si>
  <si>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</si>
  <si>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</si>
  <si>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</si>
  <si>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</si>
  <si>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</si>
  <si>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</si>
  <si>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</si>
  <si>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</si>
  <si>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</si>
  <si>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</si>
  <si>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</si>
  <si>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</si>
  <si>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</si>
  <si>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</si>
  <si>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</si>
  <si>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</si>
  <si>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</si>
  <si>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</si>
  <si>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</si>
  <si>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</si>
  <si>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</si>
  <si>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</si>
  <si>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</si>
  <si>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</si>
  <si>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</si>
  <si>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</si>
  <si>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</si>
  <si>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</si>
  <si>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</si>
  <si>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</si>
  <si>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</si>
  <si>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</si>
  <si>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</si>
  <si>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</si>
  <si>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</si>
  <si>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</si>
  <si>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</si>
  <si>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</si>
  <si>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</si>
  <si>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</si>
  <si>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</si>
  <si>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</si>
  <si>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</si>
  <si>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</si>
  <si>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</si>
  <si>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</si>
  <si>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</si>
  <si>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</si>
  <si>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</si>
  <si>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</si>
  <si>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</si>
  <si>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</si>
  <si>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</si>
  <si>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</si>
  <si>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</si>
  <si>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</si>
  <si>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</si>
  <si>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</si>
  <si>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</si>
  <si>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</si>
  <si>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</si>
  <si>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</si>
  <si>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</si>
  <si>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</si>
  <si>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</si>
  <si>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</si>
  <si>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</si>
  <si>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</si>
  <si>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</si>
  <si>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</si>
  <si>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</si>
  <si>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</si>
  <si>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</si>
  <si>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</si>
  <si>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</si>
  <si>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</si>
  <si>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</si>
  <si>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</si>
  <si>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</si>
  <si>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</si>
  <si>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</si>
  <si>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</si>
  <si>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</si>
  <si>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</si>
  <si>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</si>
  <si>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</si>
  <si>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</si>
  <si>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</si>
  <si>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</si>
  <si>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</si>
  <si>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</si>
  <si>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普　　通</t>
  </si>
  <si>
    <t>年　賀</t>
  </si>
  <si>
    <t>選　挙</t>
  </si>
  <si>
    <t>小　計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</si>
  <si>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</si>
  <si>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</si>
  <si>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</si>
  <si>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</si>
  <si>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</si>
  <si>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</si>
  <si>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　（単位：局，箱）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</si>
  <si>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</si>
  <si>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</si>
  <si>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</si>
  <si>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</si>
  <si>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</si>
  <si>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</si>
  <si>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</si>
  <si>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</si>
  <si>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4)その他…特殊軽四輪車及び軽三輪車の計である。</t>
  </si>
  <si>
    <t>3) 小型二輪車とは、排気量250ccを超える二輪車のことである。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</si>
  <si>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</si>
  <si>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</si>
  <si>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</si>
  <si>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</si>
  <si>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</si>
  <si>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</si>
  <si>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</si>
  <si>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</si>
  <si>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</si>
  <si>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</si>
  <si>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</si>
  <si>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</si>
  <si>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</si>
  <si>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</si>
  <si>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</si>
  <si>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</si>
  <si>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</si>
  <si>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</si>
  <si>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</si>
  <si>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</si>
  <si>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</si>
  <si>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</si>
  <si>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</si>
  <si>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</si>
  <si>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</si>
  <si>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</si>
  <si>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</si>
  <si>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</si>
  <si>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</si>
  <si>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</si>
  <si>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</si>
  <si>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</si>
  <si>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</si>
  <si>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</si>
  <si>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</si>
  <si>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</si>
  <si>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</si>
  <si>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</si>
  <si>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</si>
  <si>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</si>
  <si>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</si>
  <si>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</si>
  <si>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</si>
  <si>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</si>
  <si>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</si>
  <si>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</si>
  <si>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</si>
  <si>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</si>
  <si>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</si>
  <si>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</si>
  <si>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</si>
  <si>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</si>
  <si>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</si>
  <si>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</si>
  <si>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</si>
  <si>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</si>
  <si>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</si>
  <si>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</si>
  <si>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</si>
  <si>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</si>
  <si>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</si>
  <si>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</si>
  <si>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</si>
  <si>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</si>
  <si>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</si>
  <si>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</si>
  <si>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</si>
  <si>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</si>
  <si>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</si>
  <si>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</si>
  <si>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</si>
  <si>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</si>
  <si>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</si>
  <si>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</si>
  <si>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</si>
  <si>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</si>
  <si>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</si>
  <si>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</si>
  <si>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</si>
  <si>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</si>
  <si>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</si>
  <si>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</si>
  <si>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</si>
  <si>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</si>
  <si>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</si>
  <si>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</si>
  <si>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</si>
  <si>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</si>
  <si>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</si>
  <si>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</si>
  <si>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</si>
  <si>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</si>
  <si>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</si>
  <si>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</si>
  <si>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</si>
  <si>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</si>
  <si>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</si>
  <si>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</si>
  <si>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</si>
  <si>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</si>
  <si>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</si>
  <si>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</si>
  <si>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</si>
  <si>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</si>
  <si>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</si>
  <si>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</si>
  <si>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</si>
  <si>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</si>
  <si>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</si>
  <si>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</si>
  <si>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</si>
  <si>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</si>
  <si>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</si>
  <si>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</si>
  <si>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</si>
  <si>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</si>
  <si>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</si>
  <si>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</si>
  <si>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</si>
  <si>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</si>
  <si>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</si>
  <si>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</si>
  <si>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</si>
  <si>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</si>
  <si>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</si>
  <si>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</si>
  <si>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</si>
  <si>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</si>
  <si>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</si>
  <si>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</si>
  <si>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</si>
  <si>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</si>
  <si>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</si>
  <si>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</si>
  <si>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</si>
  <si>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</si>
  <si>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</si>
  <si>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</si>
  <si>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</si>
  <si>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</si>
  <si>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</si>
  <si>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</si>
  <si>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</si>
  <si>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</si>
  <si>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</si>
  <si>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</si>
  <si>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</si>
  <si>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</si>
  <si>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</si>
  <si>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</si>
  <si>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</si>
  <si>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</si>
  <si>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</si>
  <si>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</si>
  <si>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</si>
  <si>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</si>
  <si>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</si>
  <si>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</si>
  <si>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　　　　2)平成20年度から非公開となった。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</si>
  <si>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</si>
  <si>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</si>
  <si>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</si>
  <si>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</si>
  <si>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</si>
  <si>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</si>
  <si>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</si>
  <si>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</si>
  <si>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</si>
  <si>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</si>
  <si>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　注：各年度末の数値である。</t>
  </si>
  <si>
    <t>　　：ブロードバンド（契約数）は佐賀県の数値である。</t>
  </si>
  <si>
    <t>資料：ＮＴＴ西日本株式会社　総務省九州総合通信局</t>
  </si>
  <si>
    <t>ｍ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</si>
  <si>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</si>
  <si>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</si>
  <si>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</si>
  <si>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</si>
  <si>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</si>
  <si>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</si>
  <si>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</si>
  <si>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</si>
  <si>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</si>
  <si>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</si>
  <si>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</si>
  <si>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</si>
  <si>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</si>
  <si>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</si>
  <si>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</si>
  <si>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</si>
  <si>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</si>
  <si>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</si>
  <si>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</si>
  <si>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</si>
  <si>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</si>
  <si>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</si>
  <si>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</si>
  <si>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</si>
  <si>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</si>
  <si>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</si>
  <si>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</si>
  <si>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</si>
  <si>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</si>
  <si>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</si>
  <si>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</si>
  <si>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</si>
  <si>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</si>
  <si>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</si>
  <si>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</si>
  <si>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</si>
  <si>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</si>
  <si>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</si>
  <si>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</si>
  <si>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</si>
  <si>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</si>
  <si>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</si>
  <si>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</si>
  <si>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</si>
  <si>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</si>
  <si>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</si>
  <si>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</si>
  <si>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</si>
  <si>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</si>
  <si>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</si>
  <si>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</si>
  <si>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</si>
  <si>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</si>
  <si>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</si>
  <si>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</si>
  <si>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</si>
  <si>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</si>
  <si>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</si>
  <si>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</si>
  <si>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</si>
  <si>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</si>
  <si>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</si>
  <si>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</si>
  <si>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</si>
  <si>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</si>
  <si>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</si>
  <si>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</si>
  <si>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</si>
  <si>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</si>
  <si>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</si>
  <si>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昭和63年度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</si>
  <si>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</si>
  <si>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</si>
  <si>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</si>
  <si>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</si>
  <si>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</si>
  <si>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</si>
  <si>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</si>
  <si>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</si>
  <si>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</si>
  <si>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</si>
  <si>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</si>
  <si>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</si>
  <si>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</si>
  <si>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</si>
  <si>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</si>
  <si>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</si>
  <si>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</si>
  <si>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</si>
  <si>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</si>
  <si>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</si>
  <si>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</si>
  <si>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</si>
  <si>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</si>
  <si>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</si>
  <si>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</si>
  <si>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鳥栖市酒井西町溜深</t>
  </si>
  <si>
    <t>一般国道
 34号</t>
  </si>
  <si>
    <t>鳥栖市村田町一本松</t>
  </si>
  <si>
    <t>神埼市神埼町駅通り  1)</t>
  </si>
  <si>
    <t>佐賀市鍋島町森田</t>
  </si>
  <si>
    <t>小城市牛津町砥川  1)</t>
  </si>
  <si>
    <t>武雄市武雄町富岡</t>
  </si>
  <si>
    <t>嬉野市嬉野町下宿  1)</t>
  </si>
  <si>
    <t>一般国道
 35号</t>
  </si>
  <si>
    <t>西松浦郡有田町原明</t>
  </si>
  <si>
    <t>資料：県道路課「道路交通情勢調査」</t>
  </si>
  <si>
    <t>（注）平成17年度より観測地点名が変更になった。</t>
  </si>
  <si>
    <t>昼夜率＝</t>
  </si>
  <si>
    <t>（昼＋夜）交通量</t>
  </si>
  <si>
    <t>一般国道
202号</t>
  </si>
  <si>
    <t>唐津市鬼塚</t>
  </si>
  <si>
    <t>伊万里市新天町</t>
  </si>
  <si>
    <t>一般国道
203号</t>
  </si>
  <si>
    <t>唐津市厳木町本山  1)</t>
  </si>
  <si>
    <t>一般国道
204号</t>
  </si>
  <si>
    <t>伊万里市瀬戸町本瀬戸1319
本瀬戸バス停前</t>
  </si>
  <si>
    <t>一般国道
207号</t>
  </si>
  <si>
    <t>鹿島市大字高津原   2)
字西牟田桜大橋横(H17年度)
(字横田28-1：～H11年度)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</si>
  <si>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</si>
  <si>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</si>
  <si>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</si>
  <si>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</si>
  <si>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</si>
  <si>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</si>
  <si>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r>
      <t xml:space="preserve">一般国道
497号
</t>
    </r>
    <r>
      <rPr>
        <sz val="6"/>
        <rFont val="ＭＳ 明朝"/>
        <family val="1"/>
      </rPr>
      <t>(西九州自動車道)</t>
    </r>
  </si>
  <si>
    <t>一般国道
498号</t>
  </si>
  <si>
    <t>（注）平成17年度より観測地点名が変更になりました。</t>
  </si>
  <si>
    <t>　　　平成17年度より一般国道207号の鹿島市は観測地点が変更になりました。</t>
  </si>
  <si>
    <t>小型車</t>
  </si>
  <si>
    <t>大型車</t>
  </si>
  <si>
    <t>乗用車・小型貨物車</t>
  </si>
  <si>
    <t>バス・普通貨物車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</si>
  <si>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</t>
    </r>
  </si>
  <si>
    <t>インターチェンジ名</t>
  </si>
  <si>
    <t>２３ 年度</t>
  </si>
  <si>
    <t>車       種</t>
  </si>
  <si>
    <t>20～30ﾄﾝ未満</t>
  </si>
  <si>
    <t>30～50ﾄﾝ未満</t>
  </si>
  <si>
    <t>50～100ﾄﾝ未満</t>
  </si>
  <si>
    <t>100～150ﾄﾝ未満</t>
  </si>
  <si>
    <t>150ﾄﾝ以上</t>
  </si>
  <si>
    <t>総トン数</t>
  </si>
  <si>
    <t>71 429</t>
  </si>
  <si>
    <t>51 851</t>
  </si>
  <si>
    <t>1 384</t>
  </si>
  <si>
    <t>17 130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</si>
  <si>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</si>
  <si>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</si>
  <si>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</si>
  <si>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</si>
  <si>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資料：県空港課</t>
  </si>
  <si>
    <t>（鳥栖貨物ターミナル）</t>
  </si>
  <si>
    <r>
      <t xml:space="preserve">　 交　　 通　　 量  </t>
    </r>
    <r>
      <rPr>
        <sz val="12"/>
        <rFont val="ＭＳ 明朝"/>
        <family val="1"/>
      </rPr>
      <t>（昭和63・平成2・6・9・11・17・22年度）　（続き）</t>
    </r>
  </si>
  <si>
    <t>313 200</t>
  </si>
  <si>
    <t>1) 総　　数</t>
  </si>
  <si>
    <t>1) 総　数</t>
  </si>
  <si>
    <t>資料：九州旅客鉄道株式会社・日本貨物鉄道株式会社九州支社</t>
  </si>
  <si>
    <t>12-7　鉄  道  乗  降  客  数  及  び　</t>
  </si>
  <si>
    <t>(1)ＪＲ九州</t>
  </si>
  <si>
    <t>1) 総　数</t>
  </si>
  <si>
    <t>19 045</t>
  </si>
  <si>
    <t>-</t>
  </si>
  <si>
    <t>資料：日本郵便株式会社 九州支社</t>
  </si>
  <si>
    <t>資料：日本郵便株式会社 九州支社</t>
  </si>
  <si>
    <t>2) 速達等</t>
  </si>
  <si>
    <t>　郵便物</t>
  </si>
  <si>
    <t>（単位：隻，トン）</t>
  </si>
  <si>
    <t>種　　類</t>
  </si>
  <si>
    <t>20 078</t>
  </si>
  <si>
    <t>19 072</t>
  </si>
  <si>
    <t>18 644</t>
  </si>
  <si>
    <t>17 679</t>
  </si>
  <si>
    <t>木ＦＲＰ船</t>
  </si>
  <si>
    <t>　第 二 種 免 許</t>
  </si>
  <si>
    <t>1)</t>
  </si>
  <si>
    <t>　第 一 種 免 許</t>
  </si>
  <si>
    <t>資料：県警察本部交通企画課「交通さが」</t>
  </si>
  <si>
    <t xml:space="preserve">      24</t>
  </si>
  <si>
    <t xml:space="preserve">      25</t>
  </si>
  <si>
    <t>夫婦石</t>
  </si>
  <si>
    <t>323 414</t>
  </si>
  <si>
    <t>323 414</t>
  </si>
  <si>
    <t>（注）　1) 次の特殊取扱を含む。</t>
  </si>
  <si>
    <t>　　　　2）平成21年度より特定記録のみ含む。</t>
  </si>
  <si>
    <t>　　　　　 郵便物の速達等：速達、代金引換、配達日指定、レターパックプラス(レターパックプラス）、翌朝10時、電子郵便。</t>
  </si>
  <si>
    <t>24　　</t>
  </si>
  <si>
    <t>25　　</t>
  </si>
  <si>
    <t>32 665</t>
  </si>
  <si>
    <t>30 302</t>
  </si>
  <si>
    <t>86 652</t>
  </si>
  <si>
    <t>一般国道
3号</t>
  </si>
  <si>
    <t>10 568 438</t>
  </si>
  <si>
    <t xml:space="preserve"> 11 488</t>
  </si>
  <si>
    <t xml:space="preserve"> 124 758</t>
  </si>
  <si>
    <t xml:space="preserve"> 11 472</t>
  </si>
  <si>
    <t xml:space="preserve"> 124 528</t>
  </si>
  <si>
    <t xml:space="preserve"> 11 298</t>
  </si>
  <si>
    <t xml:space="preserve"> 18 735</t>
  </si>
  <si>
    <t>10 627 874</t>
  </si>
  <si>
    <t xml:space="preserve"> 11 533</t>
  </si>
  <si>
    <t xml:space="preserve"> 132 921</t>
  </si>
  <si>
    <t xml:space="preserve"> 11 519</t>
  </si>
  <si>
    <t xml:space="preserve"> 132 712</t>
  </si>
  <si>
    <t>11 847</t>
  </si>
  <si>
    <t>（注）　1)一般国道の指定区間と指定区間外の路線数は、１路線重複している。（国道208号）</t>
  </si>
  <si>
    <t>２４ 年度</t>
  </si>
  <si>
    <t>（注）1日平均乗車人員・降車人員の年度値は、四捨五入の関係で合わないことがある。</t>
  </si>
  <si>
    <t>合　　計</t>
  </si>
  <si>
    <t>平 成 19 年度</t>
  </si>
  <si>
    <t xml:space="preserve">      26</t>
  </si>
  <si>
    <t xml:space="preserve">      25</t>
  </si>
  <si>
    <t xml:space="preserve">      26</t>
  </si>
  <si>
    <t>647 691</t>
  </si>
  <si>
    <t>353 244</t>
  </si>
  <si>
    <t>637 837</t>
  </si>
  <si>
    <t>1 768</t>
  </si>
  <si>
    <t>1 742</t>
  </si>
  <si>
    <t>－</t>
  </si>
  <si>
    <t>19 121</t>
  </si>
  <si>
    <t>18 156</t>
  </si>
  <si>
    <t>－</t>
  </si>
  <si>
    <t xml:space="preserve">      24</t>
  </si>
  <si>
    <t>24</t>
  </si>
  <si>
    <t>25</t>
  </si>
  <si>
    <t>26</t>
  </si>
  <si>
    <t>1 199</t>
  </si>
  <si>
    <t>332 504</t>
  </si>
  <si>
    <t>44 240</t>
  </si>
  <si>
    <t>7 507</t>
  </si>
  <si>
    <t>6 061 574</t>
  </si>
  <si>
    <t>10 714</t>
  </si>
  <si>
    <t>7 839</t>
  </si>
  <si>
    <t>2 501</t>
  </si>
  <si>
    <t>2) 永　久　橋</t>
  </si>
  <si>
    <t>3) 木　　　橋</t>
  </si>
  <si>
    <t xml:space="preserve">        24</t>
  </si>
  <si>
    <t xml:space="preserve">        25</t>
  </si>
  <si>
    <t xml:space="preserve">        26</t>
  </si>
  <si>
    <t>1 869.2</t>
  </si>
  <si>
    <t xml:space="preserve"> 1 676.2</t>
  </si>
  <si>
    <t xml:space="preserve"> 1 869.0</t>
  </si>
  <si>
    <t xml:space="preserve"> 1 872.5</t>
  </si>
  <si>
    <t xml:space="preserve"> 1 872.3</t>
  </si>
  <si>
    <t xml:space="preserve"> 8 895.2</t>
  </si>
  <si>
    <t xml:space="preserve"> 6 171.4</t>
  </si>
  <si>
    <t>2 723.8</t>
  </si>
  <si>
    <t xml:space="preserve"> 8 512.0</t>
  </si>
  <si>
    <t>12-5 　　国 　　道　　 の　</t>
  </si>
  <si>
    <t>調査日　平成22年10月13日</t>
  </si>
  <si>
    <t>平　　　　成　　　　22　　　　年　　　　度</t>
  </si>
  <si>
    <t>平成 9 年度</t>
  </si>
  <si>
    <t>町 村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</si>
  <si>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</si>
  <si>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</si>
  <si>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t>12-5 　　国 　　道　　 の　</t>
  </si>
  <si>
    <t>調査日　平成22年10月13日</t>
  </si>
  <si>
    <t>平　　　　成　　　　22　　　　年　　　　度</t>
  </si>
  <si>
    <t>平成 9 年度</t>
  </si>
  <si>
    <t>町 村</t>
  </si>
  <si>
    <t>唐津市八幡町794-8  1)</t>
  </si>
  <si>
    <t>藤津郡太良町大浦
字津ノ浦1808</t>
  </si>
  <si>
    <t>佐賀市三瀬村三瀬  1)
字岸高2851　</t>
  </si>
  <si>
    <t>佐賀市富士町大字上熊川  1)
小関橋バス停横</t>
  </si>
  <si>
    <t>唐津市浜玉町南山  1)</t>
  </si>
  <si>
    <t>杵島郡福富町  1)
大字住ノ江2807-24
住ノ江駐在所前</t>
  </si>
  <si>
    <t>武雄南ＩＣ～波佐見有田ＩＣ
                       1)</t>
  </si>
  <si>
    <t>嬉野市塩田町大字五町田  1)
字五町田</t>
  </si>
  <si>
    <t>西松浦郡有田町岳  1)
国見有料道路料金徴収所横</t>
  </si>
  <si>
    <t xml:space="preserve">     24</t>
  </si>
  <si>
    <t xml:space="preserve">     25</t>
  </si>
  <si>
    <t xml:space="preserve">     26</t>
  </si>
  <si>
    <t>２６ 年度</t>
  </si>
  <si>
    <t>平均収入</t>
  </si>
  <si>
    <t>成　　田</t>
  </si>
  <si>
    <t>(注）大阪便は、平成23年1月5日から運休。成田便は、平成26年8月から就航。</t>
  </si>
  <si>
    <t>上　海</t>
  </si>
  <si>
    <t>ソウル</t>
  </si>
  <si>
    <t>平成　23年度</t>
  </si>
  <si>
    <t>(注）上海便は、平成24年1月から就航。ソウル便は、平成25年12月から就航。</t>
  </si>
  <si>
    <t>26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</si>
  <si>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</si>
  <si>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</si>
  <si>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</si>
  <si>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</si>
  <si>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</si>
  <si>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</si>
  <si>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</si>
  <si>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</si>
  <si>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％</t>
  </si>
  <si>
    <t xml:space="preserve">  1 716 990</t>
  </si>
  <si>
    <t>（注）　高速自動車国道は含まない。一般国道は有料道路（西日本高速道路株式会社・佐賀県道路公社）を含む。</t>
  </si>
  <si>
    <t>3 192 877</t>
  </si>
  <si>
    <t>1 989 903</t>
  </si>
  <si>
    <t>1 191 758</t>
  </si>
  <si>
    <t>6 986</t>
  </si>
  <si>
    <t>3 962</t>
  </si>
  <si>
    <t>948 289</t>
  </si>
  <si>
    <t>651 730</t>
  </si>
  <si>
    <t>193 725</t>
  </si>
  <si>
    <t>100 776</t>
  </si>
  <si>
    <t>1 808</t>
  </si>
  <si>
    <t>1)特   殊   品</t>
  </si>
  <si>
    <t xml:space="preserve">12-2 国 道・県 道 の 状 況 </t>
  </si>
  <si>
    <t>（単位：km）</t>
  </si>
  <si>
    <t>国　</t>
  </si>
  <si>
    <t xml:space="preserve">  　道（指定区間外）</t>
  </si>
  <si>
    <t>市　町</t>
  </si>
  <si>
    <t>大 川 野</t>
  </si>
  <si>
    <t xml:space="preserve"> 平成 23年度</t>
  </si>
  <si>
    <t xml:space="preserve"> 平成 23年度</t>
  </si>
  <si>
    <t xml:space="preserve">      27</t>
  </si>
  <si>
    <t xml:space="preserve">      27</t>
  </si>
  <si>
    <t>1 302.4</t>
  </si>
  <si>
    <t xml:space="preserve"> 333 381</t>
  </si>
  <si>
    <t xml:space="preserve"> 499 062</t>
  </si>
  <si>
    <t>1 367.3</t>
  </si>
  <si>
    <t>1 490.7</t>
  </si>
  <si>
    <t xml:space="preserve"> １ 日 平 均</t>
  </si>
  <si>
    <t xml:space="preserve"> １ 日 平 均</t>
  </si>
  <si>
    <t xml:space="preserve"> 　 1日平均の発送量・到着量については平成27年より算出なし。</t>
  </si>
  <si>
    <t>　　　平　成　　23　年</t>
  </si>
  <si>
    <t>　　       　　 24</t>
  </si>
  <si>
    <t>　　       　　 25</t>
  </si>
  <si>
    <t>　　       　　 26</t>
  </si>
  <si>
    <t>　　       　　 27</t>
  </si>
  <si>
    <r>
      <t>12-4　運転免許所持者数</t>
    </r>
    <r>
      <rPr>
        <sz val="12"/>
        <rFont val="ＭＳ 明朝"/>
        <family val="1"/>
      </rPr>
      <t>（平成23～27年）</t>
    </r>
  </si>
  <si>
    <r>
      <t>12-1　道　路　現　況</t>
    </r>
    <r>
      <rPr>
        <sz val="12"/>
        <rFont val="ＭＳ 明朝"/>
        <family val="1"/>
      </rPr>
      <t>（平成23～27年）</t>
    </r>
  </si>
  <si>
    <t xml:space="preserve">  平 成 23 年</t>
  </si>
  <si>
    <t xml:space="preserve">        27</t>
  </si>
  <si>
    <t xml:space="preserve">  平 成 23 年</t>
  </si>
  <si>
    <t xml:space="preserve">        24</t>
  </si>
  <si>
    <t xml:space="preserve">        25</t>
  </si>
  <si>
    <t>10 666 848</t>
  </si>
  <si>
    <t>11 569</t>
  </si>
  <si>
    <t>134 936</t>
  </si>
  <si>
    <t>11 555</t>
  </si>
  <si>
    <t>134 727</t>
  </si>
  <si>
    <t>12 385</t>
  </si>
  <si>
    <t xml:space="preserve"> 19 139</t>
  </si>
  <si>
    <t xml:space="preserve">        26</t>
  </si>
  <si>
    <t xml:space="preserve">        27</t>
  </si>
  <si>
    <t>　　　　2)永久橋は、鋼橋・コンクリート橋・鋼橋とコンクリート橋との混合橋・石橋とする。</t>
  </si>
  <si>
    <t>　　　　3)木橋は、永久橋以外の橋とする。</t>
  </si>
  <si>
    <t>平成23年</t>
  </si>
  <si>
    <t>　　24</t>
  </si>
  <si>
    <t>　　25</t>
  </si>
  <si>
    <t>　　26</t>
  </si>
  <si>
    <t>27</t>
  </si>
  <si>
    <t xml:space="preserve">  － 市 町 － （平成 23～27年）</t>
  </si>
  <si>
    <t>各年4月1日現在</t>
  </si>
  <si>
    <t>年次</t>
  </si>
  <si>
    <t>市町</t>
  </si>
  <si>
    <t>改 良 済</t>
  </si>
  <si>
    <t xml:space="preserve">  平 成 23 年</t>
  </si>
  <si>
    <t xml:space="preserve">        24</t>
  </si>
  <si>
    <t xml:space="preserve">        25</t>
  </si>
  <si>
    <t xml:space="preserve">        26</t>
  </si>
  <si>
    <t xml:space="preserve">        27</t>
  </si>
  <si>
    <r>
      <t>12-3　市町道の状況</t>
    </r>
    <r>
      <rPr>
        <sz val="12"/>
        <rFont val="ＭＳ 明朝"/>
        <family val="1"/>
      </rPr>
      <t>－市 町－（平成23～27年）</t>
    </r>
  </si>
  <si>
    <r>
      <t xml:space="preserve">　用 　状　 況 </t>
    </r>
    <r>
      <rPr>
        <sz val="12"/>
        <rFont val="ＭＳ 明朝"/>
        <family val="1"/>
      </rPr>
      <t>（平成23～27年度）</t>
    </r>
  </si>
  <si>
    <t>２５ 年度</t>
  </si>
  <si>
    <t>２７ 年度</t>
  </si>
  <si>
    <t>12-8　種   類   別   自   動   車　</t>
  </si>
  <si>
    <t>各年度末現在(但し、原動機付自転車は、年度初めの 4月1日現在。合併市町で集計した値。）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</si>
  <si>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</si>
  <si>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</si>
  <si>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</si>
  <si>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</si>
  <si>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</si>
  <si>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</si>
  <si>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</si>
  <si>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</si>
  <si>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</si>
  <si>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23年度</t>
  </si>
  <si>
    <t>27</t>
  </si>
  <si>
    <t>不　明</t>
  </si>
  <si>
    <t>　保   有   台   数 －市町－（平成23～27年度）</t>
  </si>
  <si>
    <t>2) 特殊車の中には小型は含まれていない。</t>
  </si>
  <si>
    <t>5) 自動車１台当たり人口＝佐賀県の推計人口(平成27年10月1日現在)／自動車保有台数総数</t>
  </si>
  <si>
    <t>（注）　1)各年度計の総数は、軽二輪車を含んだ数である。（平成27年度  9,197 台）</t>
  </si>
  <si>
    <t>平均収入</t>
  </si>
  <si>
    <r>
      <t>12-9  一般乗合旅客自動車運送事業輸送実績　</t>
    </r>
    <r>
      <rPr>
        <sz val="12"/>
        <rFont val="ＭＳ 明朝"/>
        <family val="1"/>
      </rPr>
      <t>（平成23～27年度）</t>
    </r>
  </si>
  <si>
    <r>
      <t>12-10 一般貸切旅客自動車運送事業輸送実績　</t>
    </r>
    <r>
      <rPr>
        <sz val="12"/>
        <rFont val="ＭＳ 明朝"/>
        <family val="1"/>
      </rPr>
      <t>（平成23～27年度）</t>
    </r>
  </si>
  <si>
    <t>12-11　ハイヤー ・ タクシー輸送実績 （平成23～27年度）</t>
  </si>
  <si>
    <r>
      <t>12-12　トラック事業者数及び保有車両数　</t>
    </r>
    <r>
      <rPr>
        <sz val="12"/>
        <rFont val="ＭＳ 明朝"/>
        <family val="1"/>
      </rPr>
      <t>（平成23～27年度）</t>
    </r>
  </si>
  <si>
    <r>
      <t>12-15　在   籍   船   舶   数</t>
    </r>
    <r>
      <rPr>
        <sz val="12"/>
        <rFont val="ＭＳ 明朝"/>
        <family val="1"/>
      </rPr>
      <t>（平成24～28年）</t>
    </r>
  </si>
  <si>
    <t xml:space="preserve">  　平 成 24 年</t>
  </si>
  <si>
    <t xml:space="preserve">  　    　25</t>
  </si>
  <si>
    <t xml:space="preserve">  　      26</t>
  </si>
  <si>
    <t xml:space="preserve">  　    　27</t>
  </si>
  <si>
    <t xml:space="preserve">  　      28</t>
  </si>
  <si>
    <t>－</t>
  </si>
  <si>
    <t>－</t>
  </si>
  <si>
    <t>12-17　国内定期便の搭乗者数（平成23～27年度）</t>
  </si>
  <si>
    <t xml:space="preserve"> 28年 1月</t>
  </si>
  <si>
    <t xml:space="preserve"> 27年 4月</t>
  </si>
  <si>
    <t>12-18　国際定期便の搭乗者数（平成24～27年度）</t>
  </si>
  <si>
    <t>平成　24年度</t>
  </si>
  <si>
    <t xml:space="preserve"> 27年 4月</t>
  </si>
  <si>
    <r>
      <t>12-20　郵便通信機関施設数</t>
    </r>
    <r>
      <rPr>
        <sz val="12"/>
        <rFont val="ＭＳ 明朝"/>
        <family val="1"/>
      </rPr>
      <t>（平成26・27年度）</t>
    </r>
  </si>
  <si>
    <t>平成 26年度</t>
  </si>
  <si>
    <t>　　 27</t>
  </si>
  <si>
    <t>唐津港</t>
  </si>
  <si>
    <t>伊万里港</t>
  </si>
  <si>
    <t>大浦港</t>
  </si>
  <si>
    <t>平 成 23 年</t>
  </si>
  <si>
    <t xml:space="preserve">   24</t>
  </si>
  <si>
    <t xml:space="preserve">   25</t>
  </si>
  <si>
    <t xml:space="preserve">   26</t>
  </si>
  <si>
    <t xml:space="preserve">   27</t>
  </si>
  <si>
    <t>1)特   殊   品</t>
  </si>
  <si>
    <t>12-13　主要港別海上貨物輸移入量（平成23～27年）</t>
  </si>
  <si>
    <t>12-14　主要港別海上貨物輸移出量（平成23～27年）</t>
  </si>
  <si>
    <t>区　  分</t>
  </si>
  <si>
    <t>入 港 船 舶 数</t>
  </si>
  <si>
    <t>乗　降　客　数</t>
  </si>
  <si>
    <t>隻　　数</t>
  </si>
  <si>
    <t>総 屯 数</t>
  </si>
  <si>
    <t xml:space="preserve">  平  成  23 年</t>
  </si>
  <si>
    <t xml:space="preserve">  平  成  24　年</t>
  </si>
  <si>
    <t xml:space="preserve">  平  成  25 年</t>
  </si>
  <si>
    <t xml:space="preserve">  平  成  26 年</t>
  </si>
  <si>
    <t xml:space="preserve">  平  成  27  年</t>
  </si>
  <si>
    <r>
      <t xml:space="preserve">    12-16 　港別入港船舶数及び乗降客数</t>
    </r>
    <r>
      <rPr>
        <sz val="12"/>
        <rFont val="ＭＳ 明朝"/>
        <family val="1"/>
      </rPr>
      <t>（平成23～27年）</t>
    </r>
  </si>
  <si>
    <t>外　航</t>
  </si>
  <si>
    <t>内　航</t>
  </si>
  <si>
    <t>23　　年度</t>
  </si>
  <si>
    <t>27　</t>
  </si>
  <si>
    <r>
      <t>12-23　インターネット契約数</t>
    </r>
    <r>
      <rPr>
        <sz val="12"/>
        <rFont val="ＭＳ 明朝"/>
        <family val="1"/>
      </rPr>
      <t>（平成23～27年度）</t>
    </r>
  </si>
  <si>
    <t>書留等</t>
  </si>
  <si>
    <t>1）特　　　殊</t>
  </si>
  <si>
    <r>
      <t>12-19　引受内国郵便物数</t>
    </r>
    <r>
      <rPr>
        <sz val="12"/>
        <rFont val="ＭＳ 明朝"/>
        <family val="1"/>
      </rPr>
      <t>（平成23～27年度）</t>
    </r>
  </si>
  <si>
    <t>平成 23年度</t>
  </si>
  <si>
    <t xml:space="preserve">     27</t>
  </si>
  <si>
    <t>ｘ</t>
  </si>
  <si>
    <t>　　　　・「x」は平成27年度以降、秘諾された数値。</t>
  </si>
  <si>
    <r>
      <t>　 貨  物  発  着  ト  ン  数</t>
    </r>
    <r>
      <rPr>
        <sz val="12"/>
        <rFont val="ＭＳ 明朝"/>
        <family val="1"/>
      </rPr>
      <t>（平成23～27年度）</t>
    </r>
  </si>
  <si>
    <t>-</t>
  </si>
  <si>
    <t>注）四捨五入の関係で内訳の計と総数が合わない場合がある。</t>
  </si>
  <si>
    <t>r10 845</t>
  </si>
  <si>
    <t>r7 941</t>
  </si>
  <si>
    <t>「ｒ」は改定値または修正値</t>
  </si>
  <si>
    <t>r1 876.3</t>
  </si>
  <si>
    <t>r1 706.0</t>
  </si>
  <si>
    <t>r225.2</t>
  </si>
  <si>
    <t>r225.2</t>
  </si>
  <si>
    <t xml:space="preserve"> ・「ｒ」は改定値または訂正値</t>
  </si>
  <si>
    <t>資料：九州運輸局佐賀運輸支局・県税政課</t>
  </si>
  <si>
    <t>2) 新 鳥 栖</t>
  </si>
  <si>
    <t>3) バルーンさが</t>
  </si>
  <si>
    <t>　　　  2)長崎本線の「新鳥栖」駅は，新幹線・在来線の合計。</t>
  </si>
  <si>
    <t>　　　  3)長崎本線の「バルーンさが」駅は，5日間の臨時駅。</t>
  </si>
  <si>
    <t xml:space="preserve">  24</t>
  </si>
  <si>
    <t xml:space="preserve">  25</t>
  </si>
  <si>
    <t xml:space="preserve">  26</t>
  </si>
  <si>
    <t xml:space="preserve">  27</t>
  </si>
  <si>
    <t xml:space="preserve">  25</t>
  </si>
  <si>
    <t xml:space="preserve">  26</t>
  </si>
  <si>
    <t xml:space="preserve">  27</t>
  </si>
  <si>
    <t xml:space="preserve"> 20</t>
  </si>
  <si>
    <t xml:space="preserve"> 21</t>
  </si>
  <si>
    <t xml:space="preserve"> 22</t>
  </si>
  <si>
    <t xml:space="preserve"> 23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</si>
</sst>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#####\ ###\ ###.0"/>
  </numFmts>
  <fonts count="6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3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 vertical="top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14" xfId="63" applyFont="1" applyFill="1" applyBorder="1" applyAlignment="1" quotePrefix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0" fillId="0" borderId="16" xfId="63" applyFont="1" applyFill="1" applyBorder="1" applyAlignment="1">
      <alignment horizontal="distributed"/>
      <protection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distributed"/>
      <protection/>
    </xf>
    <xf numFmtId="176" fontId="2" fillId="0" borderId="0" xfId="63" applyNumberFormat="1" applyFont="1" applyFill="1" applyAlignment="1">
      <alignment horizontal="centerContinuous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1" xfId="72" applyFont="1" applyFill="1" applyBorder="1">
      <alignment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49" fontId="8" fillId="0" borderId="18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0" xfId="72" applyFont="1" applyFill="1" applyBorder="1" applyAlignment="1">
      <alignment horizontal="right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2" fillId="0" borderId="13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2" fillId="0" borderId="22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176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>
      <alignment/>
      <protection/>
    </xf>
    <xf numFmtId="0" fontId="15" fillId="0" borderId="0" xfId="68" applyFont="1" applyFill="1">
      <alignment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0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0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176" fontId="8" fillId="0" borderId="0" xfId="71" applyNumberFormat="1" applyFont="1" applyFill="1" applyBorder="1" applyAlignment="1">
      <alignment horizontal="right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8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8" xfId="61" applyNumberFormat="1" applyFont="1" applyFill="1" applyBorder="1" applyAlignment="1" quotePrefix="1">
      <alignment horizontal="left"/>
      <protection/>
    </xf>
    <xf numFmtId="49" fontId="8" fillId="0" borderId="2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26" xfId="71" applyNumberFormat="1" applyFont="1" applyFill="1" applyBorder="1" applyAlignment="1">
      <alignment horizontal="right"/>
      <protection/>
    </xf>
    <xf numFmtId="0" fontId="8" fillId="0" borderId="22" xfId="64" applyFont="1" applyFill="1" applyBorder="1" applyAlignment="1">
      <alignment horizontal="distributed" vertical="center"/>
      <protection/>
    </xf>
    <xf numFmtId="176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0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8" fillId="0" borderId="23" xfId="64" applyFont="1" applyFill="1" applyBorder="1">
      <alignment/>
      <protection/>
    </xf>
    <xf numFmtId="0" fontId="2" fillId="0" borderId="22" xfId="64" applyFont="1" applyFill="1" applyBorder="1">
      <alignment/>
      <protection/>
    </xf>
    <xf numFmtId="0" fontId="8" fillId="0" borderId="20" xfId="64" applyFont="1" applyFill="1" applyBorder="1" applyAlignment="1">
      <alignment horizontal="center"/>
      <protection/>
    </xf>
    <xf numFmtId="0" fontId="8" fillId="0" borderId="20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28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2" xfId="64" applyFont="1" applyFill="1" applyBorder="1" applyAlignment="1">
      <alignment horizontal="center" vertical="top"/>
      <protection/>
    </xf>
    <xf numFmtId="0" fontId="8" fillId="0" borderId="16" xfId="64" applyFont="1" applyFill="1" applyBorder="1">
      <alignment/>
      <protection/>
    </xf>
    <xf numFmtId="0" fontId="9" fillId="0" borderId="21" xfId="64" applyFont="1" applyFill="1" applyBorder="1" applyAlignment="1">
      <alignment horizontal="right" vertical="top"/>
      <protection/>
    </xf>
    <xf numFmtId="0" fontId="9" fillId="0" borderId="29" xfId="64" applyFont="1" applyFill="1" applyBorder="1" applyAlignment="1">
      <alignment horizontal="right" vertical="top"/>
      <protection/>
    </xf>
    <xf numFmtId="0" fontId="8" fillId="0" borderId="30" xfId="64" applyFont="1" applyFill="1" applyBorder="1">
      <alignment/>
      <protection/>
    </xf>
    <xf numFmtId="0" fontId="2" fillId="0" borderId="12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1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1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2" xfId="64" applyNumberFormat="1" applyFont="1" applyFill="1" applyBorder="1" applyAlignment="1">
      <alignment/>
      <protection/>
    </xf>
    <xf numFmtId="176" fontId="10" fillId="0" borderId="20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0" xfId="64" applyFont="1" applyFill="1" applyBorder="1">
      <alignment/>
      <protection/>
    </xf>
    <xf numFmtId="0" fontId="8" fillId="0" borderId="28" xfId="64" applyFont="1" applyFill="1" applyBorder="1" applyAlignment="1">
      <alignment horizontal="distributed"/>
      <protection/>
    </xf>
    <xf numFmtId="176" fontId="8" fillId="0" borderId="26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33" xfId="64" applyFont="1" applyFill="1" applyBorder="1">
      <alignment/>
      <protection/>
    </xf>
    <xf numFmtId="0" fontId="8" fillId="0" borderId="26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 indent="1"/>
      <protection/>
    </xf>
    <xf numFmtId="0" fontId="8" fillId="0" borderId="12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8" xfId="69" applyFont="1" applyFill="1" applyBorder="1" applyAlignment="1" quotePrefix="1">
      <alignment horizontal="center"/>
      <protection/>
    </xf>
    <xf numFmtId="0" fontId="10" fillId="0" borderId="2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34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2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35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0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0" fontId="10" fillId="0" borderId="0" xfId="61" applyFont="1" applyFill="1" applyAlignment="1">
      <alignment horizontal="right"/>
      <protection/>
    </xf>
    <xf numFmtId="176" fontId="10" fillId="0" borderId="10" xfId="72" applyNumberFormat="1" applyFont="1" applyFill="1" applyBorder="1">
      <alignment/>
      <protection/>
    </xf>
    <xf numFmtId="1" fontId="10" fillId="0" borderId="26" xfId="64" applyNumberFormat="1" applyFont="1" applyFill="1" applyBorder="1" applyAlignment="1">
      <alignment horizontal="right"/>
      <protection/>
    </xf>
    <xf numFmtId="49" fontId="10" fillId="0" borderId="25" xfId="72" applyNumberFormat="1" applyFont="1" applyFill="1" applyBorder="1" applyAlignment="1">
      <alignment horizontal="left"/>
      <protection/>
    </xf>
    <xf numFmtId="0" fontId="13" fillId="33" borderId="0" xfId="63" applyFont="1" applyFill="1">
      <alignment/>
      <protection/>
    </xf>
    <xf numFmtId="0" fontId="12" fillId="33" borderId="0" xfId="63" applyFont="1" applyFill="1">
      <alignment/>
      <protection/>
    </xf>
    <xf numFmtId="0" fontId="10" fillId="33" borderId="0" xfId="63" applyFont="1" applyFill="1">
      <alignment/>
      <protection/>
    </xf>
    <xf numFmtId="0" fontId="0" fillId="33" borderId="0" xfId="0" applyFont="1" applyFill="1" applyAlignment="1">
      <alignment/>
    </xf>
    <xf numFmtId="0" fontId="8" fillId="0" borderId="14" xfId="63" applyFont="1" applyFill="1" applyBorder="1" applyAlignment="1">
      <alignment horizontal="center"/>
      <protection/>
    </xf>
    <xf numFmtId="0" fontId="8" fillId="0" borderId="15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23" xfId="63" applyFont="1" applyFill="1" applyBorder="1" applyAlignment="1">
      <alignment horizontal="centerContinuous"/>
      <protection/>
    </xf>
    <xf numFmtId="0" fontId="8" fillId="0" borderId="21" xfId="63" applyFont="1" applyFill="1" applyBorder="1" applyAlignment="1">
      <alignment horizontal="centerContinuous" vertical="top"/>
      <protection/>
    </xf>
    <xf numFmtId="176" fontId="8" fillId="0" borderId="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2" xfId="0" applyFont="1" applyFill="1" applyBorder="1" applyAlignment="1">
      <alignment/>
    </xf>
    <xf numFmtId="0" fontId="2" fillId="33" borderId="0" xfId="69" applyFont="1" applyFill="1">
      <alignment/>
      <protection/>
    </xf>
    <xf numFmtId="0" fontId="11" fillId="33" borderId="0" xfId="69" applyFont="1" applyFill="1">
      <alignment/>
      <protection/>
    </xf>
    <xf numFmtId="0" fontId="2" fillId="33" borderId="0" xfId="69" applyFont="1" applyFill="1" applyAlignment="1">
      <alignment/>
      <protection/>
    </xf>
    <xf numFmtId="0" fontId="2" fillId="33" borderId="0" xfId="69" applyFont="1" applyFill="1" applyBorder="1">
      <alignment/>
      <protection/>
    </xf>
    <xf numFmtId="0" fontId="2" fillId="33" borderId="0" xfId="70" applyFont="1" applyFill="1">
      <alignment/>
      <protection/>
    </xf>
    <xf numFmtId="0" fontId="2" fillId="33" borderId="0" xfId="70" applyFont="1" applyFill="1" applyAlignment="1">
      <alignment vertical="center"/>
      <protection/>
    </xf>
    <xf numFmtId="176" fontId="8" fillId="33" borderId="0" xfId="70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Border="1" applyAlignment="1">
      <alignment horizontal="right" vertical="top"/>
      <protection/>
    </xf>
    <xf numFmtId="176" fontId="8" fillId="33" borderId="0" xfId="70" applyNumberFormat="1" applyFont="1" applyFill="1" applyBorder="1">
      <alignment/>
      <protection/>
    </xf>
    <xf numFmtId="176" fontId="10" fillId="33" borderId="0" xfId="70" applyNumberFormat="1" applyFont="1" applyFill="1">
      <alignment/>
      <protection/>
    </xf>
    <xf numFmtId="176" fontId="10" fillId="33" borderId="0" xfId="70" applyNumberFormat="1" applyFont="1" applyFill="1" applyAlignment="1" quotePrefix="1">
      <alignment horizontal="right"/>
      <protection/>
    </xf>
    <xf numFmtId="0" fontId="11" fillId="33" borderId="0" xfId="70" applyFont="1" applyFill="1">
      <alignment/>
      <protection/>
    </xf>
    <xf numFmtId="176" fontId="11" fillId="33" borderId="0" xfId="70" applyNumberFormat="1" applyFont="1" applyFill="1" applyBorder="1">
      <alignment/>
      <protection/>
    </xf>
    <xf numFmtId="176" fontId="10" fillId="33" borderId="0" xfId="70" applyNumberFormat="1" applyFont="1" applyFill="1" applyAlignment="1">
      <alignment vertical="top"/>
      <protection/>
    </xf>
    <xf numFmtId="0" fontId="8" fillId="33" borderId="0" xfId="70" applyFont="1" applyFill="1">
      <alignment/>
      <protection/>
    </xf>
    <xf numFmtId="0" fontId="2" fillId="33" borderId="0" xfId="70" applyFont="1" applyFill="1" applyBorder="1">
      <alignment/>
      <protection/>
    </xf>
    <xf numFmtId="176" fontId="8" fillId="33" borderId="0" xfId="63" applyNumberFormat="1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2" fillId="33" borderId="0" xfId="67" applyFont="1" applyFill="1">
      <alignment/>
      <protection/>
    </xf>
    <xf numFmtId="177" fontId="2" fillId="33" borderId="0" xfId="67" applyNumberFormat="1" applyFont="1" applyFill="1">
      <alignment/>
      <protection/>
    </xf>
    <xf numFmtId="0" fontId="8" fillId="33" borderId="0" xfId="63" applyFont="1" applyFill="1" applyAlignment="1">
      <alignment vertical="center"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176" fontId="8" fillId="0" borderId="20" xfId="72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195" fontId="10" fillId="33" borderId="0" xfId="64" applyNumberFormat="1" applyFont="1" applyFill="1" applyBorder="1" applyAlignment="1">
      <alignment horizontal="right"/>
      <protection/>
    </xf>
    <xf numFmtId="195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left" indent="10"/>
      <protection/>
    </xf>
    <xf numFmtId="0" fontId="2" fillId="33" borderId="0" xfId="64" applyFont="1" applyFill="1" applyAlignment="1">
      <alignment horizontal="centerContinuous"/>
      <protection/>
    </xf>
    <xf numFmtId="0" fontId="2" fillId="33" borderId="0" xfId="64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9" fillId="33" borderId="10" xfId="64" applyFont="1" applyFill="1" applyBorder="1">
      <alignment/>
      <protection/>
    </xf>
    <xf numFmtId="0" fontId="2" fillId="33" borderId="10" xfId="64" applyFont="1" applyFill="1" applyBorder="1">
      <alignment/>
      <protection/>
    </xf>
    <xf numFmtId="0" fontId="8" fillId="33" borderId="10" xfId="64" applyFont="1" applyFill="1" applyBorder="1">
      <alignment/>
      <protection/>
    </xf>
    <xf numFmtId="0" fontId="8" fillId="33" borderId="10" xfId="64" applyFont="1" applyFill="1" applyBorder="1" applyAlignment="1">
      <alignment horizontal="right"/>
      <protection/>
    </xf>
    <xf numFmtId="0" fontId="8" fillId="33" borderId="0" xfId="64" applyFont="1" applyFill="1" applyAlignment="1">
      <alignment horizontal="center" vertical="center"/>
      <protection/>
    </xf>
    <xf numFmtId="0" fontId="9" fillId="33" borderId="21" xfId="64" applyFont="1" applyFill="1" applyBorder="1" applyAlignment="1">
      <alignment horizontal="centerContinuous" vertical="center"/>
      <protection/>
    </xf>
    <xf numFmtId="0" fontId="9" fillId="33" borderId="12" xfId="64" applyFont="1" applyFill="1" applyBorder="1" applyAlignment="1">
      <alignment horizontal="centerContinuous" vertical="center"/>
      <protection/>
    </xf>
    <xf numFmtId="0" fontId="8" fillId="33" borderId="0" xfId="64" applyFont="1" applyFill="1">
      <alignment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24" xfId="64" applyFont="1" applyFill="1" applyBorder="1" applyAlignment="1">
      <alignment horizontal="center" vertical="center"/>
      <protection/>
    </xf>
    <xf numFmtId="0" fontId="10" fillId="33" borderId="20" xfId="64" applyFont="1" applyFill="1" applyBorder="1">
      <alignment/>
      <protection/>
    </xf>
    <xf numFmtId="0" fontId="10" fillId="33" borderId="0" xfId="64" applyFont="1" applyFill="1">
      <alignment/>
      <protection/>
    </xf>
    <xf numFmtId="195" fontId="8" fillId="33" borderId="20" xfId="64" applyNumberFormat="1" applyFont="1" applyFill="1" applyBorder="1" applyAlignment="1">
      <alignment horizontal="right"/>
      <protection/>
    </xf>
    <xf numFmtId="0" fontId="8" fillId="33" borderId="20" xfId="64" applyFont="1" applyFill="1" applyBorder="1">
      <alignment/>
      <protection/>
    </xf>
    <xf numFmtId="0" fontId="8" fillId="33" borderId="0" xfId="64" applyFont="1" applyFill="1" applyBorder="1" applyAlignment="1">
      <alignment horizontal="right"/>
      <protection/>
    </xf>
    <xf numFmtId="0" fontId="8" fillId="33" borderId="0" xfId="64" applyFont="1" applyFill="1" applyBorder="1">
      <alignment/>
      <protection/>
    </xf>
    <xf numFmtId="0" fontId="8" fillId="33" borderId="21" xfId="64" applyFont="1" applyFill="1" applyBorder="1">
      <alignment/>
      <protection/>
    </xf>
    <xf numFmtId="0" fontId="8" fillId="33" borderId="12" xfId="64" applyFont="1" applyFill="1" applyBorder="1">
      <alignment/>
      <protection/>
    </xf>
    <xf numFmtId="195" fontId="8" fillId="33" borderId="12" xfId="64" applyNumberFormat="1" applyFont="1" applyFill="1" applyBorder="1" applyAlignment="1">
      <alignment horizontal="right"/>
      <protection/>
    </xf>
    <xf numFmtId="195" fontId="2" fillId="33" borderId="0" xfId="64" applyNumberFormat="1" applyFont="1" applyFill="1">
      <alignment/>
      <protection/>
    </xf>
    <xf numFmtId="0" fontId="13" fillId="33" borderId="0" xfId="0" applyFont="1" applyFill="1" applyAlignment="1">
      <alignment/>
    </xf>
    <xf numFmtId="49" fontId="8" fillId="33" borderId="0" xfId="64" applyNumberFormat="1" applyFont="1" applyFill="1" applyAlignment="1">
      <alignment/>
      <protection/>
    </xf>
    <xf numFmtId="49" fontId="8" fillId="33" borderId="0" xfId="64" applyNumberFormat="1" applyFont="1" applyFill="1" applyBorder="1" applyAlignment="1">
      <alignment/>
      <protection/>
    </xf>
    <xf numFmtId="0" fontId="8" fillId="33" borderId="20" xfId="64" applyFont="1" applyFill="1" applyBorder="1" applyAlignment="1">
      <alignment horizontal="right"/>
      <protection/>
    </xf>
    <xf numFmtId="0" fontId="14" fillId="33" borderId="0" xfId="64" applyFont="1" applyFill="1" applyBorder="1" applyAlignment="1">
      <alignment horizontal="distributed"/>
      <protection/>
    </xf>
    <xf numFmtId="0" fontId="8" fillId="33" borderId="10" xfId="64" applyFont="1" applyFill="1" applyBorder="1" applyAlignment="1">
      <alignment horizontal="distributed"/>
      <protection/>
    </xf>
    <xf numFmtId="176" fontId="8" fillId="33" borderId="20" xfId="64" applyNumberFormat="1" applyFont="1" applyFill="1" applyBorder="1" applyAlignment="1">
      <alignment horizontal="right"/>
      <protection/>
    </xf>
    <xf numFmtId="176" fontId="8" fillId="33" borderId="0" xfId="64" applyNumberFormat="1" applyFont="1" applyFill="1" applyBorder="1" applyAlignment="1">
      <alignment horizontal="right"/>
      <protection/>
    </xf>
    <xf numFmtId="0" fontId="8" fillId="33" borderId="0" xfId="64" applyNumberFormat="1" applyFont="1" applyFill="1" applyBorder="1" applyAlignment="1">
      <alignment horizontal="right"/>
      <protection/>
    </xf>
    <xf numFmtId="176" fontId="10" fillId="33" borderId="10" xfId="64" applyNumberFormat="1" applyFont="1" applyFill="1" applyBorder="1" applyAlignment="1">
      <alignment horizontal="right"/>
      <protection/>
    </xf>
    <xf numFmtId="0" fontId="10" fillId="33" borderId="0" xfId="64" applyFont="1" applyFill="1" applyBorder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>
      <alignment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9" fillId="33" borderId="20" xfId="65" applyFont="1" applyFill="1" applyBorder="1" applyAlignment="1">
      <alignment horizontal="right"/>
      <protection/>
    </xf>
    <xf numFmtId="0" fontId="2" fillId="33" borderId="10" xfId="63" applyFont="1" applyFill="1" applyBorder="1">
      <alignment/>
      <protection/>
    </xf>
    <xf numFmtId="0" fontId="8" fillId="33" borderId="18" xfId="63" applyFont="1" applyFill="1" applyBorder="1" applyAlignment="1">
      <alignment horizontal="left"/>
      <protection/>
    </xf>
    <xf numFmtId="0" fontId="8" fillId="33" borderId="12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13" xfId="63" applyFont="1" applyFill="1" applyBorder="1" applyAlignment="1">
      <alignment horizontal="centerContinuous" vertical="center"/>
      <protection/>
    </xf>
    <xf numFmtId="0" fontId="8" fillId="33" borderId="0" xfId="63" applyFont="1" applyFill="1" applyAlignment="1">
      <alignment horizontal="centerContinuous" vertical="center"/>
      <protection/>
    </xf>
    <xf numFmtId="0" fontId="8" fillId="33" borderId="12" xfId="63" applyFont="1" applyFill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12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9" fillId="33" borderId="35" xfId="63" applyFont="1" applyFill="1" applyBorder="1">
      <alignment/>
      <protection/>
    </xf>
    <xf numFmtId="0" fontId="9" fillId="33" borderId="35" xfId="65" applyFont="1" applyFill="1" applyBorder="1" applyAlignment="1">
      <alignment horizontal="right"/>
      <protection/>
    </xf>
    <xf numFmtId="0" fontId="9" fillId="33" borderId="0" xfId="65" applyFont="1" applyFill="1" applyBorder="1" applyAlignment="1">
      <alignment horizontal="right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 applyAlignment="1">
      <alignment/>
      <protection/>
    </xf>
    <xf numFmtId="0" fontId="8" fillId="33" borderId="0" xfId="67" applyFont="1" applyFill="1">
      <alignment/>
      <protection/>
    </xf>
    <xf numFmtId="178" fontId="8" fillId="33" borderId="0" xfId="67" applyNumberFormat="1" applyFont="1" applyFill="1">
      <alignment/>
      <protection/>
    </xf>
    <xf numFmtId="0" fontId="6" fillId="33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9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8" fillId="33" borderId="36" xfId="63" applyFont="1" applyFill="1" applyBorder="1" applyAlignment="1">
      <alignment vertical="center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top" textRotation="255"/>
      <protection/>
    </xf>
    <xf numFmtId="0" fontId="8" fillId="33" borderId="25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15" xfId="63" applyFont="1" applyFill="1" applyBorder="1" applyAlignment="1">
      <alignment vertical="center"/>
      <protection/>
    </xf>
    <xf numFmtId="180" fontId="8" fillId="33" borderId="0" xfId="63" applyNumberFormat="1" applyFont="1" applyFill="1" applyBorder="1" applyAlignment="1">
      <alignment vertical="center"/>
      <protection/>
    </xf>
    <xf numFmtId="0" fontId="8" fillId="33" borderId="22" xfId="63" applyFont="1" applyFill="1" applyBorder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176" fontId="8" fillId="33" borderId="0" xfId="63" applyNumberFormat="1" applyFont="1" applyFill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Alignment="1">
      <alignment vertical="center"/>
      <protection/>
    </xf>
    <xf numFmtId="176" fontId="8" fillId="33" borderId="0" xfId="63" applyNumberFormat="1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180" fontId="8" fillId="33" borderId="10" xfId="63" applyNumberFormat="1" applyFont="1" applyFill="1" applyBorder="1" applyAlignment="1">
      <alignment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2" fontId="8" fillId="33" borderId="10" xfId="63" applyNumberFormat="1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181" fontId="8" fillId="33" borderId="10" xfId="63" applyNumberFormat="1" applyFont="1" applyFill="1" applyBorder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left" vertical="center"/>
      <protection/>
    </xf>
    <xf numFmtId="0" fontId="9" fillId="33" borderId="0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9" fillId="33" borderId="0" xfId="63" applyFont="1" applyFill="1" applyBorder="1" applyAlignment="1">
      <alignment horizontal="center" vertical="top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0" xfId="63" applyFont="1" applyFill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/>
      <protection/>
    </xf>
    <xf numFmtId="181" fontId="8" fillId="33" borderId="0" xfId="63" applyNumberFormat="1" applyFont="1" applyFill="1" applyAlignment="1">
      <alignment horizontal="center" vertical="center"/>
      <protection/>
    </xf>
    <xf numFmtId="195" fontId="8" fillId="33" borderId="0" xfId="63" applyNumberFormat="1" applyFont="1" applyFill="1" applyAlignment="1">
      <alignment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3" fontId="8" fillId="33" borderId="0" xfId="63" applyNumberFormat="1" applyFont="1" applyFill="1" applyBorder="1" applyAlignment="1">
      <alignment vertical="center"/>
      <protection/>
    </xf>
    <xf numFmtId="182" fontId="8" fillId="33" borderId="0" xfId="63" applyNumberFormat="1" applyFont="1" applyFill="1" applyBorder="1" applyAlignment="1">
      <alignment vertical="center"/>
      <protection/>
    </xf>
    <xf numFmtId="0" fontId="8" fillId="33" borderId="26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3" fontId="8" fillId="33" borderId="10" xfId="63" applyNumberFormat="1" applyFont="1" applyFill="1" applyBorder="1" applyAlignment="1">
      <alignment vertical="center"/>
      <protection/>
    </xf>
    <xf numFmtId="49" fontId="8" fillId="0" borderId="37" xfId="72" applyNumberFormat="1" applyFont="1" applyFill="1" applyBorder="1" applyAlignment="1">
      <alignment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176" fontId="10" fillId="33" borderId="0" xfId="64" applyNumberFormat="1" applyFont="1" applyFill="1" applyAlignment="1">
      <alignment horizontal="right"/>
      <protection/>
    </xf>
    <xf numFmtId="0" fontId="9" fillId="33" borderId="0" xfId="64" applyFont="1" applyFill="1" applyBorder="1" applyAlignment="1">
      <alignment horizontal="right" vertical="center"/>
      <protection/>
    </xf>
    <xf numFmtId="0" fontId="9" fillId="33" borderId="0" xfId="64" applyFont="1" applyFill="1">
      <alignment/>
      <protection/>
    </xf>
    <xf numFmtId="0" fontId="9" fillId="33" borderId="37" xfId="64" applyFont="1" applyFill="1" applyBorder="1" applyAlignment="1">
      <alignment horizontal="right" vertical="center"/>
      <protection/>
    </xf>
    <xf numFmtId="0" fontId="9" fillId="33" borderId="0" xfId="64" applyFont="1" applyFill="1" applyAlignment="1">
      <alignment horizontal="right"/>
      <protection/>
    </xf>
    <xf numFmtId="0" fontId="8" fillId="33" borderId="0" xfId="64" applyFont="1" applyFill="1" applyAlignment="1">
      <alignment horizontal="centerContinuous"/>
      <protection/>
    </xf>
    <xf numFmtId="0" fontId="8" fillId="33" borderId="0" xfId="64" applyFont="1" applyFill="1" applyAlignment="1">
      <alignment horizontal="right"/>
      <protection/>
    </xf>
    <xf numFmtId="0" fontId="9" fillId="33" borderId="38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distributed" vertical="center"/>
      <protection/>
    </xf>
    <xf numFmtId="0" fontId="8" fillId="33" borderId="37" xfId="64" applyFont="1" applyFill="1" applyBorder="1" applyAlignment="1">
      <alignment horizontal="distributed" vertical="center"/>
      <protection/>
    </xf>
    <xf numFmtId="0" fontId="2" fillId="33" borderId="0" xfId="68" applyFont="1" applyFill="1">
      <alignment/>
      <protection/>
    </xf>
    <xf numFmtId="0" fontId="8" fillId="0" borderId="18" xfId="69" applyFont="1" applyFill="1" applyBorder="1" applyAlignment="1" quotePrefix="1">
      <alignment horizontal="center" shrinkToFit="1"/>
      <protection/>
    </xf>
    <xf numFmtId="176" fontId="10" fillId="0" borderId="0" xfId="61" applyNumberFormat="1" applyFont="1" applyFill="1" applyAlignment="1">
      <alignment horizontal="right"/>
      <protection/>
    </xf>
    <xf numFmtId="177" fontId="10" fillId="0" borderId="0" xfId="71" applyNumberFormat="1" applyFont="1" applyFill="1" applyBorder="1" applyAlignment="1">
      <alignment horizontal="right"/>
      <protection/>
    </xf>
    <xf numFmtId="177" fontId="8" fillId="0" borderId="0" xfId="71" applyNumberFormat="1" applyFont="1" applyFill="1" applyBorder="1" applyAlignment="1">
      <alignment horizontal="right"/>
      <protection/>
    </xf>
    <xf numFmtId="177" fontId="8" fillId="0" borderId="10" xfId="71" applyNumberFormat="1" applyFont="1" applyFill="1" applyBorder="1" applyAlignment="1">
      <alignment horizontal="right"/>
      <protection/>
    </xf>
    <xf numFmtId="195" fontId="10" fillId="0" borderId="0" xfId="61" applyNumberFormat="1" applyFont="1" applyFill="1" applyAlignment="1">
      <alignment horizontal="right"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19" xfId="65" applyFont="1" applyFill="1" applyBorder="1" applyAlignment="1">
      <alignment horizontal="centerContinuous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20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8" xfId="65" applyNumberFormat="1" applyFont="1" applyFill="1" applyBorder="1" applyAlignment="1">
      <alignment/>
      <protection/>
    </xf>
    <xf numFmtId="176" fontId="8" fillId="0" borderId="2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209" fontId="8" fillId="0" borderId="0" xfId="65" applyNumberFormat="1" applyFont="1" applyFill="1" applyBorder="1" applyAlignment="1">
      <alignment horizontal="right"/>
      <protection/>
    </xf>
    <xf numFmtId="222" fontId="8" fillId="0" borderId="0" xfId="65" applyNumberFormat="1" applyFont="1" applyFill="1" applyBorder="1" applyAlignment="1">
      <alignment horizontal="right"/>
      <protection/>
    </xf>
    <xf numFmtId="49" fontId="8" fillId="0" borderId="0" xfId="65" applyNumberFormat="1" applyFont="1" applyFill="1" applyBorder="1" applyAlignment="1">
      <alignment/>
      <protection/>
    </xf>
    <xf numFmtId="176" fontId="8" fillId="0" borderId="20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49" fontId="10" fillId="0" borderId="18" xfId="65" applyNumberFormat="1" applyFont="1" applyFill="1" applyBorder="1" applyAlignment="1">
      <alignment/>
      <protection/>
    </xf>
    <xf numFmtId="176" fontId="10" fillId="0" borderId="20" xfId="65" applyNumberFormat="1" applyFont="1" applyFill="1" applyBorder="1">
      <alignment/>
      <protection/>
    </xf>
    <xf numFmtId="176" fontId="10" fillId="0" borderId="0" xfId="65" applyNumberFormat="1" applyFont="1" applyFill="1">
      <alignment/>
      <protection/>
    </xf>
    <xf numFmtId="209" fontId="8" fillId="0" borderId="0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176" fontId="8" fillId="0" borderId="20" xfId="65" applyNumberFormat="1" applyFont="1" applyFill="1" applyBorder="1">
      <alignment/>
      <protection/>
    </xf>
    <xf numFmtId="176" fontId="8" fillId="0" borderId="0" xfId="65" applyNumberFormat="1" applyFont="1" applyFill="1" applyBorder="1">
      <alignment/>
      <protection/>
    </xf>
    <xf numFmtId="176" fontId="8" fillId="0" borderId="26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2" fillId="33" borderId="0" xfId="69" applyFont="1" applyFill="1">
      <alignment/>
      <protection/>
    </xf>
    <xf numFmtId="176" fontId="10" fillId="33" borderId="0" xfId="70" applyNumberFormat="1" applyFont="1" applyFill="1" applyAlignment="1">
      <alignment horizontal="right"/>
      <protection/>
    </xf>
    <xf numFmtId="0" fontId="10" fillId="0" borderId="18" xfId="69" applyFont="1" applyFill="1" applyBorder="1" applyAlignment="1" quotePrefix="1">
      <alignment horizontal="center"/>
      <protection/>
    </xf>
    <xf numFmtId="209" fontId="10" fillId="0" borderId="0" xfId="65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0" xfId="66" applyFont="1" applyFill="1">
      <alignment/>
      <protection/>
    </xf>
    <xf numFmtId="0" fontId="8" fillId="33" borderId="0" xfId="66" applyFont="1" applyFill="1">
      <alignment/>
      <protection/>
    </xf>
    <xf numFmtId="183" fontId="10" fillId="33" borderId="0" xfId="66" applyNumberFormat="1" applyFont="1" applyFill="1">
      <alignment/>
      <protection/>
    </xf>
    <xf numFmtId="178" fontId="8" fillId="33" borderId="0" xfId="66" applyNumberFormat="1" applyFont="1" applyFill="1">
      <alignment/>
      <protection/>
    </xf>
    <xf numFmtId="183" fontId="8" fillId="33" borderId="0" xfId="66" applyNumberFormat="1" applyFont="1" applyFill="1">
      <alignment/>
      <protection/>
    </xf>
    <xf numFmtId="178" fontId="8" fillId="33" borderId="0" xfId="66" applyNumberFormat="1" applyFont="1" applyFill="1" applyAlignment="1">
      <alignment horizontal="right"/>
      <protection/>
    </xf>
    <xf numFmtId="177" fontId="10" fillId="33" borderId="0" xfId="66" applyNumberFormat="1" applyFont="1" applyFill="1" applyAlignment="1">
      <alignment horizontal="right"/>
      <protection/>
    </xf>
    <xf numFmtId="183" fontId="8" fillId="33" borderId="26" xfId="66" applyNumberFormat="1" applyFont="1" applyFill="1" applyBorder="1">
      <alignment/>
      <protection/>
    </xf>
    <xf numFmtId="183" fontId="8" fillId="33" borderId="10" xfId="66" applyNumberFormat="1" applyFont="1" applyFill="1" applyBorder="1">
      <alignment/>
      <protection/>
    </xf>
    <xf numFmtId="178" fontId="8" fillId="33" borderId="10" xfId="66" applyNumberFormat="1" applyFont="1" applyFill="1" applyBorder="1" applyAlignment="1">
      <alignment horizontal="right"/>
      <protection/>
    </xf>
    <xf numFmtId="178" fontId="8" fillId="33" borderId="0" xfId="66" applyNumberFormat="1" applyFont="1" applyFill="1" applyBorder="1" applyAlignment="1">
      <alignment horizontal="right"/>
      <protection/>
    </xf>
    <xf numFmtId="183" fontId="2" fillId="33" borderId="0" xfId="66" applyNumberFormat="1" applyFont="1" applyFill="1">
      <alignment/>
      <protection/>
    </xf>
    <xf numFmtId="179" fontId="2" fillId="33" borderId="0" xfId="66" applyNumberFormat="1" applyFont="1" applyFill="1">
      <alignment/>
      <protection/>
    </xf>
    <xf numFmtId="0" fontId="2" fillId="33" borderId="0" xfId="66" applyFont="1" applyFill="1" applyBorder="1">
      <alignment/>
      <protection/>
    </xf>
    <xf numFmtId="178" fontId="8" fillId="33" borderId="0" xfId="66" applyNumberFormat="1" applyFont="1" applyFill="1" applyBorder="1">
      <alignment/>
      <protection/>
    </xf>
    <xf numFmtId="222" fontId="10" fillId="33" borderId="0" xfId="66" applyNumberFormat="1" applyFont="1" applyFill="1" applyBorder="1">
      <alignment/>
      <protection/>
    </xf>
    <xf numFmtId="183" fontId="10" fillId="33" borderId="0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183" fontId="8" fillId="33" borderId="0" xfId="66" applyNumberFormat="1" applyFont="1" applyFill="1" applyBorder="1">
      <alignment/>
      <protection/>
    </xf>
    <xf numFmtId="178" fontId="10" fillId="33" borderId="0" xfId="66" applyNumberFormat="1" applyFont="1" applyFill="1" applyBorder="1" applyAlignment="1">
      <alignment horizontal="right"/>
      <protection/>
    </xf>
    <xf numFmtId="177" fontId="8" fillId="33" borderId="0" xfId="66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>
      <alignment/>
      <protection/>
    </xf>
    <xf numFmtId="177" fontId="10" fillId="33" borderId="0" xfId="66" applyNumberFormat="1" applyFont="1" applyFill="1" applyBorder="1" applyAlignment="1">
      <alignment horizontal="right"/>
      <protection/>
    </xf>
    <xf numFmtId="195" fontId="10" fillId="33" borderId="0" xfId="64" applyNumberFormat="1" applyFont="1" applyFill="1" applyAlignment="1">
      <alignment horizontal="right"/>
      <protection/>
    </xf>
    <xf numFmtId="49" fontId="10" fillId="33" borderId="0" xfId="64" applyNumberFormat="1" applyFont="1" applyFill="1" applyBorder="1" applyAlignment="1">
      <alignment/>
      <protection/>
    </xf>
    <xf numFmtId="1" fontId="8" fillId="0" borderId="20" xfId="64" applyNumberFormat="1" applyFont="1" applyFill="1" applyBorder="1" applyAlignment="1">
      <alignment horizontal="right"/>
      <protection/>
    </xf>
    <xf numFmtId="0" fontId="6" fillId="33" borderId="0" xfId="63" applyFont="1" applyFill="1" applyAlignment="1">
      <alignment horizontal="centerContinuous"/>
      <protection/>
    </xf>
    <xf numFmtId="0" fontId="13" fillId="33" borderId="0" xfId="63" applyFont="1" applyFill="1" applyAlignment="1">
      <alignment horizontal="centerContinuous"/>
      <protection/>
    </xf>
    <xf numFmtId="0" fontId="13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8" fillId="33" borderId="39" xfId="63" applyFont="1" applyFill="1" applyBorder="1" applyAlignment="1">
      <alignment horizontal="centerContinuous" vertical="center"/>
      <protection/>
    </xf>
    <xf numFmtId="0" fontId="8" fillId="33" borderId="39" xfId="63" applyFont="1" applyFill="1" applyBorder="1" applyAlignment="1">
      <alignment horizontal="centerContinuous"/>
      <protection/>
    </xf>
    <xf numFmtId="0" fontId="13" fillId="33" borderId="40" xfId="63" applyFont="1" applyFill="1" applyBorder="1" applyAlignment="1">
      <alignment horizontal="centerContinuous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Continuous" vertical="center"/>
      <protection/>
    </xf>
    <xf numFmtId="0" fontId="8" fillId="33" borderId="0" xfId="63" applyFont="1" applyFill="1" applyBorder="1" applyAlignment="1">
      <alignment horizontal="centerContinuous"/>
      <protection/>
    </xf>
    <xf numFmtId="0" fontId="13" fillId="33" borderId="18" xfId="63" applyFont="1" applyFill="1" applyBorder="1" applyAlignment="1">
      <alignment horizontal="centerContinuous"/>
      <protection/>
    </xf>
    <xf numFmtId="0" fontId="8" fillId="33" borderId="0" xfId="63" applyNumberFormat="1" applyFont="1" applyFill="1" applyAlignment="1">
      <alignment/>
      <protection/>
    </xf>
    <xf numFmtId="0" fontId="8" fillId="33" borderId="18" xfId="63" applyNumberFormat="1" applyFont="1" applyFill="1" applyBorder="1" applyAlignment="1">
      <alignment/>
      <protection/>
    </xf>
    <xf numFmtId="0" fontId="12" fillId="33" borderId="0" xfId="63" applyFont="1" applyFill="1">
      <alignment/>
      <protection/>
    </xf>
    <xf numFmtId="49" fontId="8" fillId="33" borderId="0" xfId="63" applyNumberFormat="1" applyFont="1" applyFill="1" applyBorder="1" applyAlignment="1">
      <alignment/>
      <protection/>
    </xf>
    <xf numFmtId="49" fontId="10" fillId="33" borderId="0" xfId="63" applyNumberFormat="1" applyFont="1" applyFill="1" applyBorder="1" applyAlignment="1">
      <alignment/>
      <protection/>
    </xf>
    <xf numFmtId="0" fontId="12" fillId="33" borderId="0" xfId="63" applyFont="1" applyFill="1" applyBorder="1">
      <alignment/>
      <protection/>
    </xf>
    <xf numFmtId="176" fontId="10" fillId="33" borderId="20" xfId="63" applyNumberFormat="1" applyFont="1" applyFill="1" applyBorder="1" applyAlignment="1">
      <alignment horizontal="right"/>
      <protection/>
    </xf>
    <xf numFmtId="176" fontId="10" fillId="33" borderId="0" xfId="63" applyNumberFormat="1" applyFont="1" applyFill="1" applyBorder="1" applyAlignment="1">
      <alignment horizontal="right"/>
      <protection/>
    </xf>
    <xf numFmtId="0" fontId="10" fillId="33" borderId="0" xfId="63" applyFont="1" applyFill="1" applyBorder="1" applyAlignment="1">
      <alignment horizontal="distributed"/>
      <protection/>
    </xf>
    <xf numFmtId="0" fontId="12" fillId="33" borderId="18" xfId="63" applyFont="1" applyFill="1" applyBorder="1">
      <alignment/>
      <protection/>
    </xf>
    <xf numFmtId="0" fontId="13" fillId="33" borderId="18" xfId="63" applyFont="1" applyFill="1" applyBorder="1">
      <alignment/>
      <protection/>
    </xf>
    <xf numFmtId="176" fontId="8" fillId="33" borderId="0" xfId="63" applyNumberFormat="1" applyFont="1" applyFill="1" applyAlignment="1">
      <alignment horizontal="right"/>
      <protection/>
    </xf>
    <xf numFmtId="0" fontId="8" fillId="33" borderId="0" xfId="63" applyFont="1" applyFill="1" applyAlignment="1">
      <alignment horizontal="center"/>
      <protection/>
    </xf>
    <xf numFmtId="0" fontId="13" fillId="33" borderId="25" xfId="63" applyFont="1" applyFill="1" applyBorder="1">
      <alignment/>
      <protection/>
    </xf>
    <xf numFmtId="176" fontId="8" fillId="33" borderId="10" xfId="63" applyNumberFormat="1" applyFont="1" applyFill="1" applyBorder="1" applyAlignment="1">
      <alignment horizontal="right"/>
      <protection/>
    </xf>
    <xf numFmtId="176" fontId="13" fillId="33" borderId="0" xfId="63" applyNumberFormat="1" applyFont="1" applyFill="1" applyAlignment="1">
      <alignment horizontal="right"/>
      <protection/>
    </xf>
    <xf numFmtId="0" fontId="8" fillId="33" borderId="40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0" xfId="63" applyNumberFormat="1" applyFont="1" applyFill="1" applyBorder="1" applyAlignment="1">
      <alignment/>
      <protection/>
    </xf>
    <xf numFmtId="0" fontId="13" fillId="33" borderId="18" xfId="63" applyNumberFormat="1" applyFont="1" applyFill="1" applyBorder="1" applyAlignment="1">
      <alignment/>
      <protection/>
    </xf>
    <xf numFmtId="0" fontId="8" fillId="33" borderId="18" xfId="63" applyFont="1" applyFill="1" applyBorder="1">
      <alignment/>
      <protection/>
    </xf>
    <xf numFmtId="0" fontId="8" fillId="33" borderId="0" xfId="63" applyFont="1" applyFill="1" applyAlignment="1">
      <alignment horizontal="left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10" xfId="63" applyFont="1" applyFill="1" applyBorder="1">
      <alignment/>
      <protection/>
    </xf>
    <xf numFmtId="0" fontId="8" fillId="33" borderId="10" xfId="63" applyFont="1" applyFill="1" applyBorder="1" applyAlignment="1">
      <alignment horizontal="left"/>
      <protection/>
    </xf>
    <xf numFmtId="0" fontId="8" fillId="33" borderId="25" xfId="63" applyFont="1" applyFill="1" applyBorder="1">
      <alignment/>
      <protection/>
    </xf>
    <xf numFmtId="176" fontId="8" fillId="33" borderId="0" xfId="63" applyNumberFormat="1" applyFont="1" applyFill="1">
      <alignment/>
      <protection/>
    </xf>
    <xf numFmtId="176" fontId="1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63" applyNumberFormat="1" applyFont="1" applyFill="1" applyAlignment="1" quotePrefix="1">
      <alignment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right"/>
      <protection/>
    </xf>
    <xf numFmtId="0" fontId="8" fillId="33" borderId="10" xfId="63" applyFont="1" applyFill="1" applyBorder="1" applyAlignment="1">
      <alignment horizontal="distributed"/>
      <protection/>
    </xf>
    <xf numFmtId="0" fontId="8" fillId="33" borderId="18" xfId="63" applyFont="1" applyFill="1" applyBorder="1" applyAlignment="1">
      <alignment horizont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center" vertical="center"/>
      <protection/>
    </xf>
    <xf numFmtId="176" fontId="8" fillId="33" borderId="20" xfId="63" applyNumberFormat="1" applyFont="1" applyFill="1" applyBorder="1">
      <alignment/>
      <protection/>
    </xf>
    <xf numFmtId="0" fontId="10" fillId="33" borderId="0" xfId="63" applyNumberFormat="1" applyFont="1" applyFill="1" applyAlignment="1" quotePrefix="1">
      <alignment/>
      <protection/>
    </xf>
    <xf numFmtId="176" fontId="10" fillId="33" borderId="20" xfId="63" applyNumberFormat="1" applyFont="1" applyFill="1" applyBorder="1">
      <alignment/>
      <protection/>
    </xf>
    <xf numFmtId="176" fontId="10" fillId="33" borderId="0" xfId="63" applyNumberFormat="1" applyFont="1" applyFill="1" applyBorder="1">
      <alignment/>
      <protection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70" applyNumberFormat="1" applyFont="1" applyFill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95" fontId="8" fillId="33" borderId="0" xfId="63" applyNumberFormat="1" applyFont="1" applyFill="1" applyAlignment="1">
      <alignment horizontal="right"/>
      <protection/>
    </xf>
    <xf numFmtId="195" fontId="8" fillId="33" borderId="0" xfId="63" applyNumberFormat="1" applyFont="1" applyFill="1">
      <alignment/>
      <protection/>
    </xf>
    <xf numFmtId="195" fontId="8" fillId="33" borderId="20" xfId="63" applyNumberFormat="1" applyFont="1" applyFill="1" applyBorder="1">
      <alignment/>
      <protection/>
    </xf>
    <xf numFmtId="195" fontId="13" fillId="33" borderId="0" xfId="63" applyNumberFormat="1" applyFont="1" applyFill="1">
      <alignment/>
      <protection/>
    </xf>
    <xf numFmtId="0" fontId="8" fillId="33" borderId="0" xfId="63" applyFont="1" applyFill="1" applyBorder="1" applyAlignment="1">
      <alignment horizontal="right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2" xfId="73" applyFont="1" applyFill="1" applyBorder="1" applyAlignment="1">
      <alignment horizontal="center"/>
      <protection/>
    </xf>
    <xf numFmtId="0" fontId="8" fillId="0" borderId="42" xfId="73" applyFont="1" applyFill="1" applyBorder="1" applyAlignment="1">
      <alignment horizontal="centerContinuous" vertical="center"/>
      <protection/>
    </xf>
    <xf numFmtId="0" fontId="8" fillId="0" borderId="36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20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top"/>
      <protection/>
    </xf>
    <xf numFmtId="221" fontId="8" fillId="0" borderId="19" xfId="73" applyNumberFormat="1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176" fontId="2" fillId="0" borderId="0" xfId="73" applyNumberFormat="1" applyFont="1" applyFill="1">
      <alignment/>
      <protection/>
    </xf>
    <xf numFmtId="0" fontId="9" fillId="0" borderId="0" xfId="73" applyFont="1" applyFill="1" applyBorder="1">
      <alignment/>
      <protection/>
    </xf>
    <xf numFmtId="0" fontId="9" fillId="0" borderId="20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8" xfId="73" applyNumberFormat="1" applyFont="1" applyFill="1" applyBorder="1" applyAlignment="1">
      <alignment/>
      <protection/>
    </xf>
    <xf numFmtId="176" fontId="8" fillId="0" borderId="2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78" fontId="8" fillId="0" borderId="0" xfId="73" applyNumberFormat="1" applyFont="1" applyFill="1" applyAlignment="1">
      <alignment horizontal="right"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49" fontId="10" fillId="0" borderId="0" xfId="73" applyNumberFormat="1" applyFont="1" applyFill="1" applyBorder="1" applyAlignment="1">
      <alignment/>
      <protection/>
    </xf>
    <xf numFmtId="176" fontId="10" fillId="0" borderId="20" xfId="73" applyNumberFormat="1" applyFont="1" applyFill="1" applyBorder="1">
      <alignment/>
      <protection/>
    </xf>
    <xf numFmtId="176" fontId="10" fillId="0" borderId="0" xfId="73" applyNumberFormat="1" applyFont="1" applyFill="1">
      <alignment/>
      <protection/>
    </xf>
    <xf numFmtId="178" fontId="10" fillId="0" borderId="0" xfId="73" applyNumberFormat="1" applyFont="1" applyFill="1" applyAlignment="1">
      <alignment horizontal="right"/>
      <protection/>
    </xf>
    <xf numFmtId="0" fontId="11" fillId="0" borderId="0" xfId="73" applyFont="1" applyFill="1">
      <alignment/>
      <protection/>
    </xf>
    <xf numFmtId="176" fontId="11" fillId="0" borderId="0" xfId="73" applyNumberFormat="1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2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3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95" fontId="8" fillId="0" borderId="0" xfId="64" applyNumberFormat="1" applyFont="1" applyFill="1" applyBorder="1" applyAlignment="1">
      <alignment horizontal="right"/>
      <protection/>
    </xf>
    <xf numFmtId="0" fontId="24" fillId="0" borderId="18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26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195" fontId="8" fillId="0" borderId="10" xfId="64" applyNumberFormat="1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21" xfId="73" applyFont="1" applyFill="1" applyBorder="1" applyAlignment="1">
      <alignment horizontal="centerContinuous" vertic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43" xfId="73" applyFont="1" applyFill="1" applyBorder="1" applyAlignment="1">
      <alignment horizontal="right"/>
      <protection/>
    </xf>
    <xf numFmtId="0" fontId="9" fillId="0" borderId="35" xfId="73" applyFont="1" applyFill="1" applyBorder="1" applyAlignment="1">
      <alignment horizontal="right"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8" fillId="0" borderId="22" xfId="73" applyFont="1" applyFill="1" applyBorder="1" applyAlignment="1">
      <alignment/>
      <protection/>
    </xf>
    <xf numFmtId="0" fontId="2" fillId="0" borderId="22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Continuous" vertical="center"/>
      <protection/>
    </xf>
    <xf numFmtId="0" fontId="2" fillId="0" borderId="44" xfId="73" applyFont="1" applyFill="1" applyBorder="1" applyAlignment="1">
      <alignment horizontal="centerContinuous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195" fontId="8" fillId="0" borderId="20" xfId="73" applyNumberFormat="1" applyFont="1" applyFill="1" applyBorder="1" applyAlignment="1">
      <alignment horizontal="right"/>
      <protection/>
    </xf>
    <xf numFmtId="195" fontId="8" fillId="0" borderId="0" xfId="73" applyNumberFormat="1" applyFont="1" applyFill="1" applyBorder="1" applyAlignment="1">
      <alignment horizontal="right"/>
      <protection/>
    </xf>
    <xf numFmtId="195" fontId="2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/>
      <protection/>
    </xf>
    <xf numFmtId="176" fontId="8" fillId="0" borderId="0" xfId="73" applyNumberFormat="1" applyFont="1" applyFill="1">
      <alignment/>
      <protection/>
    </xf>
    <xf numFmtId="176" fontId="8" fillId="0" borderId="26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0" fontId="2" fillId="0" borderId="20" xfId="73" applyFont="1" applyFill="1" applyBorder="1">
      <alignment/>
      <protection/>
    </xf>
    <xf numFmtId="49" fontId="10" fillId="0" borderId="18" xfId="73" applyNumberFormat="1" applyFont="1" applyFill="1" applyBorder="1" applyAlignment="1">
      <alignment/>
      <protection/>
    </xf>
    <xf numFmtId="0" fontId="8" fillId="0" borderId="18" xfId="73" applyFont="1" applyFill="1" applyBorder="1" applyAlignment="1">
      <alignment horizontal="right"/>
      <protection/>
    </xf>
    <xf numFmtId="0" fontId="8" fillId="0" borderId="25" xfId="73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49" fontId="61" fillId="0" borderId="15" xfId="65" applyNumberFormat="1" applyFont="1" applyFill="1" applyBorder="1" applyAlignment="1">
      <alignment/>
      <protection/>
    </xf>
    <xf numFmtId="49" fontId="8" fillId="0" borderId="15" xfId="65" applyNumberFormat="1" applyFont="1" applyFill="1" applyBorder="1" applyAlignment="1">
      <alignment/>
      <protection/>
    </xf>
    <xf numFmtId="176" fontId="10" fillId="0" borderId="2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Alignment="1">
      <alignment horizontal="right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176" fontId="8" fillId="0" borderId="26" xfId="63" applyNumberFormat="1" applyFont="1" applyFill="1" applyBorder="1" applyAlignment="1">
      <alignment horizontal="right"/>
      <protection/>
    </xf>
    <xf numFmtId="176" fontId="8" fillId="0" borderId="10" xfId="63" applyNumberFormat="1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2" fillId="0" borderId="0" xfId="63" applyFont="1" applyFill="1" applyBorder="1" applyAlignment="1">
      <alignment/>
      <protection/>
    </xf>
    <xf numFmtId="0" fontId="8" fillId="0" borderId="0" xfId="63" applyFont="1" applyFill="1" applyAlignment="1">
      <alignment horizontal="right"/>
      <protection/>
    </xf>
    <xf numFmtId="0" fontId="9" fillId="0" borderId="0" xfId="63" applyFont="1" applyFill="1" applyBorder="1" applyAlignment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0" xfId="66" applyFont="1" applyFill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20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20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20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0" fontId="8" fillId="0" borderId="44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43" xfId="66" applyFont="1" applyFill="1" applyBorder="1" applyAlignment="1">
      <alignment horizontal="center" vertical="center"/>
      <protection/>
    </xf>
    <xf numFmtId="178" fontId="8" fillId="0" borderId="0" xfId="66" applyNumberFormat="1" applyFont="1" applyFill="1" applyAlignment="1">
      <alignment horizontal="right"/>
      <protection/>
    </xf>
    <xf numFmtId="0" fontId="8" fillId="0" borderId="20" xfId="66" applyFont="1" applyFill="1" applyBorder="1" applyAlignment="1">
      <alignment/>
      <protection/>
    </xf>
    <xf numFmtId="49" fontId="8" fillId="0" borderId="20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 applyAlignment="1">
      <alignment horizontal="right"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49" fontId="10" fillId="0" borderId="18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20" xfId="66" applyFont="1" applyFill="1" applyBorder="1" applyAlignment="1">
      <alignment horizontal="center"/>
      <protection/>
    </xf>
    <xf numFmtId="0" fontId="10" fillId="0" borderId="18" xfId="66" applyFont="1" applyFill="1" applyBorder="1" applyAlignment="1">
      <alignment horizontal="distributed"/>
      <protection/>
    </xf>
    <xf numFmtId="183" fontId="10" fillId="0" borderId="0" xfId="66" applyNumberFormat="1" applyFont="1" applyFill="1" applyAlignment="1">
      <alignment horizontal="right"/>
      <protection/>
    </xf>
    <xf numFmtId="0" fontId="8" fillId="0" borderId="18" xfId="66" applyFont="1" applyFill="1" applyBorder="1" applyAlignment="1">
      <alignment horizontal="distributed"/>
      <protection/>
    </xf>
    <xf numFmtId="178" fontId="8" fillId="0" borderId="0" xfId="66" applyNumberFormat="1" applyFont="1" applyFill="1">
      <alignment/>
      <protection/>
    </xf>
    <xf numFmtId="0" fontId="8" fillId="0" borderId="20" xfId="66" applyFont="1" applyFill="1" applyBorder="1" applyAlignment="1">
      <alignment horizontal="center"/>
      <protection/>
    </xf>
    <xf numFmtId="183" fontId="8" fillId="0" borderId="0" xfId="66" applyNumberFormat="1" applyFont="1" applyFill="1">
      <alignment/>
      <protection/>
    </xf>
    <xf numFmtId="177" fontId="8" fillId="0" borderId="0" xfId="66" applyNumberFormat="1" applyFont="1" applyFill="1">
      <alignment/>
      <protection/>
    </xf>
    <xf numFmtId="183" fontId="8" fillId="0" borderId="0" xfId="66" applyNumberFormat="1" applyFont="1" applyFill="1" applyAlignment="1">
      <alignment horizontal="right"/>
      <protection/>
    </xf>
    <xf numFmtId="177" fontId="8" fillId="0" borderId="0" xfId="67" applyNumberFormat="1" applyFont="1" applyFill="1">
      <alignment/>
      <protection/>
    </xf>
    <xf numFmtId="177" fontId="8" fillId="0" borderId="0" xfId="66" applyNumberFormat="1" applyFont="1" applyFill="1" applyAlignment="1">
      <alignment horizontal="right"/>
      <protection/>
    </xf>
    <xf numFmtId="183" fontId="8" fillId="0" borderId="20" xfId="66" applyNumberFormat="1" applyFont="1" applyFill="1" applyBorder="1">
      <alignment/>
      <protection/>
    </xf>
    <xf numFmtId="177" fontId="10" fillId="0" borderId="0" xfId="66" applyNumberFormat="1" applyFont="1" applyFill="1" applyAlignment="1">
      <alignment horizontal="right"/>
      <protection/>
    </xf>
    <xf numFmtId="0" fontId="8" fillId="0" borderId="25" xfId="66" applyFont="1" applyFill="1" applyBorder="1" applyAlignment="1">
      <alignment horizontal="distributed"/>
      <protection/>
    </xf>
    <xf numFmtId="183" fontId="8" fillId="0" borderId="26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83" fontId="8" fillId="0" borderId="10" xfId="66" applyNumberFormat="1" applyFont="1" applyFill="1" applyBorder="1" applyAlignment="1">
      <alignment horizontal="right"/>
      <protection/>
    </xf>
    <xf numFmtId="178" fontId="8" fillId="0" borderId="10" xfId="66" applyNumberFormat="1" applyFont="1" applyFill="1" applyBorder="1" applyAlignment="1">
      <alignment horizontal="right"/>
      <protection/>
    </xf>
    <xf numFmtId="176" fontId="10" fillId="0" borderId="10" xfId="63" applyNumberFormat="1" applyFont="1" applyFill="1" applyBorder="1" applyAlignment="1">
      <alignment horizontal="right"/>
      <protection/>
    </xf>
    <xf numFmtId="0" fontId="8" fillId="0" borderId="26" xfId="66" applyFont="1" applyFill="1" applyBorder="1" applyAlignment="1">
      <alignment horizontal="center"/>
      <protection/>
    </xf>
    <xf numFmtId="0" fontId="9" fillId="0" borderId="0" xfId="66" applyFont="1" applyFill="1">
      <alignment/>
      <protection/>
    </xf>
    <xf numFmtId="178" fontId="8" fillId="0" borderId="22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8" fontId="8" fillId="0" borderId="0" xfId="66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20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20" xfId="67" applyNumberFormat="1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177" fontId="8" fillId="0" borderId="19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>
      <alignment/>
      <protection/>
    </xf>
    <xf numFmtId="177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8" xfId="67" applyNumberFormat="1" applyFont="1" applyFill="1" applyBorder="1" applyAlignment="1">
      <alignment/>
      <protection/>
    </xf>
    <xf numFmtId="222" fontId="10" fillId="0" borderId="0" xfId="67" applyNumberFormat="1" applyFont="1" applyFill="1" applyAlignment="1">
      <alignment/>
      <protection/>
    </xf>
    <xf numFmtId="0" fontId="8" fillId="0" borderId="18" xfId="67" applyFont="1" applyFill="1" applyBorder="1" applyAlignment="1">
      <alignment horizontal="distributed"/>
      <protection/>
    </xf>
    <xf numFmtId="233" fontId="10" fillId="0" borderId="0" xfId="67" applyNumberFormat="1" applyFont="1" applyFill="1">
      <alignment/>
      <protection/>
    </xf>
    <xf numFmtId="222" fontId="10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>
      <alignment/>
      <protection/>
    </xf>
    <xf numFmtId="0" fontId="10" fillId="0" borderId="18" xfId="67" applyFont="1" applyFill="1" applyBorder="1" applyAlignment="1">
      <alignment horizontal="distributed"/>
      <protection/>
    </xf>
    <xf numFmtId="0" fontId="8" fillId="0" borderId="25" xfId="67" applyFont="1" applyFill="1" applyBorder="1" applyAlignment="1">
      <alignment horizontal="distributed"/>
      <protection/>
    </xf>
    <xf numFmtId="178" fontId="8" fillId="0" borderId="26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Continuous" vertical="center"/>
      <protection/>
    </xf>
    <xf numFmtId="0" fontId="8" fillId="0" borderId="45" xfId="68" applyFont="1" applyFill="1" applyBorder="1" applyAlignment="1">
      <alignment horizontal="centerContinuous" vertical="center"/>
      <protection/>
    </xf>
    <xf numFmtId="0" fontId="8" fillId="0" borderId="36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0" fontId="8" fillId="0" borderId="10" xfId="68" applyFont="1" applyFill="1" applyBorder="1">
      <alignment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/>
      <protection/>
    </xf>
    <xf numFmtId="0" fontId="9" fillId="0" borderId="20" xfId="66" applyFont="1" applyFill="1" applyBorder="1" applyAlignment="1">
      <alignment/>
      <protection/>
    </xf>
    <xf numFmtId="49" fontId="9" fillId="0" borderId="20" xfId="66" applyNumberFormat="1" applyFont="1" applyFill="1" applyBorder="1" applyAlignment="1">
      <alignment horizontal="left"/>
      <protection/>
    </xf>
    <xf numFmtId="0" fontId="25" fillId="0" borderId="20" xfId="66" applyFont="1" applyFill="1" applyBorder="1" applyAlignment="1">
      <alignment horizontal="center"/>
      <protection/>
    </xf>
    <xf numFmtId="0" fontId="25" fillId="0" borderId="20" xfId="68" applyFont="1" applyFill="1" applyBorder="1" applyAlignment="1">
      <alignment horizontal="center"/>
      <protection/>
    </xf>
    <xf numFmtId="0" fontId="17" fillId="0" borderId="20" xfId="68" applyFont="1" applyFill="1" applyBorder="1" applyAlignment="1">
      <alignment horizontal="center"/>
      <protection/>
    </xf>
    <xf numFmtId="0" fontId="9" fillId="0" borderId="20" xfId="68" applyFont="1" applyFill="1" applyBorder="1" applyAlignment="1">
      <alignment horizontal="center"/>
      <protection/>
    </xf>
    <xf numFmtId="0" fontId="18" fillId="0" borderId="20" xfId="68" applyFont="1" applyFill="1" applyBorder="1" applyAlignment="1">
      <alignment horizontal="center"/>
      <protection/>
    </xf>
    <xf numFmtId="0" fontId="16" fillId="0" borderId="0" xfId="68" applyFont="1" applyFill="1" applyAlignment="1">
      <alignment horizontal="center"/>
      <protection/>
    </xf>
    <xf numFmtId="0" fontId="14" fillId="0" borderId="10" xfId="68" applyFont="1" applyFill="1" applyBorder="1" applyAlignment="1">
      <alignment horizontal="center"/>
      <protection/>
    </xf>
    <xf numFmtId="0" fontId="2" fillId="33" borderId="0" xfId="68" applyFont="1" applyFill="1">
      <alignment/>
      <protection/>
    </xf>
    <xf numFmtId="0" fontId="8" fillId="0" borderId="21" xfId="68" applyFont="1" applyFill="1" applyBorder="1" applyAlignment="1">
      <alignment horizontal="centerContinuous" vertical="center"/>
      <protection/>
    </xf>
    <xf numFmtId="0" fontId="9" fillId="0" borderId="21" xfId="68" applyFont="1" applyFill="1" applyBorder="1" applyAlignment="1" quotePrefix="1">
      <alignment horizontal="center" vertic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43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right"/>
      <protection/>
    </xf>
    <xf numFmtId="0" fontId="9" fillId="0" borderId="35" xfId="68" applyFont="1" applyFill="1" applyBorder="1" applyAlignment="1">
      <alignment horizontal="right"/>
      <protection/>
    </xf>
    <xf numFmtId="176" fontId="14" fillId="0" borderId="2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18" xfId="68" applyNumberFormat="1" applyFont="1" applyFill="1" applyBorder="1" applyAlignment="1">
      <alignment horizontal="right"/>
      <protection/>
    </xf>
    <xf numFmtId="0" fontId="14" fillId="0" borderId="0" xfId="68" applyFont="1" applyFill="1" applyBorder="1" applyAlignment="1">
      <alignment horizontal="center"/>
      <protection/>
    </xf>
    <xf numFmtId="176" fontId="14" fillId="0" borderId="0" xfId="68" applyNumberFormat="1" applyFont="1" applyFill="1">
      <alignment/>
      <protection/>
    </xf>
    <xf numFmtId="0" fontId="8" fillId="0" borderId="0" xfId="68" applyFont="1" applyFill="1" applyBorder="1" applyAlignment="1">
      <alignment horizontal="left"/>
      <protection/>
    </xf>
    <xf numFmtId="176" fontId="14" fillId="0" borderId="0" xfId="68" applyNumberFormat="1" applyFont="1" applyFill="1" applyBorder="1">
      <alignment/>
      <protection/>
    </xf>
    <xf numFmtId="186" fontId="14" fillId="0" borderId="0" xfId="68" applyNumberFormat="1" applyFont="1" applyFill="1">
      <alignment/>
      <protection/>
    </xf>
    <xf numFmtId="176" fontId="14" fillId="0" borderId="18" xfId="68" applyNumberFormat="1" applyFont="1" applyFill="1" applyBorder="1">
      <alignment/>
      <protection/>
    </xf>
    <xf numFmtId="176" fontId="16" fillId="0" borderId="2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 applyBorder="1" applyAlignment="1">
      <alignment horizontal="right"/>
      <protection/>
    </xf>
    <xf numFmtId="187" fontId="16" fillId="0" borderId="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>
      <alignment/>
      <protection/>
    </xf>
    <xf numFmtId="0" fontId="10" fillId="0" borderId="18" xfId="68" applyFont="1" applyFill="1" applyBorder="1" applyAlignment="1">
      <alignment horizontal="left"/>
      <protection/>
    </xf>
    <xf numFmtId="187" fontId="16" fillId="0" borderId="0" xfId="68" applyNumberFormat="1" applyFont="1" applyFill="1">
      <alignment/>
      <protection/>
    </xf>
    <xf numFmtId="0" fontId="16" fillId="0" borderId="0" xfId="68" applyFont="1" applyFill="1" applyBorder="1">
      <alignment/>
      <protection/>
    </xf>
    <xf numFmtId="0" fontId="25" fillId="0" borderId="18" xfId="68" applyFont="1" applyFill="1" applyBorder="1" applyAlignment="1">
      <alignment horizontal="distributed"/>
      <protection/>
    </xf>
    <xf numFmtId="186" fontId="16" fillId="0" borderId="0" xfId="68" applyNumberFormat="1" applyFont="1" applyFill="1" applyBorder="1" applyAlignment="1">
      <alignment horizontal="right"/>
      <protection/>
    </xf>
    <xf numFmtId="176" fontId="16" fillId="0" borderId="18" xfId="68" applyNumberFormat="1" applyFont="1" applyFill="1" applyBorder="1" applyAlignment="1">
      <alignment horizontal="right"/>
      <protection/>
    </xf>
    <xf numFmtId="0" fontId="17" fillId="0" borderId="0" xfId="68" applyFont="1" applyFill="1" applyBorder="1">
      <alignment/>
      <protection/>
    </xf>
    <xf numFmtId="0" fontId="25" fillId="0" borderId="0" xfId="68" applyFont="1" applyFill="1" applyBorder="1" applyAlignment="1">
      <alignment/>
      <protection/>
    </xf>
    <xf numFmtId="180" fontId="16" fillId="0" borderId="0" xfId="63" applyNumberFormat="1" applyFont="1" applyFill="1" applyAlignment="1">
      <alignment vertical="center"/>
      <protection/>
    </xf>
    <xf numFmtId="0" fontId="17" fillId="0" borderId="0" xfId="68" applyFont="1" applyFill="1" applyBorder="1" applyAlignment="1">
      <alignment/>
      <protection/>
    </xf>
    <xf numFmtId="0" fontId="14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distributed"/>
      <protection/>
    </xf>
    <xf numFmtId="187" fontId="14" fillId="0" borderId="0" xfId="68" applyNumberFormat="1" applyFont="1" applyFill="1">
      <alignment/>
      <protection/>
    </xf>
    <xf numFmtId="0" fontId="25" fillId="0" borderId="0" xfId="68" applyFont="1" applyFill="1" applyBorder="1" applyAlignment="1">
      <alignment horizontal="distributed"/>
      <protection/>
    </xf>
    <xf numFmtId="176" fontId="16" fillId="0" borderId="0" xfId="68" applyNumberFormat="1" applyFont="1" applyFill="1" applyAlignment="1">
      <alignment horizontal="right"/>
      <protection/>
    </xf>
    <xf numFmtId="0" fontId="16" fillId="0" borderId="18" xfId="68" applyFont="1" applyFill="1" applyBorder="1" applyAlignment="1">
      <alignment horizontal="right"/>
      <protection/>
    </xf>
    <xf numFmtId="0" fontId="14" fillId="0" borderId="18" xfId="68" applyFont="1" applyFill="1" applyBorder="1" applyAlignment="1">
      <alignment horizontal="right"/>
      <protection/>
    </xf>
    <xf numFmtId="180" fontId="8" fillId="0" borderId="0" xfId="63" applyNumberFormat="1" applyFont="1" applyFill="1" applyAlignment="1">
      <alignment vertical="center"/>
      <protection/>
    </xf>
    <xf numFmtId="180" fontId="14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16" fillId="0" borderId="18" xfId="68" applyFont="1" applyFill="1" applyBorder="1">
      <alignment/>
      <protection/>
    </xf>
    <xf numFmtId="0" fontId="14" fillId="0" borderId="10" xfId="68" applyFont="1" applyFill="1" applyBorder="1">
      <alignment/>
      <protection/>
    </xf>
    <xf numFmtId="0" fontId="9" fillId="0" borderId="10" xfId="68" applyFont="1" applyFill="1" applyBorder="1" applyAlignment="1">
      <alignment horizontal="distributed"/>
      <protection/>
    </xf>
    <xf numFmtId="176" fontId="14" fillId="0" borderId="10" xfId="68" applyNumberFormat="1" applyFont="1" applyFill="1" applyBorder="1" applyAlignment="1">
      <alignment horizontal="right"/>
      <protection/>
    </xf>
    <xf numFmtId="180" fontId="8" fillId="0" borderId="10" xfId="63" applyNumberFormat="1" applyFont="1" applyFill="1" applyBorder="1" applyAlignment="1">
      <alignment vertical="center"/>
      <protection/>
    </xf>
    <xf numFmtId="187" fontId="14" fillId="0" borderId="10" xfId="68" applyNumberFormat="1" applyFont="1" applyFill="1" applyBorder="1">
      <alignment/>
      <protection/>
    </xf>
    <xf numFmtId="0" fontId="14" fillId="0" borderId="25" xfId="68" applyFont="1" applyFill="1" applyBorder="1">
      <alignment/>
      <protection/>
    </xf>
    <xf numFmtId="180" fontId="10" fillId="0" borderId="0" xfId="63" applyNumberFormat="1" applyFont="1" applyFill="1" applyAlignment="1">
      <alignment horizontal="right" vertical="center"/>
      <protection/>
    </xf>
    <xf numFmtId="180" fontId="16" fillId="0" borderId="0" xfId="63" applyNumberFormat="1" applyFont="1" applyFill="1" applyAlignment="1">
      <alignment horizontal="right" vertical="center"/>
      <protection/>
    </xf>
    <xf numFmtId="0" fontId="2" fillId="33" borderId="0" xfId="68" applyFont="1" applyFill="1">
      <alignment/>
      <protection/>
    </xf>
    <xf numFmtId="0" fontId="8" fillId="33" borderId="0" xfId="68" applyFont="1" applyFill="1">
      <alignment/>
      <protection/>
    </xf>
    <xf numFmtId="0" fontId="9" fillId="33" borderId="0" xfId="68" applyFont="1" applyFill="1" applyAlignment="1" quotePrefix="1">
      <alignment horizontal="left"/>
      <protection/>
    </xf>
    <xf numFmtId="0" fontId="2" fillId="33" borderId="22" xfId="68" applyFont="1" applyFill="1" applyBorder="1">
      <alignment/>
      <protection/>
    </xf>
    <xf numFmtId="0" fontId="9" fillId="33" borderId="0" xfId="68" applyFont="1" applyFill="1">
      <alignment/>
      <protection/>
    </xf>
    <xf numFmtId="0" fontId="62" fillId="33" borderId="0" xfId="68" applyFont="1" applyFill="1">
      <alignment/>
      <protection/>
    </xf>
    <xf numFmtId="0" fontId="9" fillId="33" borderId="0" xfId="68" applyFont="1" applyFill="1" applyAlignment="1">
      <alignment horizontal="left"/>
      <protection/>
    </xf>
    <xf numFmtId="0" fontId="15" fillId="33" borderId="0" xfId="68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2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>
      <alignment/>
      <protection/>
    </xf>
    <xf numFmtId="0" fontId="8" fillId="33" borderId="19" xfId="64" applyFont="1" applyFill="1" applyBorder="1" applyAlignment="1">
      <alignment horizontal="distributed" vertical="center"/>
      <protection/>
    </xf>
    <xf numFmtId="0" fontId="8" fillId="33" borderId="24" xfId="64" applyFont="1" applyFill="1" applyBorder="1" applyAlignment="1">
      <alignment horizontal="distributed" vertical="center"/>
      <protection/>
    </xf>
    <xf numFmtId="0" fontId="9" fillId="33" borderId="19" xfId="64" applyFont="1" applyFill="1" applyBorder="1" applyAlignment="1">
      <alignment horizontal="distributed" vertical="center"/>
      <protection/>
    </xf>
    <xf numFmtId="0" fontId="8" fillId="33" borderId="38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distributed" vertical="center"/>
      <protection/>
    </xf>
    <xf numFmtId="0" fontId="9" fillId="33" borderId="37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49" fontId="8" fillId="33" borderId="0" xfId="64" applyNumberFormat="1" applyFont="1" applyFill="1" applyAlignment="1">
      <alignment horizontal="left"/>
      <protection/>
    </xf>
    <xf numFmtId="0" fontId="8" fillId="33" borderId="0" xfId="64" applyFont="1" applyFill="1">
      <alignment/>
      <protection/>
    </xf>
    <xf numFmtId="0" fontId="8" fillId="33" borderId="18" xfId="64" applyFont="1" applyFill="1" applyBorder="1">
      <alignment/>
      <protection/>
    </xf>
    <xf numFmtId="176" fontId="8" fillId="33" borderId="20" xfId="64" applyNumberFormat="1" applyFont="1" applyFill="1" applyBorder="1">
      <alignment/>
      <protection/>
    </xf>
    <xf numFmtId="176" fontId="8" fillId="33" borderId="0" xfId="64" applyNumberFormat="1" applyFont="1" applyFill="1" applyBorder="1">
      <alignment/>
      <protection/>
    </xf>
    <xf numFmtId="0" fontId="8" fillId="33" borderId="0" xfId="64" applyNumberFormat="1" applyFont="1" applyFill="1" applyBorder="1">
      <alignment/>
      <protection/>
    </xf>
    <xf numFmtId="1" fontId="8" fillId="33" borderId="0" xfId="64" applyNumberFormat="1" applyFont="1" applyFill="1" applyBorder="1">
      <alignment/>
      <protection/>
    </xf>
    <xf numFmtId="49" fontId="8" fillId="33" borderId="0" xfId="64" applyNumberFormat="1" applyFont="1" applyFill="1" applyBorder="1" applyAlignment="1">
      <alignment horizontal="left"/>
      <protection/>
    </xf>
    <xf numFmtId="0" fontId="8" fillId="33" borderId="0" xfId="64" applyFont="1" applyFill="1" applyBorder="1">
      <alignment/>
      <protection/>
    </xf>
    <xf numFmtId="0" fontId="10" fillId="33" borderId="0" xfId="64" applyFont="1" applyFill="1" applyBorder="1" applyAlignment="1">
      <alignment/>
      <protection/>
    </xf>
    <xf numFmtId="0" fontId="10" fillId="33" borderId="18" xfId="64" applyFont="1" applyFill="1" applyBorder="1">
      <alignment/>
      <protection/>
    </xf>
    <xf numFmtId="0" fontId="8" fillId="33" borderId="20" xfId="64" applyFont="1" applyFill="1" applyBorder="1">
      <alignment/>
      <protection/>
    </xf>
    <xf numFmtId="0" fontId="8" fillId="33" borderId="22" xfId="64" applyFont="1" applyFill="1" applyBorder="1">
      <alignment/>
      <protection/>
    </xf>
    <xf numFmtId="176" fontId="10" fillId="0" borderId="26" xfId="64" applyNumberFormat="1" applyFont="1" applyFill="1" applyBorder="1">
      <alignment/>
      <protection/>
    </xf>
    <xf numFmtId="178" fontId="10" fillId="0" borderId="0" xfId="64" applyNumberFormat="1" applyFont="1" applyFill="1" applyBorder="1">
      <alignment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18" xfId="64" applyFont="1" applyFill="1" applyBorder="1">
      <alignment/>
      <protection/>
    </xf>
    <xf numFmtId="0" fontId="8" fillId="0" borderId="0" xfId="64" applyNumberFormat="1" applyFont="1" applyFill="1" applyBorder="1" applyAlignment="1">
      <alignment horizontal="right"/>
      <protection/>
    </xf>
    <xf numFmtId="49" fontId="8" fillId="0" borderId="0" xfId="64" applyNumberFormat="1" applyFont="1" applyFill="1" applyBorder="1" applyAlignment="1">
      <alignment horizontal="left"/>
      <protection/>
    </xf>
    <xf numFmtId="0" fontId="10" fillId="0" borderId="0" xfId="64" applyFont="1" applyFill="1" applyBorder="1" applyAlignment="1">
      <alignment/>
      <protection/>
    </xf>
    <xf numFmtId="176" fontId="10" fillId="0" borderId="0" xfId="64" applyNumberFormat="1" applyFont="1" applyFill="1">
      <alignment/>
      <protection/>
    </xf>
    <xf numFmtId="0" fontId="8" fillId="33" borderId="18" xfId="64" applyFont="1" applyFill="1" applyBorder="1" applyAlignment="1">
      <alignment horizontal="distributed"/>
      <protection/>
    </xf>
    <xf numFmtId="178" fontId="8" fillId="0" borderId="0" xfId="71" applyNumberFormat="1" applyFont="1" applyFill="1" applyBorder="1" applyAlignment="1">
      <alignment horizontal="right"/>
      <protection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176" fontId="8" fillId="0" borderId="2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176" fontId="10" fillId="0" borderId="20" xfId="69" applyNumberFormat="1" applyFont="1" applyFill="1" applyBorder="1" applyAlignment="1">
      <alignment horizontal="right"/>
      <protection/>
    </xf>
    <xf numFmtId="176" fontId="10" fillId="0" borderId="0" xfId="69" applyNumberFormat="1" applyFont="1" applyFill="1" applyAlignment="1">
      <alignment horizontal="right"/>
      <protection/>
    </xf>
    <xf numFmtId="176" fontId="10" fillId="0" borderId="0" xfId="69" applyNumberFormat="1" applyFont="1" applyFill="1" applyBorder="1" applyAlignment="1">
      <alignment horizontal="right"/>
      <protection/>
    </xf>
    <xf numFmtId="0" fontId="10" fillId="0" borderId="0" xfId="69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176" fontId="8" fillId="0" borderId="0" xfId="69" applyNumberFormat="1" applyFont="1" applyFill="1" applyBorder="1" applyAlignment="1" quotePrefix="1">
      <alignment horizontal="right"/>
      <protection/>
    </xf>
    <xf numFmtId="1" fontId="8" fillId="0" borderId="0" xfId="69" applyNumberFormat="1" applyFont="1" applyFill="1" applyBorder="1" applyAlignment="1">
      <alignment horizontal="right"/>
      <protection/>
    </xf>
    <xf numFmtId="0" fontId="8" fillId="0" borderId="18" xfId="69" applyFont="1" applyFill="1" applyBorder="1" applyAlignment="1">
      <alignment horizontal="distributed"/>
      <protection/>
    </xf>
    <xf numFmtId="0" fontId="8" fillId="0" borderId="18" xfId="69" applyFont="1" applyFill="1" applyBorder="1" applyAlignment="1">
      <alignment horizontal="distributed" wrapText="1"/>
      <protection/>
    </xf>
    <xf numFmtId="0" fontId="8" fillId="0" borderId="2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8" fillId="0" borderId="0" xfId="69" applyFont="1" applyFill="1">
      <alignment/>
      <protection/>
    </xf>
    <xf numFmtId="0" fontId="9" fillId="0" borderId="0" xfId="69" applyFont="1" applyFill="1" applyBorder="1" applyAlignment="1">
      <alignment/>
      <protection/>
    </xf>
    <xf numFmtId="0" fontId="2" fillId="0" borderId="0" xfId="69" applyFont="1" applyFill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23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36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Fill="1" applyBorder="1" applyAlignment="1">
      <alignment horizontal="left" vertical="top"/>
      <protection/>
    </xf>
    <xf numFmtId="0" fontId="10" fillId="0" borderId="20" xfId="70" applyFont="1" applyFill="1" applyBorder="1" applyAlignment="1">
      <alignment horizontal="centerContinuous" vertical="center"/>
      <protection/>
    </xf>
    <xf numFmtId="0" fontId="10" fillId="0" borderId="0" xfId="70" applyFont="1" applyFill="1" applyBorder="1" applyAlignment="1">
      <alignment horizontal="left"/>
      <protection/>
    </xf>
    <xf numFmtId="176" fontId="10" fillId="0" borderId="0" xfId="70" applyNumberFormat="1" applyFont="1" applyFill="1">
      <alignment/>
      <protection/>
    </xf>
    <xf numFmtId="176" fontId="10" fillId="0" borderId="0" xfId="70" applyNumberFormat="1" applyFont="1" applyFill="1" applyAlignment="1">
      <alignment horizontal="right"/>
      <protection/>
    </xf>
    <xf numFmtId="0" fontId="10" fillId="0" borderId="0" xfId="70" applyFont="1" applyFill="1" applyBorder="1" applyAlignment="1">
      <alignment horizontal="left" vertical="top"/>
      <protection/>
    </xf>
    <xf numFmtId="176" fontId="10" fillId="0" borderId="0" xfId="70" applyNumberFormat="1" applyFont="1" applyFill="1" applyAlignment="1">
      <alignment vertical="top"/>
      <protection/>
    </xf>
    <xf numFmtId="176" fontId="8" fillId="0" borderId="0" xfId="70" applyNumberFormat="1" applyFont="1" applyFill="1" applyAlignment="1">
      <alignment horizontal="right"/>
      <protection/>
    </xf>
    <xf numFmtId="176" fontId="8" fillId="0" borderId="0" xfId="70" applyNumberFormat="1" applyFont="1" applyFill="1" applyAlignment="1">
      <alignment horizontal="right" vertical="top"/>
      <protection/>
    </xf>
    <xf numFmtId="176" fontId="8" fillId="0" borderId="0" xfId="70" applyNumberFormat="1" applyFont="1" applyFill="1" applyAlignment="1" quotePrefix="1">
      <alignment horizontal="right" vertical="top"/>
      <protection/>
    </xf>
    <xf numFmtId="0" fontId="8" fillId="0" borderId="0" xfId="70" applyFont="1" applyFill="1" applyAlignment="1">
      <alignment horizontal="distributed"/>
      <protection/>
    </xf>
    <xf numFmtId="0" fontId="8" fillId="0" borderId="20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26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8" fillId="0" borderId="22" xfId="70" applyFont="1" applyFill="1" applyBorder="1">
      <alignment/>
      <protection/>
    </xf>
    <xf numFmtId="176" fontId="8" fillId="0" borderId="0" xfId="70" applyNumberFormat="1" applyFont="1" applyFill="1" applyAlignment="1" quotePrefix="1">
      <alignment horizontal="right"/>
      <protection/>
    </xf>
    <xf numFmtId="176" fontId="8" fillId="0" borderId="0" xfId="70" applyNumberFormat="1" applyFont="1" applyFill="1">
      <alignment/>
      <protection/>
    </xf>
    <xf numFmtId="176" fontId="8" fillId="0" borderId="0" xfId="70" applyNumberFormat="1" applyFont="1" applyFill="1" applyAlignment="1">
      <alignment vertical="top"/>
      <protection/>
    </xf>
    <xf numFmtId="176" fontId="10" fillId="0" borderId="26" xfId="72" applyNumberFormat="1" applyFont="1" applyFill="1" applyBorder="1" applyAlignment="1">
      <alignment horizontal="right"/>
      <protection/>
    </xf>
    <xf numFmtId="176" fontId="8" fillId="0" borderId="0" xfId="65" applyNumberFormat="1" applyFont="1" applyFill="1">
      <alignment/>
      <protection/>
    </xf>
    <xf numFmtId="0" fontId="8" fillId="0" borderId="0" xfId="69" applyFont="1" applyFill="1" applyAlignment="1">
      <alignment horizontal="right"/>
      <protection/>
    </xf>
    <xf numFmtId="176" fontId="8" fillId="33" borderId="0" xfId="64" applyNumberFormat="1" applyFont="1" applyFill="1" applyAlignment="1">
      <alignment horizontal="right"/>
      <protection/>
    </xf>
    <xf numFmtId="195" fontId="8" fillId="33" borderId="0" xfId="64" applyNumberFormat="1" applyFont="1" applyFill="1" applyAlignment="1">
      <alignment horizontal="right"/>
      <protection/>
    </xf>
    <xf numFmtId="195" fontId="8" fillId="0" borderId="0" xfId="61" applyNumberFormat="1" applyFont="1" applyFill="1" applyAlignment="1">
      <alignment horizontal="right"/>
      <protection/>
    </xf>
    <xf numFmtId="178" fontId="8" fillId="33" borderId="0" xfId="64" applyNumberFormat="1" applyFont="1" applyFill="1" applyBorder="1">
      <alignment/>
      <protection/>
    </xf>
    <xf numFmtId="195" fontId="8" fillId="33" borderId="0" xfId="64" applyNumberFormat="1" applyFont="1" applyFill="1" applyBorder="1">
      <alignment/>
      <protection/>
    </xf>
    <xf numFmtId="49" fontId="25" fillId="0" borderId="20" xfId="66" applyNumberFormat="1" applyFont="1" applyFill="1" applyBorder="1" applyAlignment="1">
      <alignment horizontal="left"/>
      <protection/>
    </xf>
    <xf numFmtId="180" fontId="10" fillId="0" borderId="0" xfId="63" applyNumberFormat="1" applyFont="1" applyFill="1" applyBorder="1" applyAlignment="1">
      <alignment vertical="center"/>
      <protection/>
    </xf>
    <xf numFmtId="49" fontId="10" fillId="0" borderId="20" xfId="66" applyNumberFormat="1" applyFont="1" applyFill="1" applyBorder="1" applyAlignment="1">
      <alignment horizontal="center"/>
      <protection/>
    </xf>
    <xf numFmtId="176" fontId="8" fillId="0" borderId="10" xfId="70" applyNumberFormat="1" applyFont="1" applyFill="1" applyBorder="1" applyAlignment="1">
      <alignment horizontal="right"/>
      <protection/>
    </xf>
    <xf numFmtId="0" fontId="10" fillId="0" borderId="18" xfId="69" applyFont="1" applyFill="1" applyBorder="1" applyAlignment="1" quotePrefix="1">
      <alignment horizontal="center" shrinkToFit="1"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8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2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8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25" xfId="63" applyFont="1" applyFill="1" applyBorder="1" applyAlignment="1">
      <alignment horizontal="distributed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center"/>
      <protection/>
    </xf>
    <xf numFmtId="0" fontId="8" fillId="33" borderId="18" xfId="63" applyFont="1" applyFill="1" applyBorder="1" applyAlignment="1">
      <alignment horizont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177" fontId="8" fillId="0" borderId="4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23" xfId="67" applyNumberFormat="1" applyFont="1" applyFill="1" applyBorder="1" applyAlignment="1">
      <alignment horizontal="center" vertical="center"/>
      <protection/>
    </xf>
    <xf numFmtId="177" fontId="8" fillId="0" borderId="21" xfId="67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10" fillId="33" borderId="0" xfId="63" applyFont="1" applyFill="1" applyAlignment="1">
      <alignment horizontal="distributed"/>
      <protection/>
    </xf>
    <xf numFmtId="0" fontId="8" fillId="33" borderId="11" xfId="63" applyFont="1" applyFill="1" applyBorder="1" applyAlignment="1">
      <alignment horizontal="center" vertical="center" textRotation="255"/>
      <protection/>
    </xf>
    <xf numFmtId="0" fontId="8" fillId="33" borderId="18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36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8" fillId="33" borderId="46" xfId="63" applyFont="1" applyFill="1" applyBorder="1" applyAlignment="1">
      <alignment horizontal="center" vertical="center" textRotation="255"/>
      <protection/>
    </xf>
    <xf numFmtId="0" fontId="8" fillId="33" borderId="15" xfId="63" applyFont="1" applyFill="1" applyBorder="1" applyAlignment="1">
      <alignment horizontal="center" vertical="center" textRotation="255"/>
      <protection/>
    </xf>
    <xf numFmtId="0" fontId="8" fillId="33" borderId="17" xfId="63" applyFont="1" applyFill="1" applyBorder="1" applyAlignment="1">
      <alignment horizontal="center" vertical="center" textRotation="255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35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distributed" textRotation="255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distributed" textRotation="255"/>
      <protection/>
    </xf>
    <xf numFmtId="0" fontId="8" fillId="33" borderId="18" xfId="63" applyFont="1" applyFill="1" applyBorder="1" applyAlignment="1">
      <alignment horizontal="center" vertical="distributed" textRotation="255"/>
      <protection/>
    </xf>
    <xf numFmtId="0" fontId="8" fillId="33" borderId="25" xfId="63" applyFont="1" applyFill="1" applyBorder="1" applyAlignment="1">
      <alignment horizontal="center" vertical="distributed" textRotation="255"/>
      <protection/>
    </xf>
    <xf numFmtId="0" fontId="8" fillId="33" borderId="47" xfId="63" applyFont="1" applyFill="1" applyBorder="1" applyAlignment="1">
      <alignment horizontal="center" vertical="center" wrapText="1"/>
      <protection/>
    </xf>
    <xf numFmtId="0" fontId="20" fillId="33" borderId="48" xfId="0" applyFont="1" applyFill="1" applyBorder="1" applyAlignment="1">
      <alignment horizontal="center" vertical="center" wrapText="1"/>
    </xf>
    <xf numFmtId="0" fontId="8" fillId="33" borderId="24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distributed" textRotation="255"/>
      <protection/>
    </xf>
    <xf numFmtId="0" fontId="8" fillId="33" borderId="26" xfId="63" applyFont="1" applyFill="1" applyBorder="1" applyAlignment="1">
      <alignment horizontal="center" vertical="distributed" textRotation="255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76" fontId="8" fillId="0" borderId="23" xfId="63" applyNumberFormat="1" applyFont="1" applyFill="1" applyBorder="1" applyAlignment="1">
      <alignment horizontal="center" vertical="center"/>
      <protection/>
    </xf>
    <xf numFmtId="176" fontId="8" fillId="0" borderId="21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38" xfId="73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8" fillId="0" borderId="37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vertical="center"/>
      <protection/>
    </xf>
    <xf numFmtId="0" fontId="8" fillId="0" borderId="46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36" xfId="68" applyFont="1" applyFill="1" applyBorder="1" applyAlignment="1">
      <alignment horizontal="center" vertical="center"/>
      <protection/>
    </xf>
    <xf numFmtId="0" fontId="8" fillId="0" borderId="45" xfId="68" applyFont="1" applyFill="1" applyBorder="1" applyAlignment="1">
      <alignment horizontal="center" vertical="center"/>
      <protection/>
    </xf>
    <xf numFmtId="0" fontId="9" fillId="0" borderId="46" xfId="68" applyFont="1" applyFill="1" applyBorder="1" applyAlignment="1">
      <alignment horizontal="center" vertical="center" wrapText="1"/>
      <protection/>
    </xf>
    <xf numFmtId="0" fontId="9" fillId="0" borderId="16" xfId="68" applyFont="1" applyFill="1" applyBorder="1" applyAlignment="1">
      <alignment horizontal="center" vertical="center" wrapText="1"/>
      <protection/>
    </xf>
    <xf numFmtId="49" fontId="8" fillId="0" borderId="0" xfId="73" applyNumberFormat="1" applyFont="1" applyFill="1" applyBorder="1" applyAlignment="1">
      <alignment horizontal="left"/>
      <protection/>
    </xf>
    <xf numFmtId="49" fontId="8" fillId="0" borderId="18" xfId="73" applyNumberFormat="1" applyFont="1" applyFill="1" applyBorder="1" applyAlignment="1">
      <alignment horizontal="left"/>
      <protection/>
    </xf>
    <xf numFmtId="0" fontId="8" fillId="33" borderId="23" xfId="64" applyFont="1" applyFill="1" applyBorder="1" applyAlignment="1">
      <alignment horizontal="distributed" vertical="center"/>
      <protection/>
    </xf>
    <xf numFmtId="0" fontId="8" fillId="33" borderId="22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distributed" vertical="center"/>
      <protection/>
    </xf>
    <xf numFmtId="0" fontId="8" fillId="33" borderId="36" xfId="64" applyFont="1" applyFill="1" applyBorder="1" applyAlignment="1">
      <alignment horizontal="distributed" vertical="center"/>
      <protection/>
    </xf>
    <xf numFmtId="0" fontId="8" fillId="33" borderId="11" xfId="64" applyFont="1" applyFill="1" applyBorder="1" applyAlignment="1">
      <alignment horizontal="distributed" vertical="center"/>
      <protection/>
    </xf>
    <xf numFmtId="0" fontId="8" fillId="33" borderId="46" xfId="64" applyFont="1" applyFill="1" applyBorder="1" applyAlignment="1">
      <alignment horizontal="distributed" vertical="center"/>
      <protection/>
    </xf>
    <xf numFmtId="0" fontId="8" fillId="33" borderId="13" xfId="64" applyFont="1" applyFill="1" applyBorder="1" applyAlignment="1">
      <alignment horizontal="distributed" vertical="center"/>
      <protection/>
    </xf>
    <xf numFmtId="0" fontId="8" fillId="33" borderId="16" xfId="64" applyFont="1" applyFill="1" applyBorder="1" applyAlignment="1">
      <alignment horizontal="distributed" vertical="center"/>
      <protection/>
    </xf>
    <xf numFmtId="0" fontId="9" fillId="33" borderId="46" xfId="64" applyFont="1" applyFill="1" applyBorder="1" applyAlignment="1">
      <alignment horizontal="distributed" vertical="center"/>
      <protection/>
    </xf>
    <xf numFmtId="0" fontId="9" fillId="33" borderId="16" xfId="64" applyFont="1" applyFill="1" applyBorder="1" applyAlignment="1">
      <alignment horizontal="distributed" vertical="center"/>
      <protection/>
    </xf>
    <xf numFmtId="0" fontId="8" fillId="33" borderId="21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center" vertical="center"/>
      <protection/>
    </xf>
    <xf numFmtId="0" fontId="2" fillId="33" borderId="36" xfId="64" applyFont="1" applyFill="1" applyBorder="1" applyAlignment="1">
      <alignment horizontal="center" vertical="center"/>
      <protection/>
    </xf>
    <xf numFmtId="0" fontId="2" fillId="33" borderId="45" xfId="64" applyFont="1" applyFill="1" applyBorder="1" applyAlignment="1">
      <alignment horizontal="center" vertical="center"/>
      <protection/>
    </xf>
    <xf numFmtId="0" fontId="8" fillId="33" borderId="36" xfId="64" applyFont="1" applyFill="1" applyBorder="1" applyAlignment="1">
      <alignment horizontal="center" vertical="center"/>
      <protection/>
    </xf>
    <xf numFmtId="0" fontId="8" fillId="33" borderId="23" xfId="64" applyFont="1" applyFill="1" applyBorder="1" applyAlignment="1">
      <alignment horizontal="center" vertical="center"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center" vertical="center"/>
      <protection/>
    </xf>
    <xf numFmtId="0" fontId="8" fillId="33" borderId="21" xfId="64" applyFont="1" applyFill="1" applyBorder="1" applyAlignment="1">
      <alignment horizontal="center" vertical="center"/>
      <protection/>
    </xf>
    <xf numFmtId="0" fontId="8" fillId="33" borderId="13" xfId="64" applyFont="1" applyFill="1" applyBorder="1" applyAlignment="1">
      <alignment horizontal="center" vertical="center"/>
      <protection/>
    </xf>
    <xf numFmtId="0" fontId="8" fillId="33" borderId="2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8" xfId="70" applyFont="1" applyFill="1" applyBorder="1" applyAlignment="1">
      <alignment horizontal="distributed" vertical="center"/>
      <protection/>
    </xf>
    <xf numFmtId="0" fontId="8" fillId="0" borderId="11" xfId="70" applyFont="1" applyFill="1" applyBorder="1" applyAlignment="1">
      <alignment horizontal="left" vertical="center"/>
      <protection/>
    </xf>
    <xf numFmtId="0" fontId="8" fillId="0" borderId="13" xfId="70" applyFont="1" applyFill="1" applyBorder="1" applyAlignment="1">
      <alignment horizontal="left" vertical="center"/>
      <protection/>
    </xf>
    <xf numFmtId="49" fontId="8" fillId="0" borderId="18" xfId="70" applyNumberFormat="1" applyFont="1" applyFill="1" applyBorder="1" applyAlignment="1">
      <alignment vertical="center"/>
      <protection/>
    </xf>
    <xf numFmtId="49" fontId="10" fillId="0" borderId="18" xfId="70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8" fillId="0" borderId="43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2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42" xfId="72" applyFont="1" applyFill="1" applyBorder="1" applyAlignment="1">
      <alignment horizontal="center" vertical="center"/>
      <protection/>
    </xf>
    <xf numFmtId="0" fontId="8" fillId="0" borderId="36" xfId="72" applyFont="1" applyFill="1" applyBorder="1" applyAlignment="1">
      <alignment horizontal="center" vertical="center"/>
      <protection/>
    </xf>
    <xf numFmtId="0" fontId="8" fillId="0" borderId="45" xfId="72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6" xfId="72" applyNumberFormat="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45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3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4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6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7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1"/>
  <sheetViews>
    <sheetView showGridLines="0" zoomScaleSheetLayoutView="100" zoomScalePageLayoutView="0" workbookViewId="0" topLeftCell="A1">
      <selection activeCell="H17" sqref="H17"/>
    </sheetView>
  </sheetViews>
  <sheetFormatPr defaultColWidth="8.00390625" defaultRowHeight="13.5"/>
  <cols>
    <col min="1" max="1" width="3.75390625" style="372" customWidth="1"/>
    <col min="2" max="2" width="11.25390625" style="372" customWidth="1"/>
    <col min="3" max="3" width="14.875" style="372" customWidth="1"/>
    <col min="4" max="4" width="13.75390625" style="372" customWidth="1"/>
    <col min="5" max="5" width="12.50390625" style="372" customWidth="1"/>
    <col min="6" max="6" width="13.75390625" style="372" customWidth="1"/>
    <col min="7" max="7" width="12.50390625" style="372" customWidth="1"/>
    <col min="8" max="8" width="14.875" style="372" customWidth="1"/>
    <col min="9" max="16384" width="8.00390625" style="372" customWidth="1"/>
  </cols>
  <sheetData>
    <row r="1" spans="1:8" ht="18.75" customHeight="1">
      <c r="A1" s="370" t="s">
        <v>695</v>
      </c>
      <c r="B1" s="370"/>
      <c r="C1" s="371"/>
      <c r="D1" s="371"/>
      <c r="E1" s="371"/>
      <c r="F1" s="371"/>
      <c r="G1" s="371"/>
      <c r="H1" s="371"/>
    </row>
    <row r="2" spans="2:8" ht="7.5" customHeight="1">
      <c r="B2" s="373"/>
      <c r="C2" s="371"/>
      <c r="D2" s="371"/>
      <c r="E2" s="371"/>
      <c r="F2" s="371"/>
      <c r="G2" s="371"/>
      <c r="H2" s="371"/>
    </row>
    <row r="3" spans="1:8" ht="12.75" thickBot="1">
      <c r="A3" s="374" t="s">
        <v>649</v>
      </c>
      <c r="B3" s="374"/>
      <c r="C3" s="375"/>
      <c r="D3" s="375"/>
      <c r="E3" s="375"/>
      <c r="F3" s="375"/>
      <c r="G3" s="376"/>
      <c r="H3" s="377"/>
    </row>
    <row r="4" spans="1:8" ht="18.75" customHeight="1">
      <c r="A4" s="909" t="s">
        <v>650</v>
      </c>
      <c r="B4" s="910"/>
      <c r="C4" s="915" t="s">
        <v>651</v>
      </c>
      <c r="D4" s="378"/>
      <c r="E4" s="379"/>
      <c r="F4" s="379"/>
      <c r="G4" s="379"/>
      <c r="H4" s="918" t="s">
        <v>652</v>
      </c>
    </row>
    <row r="5" spans="1:8" ht="18.75" customHeight="1">
      <c r="A5" s="911"/>
      <c r="B5" s="912"/>
      <c r="C5" s="916"/>
      <c r="D5" s="380" t="s">
        <v>653</v>
      </c>
      <c r="E5" s="380"/>
      <c r="F5" s="380" t="s">
        <v>654</v>
      </c>
      <c r="G5" s="380"/>
      <c r="H5" s="919"/>
    </row>
    <row r="6" spans="1:8" ht="18.75" customHeight="1">
      <c r="A6" s="913"/>
      <c r="B6" s="914"/>
      <c r="C6" s="917"/>
      <c r="D6" s="381" t="s">
        <v>655</v>
      </c>
      <c r="E6" s="381" t="s">
        <v>656</v>
      </c>
      <c r="F6" s="381" t="s">
        <v>655</v>
      </c>
      <c r="G6" s="381" t="s">
        <v>656</v>
      </c>
      <c r="H6" s="920"/>
    </row>
    <row r="7" spans="3:8" s="382" customFormat="1" ht="12" customHeight="1">
      <c r="C7" s="383" t="s">
        <v>367</v>
      </c>
      <c r="D7" s="384" t="s">
        <v>367</v>
      </c>
      <c r="E7" s="384" t="s">
        <v>657</v>
      </c>
      <c r="F7" s="384" t="s">
        <v>367</v>
      </c>
      <c r="G7" s="384" t="s">
        <v>657</v>
      </c>
      <c r="H7" s="384" t="s">
        <v>367</v>
      </c>
    </row>
    <row r="8" spans="1:8" ht="22.5" customHeight="1">
      <c r="A8" s="385" t="s">
        <v>696</v>
      </c>
      <c r="B8" s="385"/>
      <c r="C8" s="386">
        <v>10704494</v>
      </c>
      <c r="D8" s="387">
        <v>7761099</v>
      </c>
      <c r="E8" s="388">
        <v>72.5</v>
      </c>
      <c r="F8" s="387">
        <v>10276319</v>
      </c>
      <c r="G8" s="389">
        <v>96</v>
      </c>
      <c r="H8" s="387">
        <v>1671777</v>
      </c>
    </row>
    <row r="9" spans="1:8" ht="22.5" customHeight="1">
      <c r="A9" s="385" t="s">
        <v>604</v>
      </c>
      <c r="B9" s="385"/>
      <c r="C9" s="391">
        <v>10772642</v>
      </c>
      <c r="D9" s="392">
        <v>7869660</v>
      </c>
      <c r="E9" s="388">
        <v>73.1</v>
      </c>
      <c r="F9" s="392">
        <v>10389184</v>
      </c>
      <c r="G9" s="388">
        <v>96.4</v>
      </c>
      <c r="H9" s="392" t="s">
        <v>658</v>
      </c>
    </row>
    <row r="10" spans="1:8" ht="22.5" customHeight="1">
      <c r="A10" s="385" t="s">
        <v>605</v>
      </c>
      <c r="B10" s="390"/>
      <c r="C10" s="391">
        <v>10814142</v>
      </c>
      <c r="D10" s="392">
        <v>7919639</v>
      </c>
      <c r="E10" s="388">
        <v>73.2</v>
      </c>
      <c r="F10" s="392">
        <v>10436859</v>
      </c>
      <c r="G10" s="388">
        <v>96.5</v>
      </c>
      <c r="H10" s="392">
        <v>1732509</v>
      </c>
    </row>
    <row r="11" spans="1:8" ht="22.5" customHeight="1">
      <c r="A11" s="385" t="s">
        <v>606</v>
      </c>
      <c r="B11" s="385"/>
      <c r="C11" s="401">
        <v>10851769</v>
      </c>
      <c r="D11" s="897">
        <v>7970304</v>
      </c>
      <c r="E11" s="396">
        <v>73.4</v>
      </c>
      <c r="F11" s="897">
        <v>10475522</v>
      </c>
      <c r="G11" s="396">
        <v>96.5</v>
      </c>
      <c r="H11" s="897">
        <v>1765068</v>
      </c>
    </row>
    <row r="12" spans="1:8" s="397" customFormat="1" ht="22.5" customHeight="1">
      <c r="A12" s="393" t="s">
        <v>697</v>
      </c>
      <c r="B12" s="592"/>
      <c r="C12" s="395">
        <v>10892908</v>
      </c>
      <c r="D12" s="395">
        <v>8024704</v>
      </c>
      <c r="E12" s="410">
        <v>73.7</v>
      </c>
      <c r="F12" s="395">
        <v>10523240</v>
      </c>
      <c r="G12" s="410">
        <v>96.6</v>
      </c>
      <c r="H12" s="395">
        <v>1800131</v>
      </c>
    </row>
    <row r="13" spans="1:8" ht="7.5" customHeight="1">
      <c r="A13" s="390"/>
      <c r="B13" s="390"/>
      <c r="C13" s="394"/>
      <c r="D13" s="398"/>
      <c r="E13" s="399"/>
      <c r="F13" s="398"/>
      <c r="G13" s="399"/>
      <c r="H13" s="398"/>
    </row>
    <row r="14" spans="1:8" ht="22.5" customHeight="1">
      <c r="A14" s="921" t="s">
        <v>368</v>
      </c>
      <c r="B14" s="922"/>
      <c r="C14" s="401">
        <v>630244</v>
      </c>
      <c r="D14" s="402">
        <v>624135</v>
      </c>
      <c r="E14" s="396">
        <v>99</v>
      </c>
      <c r="F14" s="402">
        <v>630244</v>
      </c>
      <c r="G14" s="396">
        <v>100</v>
      </c>
      <c r="H14" s="402">
        <v>451259</v>
      </c>
    </row>
    <row r="15" spans="1:8" ht="22.5" customHeight="1">
      <c r="A15" s="400"/>
      <c r="B15" s="400" t="s">
        <v>369</v>
      </c>
      <c r="C15" s="401">
        <v>240509</v>
      </c>
      <c r="D15" s="402">
        <v>240509</v>
      </c>
      <c r="E15" s="396">
        <v>100</v>
      </c>
      <c r="F15" s="402">
        <v>240509</v>
      </c>
      <c r="G15" s="396">
        <v>100</v>
      </c>
      <c r="H15" s="402">
        <v>176342</v>
      </c>
    </row>
    <row r="16" spans="1:8" ht="22.5" customHeight="1">
      <c r="A16" s="400"/>
      <c r="B16" s="400" t="s">
        <v>370</v>
      </c>
      <c r="C16" s="401">
        <v>389735</v>
      </c>
      <c r="D16" s="402">
        <v>383626</v>
      </c>
      <c r="E16" s="396">
        <v>98.4</v>
      </c>
      <c r="F16" s="402">
        <v>389735</v>
      </c>
      <c r="G16" s="396">
        <v>100</v>
      </c>
      <c r="H16" s="402">
        <v>274917</v>
      </c>
    </row>
    <row r="17" spans="1:8" ht="22.5" customHeight="1">
      <c r="A17" s="921" t="s">
        <v>371</v>
      </c>
      <c r="B17" s="923"/>
      <c r="C17" s="401">
        <v>1263881</v>
      </c>
      <c r="D17" s="402">
        <v>1103450</v>
      </c>
      <c r="E17" s="396">
        <v>87.3</v>
      </c>
      <c r="F17" s="402">
        <v>1263881</v>
      </c>
      <c r="G17" s="396">
        <v>100</v>
      </c>
      <c r="H17" s="402">
        <v>580909</v>
      </c>
    </row>
    <row r="18" spans="1:8" ht="22.5" customHeight="1">
      <c r="A18" s="400"/>
      <c r="B18" s="400" t="s">
        <v>372</v>
      </c>
      <c r="C18" s="401">
        <v>551209</v>
      </c>
      <c r="D18" s="402">
        <v>506854</v>
      </c>
      <c r="E18" s="396">
        <v>92</v>
      </c>
      <c r="F18" s="402">
        <v>551209</v>
      </c>
      <c r="G18" s="396">
        <v>100</v>
      </c>
      <c r="H18" s="402">
        <v>303795</v>
      </c>
    </row>
    <row r="19" spans="1:8" ht="22.5" customHeight="1">
      <c r="A19" s="400"/>
      <c r="B19" s="400" t="s">
        <v>373</v>
      </c>
      <c r="C19" s="401">
        <v>712672</v>
      </c>
      <c r="D19" s="402">
        <v>596596</v>
      </c>
      <c r="E19" s="396">
        <v>83.7</v>
      </c>
      <c r="F19" s="402">
        <v>712672</v>
      </c>
      <c r="G19" s="396">
        <v>100</v>
      </c>
      <c r="H19" s="402">
        <v>277114</v>
      </c>
    </row>
    <row r="20" spans="1:8" ht="22.5" customHeight="1" thickBot="1">
      <c r="A20" s="924" t="s">
        <v>374</v>
      </c>
      <c r="B20" s="925"/>
      <c r="C20" s="403">
        <v>8998783</v>
      </c>
      <c r="D20" s="404">
        <v>6297119</v>
      </c>
      <c r="E20" s="405">
        <v>70</v>
      </c>
      <c r="F20" s="404">
        <v>8629115</v>
      </c>
      <c r="G20" s="405">
        <v>95.9</v>
      </c>
      <c r="H20" s="404">
        <v>767963</v>
      </c>
    </row>
    <row r="21" spans="1:8" ht="12">
      <c r="A21" s="406" t="s">
        <v>659</v>
      </c>
      <c r="B21" s="406"/>
      <c r="C21" s="371"/>
      <c r="D21" s="371"/>
      <c r="E21" s="371"/>
      <c r="F21" s="371"/>
      <c r="G21" s="371"/>
      <c r="H21" s="371"/>
    </row>
    <row r="22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86"/>
  <sheetViews>
    <sheetView showGridLines="0" workbookViewId="0" topLeftCell="A1">
      <selection activeCell="C7" sqref="C7"/>
    </sheetView>
  </sheetViews>
  <sheetFormatPr defaultColWidth="7.75390625" defaultRowHeight="13.5"/>
  <cols>
    <col min="1" max="1" width="2.50390625" style="76" customWidth="1"/>
    <col min="2" max="2" width="9.375" style="76" customWidth="1"/>
    <col min="3" max="3" width="10.00390625" style="76" customWidth="1"/>
    <col min="4" max="4" width="9.625" style="76" customWidth="1"/>
    <col min="5" max="8" width="9.375" style="76" customWidth="1"/>
    <col min="9" max="9" width="9.625" style="76" customWidth="1"/>
    <col min="10" max="11" width="9.375" style="76" customWidth="1"/>
    <col min="12" max="12" width="9.50390625" style="76" customWidth="1"/>
    <col min="13" max="15" width="8.625" style="76" customWidth="1"/>
    <col min="16" max="16" width="10.00390625" style="76" customWidth="1"/>
    <col min="17" max="18" width="9.375" style="76" customWidth="1"/>
    <col min="19" max="19" width="10.00390625" style="76" customWidth="1"/>
    <col min="20" max="21" width="10.00390625" style="363" customWidth="1"/>
    <col min="22" max="22" width="5.00390625" style="77" customWidth="1"/>
    <col min="23" max="16384" width="7.75390625" style="76" customWidth="1"/>
  </cols>
  <sheetData>
    <row r="1" spans="2:22" s="720" customFormat="1" ht="18.75" customHeight="1">
      <c r="B1" s="725"/>
      <c r="C1" s="722"/>
      <c r="D1" s="722"/>
      <c r="E1" s="722"/>
      <c r="F1" s="722"/>
      <c r="G1" s="722"/>
      <c r="H1" s="722"/>
      <c r="I1" s="722"/>
      <c r="J1" s="722"/>
      <c r="K1" s="724" t="s">
        <v>731</v>
      </c>
      <c r="L1" s="723" t="s">
        <v>745</v>
      </c>
      <c r="M1" s="723"/>
      <c r="N1" s="723"/>
      <c r="O1" s="723"/>
      <c r="P1" s="723"/>
      <c r="Q1" s="722"/>
      <c r="R1" s="722"/>
      <c r="S1" s="722"/>
      <c r="T1" s="722"/>
      <c r="U1" s="722"/>
      <c r="V1" s="721"/>
    </row>
    <row r="2" spans="2:22" s="720" customFormat="1" ht="7.5" customHeight="1">
      <c r="B2" s="725"/>
      <c r="C2" s="722"/>
      <c r="D2" s="722"/>
      <c r="E2" s="722"/>
      <c r="F2" s="722"/>
      <c r="G2" s="722"/>
      <c r="H2" s="722"/>
      <c r="I2" s="722"/>
      <c r="J2" s="722"/>
      <c r="K2" s="724"/>
      <c r="L2" s="723"/>
      <c r="M2" s="723"/>
      <c r="N2" s="723"/>
      <c r="O2" s="723"/>
      <c r="P2" s="723"/>
      <c r="Q2" s="722"/>
      <c r="R2" s="722"/>
      <c r="S2" s="722"/>
      <c r="T2" s="722"/>
      <c r="U2" s="722"/>
      <c r="V2" s="721"/>
    </row>
    <row r="3" spans="1:22" ht="12.75" customHeight="1" thickBot="1">
      <c r="A3" s="719" t="s">
        <v>732</v>
      </c>
      <c r="B3" s="726"/>
      <c r="C3" s="719"/>
      <c r="D3" s="719"/>
      <c r="E3" s="718"/>
      <c r="F3" s="718"/>
      <c r="G3" s="719"/>
      <c r="H3" s="719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7" t="s">
        <v>240</v>
      </c>
    </row>
    <row r="4" spans="1:22" s="698" customFormat="1" ht="15.75" customHeight="1">
      <c r="A4" s="716" t="s">
        <v>172</v>
      </c>
      <c r="B4" s="716"/>
      <c r="C4" s="999" t="s">
        <v>733</v>
      </c>
      <c r="D4" s="1001" t="s">
        <v>239</v>
      </c>
      <c r="E4" s="1002"/>
      <c r="F4" s="1002"/>
      <c r="G4" s="1002"/>
      <c r="H4" s="1003"/>
      <c r="I4" s="715"/>
      <c r="J4" s="714" t="s">
        <v>238</v>
      </c>
      <c r="K4" s="713"/>
      <c r="L4" s="712" t="s">
        <v>237</v>
      </c>
      <c r="M4" s="711"/>
      <c r="N4" s="708"/>
      <c r="O4" s="708"/>
      <c r="P4" s="710" t="s">
        <v>734</v>
      </c>
      <c r="Q4" s="709" t="s">
        <v>735</v>
      </c>
      <c r="R4" s="999" t="s">
        <v>236</v>
      </c>
      <c r="S4" s="1004" t="s">
        <v>736</v>
      </c>
      <c r="T4" s="739" t="s">
        <v>737</v>
      </c>
      <c r="U4" s="708"/>
      <c r="V4" s="727" t="s">
        <v>235</v>
      </c>
    </row>
    <row r="5" spans="1:22" s="698" customFormat="1" ht="15.75" customHeight="1">
      <c r="A5" s="708" t="s">
        <v>234</v>
      </c>
      <c r="B5" s="708"/>
      <c r="C5" s="1000"/>
      <c r="D5" s="704" t="s">
        <v>177</v>
      </c>
      <c r="E5" s="704" t="s">
        <v>231</v>
      </c>
      <c r="F5" s="704" t="s">
        <v>230</v>
      </c>
      <c r="G5" s="707" t="s">
        <v>233</v>
      </c>
      <c r="H5" s="707" t="s">
        <v>232</v>
      </c>
      <c r="I5" s="706" t="s">
        <v>177</v>
      </c>
      <c r="J5" s="706" t="s">
        <v>231</v>
      </c>
      <c r="K5" s="704" t="s">
        <v>230</v>
      </c>
      <c r="L5" s="706" t="s">
        <v>177</v>
      </c>
      <c r="M5" s="704" t="s">
        <v>231</v>
      </c>
      <c r="N5" s="704" t="s">
        <v>230</v>
      </c>
      <c r="O5" s="704" t="s">
        <v>229</v>
      </c>
      <c r="P5" s="705" t="s">
        <v>738</v>
      </c>
      <c r="Q5" s="704" t="s">
        <v>739</v>
      </c>
      <c r="R5" s="1000"/>
      <c r="S5" s="1005"/>
      <c r="T5" s="740" t="s">
        <v>740</v>
      </c>
      <c r="U5" s="740" t="s">
        <v>741</v>
      </c>
      <c r="V5" s="704" t="s">
        <v>675</v>
      </c>
    </row>
    <row r="6" spans="1:22" ht="9" customHeight="1">
      <c r="A6" s="741"/>
      <c r="B6" s="742"/>
      <c r="C6" s="743"/>
      <c r="D6" s="744"/>
      <c r="E6" s="744"/>
      <c r="F6" s="744"/>
      <c r="G6" s="745"/>
      <c r="H6" s="744"/>
      <c r="I6" s="744"/>
      <c r="J6" s="744"/>
      <c r="K6" s="744"/>
      <c r="L6" s="744"/>
      <c r="M6" s="744"/>
      <c r="N6" s="744"/>
      <c r="O6" s="744"/>
      <c r="P6" s="746"/>
      <c r="Q6" s="744"/>
      <c r="R6" s="744"/>
      <c r="S6" s="747" t="s">
        <v>78</v>
      </c>
      <c r="T6" s="746"/>
      <c r="U6" s="748"/>
      <c r="V6" s="728"/>
    </row>
    <row r="7" spans="1:22" s="700" customFormat="1" ht="12.75" customHeight="1">
      <c r="A7" s="1006" t="s">
        <v>677</v>
      </c>
      <c r="B7" s="1007"/>
      <c r="C7" s="749">
        <v>653847</v>
      </c>
      <c r="D7" s="750">
        <v>148046</v>
      </c>
      <c r="E7" s="750">
        <v>17800</v>
      </c>
      <c r="F7" s="750">
        <v>30057</v>
      </c>
      <c r="G7" s="750">
        <v>1239</v>
      </c>
      <c r="H7" s="750">
        <v>98950</v>
      </c>
      <c r="I7" s="750">
        <v>2096</v>
      </c>
      <c r="J7" s="750">
        <v>715</v>
      </c>
      <c r="K7" s="750">
        <v>1381</v>
      </c>
      <c r="L7" s="750">
        <v>470779</v>
      </c>
      <c r="M7" s="750">
        <v>100281</v>
      </c>
      <c r="N7" s="750">
        <v>160114</v>
      </c>
      <c r="O7" s="750">
        <v>210384</v>
      </c>
      <c r="P7" s="750">
        <v>11002</v>
      </c>
      <c r="Q7" s="750">
        <v>11561</v>
      </c>
      <c r="R7" s="750">
        <v>1243</v>
      </c>
      <c r="S7" s="751">
        <v>1.278</v>
      </c>
      <c r="T7" s="752">
        <v>41848</v>
      </c>
      <c r="U7" s="753">
        <v>9042</v>
      </c>
      <c r="V7" s="729" t="s">
        <v>742</v>
      </c>
    </row>
    <row r="8" spans="1:22" s="700" customFormat="1" ht="12" customHeight="1">
      <c r="A8" s="523" t="s">
        <v>590</v>
      </c>
      <c r="B8" s="754"/>
      <c r="C8" s="749">
        <v>659792</v>
      </c>
      <c r="D8" s="750">
        <v>145776</v>
      </c>
      <c r="E8" s="750">
        <v>17742</v>
      </c>
      <c r="F8" s="750">
        <v>29261</v>
      </c>
      <c r="G8" s="750">
        <v>1216</v>
      </c>
      <c r="H8" s="750">
        <v>97557</v>
      </c>
      <c r="I8" s="750">
        <v>2096</v>
      </c>
      <c r="J8" s="750">
        <v>707</v>
      </c>
      <c r="K8" s="750">
        <v>1389</v>
      </c>
      <c r="L8" s="750">
        <v>476585</v>
      </c>
      <c r="M8" s="750">
        <v>102188</v>
      </c>
      <c r="N8" s="750">
        <v>157626</v>
      </c>
      <c r="O8" s="750">
        <v>216771</v>
      </c>
      <c r="P8" s="750">
        <v>11197</v>
      </c>
      <c r="Q8" s="750">
        <v>11752</v>
      </c>
      <c r="R8" s="750">
        <v>3154</v>
      </c>
      <c r="S8" s="751">
        <v>1.29</v>
      </c>
      <c r="T8" s="752">
        <v>40254</v>
      </c>
      <c r="U8" s="753">
        <v>9219</v>
      </c>
      <c r="V8" s="730" t="s">
        <v>591</v>
      </c>
    </row>
    <row r="9" spans="1:22" s="700" customFormat="1" ht="12.75" customHeight="1">
      <c r="A9" s="523" t="s">
        <v>579</v>
      </c>
      <c r="B9" s="756"/>
      <c r="C9" s="749">
        <v>665441</v>
      </c>
      <c r="D9" s="752">
        <v>143652</v>
      </c>
      <c r="E9" s="752">
        <v>17697</v>
      </c>
      <c r="F9" s="752">
        <v>28739</v>
      </c>
      <c r="G9" s="752">
        <v>1202</v>
      </c>
      <c r="H9" s="752">
        <v>96014</v>
      </c>
      <c r="I9" s="752">
        <v>2064</v>
      </c>
      <c r="J9" s="750">
        <v>677</v>
      </c>
      <c r="K9" s="752">
        <v>1387</v>
      </c>
      <c r="L9" s="757">
        <v>485932</v>
      </c>
      <c r="M9" s="752">
        <v>104359</v>
      </c>
      <c r="N9" s="752">
        <v>154241</v>
      </c>
      <c r="O9" s="752">
        <v>227332</v>
      </c>
      <c r="P9" s="752">
        <v>11272</v>
      </c>
      <c r="Q9" s="752">
        <v>11893</v>
      </c>
      <c r="R9" s="752">
        <v>1368</v>
      </c>
      <c r="S9" s="758">
        <v>1.2617422130587084</v>
      </c>
      <c r="T9" s="755">
        <v>38861</v>
      </c>
      <c r="U9" s="755">
        <v>9321</v>
      </c>
      <c r="V9" s="730" t="s">
        <v>592</v>
      </c>
    </row>
    <row r="10" spans="1:22" s="700" customFormat="1" ht="13.5" customHeight="1">
      <c r="A10" s="523" t="s">
        <v>580</v>
      </c>
      <c r="B10" s="756"/>
      <c r="C10" s="749">
        <v>670757</v>
      </c>
      <c r="D10" s="750">
        <v>142030</v>
      </c>
      <c r="E10" s="750">
        <v>17842</v>
      </c>
      <c r="F10" s="750">
        <v>28278</v>
      </c>
      <c r="G10" s="750">
        <v>1196</v>
      </c>
      <c r="H10" s="750">
        <v>94714</v>
      </c>
      <c r="I10" s="750">
        <v>2059</v>
      </c>
      <c r="J10" s="750">
        <v>672</v>
      </c>
      <c r="K10" s="750">
        <v>1387</v>
      </c>
      <c r="L10" s="750">
        <v>492300</v>
      </c>
      <c r="M10" s="750">
        <v>106113</v>
      </c>
      <c r="N10" s="750">
        <v>151061</v>
      </c>
      <c r="O10" s="750">
        <v>235126</v>
      </c>
      <c r="P10" s="750">
        <v>11532</v>
      </c>
      <c r="Q10" s="750">
        <v>12151</v>
      </c>
      <c r="R10" s="750">
        <v>1400</v>
      </c>
      <c r="S10" s="751">
        <v>1.2550310709263823</v>
      </c>
      <c r="T10" s="757">
        <v>37289</v>
      </c>
      <c r="U10" s="759">
        <v>9425</v>
      </c>
      <c r="V10" s="730" t="s">
        <v>593</v>
      </c>
    </row>
    <row r="11" spans="1:22" s="701" customFormat="1" ht="12.75" customHeight="1">
      <c r="A11" s="588" t="s">
        <v>679</v>
      </c>
      <c r="B11" s="764"/>
      <c r="C11" s="763">
        <v>672037</v>
      </c>
      <c r="D11" s="763">
        <v>139687</v>
      </c>
      <c r="E11" s="763">
        <v>17895</v>
      </c>
      <c r="F11" s="763">
        <v>27828</v>
      </c>
      <c r="G11" s="763">
        <v>1176</v>
      </c>
      <c r="H11" s="763">
        <v>92788</v>
      </c>
      <c r="I11" s="763">
        <v>2081</v>
      </c>
      <c r="J11" s="763">
        <v>710</v>
      </c>
      <c r="K11" s="763">
        <v>1371</v>
      </c>
      <c r="L11" s="763">
        <v>495589</v>
      </c>
      <c r="M11" s="763">
        <v>108938</v>
      </c>
      <c r="N11" s="763">
        <v>148317</v>
      </c>
      <c r="O11" s="763">
        <v>238334</v>
      </c>
      <c r="P11" s="763">
        <v>11705</v>
      </c>
      <c r="Q11" s="763">
        <v>12367</v>
      </c>
      <c r="R11" s="763">
        <v>1411</v>
      </c>
      <c r="S11" s="762">
        <v>1.23476534774127</v>
      </c>
      <c r="T11" s="763">
        <v>35642</v>
      </c>
      <c r="U11" s="763">
        <v>9484</v>
      </c>
      <c r="V11" s="904" t="s">
        <v>743</v>
      </c>
    </row>
    <row r="12" spans="1:22" s="701" customFormat="1" ht="12.75" customHeight="1">
      <c r="A12" s="766"/>
      <c r="B12" s="767" t="s">
        <v>228</v>
      </c>
      <c r="C12" s="761">
        <v>543392</v>
      </c>
      <c r="D12" s="761">
        <v>112206</v>
      </c>
      <c r="E12" s="761">
        <v>14452</v>
      </c>
      <c r="F12" s="761">
        <v>22964</v>
      </c>
      <c r="G12" s="761">
        <v>962</v>
      </c>
      <c r="H12" s="761">
        <v>73828</v>
      </c>
      <c r="I12" s="761">
        <v>1815</v>
      </c>
      <c r="J12" s="761">
        <v>658</v>
      </c>
      <c r="K12" s="761">
        <v>1157</v>
      </c>
      <c r="L12" s="761">
        <v>408475</v>
      </c>
      <c r="M12" s="761">
        <v>89845</v>
      </c>
      <c r="N12" s="761">
        <v>122588</v>
      </c>
      <c r="O12" s="761">
        <v>196042</v>
      </c>
      <c r="P12" s="761">
        <v>9576</v>
      </c>
      <c r="Q12" s="761">
        <v>10182</v>
      </c>
      <c r="R12" s="761">
        <v>1138</v>
      </c>
      <c r="S12" s="768">
        <v>1.2630053442082327</v>
      </c>
      <c r="T12" s="761">
        <v>29256</v>
      </c>
      <c r="U12" s="769">
        <v>7960</v>
      </c>
      <c r="V12" s="731" t="s">
        <v>228</v>
      </c>
    </row>
    <row r="13" spans="1:22" s="701" customFormat="1" ht="12.75" customHeight="1">
      <c r="A13" s="766"/>
      <c r="B13" s="767" t="s">
        <v>227</v>
      </c>
      <c r="C13" s="761">
        <v>119374</v>
      </c>
      <c r="D13" s="761">
        <v>27446</v>
      </c>
      <c r="E13" s="761">
        <v>3443</v>
      </c>
      <c r="F13" s="761">
        <v>4864</v>
      </c>
      <c r="G13" s="761">
        <v>214</v>
      </c>
      <c r="H13" s="761">
        <v>18925</v>
      </c>
      <c r="I13" s="761">
        <v>266</v>
      </c>
      <c r="J13" s="761">
        <v>52</v>
      </c>
      <c r="K13" s="761">
        <v>214</v>
      </c>
      <c r="L13" s="761">
        <v>87084</v>
      </c>
      <c r="M13" s="761">
        <v>19093</v>
      </c>
      <c r="N13" s="761">
        <v>25729</v>
      </c>
      <c r="O13" s="761">
        <v>42262</v>
      </c>
      <c r="P13" s="761">
        <v>2120</v>
      </c>
      <c r="Q13" s="761">
        <v>2185</v>
      </c>
      <c r="R13" s="761">
        <v>273</v>
      </c>
      <c r="S13" s="762">
        <v>1.2021126878549768</v>
      </c>
      <c r="T13" s="761">
        <v>6386</v>
      </c>
      <c r="U13" s="769">
        <v>1524</v>
      </c>
      <c r="V13" s="731" t="s">
        <v>227</v>
      </c>
    </row>
    <row r="14" spans="1:22" s="703" customFormat="1" ht="12.75" customHeight="1">
      <c r="A14" s="770"/>
      <c r="B14" s="771" t="s">
        <v>226</v>
      </c>
      <c r="C14" s="760">
        <v>74</v>
      </c>
      <c r="D14" s="761">
        <v>35</v>
      </c>
      <c r="E14" s="772">
        <v>0</v>
      </c>
      <c r="F14" s="772">
        <v>0</v>
      </c>
      <c r="G14" s="772">
        <v>0</v>
      </c>
      <c r="H14" s="761">
        <v>35</v>
      </c>
      <c r="I14" s="772">
        <v>0</v>
      </c>
      <c r="J14" s="772">
        <v>0</v>
      </c>
      <c r="K14" s="772">
        <v>0</v>
      </c>
      <c r="L14" s="772">
        <v>30</v>
      </c>
      <c r="M14" s="772">
        <v>0</v>
      </c>
      <c r="N14" s="772">
        <v>0</v>
      </c>
      <c r="O14" s="761">
        <v>30</v>
      </c>
      <c r="P14" s="772">
        <v>9</v>
      </c>
      <c r="Q14" s="772">
        <v>0</v>
      </c>
      <c r="R14" s="772">
        <v>0</v>
      </c>
      <c r="S14" s="772">
        <v>0</v>
      </c>
      <c r="T14" s="772">
        <v>0</v>
      </c>
      <c r="U14" s="772">
        <v>0</v>
      </c>
      <c r="V14" s="732" t="s">
        <v>744</v>
      </c>
    </row>
    <row r="15" spans="1:22" s="703" customFormat="1" ht="12.75" customHeight="1">
      <c r="A15" s="770"/>
      <c r="B15" s="773"/>
      <c r="C15" s="749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V15" s="733"/>
    </row>
    <row r="16" spans="1:22" s="700" customFormat="1" ht="12.75" customHeight="1">
      <c r="A16" s="774">
        <v>1</v>
      </c>
      <c r="B16" s="775" t="s">
        <v>225</v>
      </c>
      <c r="C16" s="749">
        <v>178786</v>
      </c>
      <c r="D16" s="750">
        <v>32593</v>
      </c>
      <c r="E16" s="750">
        <v>4085</v>
      </c>
      <c r="F16" s="750">
        <v>8263</v>
      </c>
      <c r="G16" s="750">
        <v>215</v>
      </c>
      <c r="H16" s="750">
        <v>20030</v>
      </c>
      <c r="I16" s="750">
        <v>628</v>
      </c>
      <c r="J16" s="750">
        <v>274</v>
      </c>
      <c r="K16" s="750">
        <v>354</v>
      </c>
      <c r="L16" s="750">
        <v>139157</v>
      </c>
      <c r="M16" s="750">
        <v>33171</v>
      </c>
      <c r="N16" s="750">
        <v>45109</v>
      </c>
      <c r="O16" s="750">
        <v>60877</v>
      </c>
      <c r="P16" s="750">
        <v>2943</v>
      </c>
      <c r="Q16" s="750">
        <v>3086</v>
      </c>
      <c r="R16" s="750">
        <v>379</v>
      </c>
      <c r="S16" s="776">
        <v>1.3147505956842258</v>
      </c>
      <c r="T16" s="752">
        <v>9819</v>
      </c>
      <c r="U16" s="753">
        <v>2509</v>
      </c>
      <c r="V16" s="734">
        <v>1</v>
      </c>
    </row>
    <row r="17" spans="1:22" s="700" customFormat="1" ht="12.75" customHeight="1">
      <c r="A17" s="774">
        <v>2</v>
      </c>
      <c r="B17" s="775" t="s">
        <v>224</v>
      </c>
      <c r="C17" s="749">
        <v>94360</v>
      </c>
      <c r="D17" s="750">
        <v>21090</v>
      </c>
      <c r="E17" s="750">
        <v>1954</v>
      </c>
      <c r="F17" s="750">
        <v>3808</v>
      </c>
      <c r="G17" s="750">
        <v>77</v>
      </c>
      <c r="H17" s="750">
        <v>15251</v>
      </c>
      <c r="I17" s="750">
        <v>364</v>
      </c>
      <c r="J17" s="750">
        <v>136</v>
      </c>
      <c r="K17" s="750">
        <v>228</v>
      </c>
      <c r="L17" s="750">
        <v>69079</v>
      </c>
      <c r="M17" s="750">
        <v>13784</v>
      </c>
      <c r="N17" s="750">
        <v>19194</v>
      </c>
      <c r="O17" s="750">
        <v>36101</v>
      </c>
      <c r="P17" s="750">
        <v>1629</v>
      </c>
      <c r="Q17" s="750">
        <v>2003</v>
      </c>
      <c r="R17" s="750">
        <v>195</v>
      </c>
      <c r="S17" s="776">
        <v>1.2937473505722763</v>
      </c>
      <c r="T17" s="752">
        <v>6510</v>
      </c>
      <c r="U17" s="753">
        <v>1808</v>
      </c>
      <c r="V17" s="734">
        <v>2</v>
      </c>
    </row>
    <row r="18" spans="1:22" s="700" customFormat="1" ht="12.75" customHeight="1">
      <c r="A18" s="774">
        <v>3</v>
      </c>
      <c r="B18" s="775" t="s">
        <v>223</v>
      </c>
      <c r="C18" s="749">
        <v>52096</v>
      </c>
      <c r="D18" s="750">
        <v>9555</v>
      </c>
      <c r="E18" s="750">
        <v>2729</v>
      </c>
      <c r="F18" s="750">
        <v>2155</v>
      </c>
      <c r="G18" s="750">
        <v>313</v>
      </c>
      <c r="H18" s="750">
        <v>4358</v>
      </c>
      <c r="I18" s="750">
        <v>123</v>
      </c>
      <c r="J18" s="750">
        <v>45</v>
      </c>
      <c r="K18" s="750">
        <v>78</v>
      </c>
      <c r="L18" s="750">
        <v>39870</v>
      </c>
      <c r="M18" s="750">
        <v>9435</v>
      </c>
      <c r="N18" s="750">
        <v>12544</v>
      </c>
      <c r="O18" s="750">
        <v>17891</v>
      </c>
      <c r="P18" s="750">
        <v>1513</v>
      </c>
      <c r="Q18" s="750">
        <v>935</v>
      </c>
      <c r="R18" s="750">
        <v>100</v>
      </c>
      <c r="S18" s="776">
        <v>1.3881104115479115</v>
      </c>
      <c r="T18" s="752">
        <v>3010</v>
      </c>
      <c r="U18" s="753">
        <v>786</v>
      </c>
      <c r="V18" s="734">
        <v>3</v>
      </c>
    </row>
    <row r="19" spans="1:22" s="700" customFormat="1" ht="12.75" customHeight="1">
      <c r="A19" s="774">
        <v>4</v>
      </c>
      <c r="B19" s="775" t="s">
        <v>222</v>
      </c>
      <c r="C19" s="749">
        <v>17488</v>
      </c>
      <c r="D19" s="750">
        <v>4141</v>
      </c>
      <c r="E19" s="750">
        <v>627</v>
      </c>
      <c r="F19" s="750">
        <v>639</v>
      </c>
      <c r="G19" s="750">
        <v>42</v>
      </c>
      <c r="H19" s="750">
        <v>2833</v>
      </c>
      <c r="I19" s="750">
        <v>53</v>
      </c>
      <c r="J19" s="750">
        <v>8</v>
      </c>
      <c r="K19" s="750">
        <v>45</v>
      </c>
      <c r="L19" s="750">
        <v>12649</v>
      </c>
      <c r="M19" s="750">
        <v>2550</v>
      </c>
      <c r="N19" s="750">
        <v>3528</v>
      </c>
      <c r="O19" s="750">
        <v>6571</v>
      </c>
      <c r="P19" s="750">
        <v>287</v>
      </c>
      <c r="Q19" s="750">
        <v>321</v>
      </c>
      <c r="R19" s="750">
        <v>37</v>
      </c>
      <c r="S19" s="776">
        <v>1.1281450137236964</v>
      </c>
      <c r="T19" s="752">
        <v>724</v>
      </c>
      <c r="U19" s="753">
        <v>191</v>
      </c>
      <c r="V19" s="734">
        <v>4</v>
      </c>
    </row>
    <row r="20" spans="1:22" s="700" customFormat="1" ht="12.75" customHeight="1">
      <c r="A20" s="774">
        <v>5</v>
      </c>
      <c r="B20" s="775" t="s">
        <v>221</v>
      </c>
      <c r="C20" s="749">
        <v>46029</v>
      </c>
      <c r="D20" s="750">
        <v>10628</v>
      </c>
      <c r="E20" s="750">
        <v>1198</v>
      </c>
      <c r="F20" s="750">
        <v>1535</v>
      </c>
      <c r="G20" s="750">
        <v>183</v>
      </c>
      <c r="H20" s="750">
        <v>7712</v>
      </c>
      <c r="I20" s="750">
        <v>207</v>
      </c>
      <c r="J20" s="750">
        <v>78</v>
      </c>
      <c r="K20" s="750">
        <v>129</v>
      </c>
      <c r="L20" s="750">
        <v>33537</v>
      </c>
      <c r="M20" s="750">
        <v>7117</v>
      </c>
      <c r="N20" s="750">
        <v>9520</v>
      </c>
      <c r="O20" s="750">
        <v>16900</v>
      </c>
      <c r="P20" s="750">
        <v>779</v>
      </c>
      <c r="Q20" s="750">
        <v>787</v>
      </c>
      <c r="R20" s="750">
        <v>91</v>
      </c>
      <c r="S20" s="776">
        <v>1.2004823046340352</v>
      </c>
      <c r="T20" s="752">
        <v>1929</v>
      </c>
      <c r="U20" s="753">
        <v>608</v>
      </c>
      <c r="V20" s="734">
        <v>5</v>
      </c>
    </row>
    <row r="21" spans="1:22" s="700" customFormat="1" ht="12.75" customHeight="1">
      <c r="A21" s="774">
        <v>6</v>
      </c>
      <c r="B21" s="775" t="s">
        <v>220</v>
      </c>
      <c r="C21" s="749">
        <v>42029</v>
      </c>
      <c r="D21" s="750">
        <v>9226</v>
      </c>
      <c r="E21" s="750">
        <v>1047</v>
      </c>
      <c r="F21" s="750">
        <v>1489</v>
      </c>
      <c r="G21" s="750">
        <v>55</v>
      </c>
      <c r="H21" s="750">
        <v>6635</v>
      </c>
      <c r="I21" s="750">
        <v>97</v>
      </c>
      <c r="J21" s="750">
        <v>11</v>
      </c>
      <c r="K21" s="750">
        <v>86</v>
      </c>
      <c r="L21" s="750">
        <v>31158</v>
      </c>
      <c r="M21" s="750">
        <v>6303</v>
      </c>
      <c r="N21" s="750">
        <v>8891</v>
      </c>
      <c r="O21" s="750">
        <v>15964</v>
      </c>
      <c r="P21" s="750">
        <v>569</v>
      </c>
      <c r="Q21" s="750">
        <v>869</v>
      </c>
      <c r="R21" s="750">
        <v>110</v>
      </c>
      <c r="S21" s="776">
        <v>1.165933046229984</v>
      </c>
      <c r="T21" s="752">
        <v>1903</v>
      </c>
      <c r="U21" s="753">
        <v>579</v>
      </c>
      <c r="V21" s="734">
        <v>6</v>
      </c>
    </row>
    <row r="22" spans="1:22" s="700" customFormat="1" ht="12.75" customHeight="1">
      <c r="A22" s="774">
        <v>7</v>
      </c>
      <c r="B22" s="775" t="s">
        <v>219</v>
      </c>
      <c r="C22" s="749">
        <v>25054</v>
      </c>
      <c r="D22" s="750">
        <v>6148</v>
      </c>
      <c r="E22" s="750">
        <v>497</v>
      </c>
      <c r="F22" s="750">
        <v>1372</v>
      </c>
      <c r="G22" s="750">
        <v>7</v>
      </c>
      <c r="H22" s="750">
        <v>4272</v>
      </c>
      <c r="I22" s="750">
        <v>140</v>
      </c>
      <c r="J22" s="750">
        <v>66</v>
      </c>
      <c r="K22" s="750">
        <v>74</v>
      </c>
      <c r="L22" s="750">
        <v>17853</v>
      </c>
      <c r="M22" s="750">
        <v>3465</v>
      </c>
      <c r="N22" s="750">
        <v>4937</v>
      </c>
      <c r="O22" s="750">
        <v>9451</v>
      </c>
      <c r="P22" s="750">
        <v>353</v>
      </c>
      <c r="Q22" s="750">
        <v>513</v>
      </c>
      <c r="R22" s="750">
        <v>47</v>
      </c>
      <c r="S22" s="776">
        <v>1.1800910034325856</v>
      </c>
      <c r="T22" s="752">
        <v>1234</v>
      </c>
      <c r="U22" s="753">
        <v>327</v>
      </c>
      <c r="V22" s="734">
        <v>7</v>
      </c>
    </row>
    <row r="23" spans="1:22" s="700" customFormat="1" ht="12.75" customHeight="1">
      <c r="A23" s="774">
        <v>8</v>
      </c>
      <c r="B23" s="775" t="s">
        <v>218</v>
      </c>
      <c r="C23" s="749">
        <v>37543</v>
      </c>
      <c r="D23" s="750">
        <v>7633</v>
      </c>
      <c r="E23" s="750">
        <v>1086</v>
      </c>
      <c r="F23" s="750">
        <v>1822</v>
      </c>
      <c r="G23" s="750">
        <v>17</v>
      </c>
      <c r="H23" s="750">
        <v>4708</v>
      </c>
      <c r="I23" s="750">
        <v>66</v>
      </c>
      <c r="J23" s="750">
        <v>7</v>
      </c>
      <c r="K23" s="750">
        <v>59</v>
      </c>
      <c r="L23" s="750">
        <v>28478</v>
      </c>
      <c r="M23" s="750">
        <v>6109</v>
      </c>
      <c r="N23" s="750">
        <v>8415</v>
      </c>
      <c r="O23" s="750">
        <v>13954</v>
      </c>
      <c r="P23" s="750">
        <v>560</v>
      </c>
      <c r="Q23" s="750">
        <v>738</v>
      </c>
      <c r="R23" s="750">
        <v>68</v>
      </c>
      <c r="S23" s="776">
        <v>1.1820046346855606</v>
      </c>
      <c r="T23" s="752">
        <v>1612</v>
      </c>
      <c r="U23" s="753">
        <v>487</v>
      </c>
      <c r="V23" s="734">
        <v>8</v>
      </c>
    </row>
    <row r="24" spans="1:22" s="700" customFormat="1" ht="12.75" customHeight="1">
      <c r="A24" s="774">
        <v>9</v>
      </c>
      <c r="B24" s="775" t="s">
        <v>217</v>
      </c>
      <c r="C24" s="749">
        <v>22671</v>
      </c>
      <c r="D24" s="750">
        <v>5592</v>
      </c>
      <c r="E24" s="750">
        <v>413</v>
      </c>
      <c r="F24" s="750">
        <v>939</v>
      </c>
      <c r="G24" s="750">
        <v>5</v>
      </c>
      <c r="H24" s="750">
        <v>4235</v>
      </c>
      <c r="I24" s="750">
        <v>85</v>
      </c>
      <c r="J24" s="750">
        <v>24</v>
      </c>
      <c r="K24" s="750">
        <v>61</v>
      </c>
      <c r="L24" s="750">
        <v>16239</v>
      </c>
      <c r="M24" s="750">
        <v>3280</v>
      </c>
      <c r="N24" s="750">
        <v>4492</v>
      </c>
      <c r="O24" s="750">
        <v>8467</v>
      </c>
      <c r="P24" s="750">
        <v>302</v>
      </c>
      <c r="Q24" s="750">
        <v>394</v>
      </c>
      <c r="R24" s="750">
        <v>59</v>
      </c>
      <c r="S24" s="776">
        <v>1.2029023863084998</v>
      </c>
      <c r="T24" s="752">
        <v>1186</v>
      </c>
      <c r="U24" s="753">
        <v>284</v>
      </c>
      <c r="V24" s="734">
        <v>9</v>
      </c>
    </row>
    <row r="25" spans="1:22" s="700" customFormat="1" ht="12.75" customHeight="1">
      <c r="A25" s="774">
        <v>10</v>
      </c>
      <c r="B25" s="775" t="s">
        <v>216</v>
      </c>
      <c r="C25" s="749">
        <v>27336</v>
      </c>
      <c r="D25" s="750">
        <v>5600</v>
      </c>
      <c r="E25" s="750">
        <v>816</v>
      </c>
      <c r="F25" s="750">
        <v>942</v>
      </c>
      <c r="G25" s="750">
        <v>48</v>
      </c>
      <c r="H25" s="750">
        <v>3794</v>
      </c>
      <c r="I25" s="750">
        <v>52</v>
      </c>
      <c r="J25" s="750">
        <v>9</v>
      </c>
      <c r="K25" s="750">
        <v>43</v>
      </c>
      <c r="L25" s="750">
        <v>20455</v>
      </c>
      <c r="M25" s="750">
        <v>4631</v>
      </c>
      <c r="N25" s="750">
        <v>5958</v>
      </c>
      <c r="O25" s="750">
        <v>9866</v>
      </c>
      <c r="P25" s="750">
        <v>641</v>
      </c>
      <c r="Q25" s="750">
        <v>536</v>
      </c>
      <c r="R25" s="750">
        <v>52</v>
      </c>
      <c r="S25" s="776">
        <v>1.1579236172080773</v>
      </c>
      <c r="T25" s="752">
        <v>1329</v>
      </c>
      <c r="U25" s="753">
        <v>381</v>
      </c>
      <c r="V25" s="734">
        <v>10</v>
      </c>
    </row>
    <row r="26" spans="1:22" s="700" customFormat="1" ht="12.75" customHeight="1">
      <c r="A26" s="774"/>
      <c r="B26" s="773"/>
      <c r="C26" s="749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2"/>
      <c r="U26" s="753"/>
      <c r="V26" s="733"/>
    </row>
    <row r="27" spans="1:22" s="701" customFormat="1" ht="12.75" customHeight="1">
      <c r="A27" s="766"/>
      <c r="B27" s="777" t="s">
        <v>215</v>
      </c>
      <c r="C27" s="760">
        <v>12504</v>
      </c>
      <c r="D27" s="761">
        <v>2070</v>
      </c>
      <c r="E27" s="761">
        <v>303</v>
      </c>
      <c r="F27" s="761">
        <v>387</v>
      </c>
      <c r="G27" s="761">
        <v>1</v>
      </c>
      <c r="H27" s="761">
        <v>1379</v>
      </c>
      <c r="I27" s="761">
        <v>22</v>
      </c>
      <c r="J27" s="761">
        <v>3</v>
      </c>
      <c r="K27" s="761">
        <v>19</v>
      </c>
      <c r="L27" s="750">
        <v>9900</v>
      </c>
      <c r="M27" s="761">
        <v>2296</v>
      </c>
      <c r="N27" s="761">
        <v>2947</v>
      </c>
      <c r="O27" s="761">
        <v>4657</v>
      </c>
      <c r="P27" s="761">
        <v>208</v>
      </c>
      <c r="Q27" s="761">
        <v>280</v>
      </c>
      <c r="R27" s="761">
        <v>24</v>
      </c>
      <c r="S27" s="762">
        <v>1.3083813179782469</v>
      </c>
      <c r="T27" s="778">
        <v>539</v>
      </c>
      <c r="U27" s="779">
        <v>184</v>
      </c>
      <c r="V27" s="732" t="s">
        <v>214</v>
      </c>
    </row>
    <row r="28" spans="1:22" s="700" customFormat="1" ht="12.75" customHeight="1">
      <c r="A28" s="774">
        <v>11</v>
      </c>
      <c r="B28" s="775" t="s">
        <v>213</v>
      </c>
      <c r="C28" s="749">
        <v>12504</v>
      </c>
      <c r="D28" s="750">
        <v>2070</v>
      </c>
      <c r="E28" s="750">
        <v>303</v>
      </c>
      <c r="F28" s="750">
        <v>387</v>
      </c>
      <c r="G28" s="750">
        <v>1</v>
      </c>
      <c r="H28" s="750">
        <v>1379</v>
      </c>
      <c r="I28" s="750">
        <v>22</v>
      </c>
      <c r="J28" s="750">
        <v>3</v>
      </c>
      <c r="K28" s="750">
        <v>19</v>
      </c>
      <c r="L28" s="750">
        <v>9900</v>
      </c>
      <c r="M28" s="750">
        <v>2296</v>
      </c>
      <c r="N28" s="750">
        <v>2947</v>
      </c>
      <c r="O28" s="750">
        <v>4657</v>
      </c>
      <c r="P28" s="750">
        <v>208</v>
      </c>
      <c r="Q28" s="750">
        <v>280</v>
      </c>
      <c r="R28" s="750">
        <v>24</v>
      </c>
      <c r="S28" s="776">
        <v>1.3083813179782469</v>
      </c>
      <c r="T28" s="752">
        <v>539</v>
      </c>
      <c r="U28" s="780">
        <v>184</v>
      </c>
      <c r="V28" s="734">
        <v>11</v>
      </c>
    </row>
    <row r="29" spans="1:22" s="700" customFormat="1" ht="12.75" customHeight="1">
      <c r="A29" s="774"/>
      <c r="B29" s="773"/>
      <c r="C29" s="749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76"/>
      <c r="T29" s="752"/>
      <c r="U29" s="753"/>
      <c r="V29" s="734"/>
    </row>
    <row r="30" spans="1:22" s="702" customFormat="1" ht="12.75" customHeight="1">
      <c r="A30" s="766"/>
      <c r="B30" s="777" t="s">
        <v>212</v>
      </c>
      <c r="C30" s="760">
        <v>41927</v>
      </c>
      <c r="D30" s="761">
        <v>8577</v>
      </c>
      <c r="E30" s="761">
        <v>1628</v>
      </c>
      <c r="F30" s="761">
        <v>1484</v>
      </c>
      <c r="G30" s="761">
        <v>152</v>
      </c>
      <c r="H30" s="761">
        <v>5313</v>
      </c>
      <c r="I30" s="761">
        <v>65</v>
      </c>
      <c r="J30" s="761">
        <v>14</v>
      </c>
      <c r="K30" s="761">
        <v>51</v>
      </c>
      <c r="L30" s="750">
        <v>31508</v>
      </c>
      <c r="M30" s="761">
        <v>7121</v>
      </c>
      <c r="N30" s="761">
        <v>9660</v>
      </c>
      <c r="O30" s="761">
        <v>14727</v>
      </c>
      <c r="P30" s="761">
        <v>962</v>
      </c>
      <c r="Q30" s="761">
        <v>744</v>
      </c>
      <c r="R30" s="761">
        <v>71</v>
      </c>
      <c r="S30" s="762">
        <v>1.242182841605648</v>
      </c>
      <c r="T30" s="778">
        <v>2428</v>
      </c>
      <c r="U30" s="769">
        <v>581</v>
      </c>
      <c r="V30" s="732" t="s">
        <v>211</v>
      </c>
    </row>
    <row r="31" spans="1:22" s="700" customFormat="1" ht="12.75" customHeight="1">
      <c r="A31" s="774">
        <v>12</v>
      </c>
      <c r="B31" s="775" t="s">
        <v>210</v>
      </c>
      <c r="C31" s="749">
        <v>12676</v>
      </c>
      <c r="D31" s="750">
        <v>2327</v>
      </c>
      <c r="E31" s="750">
        <v>509</v>
      </c>
      <c r="F31" s="750">
        <v>351</v>
      </c>
      <c r="G31" s="750">
        <v>115</v>
      </c>
      <c r="H31" s="750">
        <v>1352</v>
      </c>
      <c r="I31" s="750">
        <v>25</v>
      </c>
      <c r="J31" s="750">
        <v>5</v>
      </c>
      <c r="K31" s="750">
        <v>20</v>
      </c>
      <c r="L31" s="750">
        <v>9794</v>
      </c>
      <c r="M31" s="750">
        <v>2330</v>
      </c>
      <c r="N31" s="750">
        <v>3225</v>
      </c>
      <c r="O31" s="750">
        <v>4239</v>
      </c>
      <c r="P31" s="750">
        <v>333</v>
      </c>
      <c r="Q31" s="750">
        <v>177</v>
      </c>
      <c r="R31" s="750">
        <v>20</v>
      </c>
      <c r="S31" s="776">
        <v>1.371173871883875</v>
      </c>
      <c r="T31" s="752">
        <v>733</v>
      </c>
      <c r="U31" s="753">
        <v>177</v>
      </c>
      <c r="V31" s="734">
        <v>12</v>
      </c>
    </row>
    <row r="32" spans="1:22" s="700" customFormat="1" ht="12.75" customHeight="1">
      <c r="A32" s="774">
        <v>13</v>
      </c>
      <c r="B32" s="775" t="s">
        <v>209</v>
      </c>
      <c r="C32" s="749">
        <v>7788</v>
      </c>
      <c r="D32" s="750">
        <v>1452</v>
      </c>
      <c r="E32" s="750">
        <v>415</v>
      </c>
      <c r="F32" s="750">
        <v>225</v>
      </c>
      <c r="G32" s="750">
        <v>17</v>
      </c>
      <c r="H32" s="750">
        <v>795</v>
      </c>
      <c r="I32" s="750">
        <v>21</v>
      </c>
      <c r="J32" s="750">
        <v>3</v>
      </c>
      <c r="K32" s="750">
        <v>18</v>
      </c>
      <c r="L32" s="750">
        <v>5960</v>
      </c>
      <c r="M32" s="750">
        <v>1378</v>
      </c>
      <c r="N32" s="750">
        <v>1767</v>
      </c>
      <c r="O32" s="750">
        <v>2815</v>
      </c>
      <c r="P32" s="750">
        <v>172</v>
      </c>
      <c r="Q32" s="750">
        <v>170</v>
      </c>
      <c r="R32" s="750">
        <v>13</v>
      </c>
      <c r="S32" s="776">
        <v>1.200436569080637</v>
      </c>
      <c r="T32" s="752">
        <v>349</v>
      </c>
      <c r="U32" s="753">
        <v>107</v>
      </c>
      <c r="V32" s="734">
        <v>13</v>
      </c>
    </row>
    <row r="33" spans="1:22" s="700" customFormat="1" ht="12.75" customHeight="1">
      <c r="A33" s="774">
        <v>14</v>
      </c>
      <c r="B33" s="775" t="s">
        <v>208</v>
      </c>
      <c r="C33" s="749">
        <v>21463</v>
      </c>
      <c r="D33" s="750">
        <v>4798</v>
      </c>
      <c r="E33" s="750">
        <v>704</v>
      </c>
      <c r="F33" s="750">
        <v>908</v>
      </c>
      <c r="G33" s="750">
        <v>20</v>
      </c>
      <c r="H33" s="750">
        <v>3166</v>
      </c>
      <c r="I33" s="750">
        <v>19</v>
      </c>
      <c r="J33" s="750">
        <v>6</v>
      </c>
      <c r="K33" s="750">
        <v>13</v>
      </c>
      <c r="L33" s="750">
        <v>15754</v>
      </c>
      <c r="M33" s="750">
        <v>3413</v>
      </c>
      <c r="N33" s="750">
        <v>4668</v>
      </c>
      <c r="O33" s="750">
        <v>7673</v>
      </c>
      <c r="P33" s="750">
        <v>457</v>
      </c>
      <c r="Q33" s="750">
        <v>397</v>
      </c>
      <c r="R33" s="750">
        <v>38</v>
      </c>
      <c r="S33" s="776">
        <v>1.1811489540138844</v>
      </c>
      <c r="T33" s="752">
        <v>1346</v>
      </c>
      <c r="U33" s="753">
        <v>297</v>
      </c>
      <c r="V33" s="734">
        <v>14</v>
      </c>
    </row>
    <row r="34" spans="1:22" s="700" customFormat="1" ht="12.75" customHeight="1">
      <c r="A34" s="770"/>
      <c r="B34" s="773"/>
      <c r="C34" s="749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T34" s="750"/>
      <c r="U34" s="750"/>
      <c r="V34" s="734"/>
    </row>
    <row r="35" spans="1:22" s="701" customFormat="1" ht="12.75" customHeight="1">
      <c r="A35" s="766"/>
      <c r="B35" s="777" t="s">
        <v>207</v>
      </c>
      <c r="C35" s="760">
        <v>5542</v>
      </c>
      <c r="D35" s="761">
        <v>1714</v>
      </c>
      <c r="E35" s="761">
        <v>177</v>
      </c>
      <c r="F35" s="761">
        <v>269</v>
      </c>
      <c r="G35" s="791" t="s">
        <v>589</v>
      </c>
      <c r="H35" s="761">
        <v>1268</v>
      </c>
      <c r="I35" s="761">
        <v>50</v>
      </c>
      <c r="J35" s="761">
        <v>23</v>
      </c>
      <c r="K35" s="761">
        <v>27</v>
      </c>
      <c r="L35" s="750">
        <v>3514</v>
      </c>
      <c r="M35" s="761">
        <v>807</v>
      </c>
      <c r="N35" s="761">
        <v>945</v>
      </c>
      <c r="O35" s="761">
        <v>1762</v>
      </c>
      <c r="P35" s="761">
        <v>108</v>
      </c>
      <c r="Q35" s="761">
        <v>113</v>
      </c>
      <c r="R35" s="761">
        <v>43</v>
      </c>
      <c r="S35" s="762">
        <v>1.0654998195597258</v>
      </c>
      <c r="T35" s="778">
        <v>409</v>
      </c>
      <c r="U35" s="769">
        <v>82</v>
      </c>
      <c r="V35" s="732" t="s">
        <v>51</v>
      </c>
    </row>
    <row r="36" spans="1:22" s="700" customFormat="1" ht="12.75" customHeight="1">
      <c r="A36" s="774">
        <v>15</v>
      </c>
      <c r="B36" s="775" t="s">
        <v>206</v>
      </c>
      <c r="C36" s="749">
        <v>5542</v>
      </c>
      <c r="D36" s="750">
        <v>1714</v>
      </c>
      <c r="E36" s="750">
        <v>177</v>
      </c>
      <c r="F36" s="750">
        <v>269</v>
      </c>
      <c r="G36" s="781">
        <v>0</v>
      </c>
      <c r="H36" s="750">
        <v>1268</v>
      </c>
      <c r="I36" s="750">
        <v>50</v>
      </c>
      <c r="J36" s="750">
        <v>23</v>
      </c>
      <c r="K36" s="750">
        <v>27</v>
      </c>
      <c r="L36" s="750">
        <v>3514</v>
      </c>
      <c r="M36" s="750">
        <v>807</v>
      </c>
      <c r="N36" s="750">
        <v>945</v>
      </c>
      <c r="O36" s="750">
        <v>1762</v>
      </c>
      <c r="P36" s="750">
        <v>108</v>
      </c>
      <c r="Q36" s="750">
        <v>113</v>
      </c>
      <c r="R36" s="750">
        <v>43</v>
      </c>
      <c r="S36" s="776">
        <v>1.0654998195597258</v>
      </c>
      <c r="T36" s="752">
        <v>409</v>
      </c>
      <c r="U36" s="753">
        <v>82</v>
      </c>
      <c r="V36" s="733">
        <v>15</v>
      </c>
    </row>
    <row r="37" spans="1:22" s="701" customFormat="1" ht="12.75" customHeight="1">
      <c r="A37" s="774"/>
      <c r="B37" s="773"/>
      <c r="C37" s="749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76"/>
      <c r="T37" s="778"/>
      <c r="U37" s="761"/>
      <c r="V37" s="732"/>
    </row>
    <row r="38" spans="1:22" s="701" customFormat="1" ht="12.75" customHeight="1">
      <c r="A38" s="766"/>
      <c r="B38" s="777" t="s">
        <v>205</v>
      </c>
      <c r="C38" s="760">
        <v>16090</v>
      </c>
      <c r="D38" s="761">
        <v>3380</v>
      </c>
      <c r="E38" s="761">
        <v>353</v>
      </c>
      <c r="F38" s="761">
        <v>505</v>
      </c>
      <c r="G38" s="761">
        <v>45</v>
      </c>
      <c r="H38" s="761">
        <v>2477</v>
      </c>
      <c r="I38" s="761">
        <v>25</v>
      </c>
      <c r="J38" s="761">
        <v>3</v>
      </c>
      <c r="K38" s="761">
        <v>22</v>
      </c>
      <c r="L38" s="750">
        <v>12164</v>
      </c>
      <c r="M38" s="761">
        <v>2402</v>
      </c>
      <c r="N38" s="761">
        <v>3584</v>
      </c>
      <c r="O38" s="761">
        <v>6178</v>
      </c>
      <c r="P38" s="761">
        <v>192</v>
      </c>
      <c r="Q38" s="761">
        <v>306</v>
      </c>
      <c r="R38" s="761">
        <v>23</v>
      </c>
      <c r="S38" s="762">
        <v>1.2459912989434432</v>
      </c>
      <c r="T38" s="778">
        <v>695</v>
      </c>
      <c r="U38" s="761">
        <v>227</v>
      </c>
      <c r="V38" s="732" t="s">
        <v>204</v>
      </c>
    </row>
    <row r="39" spans="1:22" s="700" customFormat="1" ht="12.75" customHeight="1">
      <c r="A39" s="774">
        <v>16</v>
      </c>
      <c r="B39" s="775" t="s">
        <v>203</v>
      </c>
      <c r="C39" s="749">
        <v>16090</v>
      </c>
      <c r="D39" s="750">
        <v>3380</v>
      </c>
      <c r="E39" s="750">
        <v>353</v>
      </c>
      <c r="F39" s="750">
        <v>505</v>
      </c>
      <c r="G39" s="750">
        <v>45</v>
      </c>
      <c r="H39" s="750">
        <v>2477</v>
      </c>
      <c r="I39" s="750">
        <v>25</v>
      </c>
      <c r="J39" s="750">
        <v>3</v>
      </c>
      <c r="K39" s="750">
        <v>22</v>
      </c>
      <c r="L39" s="750">
        <v>12164</v>
      </c>
      <c r="M39" s="750">
        <v>2402</v>
      </c>
      <c r="N39" s="750">
        <v>3584</v>
      </c>
      <c r="O39" s="750">
        <v>6178</v>
      </c>
      <c r="P39" s="750">
        <v>192</v>
      </c>
      <c r="Q39" s="750">
        <v>306</v>
      </c>
      <c r="R39" s="750">
        <v>23</v>
      </c>
      <c r="S39" s="776">
        <v>1.2459912989434432</v>
      </c>
      <c r="T39" s="752">
        <v>695</v>
      </c>
      <c r="U39" s="750">
        <v>227</v>
      </c>
      <c r="V39" s="734">
        <v>16</v>
      </c>
    </row>
    <row r="40" spans="1:22" s="701" customFormat="1" ht="12.75" customHeight="1">
      <c r="A40" s="774"/>
      <c r="B40" s="773"/>
      <c r="C40" s="749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76"/>
      <c r="T40" s="778"/>
      <c r="U40" s="761"/>
      <c r="V40" s="732"/>
    </row>
    <row r="41" spans="1:22" s="702" customFormat="1" ht="12.75" customHeight="1">
      <c r="A41" s="766"/>
      <c r="B41" s="777" t="s">
        <v>202</v>
      </c>
      <c r="C41" s="760">
        <v>35242</v>
      </c>
      <c r="D41" s="761">
        <v>9105</v>
      </c>
      <c r="E41" s="761">
        <v>823</v>
      </c>
      <c r="F41" s="761">
        <v>1569</v>
      </c>
      <c r="G41" s="761">
        <v>16</v>
      </c>
      <c r="H41" s="761">
        <v>6697</v>
      </c>
      <c r="I41" s="761">
        <v>59</v>
      </c>
      <c r="J41" s="792" t="s">
        <v>589</v>
      </c>
      <c r="K41" s="761">
        <v>59</v>
      </c>
      <c r="L41" s="750">
        <v>24773</v>
      </c>
      <c r="M41" s="761">
        <v>5394</v>
      </c>
      <c r="N41" s="761">
        <v>7075</v>
      </c>
      <c r="O41" s="761">
        <v>12304</v>
      </c>
      <c r="P41" s="761">
        <v>534</v>
      </c>
      <c r="Q41" s="761">
        <v>674</v>
      </c>
      <c r="R41" s="761">
        <v>97</v>
      </c>
      <c r="S41" s="765">
        <v>1.1388400204301685</v>
      </c>
      <c r="T41" s="778">
        <v>1719</v>
      </c>
      <c r="U41" s="761">
        <v>394</v>
      </c>
      <c r="V41" s="735" t="s">
        <v>201</v>
      </c>
    </row>
    <row r="42" spans="1:22" s="701" customFormat="1" ht="12.75" customHeight="1">
      <c r="A42" s="774">
        <v>17</v>
      </c>
      <c r="B42" s="775" t="s">
        <v>200</v>
      </c>
      <c r="C42" s="749">
        <v>5061</v>
      </c>
      <c r="D42" s="750">
        <v>780</v>
      </c>
      <c r="E42" s="750">
        <v>61</v>
      </c>
      <c r="F42" s="750">
        <v>119</v>
      </c>
      <c r="G42" s="750">
        <v>1</v>
      </c>
      <c r="H42" s="750">
        <v>599</v>
      </c>
      <c r="I42" s="750">
        <v>11</v>
      </c>
      <c r="J42" s="782">
        <v>0</v>
      </c>
      <c r="K42" s="750">
        <v>11</v>
      </c>
      <c r="L42" s="750">
        <v>4091</v>
      </c>
      <c r="M42" s="750">
        <v>804</v>
      </c>
      <c r="N42" s="750">
        <v>1138</v>
      </c>
      <c r="O42" s="750">
        <v>2149</v>
      </c>
      <c r="P42" s="750">
        <v>88</v>
      </c>
      <c r="Q42" s="750">
        <v>81</v>
      </c>
      <c r="R42" s="750">
        <v>10</v>
      </c>
      <c r="S42" s="776">
        <v>1.3392610156095632</v>
      </c>
      <c r="T42" s="750">
        <v>277</v>
      </c>
      <c r="U42" s="750">
        <v>50</v>
      </c>
      <c r="V42" s="732">
        <v>17</v>
      </c>
    </row>
    <row r="43" spans="1:22" s="700" customFormat="1" ht="12.75" customHeight="1">
      <c r="A43" s="774">
        <v>18</v>
      </c>
      <c r="B43" s="775" t="s">
        <v>199</v>
      </c>
      <c r="C43" s="749">
        <v>7956</v>
      </c>
      <c r="D43" s="750">
        <v>1722</v>
      </c>
      <c r="E43" s="750">
        <v>173</v>
      </c>
      <c r="F43" s="750">
        <v>254</v>
      </c>
      <c r="G43" s="750">
        <v>4</v>
      </c>
      <c r="H43" s="750">
        <v>1291</v>
      </c>
      <c r="I43" s="750">
        <v>7</v>
      </c>
      <c r="J43" s="782">
        <v>0</v>
      </c>
      <c r="K43" s="750">
        <v>7</v>
      </c>
      <c r="L43" s="750">
        <v>5952</v>
      </c>
      <c r="M43" s="750">
        <v>1331</v>
      </c>
      <c r="N43" s="750">
        <v>1659</v>
      </c>
      <c r="O43" s="750">
        <v>2962</v>
      </c>
      <c r="P43" s="750">
        <v>94</v>
      </c>
      <c r="Q43" s="750">
        <v>168</v>
      </c>
      <c r="R43" s="750">
        <v>13</v>
      </c>
      <c r="S43" s="776">
        <v>1.2033685268979386</v>
      </c>
      <c r="T43" s="750">
        <v>422</v>
      </c>
      <c r="U43" s="750">
        <v>80</v>
      </c>
      <c r="V43" s="732">
        <v>18</v>
      </c>
    </row>
    <row r="44" spans="1:22" ht="11.25" customHeight="1">
      <c r="A44" s="774">
        <v>19</v>
      </c>
      <c r="B44" s="775" t="s">
        <v>198</v>
      </c>
      <c r="C44" s="749">
        <v>22225</v>
      </c>
      <c r="D44" s="750">
        <v>6603</v>
      </c>
      <c r="E44" s="750">
        <v>589</v>
      </c>
      <c r="F44" s="750">
        <v>1196</v>
      </c>
      <c r="G44" s="750">
        <v>11</v>
      </c>
      <c r="H44" s="750">
        <v>4807</v>
      </c>
      <c r="I44" s="750">
        <v>41</v>
      </c>
      <c r="J44" s="782">
        <v>0</v>
      </c>
      <c r="K44" s="750">
        <v>41</v>
      </c>
      <c r="L44" s="750">
        <v>14730</v>
      </c>
      <c r="M44" s="750">
        <v>3259</v>
      </c>
      <c r="N44" s="750">
        <v>4278</v>
      </c>
      <c r="O44" s="750">
        <v>7193</v>
      </c>
      <c r="P44" s="750">
        <v>352</v>
      </c>
      <c r="Q44" s="750">
        <v>425</v>
      </c>
      <c r="R44" s="750">
        <v>74</v>
      </c>
      <c r="S44" s="776">
        <v>1.0701012373453318</v>
      </c>
      <c r="T44" s="750">
        <v>1020</v>
      </c>
      <c r="U44" s="750">
        <v>264</v>
      </c>
      <c r="V44" s="732">
        <v>19</v>
      </c>
    </row>
    <row r="45" spans="1:22" ht="11.25" customHeight="1">
      <c r="A45" s="770"/>
      <c r="B45" s="773"/>
      <c r="C45" s="749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76"/>
      <c r="T45" s="76"/>
      <c r="U45" s="741"/>
      <c r="V45" s="728"/>
    </row>
    <row r="46" spans="1:22" s="699" customFormat="1" ht="12.75" customHeight="1">
      <c r="A46" s="766"/>
      <c r="B46" s="777" t="s">
        <v>197</v>
      </c>
      <c r="C46" s="760">
        <v>8069</v>
      </c>
      <c r="D46" s="761">
        <v>2600</v>
      </c>
      <c r="E46" s="761">
        <v>159</v>
      </c>
      <c r="F46" s="761">
        <v>650</v>
      </c>
      <c r="G46" s="905">
        <v>0</v>
      </c>
      <c r="H46" s="761">
        <v>1791</v>
      </c>
      <c r="I46" s="761">
        <v>45</v>
      </c>
      <c r="J46" s="761">
        <v>9</v>
      </c>
      <c r="K46" s="761">
        <v>36</v>
      </c>
      <c r="L46" s="761">
        <v>5225</v>
      </c>
      <c r="M46" s="761">
        <v>1073</v>
      </c>
      <c r="N46" s="761">
        <v>1518</v>
      </c>
      <c r="O46" s="761">
        <v>2634</v>
      </c>
      <c r="P46" s="761">
        <v>116</v>
      </c>
      <c r="Q46" s="761">
        <v>68</v>
      </c>
      <c r="R46" s="761">
        <v>15</v>
      </c>
      <c r="S46" s="762">
        <v>1.1119097781633411</v>
      </c>
      <c r="T46" s="701">
        <v>596</v>
      </c>
      <c r="U46" s="784">
        <v>56</v>
      </c>
      <c r="V46" s="736" t="s">
        <v>196</v>
      </c>
    </row>
    <row r="47" spans="1:22" ht="12.75" thickBot="1">
      <c r="A47" s="785">
        <v>20</v>
      </c>
      <c r="B47" s="786" t="s">
        <v>195</v>
      </c>
      <c r="C47" s="749">
        <v>8069</v>
      </c>
      <c r="D47" s="750">
        <v>2600</v>
      </c>
      <c r="E47" s="787">
        <v>159</v>
      </c>
      <c r="F47" s="787">
        <v>650</v>
      </c>
      <c r="G47" s="788">
        <v>0</v>
      </c>
      <c r="H47" s="787">
        <v>1791</v>
      </c>
      <c r="I47" s="750">
        <v>45</v>
      </c>
      <c r="J47" s="787">
        <v>9</v>
      </c>
      <c r="K47" s="787">
        <v>36</v>
      </c>
      <c r="L47" s="787">
        <v>5225</v>
      </c>
      <c r="M47" s="787">
        <v>1073</v>
      </c>
      <c r="N47" s="787">
        <v>1518</v>
      </c>
      <c r="O47" s="787">
        <v>2634</v>
      </c>
      <c r="P47" s="787">
        <v>116</v>
      </c>
      <c r="Q47" s="787">
        <v>68</v>
      </c>
      <c r="R47" s="787">
        <v>15</v>
      </c>
      <c r="S47" s="789">
        <v>1.1119097781633411</v>
      </c>
      <c r="T47" s="785">
        <v>596</v>
      </c>
      <c r="U47" s="790">
        <v>56</v>
      </c>
      <c r="V47" s="737">
        <v>20</v>
      </c>
    </row>
    <row r="48" spans="1:22" ht="13.5">
      <c r="A48" s="794" t="s">
        <v>816</v>
      </c>
      <c r="B48" s="795"/>
      <c r="C48" s="796"/>
      <c r="D48" s="796"/>
      <c r="E48" s="793"/>
      <c r="F48" s="793"/>
      <c r="G48" s="793"/>
      <c r="H48" s="793"/>
      <c r="I48" s="796"/>
      <c r="J48" s="793"/>
      <c r="K48" s="793"/>
      <c r="L48" s="797" t="s">
        <v>746</v>
      </c>
      <c r="M48" s="793"/>
      <c r="N48" s="793"/>
      <c r="O48" s="793"/>
      <c r="P48" s="793"/>
      <c r="Q48" s="798"/>
      <c r="R48" s="798"/>
      <c r="S48" s="793"/>
      <c r="T48"/>
      <c r="U48"/>
      <c r="V48"/>
    </row>
    <row r="49" spans="1:21" ht="12">
      <c r="A49" s="799" t="s">
        <v>748</v>
      </c>
      <c r="B49" s="795"/>
      <c r="C49" s="793"/>
      <c r="D49" s="793"/>
      <c r="E49" s="793"/>
      <c r="F49" s="793"/>
      <c r="G49" s="793"/>
      <c r="H49" s="798"/>
      <c r="I49" s="798"/>
      <c r="J49" s="798"/>
      <c r="K49" s="798"/>
      <c r="L49" s="797" t="s">
        <v>194</v>
      </c>
      <c r="M49" s="793"/>
      <c r="N49" s="793"/>
      <c r="O49" s="793"/>
      <c r="P49" s="793"/>
      <c r="Q49" s="793"/>
      <c r="R49" s="798"/>
      <c r="S49" s="793"/>
      <c r="T49" s="738"/>
      <c r="U49" s="738"/>
    </row>
    <row r="50" spans="1:21" ht="12">
      <c r="A50" s="798"/>
      <c r="B50" s="798"/>
      <c r="C50" s="798"/>
      <c r="D50" s="798"/>
      <c r="E50" s="798"/>
      <c r="F50" s="798"/>
      <c r="G50" s="798"/>
      <c r="H50" s="798"/>
      <c r="I50" s="798"/>
      <c r="J50" s="798"/>
      <c r="K50" s="798"/>
      <c r="L50" s="797" t="s">
        <v>193</v>
      </c>
      <c r="M50" s="793"/>
      <c r="N50" s="793"/>
      <c r="O50" s="793"/>
      <c r="P50" s="793"/>
      <c r="Q50" s="800"/>
      <c r="R50" s="798"/>
      <c r="S50" s="793"/>
      <c r="T50" s="738"/>
      <c r="U50" s="738"/>
    </row>
    <row r="51" spans="1:21" ht="12">
      <c r="A51" s="798"/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7" t="s">
        <v>747</v>
      </c>
      <c r="M51" s="793"/>
      <c r="N51" s="793"/>
      <c r="O51" s="793"/>
      <c r="P51" s="793"/>
      <c r="Q51" s="793"/>
      <c r="R51" s="793"/>
      <c r="S51" s="793"/>
      <c r="T51" s="738"/>
      <c r="U51" s="738"/>
    </row>
    <row r="52" spans="4:12" ht="12">
      <c r="D52" s="78"/>
      <c r="E52" s="80"/>
      <c r="F52" s="79"/>
      <c r="L52" s="82"/>
    </row>
    <row r="53" spans="4:6" ht="12">
      <c r="D53" s="78"/>
      <c r="E53" s="78"/>
      <c r="F53" s="81"/>
    </row>
    <row r="54" spans="4:6" ht="12">
      <c r="D54" s="78"/>
      <c r="E54" s="78"/>
      <c r="F54" s="81"/>
    </row>
    <row r="55" spans="4:6" ht="12">
      <c r="D55" s="78"/>
      <c r="E55" s="78"/>
      <c r="F55" s="81"/>
    </row>
    <row r="56" spans="4:6" ht="12">
      <c r="D56" s="78"/>
      <c r="E56" s="78"/>
      <c r="F56" s="81"/>
    </row>
    <row r="57" spans="4:6" ht="12">
      <c r="D57" s="78"/>
      <c r="E57" s="78"/>
      <c r="F57" s="81"/>
    </row>
    <row r="58" spans="4:6" ht="12">
      <c r="D58" s="78"/>
      <c r="E58" s="78"/>
      <c r="F58" s="81"/>
    </row>
    <row r="59" spans="4:6" ht="12">
      <c r="D59" s="78"/>
      <c r="E59" s="78"/>
      <c r="F59" s="81"/>
    </row>
    <row r="60" spans="4:6" ht="12">
      <c r="D60" s="78"/>
      <c r="E60" s="78"/>
      <c r="F60" s="81"/>
    </row>
    <row r="61" spans="4:6" ht="12">
      <c r="D61" s="78"/>
      <c r="E61" s="80"/>
      <c r="F61" s="79"/>
    </row>
    <row r="62" spans="4:6" ht="12">
      <c r="D62" s="78"/>
      <c r="E62" s="78"/>
      <c r="F62" s="81"/>
    </row>
    <row r="63" spans="4:6" ht="12">
      <c r="D63" s="78"/>
      <c r="E63" s="78"/>
      <c r="F63" s="81"/>
    </row>
    <row r="64" spans="4:6" ht="12">
      <c r="D64" s="78"/>
      <c r="E64" s="78"/>
      <c r="F64" s="81"/>
    </row>
    <row r="65" spans="4:6" ht="12">
      <c r="D65" s="78"/>
      <c r="E65" s="78"/>
      <c r="F65" s="81"/>
    </row>
    <row r="66" spans="4:6" ht="12">
      <c r="D66" s="78"/>
      <c r="E66" s="80"/>
      <c r="F66" s="79"/>
    </row>
    <row r="67" ht="12">
      <c r="E67" s="78"/>
    </row>
    <row r="68" ht="12">
      <c r="E68" s="78"/>
    </row>
    <row r="69" ht="12">
      <c r="E69" s="78"/>
    </row>
    <row r="70" ht="12">
      <c r="E70" s="78"/>
    </row>
    <row r="71" ht="12">
      <c r="E71" s="78"/>
    </row>
    <row r="72" ht="12">
      <c r="E72" s="78"/>
    </row>
    <row r="73" ht="12">
      <c r="E73" s="78"/>
    </row>
    <row r="74" ht="12">
      <c r="E74" s="78"/>
    </row>
    <row r="75" ht="12">
      <c r="E75" s="78"/>
    </row>
    <row r="76" ht="12">
      <c r="E76" s="78"/>
    </row>
    <row r="77" ht="12">
      <c r="E77" s="78"/>
    </row>
    <row r="78" ht="12">
      <c r="E78" s="78"/>
    </row>
    <row r="79" ht="12">
      <c r="E79" s="78"/>
    </row>
    <row r="80" ht="12">
      <c r="E80" s="78"/>
    </row>
    <row r="81" ht="12">
      <c r="E81" s="78"/>
    </row>
    <row r="82" ht="12">
      <c r="E82" s="78"/>
    </row>
    <row r="83" ht="12">
      <c r="E83" s="78"/>
    </row>
    <row r="84" ht="12">
      <c r="E84" s="78"/>
    </row>
    <row r="85" ht="12">
      <c r="E85" s="78"/>
    </row>
    <row r="86" ht="12">
      <c r="E86" s="78"/>
    </row>
    <row r="87" ht="12">
      <c r="E87" s="78"/>
    </row>
    <row r="88" ht="12">
      <c r="E88" s="78"/>
    </row>
    <row r="89" ht="12">
      <c r="E89" s="78"/>
    </row>
    <row r="90" ht="12">
      <c r="E90" s="78"/>
    </row>
    <row r="91" ht="12">
      <c r="E91" s="78"/>
    </row>
    <row r="92" ht="12">
      <c r="E92" s="78"/>
    </row>
    <row r="93" ht="12">
      <c r="E93" s="78"/>
    </row>
    <row r="94" ht="12">
      <c r="E94" s="78"/>
    </row>
    <row r="95" ht="12">
      <c r="E95" s="78"/>
    </row>
    <row r="96" ht="12">
      <c r="E96" s="78"/>
    </row>
    <row r="97" ht="12">
      <c r="E97" s="78"/>
    </row>
    <row r="98" ht="12">
      <c r="E98" s="78"/>
    </row>
    <row r="99" ht="12">
      <c r="E99" s="78"/>
    </row>
    <row r="100" ht="12">
      <c r="E100" s="78"/>
    </row>
    <row r="101" ht="12">
      <c r="E101" s="78"/>
    </row>
    <row r="102" ht="12">
      <c r="E102" s="78"/>
    </row>
    <row r="103" ht="12">
      <c r="E103" s="78"/>
    </row>
    <row r="104" ht="12">
      <c r="E104" s="78"/>
    </row>
    <row r="105" ht="12">
      <c r="E105" s="78"/>
    </row>
    <row r="106" ht="12">
      <c r="E106" s="78"/>
    </row>
    <row r="107" ht="12">
      <c r="E107" s="78"/>
    </row>
    <row r="108" ht="12">
      <c r="E108" s="78"/>
    </row>
    <row r="109" ht="12">
      <c r="E109" s="78"/>
    </row>
    <row r="110" ht="12">
      <c r="E110" s="78"/>
    </row>
    <row r="111" ht="12">
      <c r="E111" s="78"/>
    </row>
    <row r="112" ht="12">
      <c r="E112" s="78"/>
    </row>
    <row r="113" ht="12">
      <c r="E113" s="78"/>
    </row>
    <row r="114" ht="12">
      <c r="E114" s="78"/>
    </row>
    <row r="115" ht="12">
      <c r="E115" s="78"/>
    </row>
    <row r="116" ht="12">
      <c r="E116" s="78"/>
    </row>
    <row r="117" ht="12">
      <c r="E117" s="78"/>
    </row>
    <row r="118" ht="12">
      <c r="E118" s="78"/>
    </row>
    <row r="119" ht="12">
      <c r="E119" s="78"/>
    </row>
    <row r="120" ht="12">
      <c r="E120" s="78"/>
    </row>
    <row r="121" ht="12">
      <c r="E121" s="78"/>
    </row>
    <row r="122" ht="12">
      <c r="E122" s="78"/>
    </row>
    <row r="123" ht="12">
      <c r="E123" s="78"/>
    </row>
    <row r="124" ht="12">
      <c r="E124" s="78"/>
    </row>
    <row r="125" ht="12">
      <c r="E125" s="78"/>
    </row>
    <row r="126" ht="12">
      <c r="E126" s="78"/>
    </row>
    <row r="127" ht="12">
      <c r="E127" s="78"/>
    </row>
    <row r="128" ht="12">
      <c r="E128" s="78"/>
    </row>
    <row r="129" ht="12">
      <c r="E129" s="78"/>
    </row>
    <row r="130" ht="12">
      <c r="E130" s="78"/>
    </row>
    <row r="131" ht="12">
      <c r="E131" s="78"/>
    </row>
    <row r="132" ht="12">
      <c r="E132" s="78"/>
    </row>
    <row r="133" ht="12">
      <c r="E133" s="78"/>
    </row>
    <row r="134" ht="12">
      <c r="E134" s="78"/>
    </row>
    <row r="135" ht="12">
      <c r="E135" s="78"/>
    </row>
    <row r="136" ht="12">
      <c r="E136" s="78"/>
    </row>
    <row r="137" ht="12">
      <c r="E137" s="78"/>
    </row>
    <row r="138" ht="12">
      <c r="E138" s="78"/>
    </row>
    <row r="139" ht="12">
      <c r="E139" s="78"/>
    </row>
    <row r="140" ht="12">
      <c r="E140" s="78"/>
    </row>
    <row r="141" ht="12">
      <c r="E141" s="78"/>
    </row>
    <row r="142" ht="12">
      <c r="E142" s="78"/>
    </row>
    <row r="143" ht="12">
      <c r="E143" s="78"/>
    </row>
    <row r="144" ht="12">
      <c r="E144" s="78"/>
    </row>
    <row r="145" ht="12">
      <c r="E145" s="78"/>
    </row>
    <row r="146" ht="12">
      <c r="E146" s="78"/>
    </row>
    <row r="147" ht="12">
      <c r="E147" s="78"/>
    </row>
    <row r="148" ht="12">
      <c r="E148" s="78"/>
    </row>
    <row r="149" ht="12">
      <c r="E149" s="78"/>
    </row>
    <row r="150" ht="12">
      <c r="E150" s="78"/>
    </row>
    <row r="151" ht="12">
      <c r="E151" s="78"/>
    </row>
    <row r="152" ht="12">
      <c r="E152" s="78"/>
    </row>
    <row r="153" ht="12">
      <c r="E153" s="78"/>
    </row>
    <row r="154" ht="12">
      <c r="E154" s="78"/>
    </row>
    <row r="155" ht="12">
      <c r="E155" s="78"/>
    </row>
    <row r="156" ht="12">
      <c r="E156" s="78"/>
    </row>
    <row r="157" ht="12">
      <c r="E157" s="78"/>
    </row>
    <row r="158" ht="12">
      <c r="E158" s="78"/>
    </row>
    <row r="159" ht="12">
      <c r="E159" s="78"/>
    </row>
    <row r="160" ht="12">
      <c r="E160" s="78"/>
    </row>
    <row r="161" ht="12">
      <c r="E161" s="78"/>
    </row>
    <row r="162" ht="12">
      <c r="E162" s="78"/>
    </row>
    <row r="163" ht="12">
      <c r="E163" s="78"/>
    </row>
    <row r="164" ht="12">
      <c r="E164" s="78"/>
    </row>
    <row r="165" ht="12">
      <c r="E165" s="78"/>
    </row>
    <row r="166" ht="12">
      <c r="E166" s="78"/>
    </row>
    <row r="167" ht="12">
      <c r="E167" s="78"/>
    </row>
    <row r="168" ht="12">
      <c r="E168" s="78"/>
    </row>
    <row r="169" ht="12">
      <c r="E169" s="78"/>
    </row>
    <row r="170" ht="12">
      <c r="E170" s="78"/>
    </row>
    <row r="171" ht="12">
      <c r="E171" s="78"/>
    </row>
    <row r="172" ht="12">
      <c r="E172" s="78"/>
    </row>
    <row r="173" ht="12">
      <c r="E173" s="78"/>
    </row>
    <row r="174" ht="12">
      <c r="E174" s="78"/>
    </row>
    <row r="175" ht="12">
      <c r="E175" s="78"/>
    </row>
    <row r="176" ht="12">
      <c r="E176" s="78"/>
    </row>
    <row r="177" ht="12">
      <c r="E177" s="78"/>
    </row>
    <row r="178" ht="12">
      <c r="E178" s="78"/>
    </row>
    <row r="179" ht="12">
      <c r="E179" s="78"/>
    </row>
    <row r="180" ht="12">
      <c r="E180" s="78"/>
    </row>
    <row r="181" ht="12">
      <c r="E181" s="78"/>
    </row>
    <row r="182" ht="12">
      <c r="E182" s="78"/>
    </row>
    <row r="183" ht="12">
      <c r="E183" s="78"/>
    </row>
    <row r="184" ht="12">
      <c r="E184" s="78"/>
    </row>
    <row r="185" ht="12">
      <c r="E185" s="78"/>
    </row>
    <row r="186" ht="12">
      <c r="E186" s="78"/>
    </row>
  </sheetData>
  <sheetProtection/>
  <mergeCells count="5">
    <mergeCell ref="C4:C5"/>
    <mergeCell ref="D4:H4"/>
    <mergeCell ref="R4:R5"/>
    <mergeCell ref="S4:S5"/>
    <mergeCell ref="A7:B7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8"/>
  <sheetViews>
    <sheetView showGridLines="0" view="pageBreakPreview" zoomScaleSheetLayoutView="100" zoomScalePageLayoutView="0" workbookViewId="0" topLeftCell="A37">
      <selection activeCell="A49" sqref="A49"/>
    </sheetView>
  </sheetViews>
  <sheetFormatPr defaultColWidth="8.00390625" defaultRowHeight="13.5"/>
  <cols>
    <col min="1" max="1" width="4.00390625" style="243" customWidth="1"/>
    <col min="2" max="2" width="2.50390625" style="243" customWidth="1"/>
    <col min="3" max="3" width="4.125" style="243" customWidth="1"/>
    <col min="4" max="12" width="9.625" style="243" customWidth="1"/>
    <col min="13" max="16384" width="8.00390625" style="243" customWidth="1"/>
  </cols>
  <sheetData>
    <row r="1" spans="1:12" ht="18.75" customHeight="1">
      <c r="A1" s="801" t="s">
        <v>750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</row>
    <row r="2" spans="1:12" ht="18.75" customHeight="1" thickBot="1">
      <c r="A2" s="803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</row>
    <row r="3" spans="1:12" s="252" customFormat="1" ht="18.75" customHeight="1">
      <c r="A3" s="1012" t="s">
        <v>242</v>
      </c>
      <c r="B3" s="1013"/>
      <c r="C3" s="1013"/>
      <c r="D3" s="1013" t="s">
        <v>269</v>
      </c>
      <c r="E3" s="1013" t="s">
        <v>261</v>
      </c>
      <c r="F3" s="1016" t="s">
        <v>260</v>
      </c>
      <c r="G3" s="1013" t="s">
        <v>259</v>
      </c>
      <c r="H3" s="1008" t="s">
        <v>258</v>
      </c>
      <c r="I3" s="1008" t="s">
        <v>268</v>
      </c>
      <c r="J3" s="1009"/>
      <c r="K3" s="1010" t="s">
        <v>641</v>
      </c>
      <c r="L3" s="1011"/>
    </row>
    <row r="4" spans="1:12" s="252" customFormat="1" ht="18.75" customHeight="1">
      <c r="A4" s="1014"/>
      <c r="B4" s="1015"/>
      <c r="C4" s="1015"/>
      <c r="D4" s="1015"/>
      <c r="E4" s="1015"/>
      <c r="F4" s="1017"/>
      <c r="G4" s="1015"/>
      <c r="H4" s="1018"/>
      <c r="I4" s="805" t="s">
        <v>267</v>
      </c>
      <c r="J4" s="806" t="s">
        <v>259</v>
      </c>
      <c r="K4" s="807" t="s">
        <v>266</v>
      </c>
      <c r="L4" s="808" t="s">
        <v>265</v>
      </c>
    </row>
    <row r="5" spans="1:12" s="355" customFormat="1" ht="15" customHeight="1">
      <c r="A5" s="809"/>
      <c r="B5" s="809"/>
      <c r="C5" s="810"/>
      <c r="D5" s="811" t="s">
        <v>257</v>
      </c>
      <c r="E5" s="811" t="s">
        <v>257</v>
      </c>
      <c r="F5" s="811" t="s">
        <v>256</v>
      </c>
      <c r="G5" s="811" t="s">
        <v>255</v>
      </c>
      <c r="H5" s="811" t="s">
        <v>254</v>
      </c>
      <c r="I5" s="811" t="s">
        <v>264</v>
      </c>
      <c r="J5" s="811" t="s">
        <v>78</v>
      </c>
      <c r="K5" s="811" t="s">
        <v>263</v>
      </c>
      <c r="L5" s="811" t="s">
        <v>263</v>
      </c>
    </row>
    <row r="6" spans="1:12" s="252" customFormat="1" ht="18.75" customHeight="1">
      <c r="A6" s="812" t="s">
        <v>243</v>
      </c>
      <c r="B6" s="813">
        <v>23</v>
      </c>
      <c r="C6" s="814" t="s">
        <v>242</v>
      </c>
      <c r="D6" s="816">
        <v>435</v>
      </c>
      <c r="E6" s="816">
        <v>117151</v>
      </c>
      <c r="F6" s="816">
        <v>20896</v>
      </c>
      <c r="G6" s="816">
        <v>9405</v>
      </c>
      <c r="H6" s="816">
        <v>3546069</v>
      </c>
      <c r="I6" s="817">
        <v>178.4</v>
      </c>
      <c r="J6" s="818">
        <v>80</v>
      </c>
      <c r="K6" s="816">
        <v>30269</v>
      </c>
      <c r="L6" s="816">
        <v>182</v>
      </c>
    </row>
    <row r="7" spans="1:12" s="252" customFormat="1" ht="18.75" customHeight="1">
      <c r="A7" s="819"/>
      <c r="B7" s="820">
        <v>24</v>
      </c>
      <c r="C7" s="814"/>
      <c r="D7" s="815">
        <v>447</v>
      </c>
      <c r="E7" s="816">
        <v>116523</v>
      </c>
      <c r="F7" s="816">
        <v>18388</v>
      </c>
      <c r="G7" s="816">
        <v>8841</v>
      </c>
      <c r="H7" s="816">
        <v>3404513</v>
      </c>
      <c r="I7" s="817">
        <v>157.8</v>
      </c>
      <c r="J7" s="818">
        <v>76</v>
      </c>
      <c r="K7" s="816">
        <v>29218</v>
      </c>
      <c r="L7" s="816">
        <v>206</v>
      </c>
    </row>
    <row r="8" spans="1:12" s="252" customFormat="1" ht="18.75" customHeight="1">
      <c r="A8" s="821"/>
      <c r="B8" s="813">
        <v>25</v>
      </c>
      <c r="C8" s="822"/>
      <c r="D8" s="823">
        <v>452</v>
      </c>
      <c r="E8" s="816">
        <v>113647</v>
      </c>
      <c r="F8" s="816">
        <v>18606</v>
      </c>
      <c r="G8" s="816">
        <v>10147</v>
      </c>
      <c r="H8" s="816">
        <v>3506910</v>
      </c>
      <c r="I8" s="820">
        <v>163.7</v>
      </c>
      <c r="J8" s="820">
        <v>89</v>
      </c>
      <c r="K8" s="816">
        <v>30857.9196987162</v>
      </c>
      <c r="L8" s="820">
        <v>188</v>
      </c>
    </row>
    <row r="9" spans="1:12" s="252" customFormat="1" ht="18.75" customHeight="1">
      <c r="A9" s="820"/>
      <c r="B9" s="820">
        <v>26</v>
      </c>
      <c r="C9" s="820"/>
      <c r="D9" s="815">
        <v>462</v>
      </c>
      <c r="E9" s="816">
        <v>114386</v>
      </c>
      <c r="F9" s="816">
        <v>17613</v>
      </c>
      <c r="G9" s="816">
        <v>10135</v>
      </c>
      <c r="H9" s="816">
        <v>3223804</v>
      </c>
      <c r="I9" s="902">
        <v>154</v>
      </c>
      <c r="J9" s="816">
        <v>89</v>
      </c>
      <c r="K9" s="816">
        <v>28184</v>
      </c>
      <c r="L9" s="816">
        <v>183</v>
      </c>
    </row>
    <row r="10" spans="1:12" s="71" customFormat="1" ht="18.75" customHeight="1" thickBot="1">
      <c r="A10" s="84"/>
      <c r="B10" s="71">
        <v>27</v>
      </c>
      <c r="C10" s="84"/>
      <c r="D10" s="825">
        <v>509</v>
      </c>
      <c r="E10" s="83">
        <v>117836</v>
      </c>
      <c r="F10" s="83">
        <v>18588</v>
      </c>
      <c r="G10" s="83">
        <v>10104</v>
      </c>
      <c r="H10" s="83">
        <v>3056526.1999999997</v>
      </c>
      <c r="I10" s="826">
        <v>157.7</v>
      </c>
      <c r="J10" s="83">
        <v>86</v>
      </c>
      <c r="K10" s="83">
        <v>25939</v>
      </c>
      <c r="L10" s="83">
        <v>164</v>
      </c>
    </row>
    <row r="11" spans="1:12" s="252" customFormat="1" ht="12.75" customHeight="1">
      <c r="A11" s="813" t="s">
        <v>241</v>
      </c>
      <c r="B11" s="824"/>
      <c r="C11" s="813"/>
      <c r="D11" s="813"/>
      <c r="E11" s="813"/>
      <c r="F11" s="813"/>
      <c r="G11" s="813"/>
      <c r="H11" s="813"/>
      <c r="I11" s="824"/>
      <c r="J11" s="813"/>
      <c r="K11" s="813"/>
      <c r="L11" s="813"/>
    </row>
    <row r="12" s="252" customFormat="1" ht="22.5" customHeight="1"/>
    <row r="13" spans="1:12" s="66" customFormat="1" ht="18.75" customHeight="1">
      <c r="A13" s="801" t="s">
        <v>751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</row>
    <row r="14" spans="1:12" s="66" customFormat="1" ht="18.75" customHeight="1" thickBot="1">
      <c r="A14" s="801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</row>
    <row r="15" spans="1:12" s="68" customFormat="1" ht="18.75" customHeight="1">
      <c r="A15" s="1012" t="s">
        <v>242</v>
      </c>
      <c r="B15" s="1013"/>
      <c r="C15" s="1013"/>
      <c r="D15" s="1013" t="s">
        <v>269</v>
      </c>
      <c r="E15" s="1013" t="s">
        <v>261</v>
      </c>
      <c r="F15" s="1016" t="s">
        <v>260</v>
      </c>
      <c r="G15" s="1013" t="s">
        <v>259</v>
      </c>
      <c r="H15" s="1008" t="s">
        <v>258</v>
      </c>
      <c r="I15" s="1008" t="s">
        <v>268</v>
      </c>
      <c r="J15" s="1009"/>
      <c r="K15" s="1010" t="s">
        <v>749</v>
      </c>
      <c r="L15" s="1011"/>
    </row>
    <row r="16" spans="1:12" s="68" customFormat="1" ht="18.75" customHeight="1">
      <c r="A16" s="1014"/>
      <c r="B16" s="1015"/>
      <c r="C16" s="1015"/>
      <c r="D16" s="1015"/>
      <c r="E16" s="1015"/>
      <c r="F16" s="1017"/>
      <c r="G16" s="1015"/>
      <c r="H16" s="1018"/>
      <c r="I16" s="805" t="s">
        <v>267</v>
      </c>
      <c r="J16" s="806" t="s">
        <v>259</v>
      </c>
      <c r="K16" s="807" t="s">
        <v>266</v>
      </c>
      <c r="L16" s="808" t="s">
        <v>265</v>
      </c>
    </row>
    <row r="17" spans="1:12" s="92" customFormat="1" ht="15" customHeight="1">
      <c r="A17" s="809"/>
      <c r="B17" s="809"/>
      <c r="C17" s="810"/>
      <c r="D17" s="811" t="s">
        <v>257</v>
      </c>
      <c r="E17" s="811" t="s">
        <v>257</v>
      </c>
      <c r="F17" s="811" t="s">
        <v>256</v>
      </c>
      <c r="G17" s="811" t="s">
        <v>255</v>
      </c>
      <c r="H17" s="811" t="s">
        <v>254</v>
      </c>
      <c r="I17" s="811" t="s">
        <v>264</v>
      </c>
      <c r="J17" s="811" t="s">
        <v>78</v>
      </c>
      <c r="K17" s="811" t="s">
        <v>263</v>
      </c>
      <c r="L17" s="811" t="s">
        <v>263</v>
      </c>
    </row>
    <row r="18" spans="1:12" s="68" customFormat="1" ht="18.75" customHeight="1">
      <c r="A18" s="812" t="s">
        <v>243</v>
      </c>
      <c r="B18" s="813">
        <v>23</v>
      </c>
      <c r="C18" s="814" t="s">
        <v>242</v>
      </c>
      <c r="D18" s="271">
        <v>326</v>
      </c>
      <c r="E18" s="272">
        <v>58406</v>
      </c>
      <c r="F18" s="272">
        <v>12073</v>
      </c>
      <c r="G18" s="272">
        <v>1937</v>
      </c>
      <c r="H18" s="272">
        <v>2983154</v>
      </c>
      <c r="I18" s="273">
        <v>207</v>
      </c>
      <c r="J18" s="272">
        <v>33</v>
      </c>
      <c r="K18" s="272">
        <v>51076</v>
      </c>
      <c r="L18" s="272">
        <v>302</v>
      </c>
    </row>
    <row r="19" spans="1:12" s="68" customFormat="1" ht="18.75" customHeight="1">
      <c r="A19" s="819"/>
      <c r="B19" s="820">
        <v>24</v>
      </c>
      <c r="C19" s="814"/>
      <c r="D19" s="815">
        <v>318</v>
      </c>
      <c r="E19" s="816">
        <v>61832</v>
      </c>
      <c r="F19" s="816">
        <v>11672</v>
      </c>
      <c r="G19" s="816">
        <v>1975</v>
      </c>
      <c r="H19" s="816">
        <v>3078614</v>
      </c>
      <c r="I19" s="816">
        <v>189</v>
      </c>
      <c r="J19" s="816">
        <v>32</v>
      </c>
      <c r="K19" s="816">
        <v>49790</v>
      </c>
      <c r="L19" s="816">
        <v>323</v>
      </c>
    </row>
    <row r="20" spans="1:12" s="68" customFormat="1" ht="18.75" customHeight="1">
      <c r="A20" s="821"/>
      <c r="B20" s="813">
        <v>25</v>
      </c>
      <c r="C20" s="814"/>
      <c r="D20" s="815">
        <v>298</v>
      </c>
      <c r="E20" s="816">
        <v>59918</v>
      </c>
      <c r="F20" s="816">
        <v>11704</v>
      </c>
      <c r="G20" s="816">
        <v>1919</v>
      </c>
      <c r="H20" s="816">
        <v>2998871</v>
      </c>
      <c r="I20" s="816">
        <v>195.33362261757736</v>
      </c>
      <c r="J20" s="816">
        <v>32.027103708401484</v>
      </c>
      <c r="K20" s="816">
        <v>50049.58443205715</v>
      </c>
      <c r="L20" s="816">
        <v>256.22616199589885</v>
      </c>
    </row>
    <row r="21" spans="1:12" s="68" customFormat="1" ht="18.75" customHeight="1">
      <c r="A21" s="275"/>
      <c r="B21" s="820">
        <v>26</v>
      </c>
      <c r="C21" s="820"/>
      <c r="D21" s="823">
        <v>308</v>
      </c>
      <c r="E21" s="816">
        <v>58512</v>
      </c>
      <c r="F21" s="816">
        <v>10937</v>
      </c>
      <c r="G21" s="816">
        <v>1806</v>
      </c>
      <c r="H21" s="816">
        <v>3459868</v>
      </c>
      <c r="I21" s="816">
        <v>187</v>
      </c>
      <c r="J21" s="816">
        <v>31</v>
      </c>
      <c r="K21" s="816">
        <v>59131</v>
      </c>
      <c r="L21" s="820">
        <v>316</v>
      </c>
    </row>
    <row r="22" spans="1:12" s="71" customFormat="1" ht="18.75" customHeight="1" thickBot="1">
      <c r="A22" s="84"/>
      <c r="B22" s="84">
        <v>27</v>
      </c>
      <c r="C22" s="84"/>
      <c r="D22" s="825">
        <v>323</v>
      </c>
      <c r="E22" s="83">
        <v>57833</v>
      </c>
      <c r="F22" s="83">
        <v>10778</v>
      </c>
      <c r="G22" s="83">
        <v>1740</v>
      </c>
      <c r="H22" s="83">
        <v>3857080</v>
      </c>
      <c r="I22" s="83">
        <v>186</v>
      </c>
      <c r="J22" s="83">
        <v>30</v>
      </c>
      <c r="K22" s="83">
        <v>66693</v>
      </c>
      <c r="L22" s="83">
        <v>358</v>
      </c>
    </row>
    <row r="23" spans="1:12" s="68" customFormat="1" ht="12.75" customHeight="1">
      <c r="A23" s="813" t="s">
        <v>241</v>
      </c>
      <c r="B23" s="813"/>
      <c r="C23" s="813"/>
      <c r="D23" s="813"/>
      <c r="E23" s="813"/>
      <c r="F23" s="355"/>
      <c r="G23" s="813"/>
      <c r="H23" s="813"/>
      <c r="I23" s="813"/>
      <c r="J23" s="813"/>
      <c r="K23" s="813"/>
      <c r="L23" s="813"/>
    </row>
    <row r="24" s="252" customFormat="1" ht="22.5" customHeight="1"/>
    <row r="25" spans="1:12" ht="18.75" customHeight="1">
      <c r="A25" s="244" t="s">
        <v>752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</row>
    <row r="26" spans="1:12" ht="18.75" customHeight="1" thickBot="1">
      <c r="A26" s="244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 s="252" customFormat="1" ht="18.75" customHeight="1">
      <c r="A27" s="1012" t="s">
        <v>242</v>
      </c>
      <c r="B27" s="1013"/>
      <c r="C27" s="1013"/>
      <c r="D27" s="1023" t="s">
        <v>262</v>
      </c>
      <c r="E27" s="1023" t="s">
        <v>261</v>
      </c>
      <c r="F27" s="1025"/>
      <c r="G27" s="1023" t="s">
        <v>260</v>
      </c>
      <c r="H27" s="1025"/>
      <c r="I27" s="1023" t="s">
        <v>259</v>
      </c>
      <c r="J27" s="1025"/>
      <c r="K27" s="1023" t="s">
        <v>258</v>
      </c>
      <c r="L27" s="1028"/>
    </row>
    <row r="28" spans="1:12" s="252" customFormat="1" ht="18.75" customHeight="1">
      <c r="A28" s="1014"/>
      <c r="B28" s="1015"/>
      <c r="C28" s="1015"/>
      <c r="D28" s="1024"/>
      <c r="E28" s="1026"/>
      <c r="F28" s="1027"/>
      <c r="G28" s="1026"/>
      <c r="H28" s="1027"/>
      <c r="I28" s="1026"/>
      <c r="J28" s="1027"/>
      <c r="K28" s="1026"/>
      <c r="L28" s="1029"/>
    </row>
    <row r="29" spans="1:12" s="357" customFormat="1" ht="15" customHeight="1">
      <c r="A29" s="354"/>
      <c r="B29" s="354"/>
      <c r="C29" s="356"/>
      <c r="D29" s="354" t="s">
        <v>257</v>
      </c>
      <c r="E29" s="354"/>
      <c r="F29" s="354" t="s">
        <v>257</v>
      </c>
      <c r="G29" s="354"/>
      <c r="H29" s="354" t="s">
        <v>256</v>
      </c>
      <c r="I29" s="354"/>
      <c r="J29" s="354" t="s">
        <v>255</v>
      </c>
      <c r="K29" s="354"/>
      <c r="L29" s="354" t="s">
        <v>254</v>
      </c>
    </row>
    <row r="30" spans="1:12" s="68" customFormat="1" ht="18.75" customHeight="1">
      <c r="A30" s="827" t="s">
        <v>243</v>
      </c>
      <c r="B30" s="68">
        <v>23</v>
      </c>
      <c r="C30" s="828" t="s">
        <v>242</v>
      </c>
      <c r="D30" s="88">
        <v>1237</v>
      </c>
      <c r="E30" s="88"/>
      <c r="F30" s="88">
        <v>361512</v>
      </c>
      <c r="G30" s="88"/>
      <c r="H30" s="88">
        <v>47448</v>
      </c>
      <c r="I30" s="829"/>
      <c r="J30" s="88">
        <v>7384</v>
      </c>
      <c r="K30" s="88"/>
      <c r="L30" s="88">
        <v>6410640</v>
      </c>
    </row>
    <row r="31" spans="1:12" s="68" customFormat="1" ht="18.75" customHeight="1">
      <c r="A31" s="830"/>
      <c r="B31" s="86">
        <v>24</v>
      </c>
      <c r="C31" s="828"/>
      <c r="D31" s="91">
        <v>1214</v>
      </c>
      <c r="E31" s="88"/>
      <c r="F31" s="88">
        <v>345275</v>
      </c>
      <c r="G31" s="88"/>
      <c r="H31" s="88">
        <v>44993</v>
      </c>
      <c r="I31" s="88"/>
      <c r="J31" s="88">
        <v>7106</v>
      </c>
      <c r="K31" s="88"/>
      <c r="L31" s="88">
        <v>6134636</v>
      </c>
    </row>
    <row r="32" spans="1:12" s="68" customFormat="1" ht="18.75" customHeight="1">
      <c r="A32" s="831"/>
      <c r="B32" s="68">
        <v>25</v>
      </c>
      <c r="C32" s="828"/>
      <c r="D32" s="91" t="s">
        <v>594</v>
      </c>
      <c r="E32" s="88"/>
      <c r="F32" s="88" t="s">
        <v>595</v>
      </c>
      <c r="G32" s="88"/>
      <c r="H32" s="88" t="s">
        <v>596</v>
      </c>
      <c r="I32" s="88"/>
      <c r="J32" s="88" t="s">
        <v>597</v>
      </c>
      <c r="K32" s="88"/>
      <c r="L32" s="88" t="s">
        <v>598</v>
      </c>
    </row>
    <row r="33" spans="1:12" s="68" customFormat="1" ht="18.75" customHeight="1">
      <c r="A33" s="173"/>
      <c r="B33" s="86">
        <v>26</v>
      </c>
      <c r="C33" s="86"/>
      <c r="D33" s="91">
        <v>1185</v>
      </c>
      <c r="E33" s="85"/>
      <c r="F33" s="88">
        <v>318816</v>
      </c>
      <c r="G33" s="85"/>
      <c r="H33" s="88">
        <v>41300</v>
      </c>
      <c r="I33" s="85"/>
      <c r="J33" s="88">
        <v>6587</v>
      </c>
      <c r="K33" s="85"/>
      <c r="L33" s="88">
        <v>5762660</v>
      </c>
    </row>
    <row r="34" spans="1:12" s="71" customFormat="1" ht="18.75" customHeight="1" thickBot="1">
      <c r="A34" s="84"/>
      <c r="B34" s="84">
        <v>27</v>
      </c>
      <c r="C34" s="84"/>
      <c r="D34" s="825">
        <v>1167</v>
      </c>
      <c r="E34" s="83"/>
      <c r="F34" s="83">
        <v>302266</v>
      </c>
      <c r="G34" s="83"/>
      <c r="H34" s="83">
        <v>39554</v>
      </c>
      <c r="I34" s="83"/>
      <c r="J34" s="83">
        <v>6311</v>
      </c>
      <c r="K34" s="83"/>
      <c r="L34" s="83">
        <v>5543836</v>
      </c>
    </row>
    <row r="35" spans="1:6" s="252" customFormat="1" ht="12.75" customHeight="1">
      <c r="A35" s="252" t="s">
        <v>241</v>
      </c>
      <c r="F35" s="355"/>
    </row>
    <row r="36" s="252" customFormat="1" ht="22.5" customHeight="1"/>
    <row r="37" spans="1:12" s="66" customFormat="1" ht="18.75" customHeight="1">
      <c r="A37" s="801" t="s">
        <v>753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</row>
    <row r="38" spans="1:12" s="66" customFormat="1" ht="18.75" customHeight="1" thickBot="1">
      <c r="A38" s="801"/>
      <c r="B38" s="802"/>
      <c r="C38" s="802"/>
      <c r="D38" s="802"/>
      <c r="E38" s="802"/>
      <c r="F38" s="802"/>
      <c r="G38" s="802"/>
      <c r="H38" s="802"/>
      <c r="I38" s="802"/>
      <c r="J38" s="358"/>
      <c r="K38" s="358"/>
      <c r="L38" s="359" t="s">
        <v>253</v>
      </c>
    </row>
    <row r="39" spans="1:12" s="68" customFormat="1" ht="15" customHeight="1">
      <c r="A39" s="1012" t="s">
        <v>242</v>
      </c>
      <c r="B39" s="1013"/>
      <c r="C39" s="1013"/>
      <c r="D39" s="1019" t="s">
        <v>252</v>
      </c>
      <c r="E39" s="1020"/>
      <c r="F39" s="1020"/>
      <c r="G39" s="1020"/>
      <c r="H39" s="1021"/>
      <c r="I39" s="1019" t="s">
        <v>251</v>
      </c>
      <c r="J39" s="1022"/>
      <c r="K39" s="1022"/>
      <c r="L39" s="1022"/>
    </row>
    <row r="40" spans="1:12" s="68" customFormat="1" ht="22.5" customHeight="1">
      <c r="A40" s="1014"/>
      <c r="B40" s="1015"/>
      <c r="C40" s="1015"/>
      <c r="D40" s="805" t="s">
        <v>182</v>
      </c>
      <c r="E40" s="805" t="s">
        <v>250</v>
      </c>
      <c r="F40" s="805" t="s">
        <v>249</v>
      </c>
      <c r="G40" s="805" t="s">
        <v>248</v>
      </c>
      <c r="H40" s="805" t="s">
        <v>247</v>
      </c>
      <c r="I40" s="805" t="s">
        <v>182</v>
      </c>
      <c r="J40" s="806" t="s">
        <v>246</v>
      </c>
      <c r="K40" s="805" t="s">
        <v>245</v>
      </c>
      <c r="L40" s="360" t="s">
        <v>244</v>
      </c>
    </row>
    <row r="41" spans="1:12" s="68" customFormat="1" ht="15" customHeight="1">
      <c r="A41" s="361"/>
      <c r="B41" s="361"/>
      <c r="C41" s="362"/>
      <c r="D41" s="361"/>
      <c r="E41" s="361"/>
      <c r="F41" s="361"/>
      <c r="G41" s="361"/>
      <c r="H41" s="361"/>
      <c r="I41" s="361"/>
      <c r="J41" s="361"/>
      <c r="K41" s="361"/>
      <c r="L41" s="361"/>
    </row>
    <row r="42" spans="1:12" s="68" customFormat="1" ht="18.75" customHeight="1">
      <c r="A42" s="812" t="s">
        <v>243</v>
      </c>
      <c r="B42" s="813">
        <v>23</v>
      </c>
      <c r="C42" s="814" t="s">
        <v>242</v>
      </c>
      <c r="D42" s="272">
        <v>621</v>
      </c>
      <c r="E42" s="272">
        <v>21</v>
      </c>
      <c r="F42" s="272">
        <v>557</v>
      </c>
      <c r="G42" s="272">
        <v>41</v>
      </c>
      <c r="H42" s="272">
        <v>2</v>
      </c>
      <c r="I42" s="272">
        <v>10599</v>
      </c>
      <c r="J42" s="272">
        <v>7899</v>
      </c>
      <c r="K42" s="272">
        <v>365</v>
      </c>
      <c r="L42" s="272">
        <v>2335</v>
      </c>
    </row>
    <row r="43" spans="1:12" s="68" customFormat="1" ht="18.75" customHeight="1">
      <c r="A43" s="819"/>
      <c r="B43" s="820">
        <v>24</v>
      </c>
      <c r="C43" s="814"/>
      <c r="D43" s="271">
        <v>633</v>
      </c>
      <c r="E43" s="272">
        <v>21</v>
      </c>
      <c r="F43" s="272">
        <v>571</v>
      </c>
      <c r="G43" s="272">
        <v>39</v>
      </c>
      <c r="H43" s="272">
        <v>2</v>
      </c>
      <c r="I43" s="272">
        <v>10669</v>
      </c>
      <c r="J43" s="272">
        <v>7892</v>
      </c>
      <c r="K43" s="272">
        <v>372</v>
      </c>
      <c r="L43" s="272">
        <v>2405</v>
      </c>
    </row>
    <row r="44" spans="1:12" s="68" customFormat="1" ht="18.75" customHeight="1">
      <c r="A44" s="821"/>
      <c r="B44" s="813">
        <v>25</v>
      </c>
      <c r="C44" s="814"/>
      <c r="D44" s="268">
        <v>634</v>
      </c>
      <c r="E44" s="259">
        <v>22</v>
      </c>
      <c r="F44" s="259">
        <v>572</v>
      </c>
      <c r="G44" s="259">
        <v>38</v>
      </c>
      <c r="H44" s="259">
        <v>2</v>
      </c>
      <c r="I44" s="272" t="s">
        <v>599</v>
      </c>
      <c r="J44" s="272" t="s">
        <v>600</v>
      </c>
      <c r="K44" s="272">
        <v>374</v>
      </c>
      <c r="L44" s="272" t="s">
        <v>601</v>
      </c>
    </row>
    <row r="45" spans="1:12" s="68" customFormat="1" ht="18.75" customHeight="1">
      <c r="A45" s="275"/>
      <c r="B45" s="820">
        <v>26</v>
      </c>
      <c r="C45" s="820"/>
      <c r="D45" s="823">
        <v>635</v>
      </c>
      <c r="E45" s="820">
        <v>22</v>
      </c>
      <c r="F45" s="820">
        <v>575</v>
      </c>
      <c r="G45" s="820">
        <v>36</v>
      </c>
      <c r="H45" s="820">
        <v>2</v>
      </c>
      <c r="I45" s="545" t="s">
        <v>808</v>
      </c>
      <c r="J45" s="545" t="s">
        <v>809</v>
      </c>
      <c r="K45" s="903">
        <v>357</v>
      </c>
      <c r="L45" s="240">
        <v>2547</v>
      </c>
    </row>
    <row r="46" spans="1:13" s="71" customFormat="1" ht="18.75" customHeight="1" thickBot="1">
      <c r="A46" s="84"/>
      <c r="B46" s="84">
        <v>27</v>
      </c>
      <c r="C46" s="84"/>
      <c r="D46" s="825">
        <f>SUM(E46:H46)</f>
        <v>640</v>
      </c>
      <c r="E46" s="83">
        <v>22</v>
      </c>
      <c r="F46" s="83">
        <v>581</v>
      </c>
      <c r="G46" s="83">
        <v>35</v>
      </c>
      <c r="H46" s="83">
        <v>2</v>
      </c>
      <c r="I46" s="83">
        <f>SUM(J46:L46)</f>
        <v>10853</v>
      </c>
      <c r="J46" s="83">
        <v>7906</v>
      </c>
      <c r="K46" s="83">
        <v>369</v>
      </c>
      <c r="L46" s="83">
        <v>2578</v>
      </c>
      <c r="M46" s="832"/>
    </row>
    <row r="47" spans="1:12" s="68" customFormat="1" ht="12.75" customHeight="1">
      <c r="A47" s="813" t="s">
        <v>241</v>
      </c>
      <c r="B47" s="824"/>
      <c r="C47" s="813"/>
      <c r="D47" s="813"/>
      <c r="E47" s="813"/>
      <c r="F47" s="813"/>
      <c r="G47" s="813"/>
      <c r="H47" s="813"/>
      <c r="I47" s="813"/>
      <c r="J47" s="813"/>
      <c r="K47" s="813"/>
      <c r="L47" s="813"/>
    </row>
    <row r="48" s="252" customFormat="1" ht="11.25">
      <c r="A48" s="252" t="s">
        <v>810</v>
      </c>
    </row>
    <row r="49" s="252" customFormat="1" ht="11.25"/>
    <row r="50" s="252" customFormat="1" ht="11.25"/>
    <row r="51" s="252" customFormat="1" ht="11.25"/>
  </sheetData>
  <sheetProtection/>
  <mergeCells count="25">
    <mergeCell ref="I3:J3"/>
    <mergeCell ref="K3:L3"/>
    <mergeCell ref="A3:C4"/>
    <mergeCell ref="D3:D4"/>
    <mergeCell ref="E3:E4"/>
    <mergeCell ref="F3:F4"/>
    <mergeCell ref="G3:G4"/>
    <mergeCell ref="H3:H4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15:J15"/>
    <mergeCell ref="K15:L15"/>
    <mergeCell ref="A15:C16"/>
    <mergeCell ref="D15:D16"/>
    <mergeCell ref="E15:E16"/>
    <mergeCell ref="F15:F16"/>
    <mergeCell ref="G15:G16"/>
    <mergeCell ref="H15:H16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9"/>
  <sheetViews>
    <sheetView showGridLines="0" zoomScaleSheetLayoutView="100" zoomScalePageLayoutView="0" workbookViewId="0" topLeftCell="A13">
      <selection activeCell="B20" sqref="B20"/>
    </sheetView>
  </sheetViews>
  <sheetFormatPr defaultColWidth="8.00390625" defaultRowHeight="13.5"/>
  <cols>
    <col min="1" max="1" width="13.375" style="212" customWidth="1"/>
    <col min="2" max="2" width="10.50390625" style="212" customWidth="1"/>
    <col min="3" max="9" width="10.25390625" style="212" customWidth="1"/>
    <col min="10" max="16384" width="8.00390625" style="212" customWidth="1"/>
  </cols>
  <sheetData>
    <row r="1" spans="1:9" ht="18.75" customHeight="1">
      <c r="A1" s="835" t="s">
        <v>780</v>
      </c>
      <c r="B1" s="836"/>
      <c r="C1" s="836"/>
      <c r="D1" s="836"/>
      <c r="E1" s="836"/>
      <c r="F1" s="836"/>
      <c r="G1" s="836"/>
      <c r="H1" s="836"/>
      <c r="I1" s="836"/>
    </row>
    <row r="2" spans="1:9" ht="11.25" customHeight="1">
      <c r="A2" s="837"/>
      <c r="B2" s="836"/>
      <c r="C2" s="836"/>
      <c r="D2" s="836"/>
      <c r="E2" s="836"/>
      <c r="F2" s="836"/>
      <c r="G2" s="836"/>
      <c r="H2" s="836"/>
      <c r="I2" s="836"/>
    </row>
    <row r="3" spans="1:9" ht="12.75" customHeight="1" thickBot="1">
      <c r="A3" s="838"/>
      <c r="B3" s="839"/>
      <c r="C3" s="839"/>
      <c r="D3" s="839"/>
      <c r="E3" s="839"/>
      <c r="F3" s="839"/>
      <c r="G3" s="839"/>
      <c r="H3" s="839"/>
      <c r="I3" s="840" t="s">
        <v>2</v>
      </c>
    </row>
    <row r="4" spans="1:9" ht="22.5" customHeight="1">
      <c r="A4" s="841" t="s">
        <v>3</v>
      </c>
      <c r="B4" s="842" t="s">
        <v>4</v>
      </c>
      <c r="C4" s="842" t="s">
        <v>771</v>
      </c>
      <c r="D4" s="842" t="s">
        <v>772</v>
      </c>
      <c r="E4" s="842" t="s">
        <v>5</v>
      </c>
      <c r="F4" s="842" t="s">
        <v>773</v>
      </c>
      <c r="G4" s="842" t="s">
        <v>6</v>
      </c>
      <c r="H4" s="842" t="s">
        <v>7</v>
      </c>
      <c r="I4" s="842" t="s">
        <v>8</v>
      </c>
    </row>
    <row r="5" spans="1:9" ht="18" customHeight="1">
      <c r="A5" s="1" t="s">
        <v>774</v>
      </c>
      <c r="B5" s="843">
        <v>3488940</v>
      </c>
      <c r="C5" s="844">
        <v>2141324</v>
      </c>
      <c r="D5" s="844">
        <v>1336120</v>
      </c>
      <c r="E5" s="844">
        <v>7582</v>
      </c>
      <c r="F5" s="844" t="s">
        <v>32</v>
      </c>
      <c r="G5" s="844" t="s">
        <v>32</v>
      </c>
      <c r="H5" s="844">
        <v>254</v>
      </c>
      <c r="I5" s="844">
        <v>3660</v>
      </c>
    </row>
    <row r="6" spans="1:9" ht="18" customHeight="1">
      <c r="A6" s="1" t="s">
        <v>775</v>
      </c>
      <c r="B6" s="843" t="s">
        <v>660</v>
      </c>
      <c r="C6" s="845" t="s">
        <v>661</v>
      </c>
      <c r="D6" s="845" t="s">
        <v>662</v>
      </c>
      <c r="E6" s="845" t="s">
        <v>663</v>
      </c>
      <c r="F6" s="844" t="s">
        <v>32</v>
      </c>
      <c r="G6" s="844" t="s">
        <v>32</v>
      </c>
      <c r="H6" s="845">
        <v>268</v>
      </c>
      <c r="I6" s="845" t="s">
        <v>664</v>
      </c>
    </row>
    <row r="7" spans="1:9" ht="18" customHeight="1">
      <c r="A7" s="1" t="s">
        <v>776</v>
      </c>
      <c r="B7" s="843">
        <v>3304779</v>
      </c>
      <c r="C7" s="845">
        <v>2159209</v>
      </c>
      <c r="D7" s="845">
        <v>1136172</v>
      </c>
      <c r="E7" s="845">
        <v>5919</v>
      </c>
      <c r="F7" s="844" t="s">
        <v>32</v>
      </c>
      <c r="G7" s="844" t="s">
        <v>32</v>
      </c>
      <c r="H7" s="845">
        <v>273</v>
      </c>
      <c r="I7" s="845">
        <v>3206</v>
      </c>
    </row>
    <row r="8" spans="1:9" s="213" customFormat="1" ht="18" customHeight="1">
      <c r="A8" s="1" t="s">
        <v>777</v>
      </c>
      <c r="B8" s="843">
        <v>3392598</v>
      </c>
      <c r="C8" s="845">
        <v>2136641</v>
      </c>
      <c r="D8" s="845">
        <v>1243403</v>
      </c>
      <c r="E8" s="845">
        <v>9413</v>
      </c>
      <c r="F8" s="844" t="s">
        <v>32</v>
      </c>
      <c r="G8" s="844" t="s">
        <v>32</v>
      </c>
      <c r="H8" s="845">
        <v>196</v>
      </c>
      <c r="I8" s="845">
        <v>2945</v>
      </c>
    </row>
    <row r="9" spans="1:9" s="213" customFormat="1" ht="18" customHeight="1">
      <c r="A9" s="409" t="s">
        <v>778</v>
      </c>
      <c r="B9" s="847">
        <f>SUM(C9:I9)</f>
        <v>3390068</v>
      </c>
      <c r="C9" s="847">
        <v>2208730</v>
      </c>
      <c r="D9" s="847">
        <v>1167981</v>
      </c>
      <c r="E9" s="847">
        <v>10326</v>
      </c>
      <c r="F9" s="847" t="s">
        <v>32</v>
      </c>
      <c r="G9" s="847" t="s">
        <v>32</v>
      </c>
      <c r="H9" s="847">
        <v>142</v>
      </c>
      <c r="I9" s="847">
        <v>2889</v>
      </c>
    </row>
    <row r="10" spans="1:9" ht="7.5" customHeight="1">
      <c r="A10" s="849" t="s">
        <v>9</v>
      </c>
      <c r="B10" s="846"/>
      <c r="C10" s="847"/>
      <c r="D10" s="847"/>
      <c r="E10" s="847"/>
      <c r="F10" s="847"/>
      <c r="G10" s="847"/>
      <c r="H10" s="847"/>
      <c r="I10" s="847"/>
    </row>
    <row r="11" spans="1:9" ht="22.5" customHeight="1">
      <c r="A11" s="850" t="s">
        <v>10</v>
      </c>
      <c r="B11" s="843">
        <f aca="true" t="shared" si="0" ref="B11:B20">SUM(C11:I11)</f>
        <v>53244</v>
      </c>
      <c r="C11" s="845">
        <v>23875</v>
      </c>
      <c r="D11" s="845">
        <v>28333</v>
      </c>
      <c r="E11" s="845">
        <v>158</v>
      </c>
      <c r="F11" s="844" t="s">
        <v>32</v>
      </c>
      <c r="G11" s="844" t="s">
        <v>32</v>
      </c>
      <c r="H11" s="851">
        <v>142</v>
      </c>
      <c r="I11" s="844">
        <v>736</v>
      </c>
    </row>
    <row r="12" spans="1:9" ht="22.5" customHeight="1">
      <c r="A12" s="850" t="s">
        <v>11</v>
      </c>
      <c r="B12" s="843">
        <f t="shared" si="0"/>
        <v>74174</v>
      </c>
      <c r="C12" s="851" t="s">
        <v>32</v>
      </c>
      <c r="D12" s="845">
        <v>74174</v>
      </c>
      <c r="E12" s="844" t="s">
        <v>32</v>
      </c>
      <c r="F12" s="844" t="s">
        <v>32</v>
      </c>
      <c r="G12" s="844" t="s">
        <v>32</v>
      </c>
      <c r="H12" s="844" t="s">
        <v>32</v>
      </c>
      <c r="I12" s="844" t="s">
        <v>32</v>
      </c>
    </row>
    <row r="13" spans="1:9" ht="22.5" customHeight="1">
      <c r="A13" s="850" t="s">
        <v>12</v>
      </c>
      <c r="B13" s="843">
        <f t="shared" si="0"/>
        <v>1380627</v>
      </c>
      <c r="C13" s="845">
        <v>1070678</v>
      </c>
      <c r="D13" s="845">
        <v>307814</v>
      </c>
      <c r="E13" s="845">
        <v>1</v>
      </c>
      <c r="F13" s="844" t="s">
        <v>32</v>
      </c>
      <c r="G13" s="844" t="s">
        <v>32</v>
      </c>
      <c r="H13" s="844" t="s">
        <v>32</v>
      </c>
      <c r="I13" s="845">
        <v>2134</v>
      </c>
    </row>
    <row r="14" spans="1:9" ht="22.5" customHeight="1">
      <c r="A14" s="850" t="s">
        <v>13</v>
      </c>
      <c r="B14" s="843">
        <f t="shared" si="0"/>
        <v>281623</v>
      </c>
      <c r="C14" s="845">
        <v>13544</v>
      </c>
      <c r="D14" s="845">
        <v>258016</v>
      </c>
      <c r="E14" s="845">
        <v>10063</v>
      </c>
      <c r="F14" s="844" t="s">
        <v>32</v>
      </c>
      <c r="G14" s="844" t="s">
        <v>32</v>
      </c>
      <c r="H14" s="844" t="s">
        <v>32</v>
      </c>
      <c r="I14" s="844" t="s">
        <v>32</v>
      </c>
    </row>
    <row r="15" spans="1:9" ht="22.5" customHeight="1">
      <c r="A15" s="850" t="s">
        <v>14</v>
      </c>
      <c r="B15" s="843">
        <f t="shared" si="0"/>
        <v>1107601</v>
      </c>
      <c r="C15" s="845">
        <v>712724</v>
      </c>
      <c r="D15" s="845">
        <v>394763</v>
      </c>
      <c r="E15" s="845">
        <v>95</v>
      </c>
      <c r="F15" s="844" t="s">
        <v>32</v>
      </c>
      <c r="G15" s="844" t="s">
        <v>32</v>
      </c>
      <c r="H15" s="844" t="s">
        <v>32</v>
      </c>
      <c r="I15" s="851">
        <v>19</v>
      </c>
    </row>
    <row r="16" spans="1:9" ht="22.5" customHeight="1">
      <c r="A16" s="850" t="s">
        <v>15</v>
      </c>
      <c r="B16" s="843">
        <f t="shared" si="0"/>
        <v>12604</v>
      </c>
      <c r="C16" s="851" t="s">
        <v>32</v>
      </c>
      <c r="D16" s="845">
        <v>12601</v>
      </c>
      <c r="E16" s="845">
        <v>3</v>
      </c>
      <c r="F16" s="844" t="s">
        <v>32</v>
      </c>
      <c r="G16" s="844" t="s">
        <v>32</v>
      </c>
      <c r="H16" s="844" t="s">
        <v>32</v>
      </c>
      <c r="I16" s="844" t="s">
        <v>32</v>
      </c>
    </row>
    <row r="17" spans="1:9" ht="22.5" customHeight="1">
      <c r="A17" s="850" t="s">
        <v>16</v>
      </c>
      <c r="B17" s="843">
        <f t="shared" si="0"/>
        <v>42552</v>
      </c>
      <c r="C17" s="852">
        <v>12</v>
      </c>
      <c r="D17" s="845">
        <v>42540</v>
      </c>
      <c r="E17" s="844" t="s">
        <v>32</v>
      </c>
      <c r="F17" s="844" t="s">
        <v>32</v>
      </c>
      <c r="G17" s="844" t="s">
        <v>32</v>
      </c>
      <c r="H17" s="844" t="s">
        <v>32</v>
      </c>
      <c r="I17" s="844" t="s">
        <v>32</v>
      </c>
    </row>
    <row r="18" spans="1:9" ht="22.5" customHeight="1">
      <c r="A18" s="850" t="s">
        <v>779</v>
      </c>
      <c r="B18" s="843">
        <f t="shared" si="0"/>
        <v>48552</v>
      </c>
      <c r="C18" s="844">
        <v>3047</v>
      </c>
      <c r="D18" s="845">
        <v>45499</v>
      </c>
      <c r="E18" s="845">
        <v>6</v>
      </c>
      <c r="F18" s="844" t="s">
        <v>32</v>
      </c>
      <c r="G18" s="844" t="s">
        <v>32</v>
      </c>
      <c r="H18" s="844" t="s">
        <v>32</v>
      </c>
      <c r="I18" s="844" t="s">
        <v>32</v>
      </c>
    </row>
    <row r="19" spans="1:9" ht="22.5" customHeight="1">
      <c r="A19" s="853" t="s">
        <v>17</v>
      </c>
      <c r="B19" s="843">
        <f t="shared" si="0"/>
        <v>4241</v>
      </c>
      <c r="C19" s="851" t="s">
        <v>32</v>
      </c>
      <c r="D19" s="845">
        <v>4241</v>
      </c>
      <c r="E19" s="848" t="s">
        <v>32</v>
      </c>
      <c r="F19" s="844" t="s">
        <v>32</v>
      </c>
      <c r="G19" s="844" t="s">
        <v>32</v>
      </c>
      <c r="H19" s="844" t="s">
        <v>32</v>
      </c>
      <c r="I19" s="844" t="s">
        <v>32</v>
      </c>
    </row>
    <row r="20" spans="1:9" ht="26.25" customHeight="1">
      <c r="A20" s="854" t="s">
        <v>18</v>
      </c>
      <c r="B20" s="843">
        <f t="shared" si="0"/>
        <v>384850</v>
      </c>
      <c r="C20" s="844">
        <v>384850</v>
      </c>
      <c r="D20" s="844" t="s">
        <v>32</v>
      </c>
      <c r="E20" s="844" t="s">
        <v>32</v>
      </c>
      <c r="F20" s="844" t="s">
        <v>32</v>
      </c>
      <c r="G20" s="844" t="s">
        <v>32</v>
      </c>
      <c r="H20" s="844" t="s">
        <v>32</v>
      </c>
      <c r="I20" s="844" t="s">
        <v>32</v>
      </c>
    </row>
    <row r="21" spans="1:9" ht="3.75" customHeight="1" thickBot="1">
      <c r="A21" s="855"/>
      <c r="B21" s="856"/>
      <c r="C21" s="856"/>
      <c r="D21" s="856"/>
      <c r="E21" s="856"/>
      <c r="F21" s="856"/>
      <c r="G21" s="856"/>
      <c r="H21" s="856"/>
      <c r="I21" s="856"/>
    </row>
    <row r="22" spans="1:9" ht="12" customHeight="1">
      <c r="A22" s="857" t="s">
        <v>19</v>
      </c>
      <c r="B22" s="858"/>
      <c r="C22" s="858"/>
      <c r="D22" s="858"/>
      <c r="E22" s="858"/>
      <c r="F22" s="858"/>
      <c r="G22" s="858"/>
      <c r="H22" s="858"/>
      <c r="I22" s="858"/>
    </row>
    <row r="23" spans="1:9" ht="10.5" customHeight="1">
      <c r="A23" s="859" t="s">
        <v>31</v>
      </c>
      <c r="B23" s="860"/>
      <c r="C23" s="860"/>
      <c r="D23" s="860"/>
      <c r="E23" s="860"/>
      <c r="F23" s="860"/>
      <c r="G23" s="860"/>
      <c r="H23" s="860"/>
      <c r="I23" s="860"/>
    </row>
    <row r="24" spans="1:9" ht="13.5" customHeight="1">
      <c r="A24" s="860"/>
      <c r="B24" s="860"/>
      <c r="C24" s="860"/>
      <c r="D24" s="860"/>
      <c r="E24" s="860"/>
      <c r="F24" s="860"/>
      <c r="G24" s="860"/>
      <c r="H24" s="860"/>
      <c r="I24" s="860"/>
    </row>
    <row r="25" spans="1:9" ht="18.75" customHeight="1">
      <c r="A25" s="835" t="s">
        <v>781</v>
      </c>
      <c r="B25" s="836"/>
      <c r="C25" s="836"/>
      <c r="D25" s="836"/>
      <c r="E25" s="836"/>
      <c r="F25" s="836"/>
      <c r="G25" s="836"/>
      <c r="H25" s="836"/>
      <c r="I25" s="836"/>
    </row>
    <row r="26" spans="1:9" ht="11.25" customHeight="1">
      <c r="A26" s="835"/>
      <c r="B26" s="836"/>
      <c r="C26" s="836"/>
      <c r="D26" s="836"/>
      <c r="E26" s="836"/>
      <c r="F26" s="836"/>
      <c r="G26" s="836"/>
      <c r="H26" s="836"/>
      <c r="I26" s="836"/>
    </row>
    <row r="27" spans="1:9" ht="12.75" customHeight="1" thickBot="1">
      <c r="A27" s="838"/>
      <c r="B27" s="839"/>
      <c r="C27" s="839"/>
      <c r="D27" s="839"/>
      <c r="E27" s="839"/>
      <c r="F27" s="839"/>
      <c r="G27" s="839"/>
      <c r="H27" s="839"/>
      <c r="I27" s="840" t="s">
        <v>2</v>
      </c>
    </row>
    <row r="28" spans="1:9" ht="22.5" customHeight="1">
      <c r="A28" s="841" t="s">
        <v>3</v>
      </c>
      <c r="B28" s="842" t="s">
        <v>4</v>
      </c>
      <c r="C28" s="842" t="s">
        <v>20</v>
      </c>
      <c r="D28" s="842" t="s">
        <v>21</v>
      </c>
      <c r="E28" s="842" t="s">
        <v>5</v>
      </c>
      <c r="F28" s="842" t="s">
        <v>22</v>
      </c>
      <c r="G28" s="842" t="s">
        <v>6</v>
      </c>
      <c r="H28" s="842" t="s">
        <v>7</v>
      </c>
      <c r="I28" s="842" t="s">
        <v>8</v>
      </c>
    </row>
    <row r="29" spans="1:9" ht="18" customHeight="1">
      <c r="A29" s="1" t="s">
        <v>774</v>
      </c>
      <c r="B29" s="843">
        <v>944359</v>
      </c>
      <c r="C29" s="844">
        <v>644371</v>
      </c>
      <c r="D29" s="844">
        <v>192219</v>
      </c>
      <c r="E29" s="844">
        <v>107517</v>
      </c>
      <c r="F29" s="844" t="s">
        <v>32</v>
      </c>
      <c r="G29" s="844" t="s">
        <v>32</v>
      </c>
      <c r="H29" s="844" t="s">
        <v>32</v>
      </c>
      <c r="I29" s="844">
        <v>252</v>
      </c>
    </row>
    <row r="30" spans="1:9" ht="18" customHeight="1">
      <c r="A30" s="1" t="s">
        <v>775</v>
      </c>
      <c r="B30" s="843" t="s">
        <v>665</v>
      </c>
      <c r="C30" s="845" t="s">
        <v>666</v>
      </c>
      <c r="D30" s="845" t="s">
        <v>667</v>
      </c>
      <c r="E30" s="845" t="s">
        <v>668</v>
      </c>
      <c r="F30" s="844" t="s">
        <v>669</v>
      </c>
      <c r="G30" s="844" t="s">
        <v>32</v>
      </c>
      <c r="H30" s="844" t="s">
        <v>32</v>
      </c>
      <c r="I30" s="845">
        <v>250</v>
      </c>
    </row>
    <row r="31" spans="1:9" ht="18" customHeight="1">
      <c r="A31" s="1" t="s">
        <v>776</v>
      </c>
      <c r="B31" s="843">
        <v>895108</v>
      </c>
      <c r="C31" s="845">
        <v>615009</v>
      </c>
      <c r="D31" s="845">
        <v>184266</v>
      </c>
      <c r="E31" s="845">
        <v>93769</v>
      </c>
      <c r="F31" s="844">
        <v>1822</v>
      </c>
      <c r="G31" s="844" t="s">
        <v>32</v>
      </c>
      <c r="H31" s="844" t="s">
        <v>32</v>
      </c>
      <c r="I31" s="845">
        <v>242</v>
      </c>
    </row>
    <row r="32" spans="1:9" ht="18" customHeight="1">
      <c r="A32" s="1" t="s">
        <v>777</v>
      </c>
      <c r="B32" s="843">
        <v>1043740</v>
      </c>
      <c r="C32" s="845">
        <v>659124</v>
      </c>
      <c r="D32" s="845">
        <v>293322</v>
      </c>
      <c r="E32" s="845">
        <v>91063</v>
      </c>
      <c r="F32" s="845" t="s">
        <v>32</v>
      </c>
      <c r="G32" s="898" t="s">
        <v>32</v>
      </c>
      <c r="H32" s="898" t="s">
        <v>32</v>
      </c>
      <c r="I32" s="845">
        <v>231</v>
      </c>
    </row>
    <row r="33" spans="1:9" s="213" customFormat="1" ht="18" customHeight="1">
      <c r="A33" s="409" t="s">
        <v>778</v>
      </c>
      <c r="B33" s="847">
        <f>SUM(C33:I33)</f>
        <v>938204</v>
      </c>
      <c r="C33" s="847">
        <v>590822</v>
      </c>
      <c r="D33" s="847">
        <v>263379</v>
      </c>
      <c r="E33" s="847">
        <v>83778</v>
      </c>
      <c r="F33" s="847" t="s">
        <v>32</v>
      </c>
      <c r="G33" s="847" t="s">
        <v>32</v>
      </c>
      <c r="H33" s="847" t="s">
        <v>32</v>
      </c>
      <c r="I33" s="847">
        <v>225</v>
      </c>
    </row>
    <row r="34" spans="1:9" ht="7.5" customHeight="1">
      <c r="A34" s="858" t="s">
        <v>9</v>
      </c>
      <c r="B34" s="846"/>
      <c r="C34" s="847"/>
      <c r="D34" s="845"/>
      <c r="E34" s="845"/>
      <c r="F34" s="845"/>
      <c r="G34" s="845"/>
      <c r="H34" s="845"/>
      <c r="I34" s="845"/>
    </row>
    <row r="35" spans="1:9" ht="22.5" customHeight="1">
      <c r="A35" s="850" t="s">
        <v>10</v>
      </c>
      <c r="B35" s="843">
        <f aca="true" t="shared" si="1" ref="B35:B44">SUM(C35:I35)</f>
        <v>7794</v>
      </c>
      <c r="C35" s="845">
        <v>4829</v>
      </c>
      <c r="D35" s="845">
        <v>2722</v>
      </c>
      <c r="E35" s="845">
        <v>18</v>
      </c>
      <c r="F35" s="851" t="s">
        <v>32</v>
      </c>
      <c r="G35" s="851" t="s">
        <v>32</v>
      </c>
      <c r="H35" s="851" t="s">
        <v>32</v>
      </c>
      <c r="I35" s="845">
        <v>225</v>
      </c>
    </row>
    <row r="36" spans="1:9" ht="22.5" customHeight="1">
      <c r="A36" s="850" t="s">
        <v>11</v>
      </c>
      <c r="B36" s="843">
        <f t="shared" si="1"/>
        <v>134618</v>
      </c>
      <c r="C36" s="845">
        <v>12270</v>
      </c>
      <c r="D36" s="845">
        <v>122343</v>
      </c>
      <c r="E36" s="844">
        <v>5</v>
      </c>
      <c r="F36" s="851" t="s">
        <v>32</v>
      </c>
      <c r="G36" s="851" t="s">
        <v>32</v>
      </c>
      <c r="H36" s="851" t="s">
        <v>32</v>
      </c>
      <c r="I36" s="851" t="s">
        <v>32</v>
      </c>
    </row>
    <row r="37" spans="1:9" ht="22.5" customHeight="1">
      <c r="A37" s="850" t="s">
        <v>12</v>
      </c>
      <c r="B37" s="843">
        <f t="shared" si="1"/>
        <v>154073</v>
      </c>
      <c r="C37" s="845">
        <v>55343</v>
      </c>
      <c r="D37" s="845">
        <v>25319</v>
      </c>
      <c r="E37" s="845">
        <v>73411</v>
      </c>
      <c r="F37" s="851" t="s">
        <v>32</v>
      </c>
      <c r="G37" s="851" t="s">
        <v>32</v>
      </c>
      <c r="H37" s="851" t="s">
        <v>32</v>
      </c>
      <c r="I37" s="851" t="s">
        <v>32</v>
      </c>
    </row>
    <row r="38" spans="1:9" ht="22.5" customHeight="1">
      <c r="A38" s="850" t="s">
        <v>13</v>
      </c>
      <c r="B38" s="843">
        <f t="shared" si="1"/>
        <v>23688</v>
      </c>
      <c r="C38" s="845">
        <v>7776</v>
      </c>
      <c r="D38" s="845">
        <v>5812</v>
      </c>
      <c r="E38" s="845">
        <v>10100</v>
      </c>
      <c r="F38" s="851" t="s">
        <v>32</v>
      </c>
      <c r="G38" s="851" t="s">
        <v>32</v>
      </c>
      <c r="H38" s="851" t="s">
        <v>32</v>
      </c>
      <c r="I38" s="851" t="s">
        <v>32</v>
      </c>
    </row>
    <row r="39" spans="1:9" ht="22.5" customHeight="1">
      <c r="A39" s="850" t="s">
        <v>14</v>
      </c>
      <c r="B39" s="843">
        <f t="shared" si="1"/>
        <v>80805</v>
      </c>
      <c r="C39" s="845">
        <v>72985</v>
      </c>
      <c r="D39" s="845">
        <v>7687</v>
      </c>
      <c r="E39" s="845">
        <v>133</v>
      </c>
      <c r="F39" s="851" t="s">
        <v>32</v>
      </c>
      <c r="G39" s="851" t="s">
        <v>32</v>
      </c>
      <c r="H39" s="851" t="s">
        <v>32</v>
      </c>
      <c r="I39" s="851" t="s">
        <v>32</v>
      </c>
    </row>
    <row r="40" spans="1:9" ht="22.5" customHeight="1">
      <c r="A40" s="850" t="s">
        <v>15</v>
      </c>
      <c r="B40" s="843">
        <f t="shared" si="1"/>
        <v>87509</v>
      </c>
      <c r="C40" s="844">
        <v>35062</v>
      </c>
      <c r="D40" s="845">
        <v>52379</v>
      </c>
      <c r="E40" s="845">
        <v>68</v>
      </c>
      <c r="F40" s="851" t="s">
        <v>32</v>
      </c>
      <c r="G40" s="851" t="s">
        <v>32</v>
      </c>
      <c r="H40" s="851" t="s">
        <v>32</v>
      </c>
      <c r="I40" s="851" t="s">
        <v>32</v>
      </c>
    </row>
    <row r="41" spans="1:9" ht="22.5" customHeight="1">
      <c r="A41" s="850" t="s">
        <v>16</v>
      </c>
      <c r="B41" s="843">
        <f t="shared" si="1"/>
        <v>356</v>
      </c>
      <c r="C41" s="852">
        <v>181</v>
      </c>
      <c r="D41" s="845">
        <v>133</v>
      </c>
      <c r="E41" s="844">
        <v>42</v>
      </c>
      <c r="F41" s="851" t="s">
        <v>32</v>
      </c>
      <c r="G41" s="851" t="s">
        <v>32</v>
      </c>
      <c r="H41" s="851" t="s">
        <v>32</v>
      </c>
      <c r="I41" s="851" t="s">
        <v>32</v>
      </c>
    </row>
    <row r="42" spans="1:9" ht="22.5" customHeight="1">
      <c r="A42" s="850" t="s">
        <v>670</v>
      </c>
      <c r="B42" s="843">
        <f t="shared" si="1"/>
        <v>66592</v>
      </c>
      <c r="C42" s="844">
        <v>19771</v>
      </c>
      <c r="D42" s="845">
        <v>46820</v>
      </c>
      <c r="E42" s="845">
        <v>1</v>
      </c>
      <c r="F42" s="851" t="s">
        <v>32</v>
      </c>
      <c r="G42" s="851" t="s">
        <v>32</v>
      </c>
      <c r="H42" s="851" t="s">
        <v>32</v>
      </c>
      <c r="I42" s="851" t="s">
        <v>32</v>
      </c>
    </row>
    <row r="43" spans="1:9" ht="22.5" customHeight="1">
      <c r="A43" s="853" t="s">
        <v>17</v>
      </c>
      <c r="B43" s="843">
        <f t="shared" si="1"/>
        <v>164</v>
      </c>
      <c r="C43" s="851" t="s">
        <v>32</v>
      </c>
      <c r="D43" s="845">
        <v>164</v>
      </c>
      <c r="E43" s="851" t="s">
        <v>32</v>
      </c>
      <c r="F43" s="851" t="s">
        <v>32</v>
      </c>
      <c r="G43" s="851" t="s">
        <v>32</v>
      </c>
      <c r="H43" s="851" t="s">
        <v>32</v>
      </c>
      <c r="I43" s="851" t="s">
        <v>32</v>
      </c>
    </row>
    <row r="44" spans="1:10" ht="26.25" customHeight="1">
      <c r="A44" s="854" t="s">
        <v>18</v>
      </c>
      <c r="B44" s="843">
        <f t="shared" si="1"/>
        <v>382605</v>
      </c>
      <c r="C44" s="844">
        <v>382605</v>
      </c>
      <c r="D44" s="851" t="s">
        <v>32</v>
      </c>
      <c r="E44" s="851" t="s">
        <v>32</v>
      </c>
      <c r="F44" s="851" t="s">
        <v>32</v>
      </c>
      <c r="G44" s="851" t="s">
        <v>32</v>
      </c>
      <c r="H44" s="851" t="s">
        <v>32</v>
      </c>
      <c r="I44" s="851" t="s">
        <v>32</v>
      </c>
      <c r="J44" s="214"/>
    </row>
    <row r="45" spans="1:9" s="215" customFormat="1" ht="3.75" customHeight="1" thickBot="1">
      <c r="A45" s="855"/>
      <c r="B45" s="856"/>
      <c r="C45" s="856"/>
      <c r="D45" s="856"/>
      <c r="E45" s="856"/>
      <c r="F45" s="856"/>
      <c r="G45" s="856"/>
      <c r="H45" s="856" t="s">
        <v>1</v>
      </c>
      <c r="I45" s="856"/>
    </row>
    <row r="46" spans="1:9" ht="13.5">
      <c r="A46" s="857" t="s">
        <v>19</v>
      </c>
      <c r="B46" s="783"/>
      <c r="C46" s="783"/>
      <c r="D46" s="783"/>
      <c r="E46" s="783"/>
      <c r="F46" s="783"/>
      <c r="G46" s="783"/>
      <c r="H46" s="845"/>
      <c r="I46" s="783"/>
    </row>
    <row r="47" spans="1:9" ht="10.5" customHeight="1">
      <c r="A47" s="859" t="s">
        <v>31</v>
      </c>
      <c r="B47" s="860"/>
      <c r="C47" s="860"/>
      <c r="D47" s="860"/>
      <c r="E47" s="860"/>
      <c r="F47" s="860"/>
      <c r="G47" s="860"/>
      <c r="H47" s="860"/>
      <c r="I47" s="783"/>
    </row>
    <row r="48" spans="1:9" ht="12">
      <c r="A48" s="860"/>
      <c r="B48" s="860"/>
      <c r="C48" s="860"/>
      <c r="D48" s="860"/>
      <c r="E48" s="860"/>
      <c r="F48" s="860"/>
      <c r="G48" s="860"/>
      <c r="H48" s="860"/>
      <c r="I48" s="860"/>
    </row>
    <row r="49" spans="1:9" ht="12">
      <c r="A49" s="407"/>
      <c r="B49" s="407"/>
      <c r="C49" s="407"/>
      <c r="D49" s="407"/>
      <c r="E49" s="407"/>
      <c r="F49" s="407"/>
      <c r="G49" s="407"/>
      <c r="H49" s="407"/>
      <c r="I49" s="407"/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98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zoomScalePageLayoutView="0" workbookViewId="0" topLeftCell="A1">
      <selection activeCell="B22" sqref="B22"/>
    </sheetView>
  </sheetViews>
  <sheetFormatPr defaultColWidth="8.00390625" defaultRowHeight="13.5"/>
  <cols>
    <col min="1" max="1" width="15.00390625" style="243" customWidth="1"/>
    <col min="2" max="2" width="5.625" style="243" customWidth="1"/>
    <col min="3" max="3" width="8.25390625" style="243" customWidth="1"/>
    <col min="4" max="4" width="5.625" style="243" customWidth="1"/>
    <col min="5" max="5" width="8.00390625" style="243" customWidth="1"/>
    <col min="6" max="6" width="5.625" style="243" customWidth="1"/>
    <col min="7" max="7" width="8.00390625" style="243" customWidth="1"/>
    <col min="8" max="8" width="5.625" style="243" customWidth="1"/>
    <col min="9" max="9" width="8.00390625" style="243" customWidth="1"/>
    <col min="10" max="10" width="5.625" style="243" customWidth="1"/>
    <col min="11" max="11" width="8.125" style="243" customWidth="1"/>
    <col min="12" max="12" width="5.625" style="243" customWidth="1"/>
    <col min="13" max="13" width="8.125" style="243" customWidth="1"/>
    <col min="14" max="16384" width="8.00390625" style="243" customWidth="1"/>
  </cols>
  <sheetData>
    <row r="1" spans="1:13" ht="18.75" customHeight="1">
      <c r="A1" s="241" t="s">
        <v>754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1.25" customHeight="1">
      <c r="A2" s="244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 thickBot="1">
      <c r="A3" s="245" t="s">
        <v>192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7"/>
      <c r="M3" s="248" t="s">
        <v>535</v>
      </c>
    </row>
    <row r="4" spans="1:13" s="252" customFormat="1" ht="18.75" customHeight="1">
      <c r="A4" s="249" t="s">
        <v>0</v>
      </c>
      <c r="B4" s="250" t="s">
        <v>173</v>
      </c>
      <c r="C4" s="251"/>
      <c r="D4" s="250" t="s">
        <v>505</v>
      </c>
      <c r="E4" s="251"/>
      <c r="F4" s="250" t="s">
        <v>506</v>
      </c>
      <c r="G4" s="251"/>
      <c r="H4" s="250" t="s">
        <v>507</v>
      </c>
      <c r="I4" s="250"/>
      <c r="J4" s="250" t="s">
        <v>508</v>
      </c>
      <c r="K4" s="251"/>
      <c r="L4" s="250" t="s">
        <v>509</v>
      </c>
      <c r="M4" s="251"/>
    </row>
    <row r="5" spans="1:13" s="252" customFormat="1" ht="18.75" customHeight="1">
      <c r="A5" s="253" t="s">
        <v>536</v>
      </c>
      <c r="B5" s="254" t="s">
        <v>191</v>
      </c>
      <c r="C5" s="254" t="s">
        <v>510</v>
      </c>
      <c r="D5" s="254" t="s">
        <v>191</v>
      </c>
      <c r="E5" s="254" t="s">
        <v>510</v>
      </c>
      <c r="F5" s="254" t="s">
        <v>191</v>
      </c>
      <c r="G5" s="254" t="s">
        <v>510</v>
      </c>
      <c r="H5" s="254" t="s">
        <v>191</v>
      </c>
      <c r="I5" s="254" t="s">
        <v>510</v>
      </c>
      <c r="J5" s="254" t="s">
        <v>191</v>
      </c>
      <c r="K5" s="254" t="s">
        <v>510</v>
      </c>
      <c r="L5" s="254" t="s">
        <v>191</v>
      </c>
      <c r="M5" s="254" t="s">
        <v>510</v>
      </c>
    </row>
    <row r="6" spans="1:13" s="252" customFormat="1" ht="18.75" customHeight="1">
      <c r="A6" s="266" t="s">
        <v>755</v>
      </c>
      <c r="B6" s="257">
        <v>62</v>
      </c>
      <c r="C6" s="240" t="s">
        <v>537</v>
      </c>
      <c r="D6" s="240" t="s">
        <v>1</v>
      </c>
      <c r="E6" s="240" t="s">
        <v>1</v>
      </c>
      <c r="F6" s="240">
        <v>4</v>
      </c>
      <c r="G6" s="240">
        <v>178</v>
      </c>
      <c r="H6" s="240">
        <v>7</v>
      </c>
      <c r="I6" s="240">
        <v>564</v>
      </c>
      <c r="J6" s="240">
        <v>2</v>
      </c>
      <c r="K6" s="240">
        <v>264</v>
      </c>
      <c r="L6" s="240">
        <v>49</v>
      </c>
      <c r="M6" s="240" t="s">
        <v>538</v>
      </c>
    </row>
    <row r="7" spans="1:13" s="252" customFormat="1" ht="18.75" customHeight="1">
      <c r="A7" s="267" t="s">
        <v>756</v>
      </c>
      <c r="B7" s="257">
        <v>57</v>
      </c>
      <c r="C7" s="240" t="s">
        <v>539</v>
      </c>
      <c r="D7" s="240" t="s">
        <v>1</v>
      </c>
      <c r="E7" s="240" t="s">
        <v>1</v>
      </c>
      <c r="F7" s="240">
        <v>3</v>
      </c>
      <c r="G7" s="240">
        <v>137</v>
      </c>
      <c r="H7" s="240">
        <v>7</v>
      </c>
      <c r="I7" s="240">
        <v>564</v>
      </c>
      <c r="J7" s="240">
        <v>2</v>
      </c>
      <c r="K7" s="240">
        <v>264</v>
      </c>
      <c r="L7" s="240">
        <v>45</v>
      </c>
      <c r="M7" s="240" t="s">
        <v>540</v>
      </c>
    </row>
    <row r="8" spans="1:13" s="252" customFormat="1" ht="18.75" customHeight="1">
      <c r="A8" s="267" t="s">
        <v>757</v>
      </c>
      <c r="B8" s="268">
        <v>56</v>
      </c>
      <c r="C8" s="259" t="s">
        <v>587</v>
      </c>
      <c r="D8" s="240" t="s">
        <v>1</v>
      </c>
      <c r="E8" s="240" t="s">
        <v>1</v>
      </c>
      <c r="F8" s="259">
        <v>3</v>
      </c>
      <c r="G8" s="259">
        <v>137</v>
      </c>
      <c r="H8" s="259">
        <v>7</v>
      </c>
      <c r="I8" s="259">
        <v>564</v>
      </c>
      <c r="J8" s="259">
        <v>2</v>
      </c>
      <c r="K8" s="259">
        <v>264</v>
      </c>
      <c r="L8" s="259">
        <v>44</v>
      </c>
      <c r="M8" s="259" t="s">
        <v>588</v>
      </c>
    </row>
    <row r="9" spans="1:13" s="252" customFormat="1" ht="18.75" customHeight="1">
      <c r="A9" s="267" t="s">
        <v>758</v>
      </c>
      <c r="B9" s="823">
        <v>55</v>
      </c>
      <c r="C9" s="899">
        <v>19183</v>
      </c>
      <c r="D9" s="240" t="s">
        <v>589</v>
      </c>
      <c r="E9" s="240" t="s">
        <v>589</v>
      </c>
      <c r="F9" s="813">
        <v>3</v>
      </c>
      <c r="G9" s="813">
        <v>137</v>
      </c>
      <c r="H9" s="813">
        <v>6</v>
      </c>
      <c r="I9" s="813">
        <v>506</v>
      </c>
      <c r="J9" s="813">
        <v>2</v>
      </c>
      <c r="K9" s="813">
        <v>264</v>
      </c>
      <c r="L9" s="813">
        <v>44</v>
      </c>
      <c r="M9" s="900">
        <v>18276</v>
      </c>
    </row>
    <row r="10" spans="1:13" s="256" customFormat="1" ht="18.75" customHeight="1">
      <c r="A10" s="436" t="s">
        <v>759</v>
      </c>
      <c r="B10" s="255">
        <v>50</v>
      </c>
      <c r="C10" s="353">
        <v>18423</v>
      </c>
      <c r="D10" s="239" t="s">
        <v>589</v>
      </c>
      <c r="E10" s="239" t="s">
        <v>589</v>
      </c>
      <c r="F10" s="256">
        <v>3</v>
      </c>
      <c r="G10" s="256">
        <v>137</v>
      </c>
      <c r="H10" s="256">
        <v>4</v>
      </c>
      <c r="I10" s="256">
        <v>336</v>
      </c>
      <c r="J10" s="256">
        <v>2</v>
      </c>
      <c r="K10" s="256">
        <v>264</v>
      </c>
      <c r="L10" s="256">
        <v>41</v>
      </c>
      <c r="M10" s="435">
        <v>17686</v>
      </c>
    </row>
    <row r="11" spans="2:13" s="252" customFormat="1" ht="18.75" customHeight="1">
      <c r="B11" s="257"/>
      <c r="C11" s="272"/>
      <c r="D11" s="240"/>
      <c r="E11" s="240"/>
      <c r="F11" s="240"/>
      <c r="G11" s="240"/>
      <c r="H11" s="240"/>
      <c r="I11" s="240"/>
      <c r="J11" s="240"/>
      <c r="K11" s="240"/>
      <c r="L11" s="240"/>
      <c r="M11" s="240"/>
    </row>
    <row r="12" spans="1:13" s="252" customFormat="1" ht="18.75" customHeight="1">
      <c r="A12" s="833" t="s">
        <v>190</v>
      </c>
      <c r="B12" s="820">
        <v>47</v>
      </c>
      <c r="C12" s="272">
        <v>18273</v>
      </c>
      <c r="D12" s="240" t="s">
        <v>760</v>
      </c>
      <c r="E12" s="240" t="s">
        <v>760</v>
      </c>
      <c r="F12" s="260">
        <v>1</v>
      </c>
      <c r="G12" s="260">
        <v>44</v>
      </c>
      <c r="H12" s="260">
        <v>3</v>
      </c>
      <c r="I12" s="260">
        <v>279</v>
      </c>
      <c r="J12" s="260">
        <v>2</v>
      </c>
      <c r="K12" s="260">
        <v>264</v>
      </c>
      <c r="L12" s="260">
        <v>41</v>
      </c>
      <c r="M12" s="240">
        <v>17686</v>
      </c>
    </row>
    <row r="13" spans="1:13" s="252" customFormat="1" ht="18.75" customHeight="1">
      <c r="A13" s="833" t="s">
        <v>189</v>
      </c>
      <c r="B13" s="240" t="s">
        <v>589</v>
      </c>
      <c r="C13" s="240" t="s">
        <v>589</v>
      </c>
      <c r="D13" s="240" t="s">
        <v>760</v>
      </c>
      <c r="E13" s="240" t="s">
        <v>760</v>
      </c>
      <c r="F13" s="240" t="s">
        <v>589</v>
      </c>
      <c r="G13" s="240" t="s">
        <v>589</v>
      </c>
      <c r="H13" s="240" t="s">
        <v>589</v>
      </c>
      <c r="I13" s="240" t="s">
        <v>589</v>
      </c>
      <c r="J13" s="240" t="s">
        <v>589</v>
      </c>
      <c r="K13" s="240" t="s">
        <v>589</v>
      </c>
      <c r="L13" s="240" t="s">
        <v>589</v>
      </c>
      <c r="M13" s="240" t="s">
        <v>589</v>
      </c>
    </row>
    <row r="14" spans="1:13" s="252" customFormat="1" ht="18.75" customHeight="1">
      <c r="A14" s="833" t="s">
        <v>188</v>
      </c>
      <c r="B14" s="240" t="s">
        <v>589</v>
      </c>
      <c r="C14" s="240" t="s">
        <v>589</v>
      </c>
      <c r="D14" s="240" t="s">
        <v>760</v>
      </c>
      <c r="E14" s="240" t="s">
        <v>760</v>
      </c>
      <c r="F14" s="240" t="s">
        <v>589</v>
      </c>
      <c r="G14" s="240" t="s">
        <v>589</v>
      </c>
      <c r="H14" s="240" t="s">
        <v>589</v>
      </c>
      <c r="I14" s="240" t="s">
        <v>589</v>
      </c>
      <c r="J14" s="240" t="s">
        <v>761</v>
      </c>
      <c r="K14" s="240" t="s">
        <v>589</v>
      </c>
      <c r="L14" s="240" t="s">
        <v>589</v>
      </c>
      <c r="M14" s="240" t="s">
        <v>589</v>
      </c>
    </row>
    <row r="15" spans="1:13" s="252" customFormat="1" ht="18.75" customHeight="1">
      <c r="A15" s="833" t="s">
        <v>541</v>
      </c>
      <c r="B15" s="240" t="s">
        <v>589</v>
      </c>
      <c r="C15" s="240" t="s">
        <v>589</v>
      </c>
      <c r="D15" s="240" t="s">
        <v>760</v>
      </c>
      <c r="E15" s="240" t="s">
        <v>760</v>
      </c>
      <c r="F15" s="240" t="s">
        <v>589</v>
      </c>
      <c r="G15" s="240" t="s">
        <v>589</v>
      </c>
      <c r="H15" s="240" t="s">
        <v>761</v>
      </c>
      <c r="I15" s="240" t="s">
        <v>761</v>
      </c>
      <c r="J15" s="240" t="s">
        <v>761</v>
      </c>
      <c r="K15" s="240" t="s">
        <v>589</v>
      </c>
      <c r="L15" s="240" t="s">
        <v>589</v>
      </c>
      <c r="M15" s="240" t="s">
        <v>589</v>
      </c>
    </row>
    <row r="16" spans="1:13" s="252" customFormat="1" ht="18.75" customHeight="1">
      <c r="A16" s="269" t="s">
        <v>187</v>
      </c>
      <c r="B16" s="258">
        <v>1</v>
      </c>
      <c r="C16" s="260">
        <v>45</v>
      </c>
      <c r="D16" s="240" t="s">
        <v>760</v>
      </c>
      <c r="E16" s="240" t="s">
        <v>760</v>
      </c>
      <c r="F16" s="260">
        <v>1</v>
      </c>
      <c r="G16" s="260">
        <v>45</v>
      </c>
      <c r="H16" s="240" t="s">
        <v>589</v>
      </c>
      <c r="I16" s="240" t="s">
        <v>761</v>
      </c>
      <c r="J16" s="240" t="s">
        <v>761</v>
      </c>
      <c r="K16" s="240" t="s">
        <v>589</v>
      </c>
      <c r="L16" s="240" t="s">
        <v>589</v>
      </c>
      <c r="M16" s="240" t="s">
        <v>589</v>
      </c>
    </row>
    <row r="17" spans="1:13" s="252" customFormat="1" ht="18.75" customHeight="1" thickBot="1">
      <c r="A17" s="270" t="s">
        <v>186</v>
      </c>
      <c r="B17" s="261">
        <v>2</v>
      </c>
      <c r="C17" s="262">
        <v>105</v>
      </c>
      <c r="D17" s="263" t="s">
        <v>589</v>
      </c>
      <c r="E17" s="263" t="s">
        <v>589</v>
      </c>
      <c r="F17" s="262">
        <v>1</v>
      </c>
      <c r="G17" s="262">
        <v>48</v>
      </c>
      <c r="H17" s="262">
        <v>1</v>
      </c>
      <c r="I17" s="262">
        <v>57</v>
      </c>
      <c r="J17" s="263" t="s">
        <v>589</v>
      </c>
      <c r="K17" s="263" t="s">
        <v>589</v>
      </c>
      <c r="L17" s="263" t="s">
        <v>761</v>
      </c>
      <c r="M17" s="263" t="s">
        <v>589</v>
      </c>
    </row>
    <row r="18" s="252" customFormat="1" ht="12.75" customHeight="1">
      <c r="A18" s="252" t="s">
        <v>185</v>
      </c>
    </row>
    <row r="19" spans="1:13" ht="13.5">
      <c r="A19" s="202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ht="13.5">
      <c r="A20" s="202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3.5">
      <c r="A21" s="202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ht="13.5">
      <c r="A22" s="202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1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</row>
    <row r="27" spans="1:13" ht="13.5">
      <c r="A27" s="202"/>
      <c r="B27" s="202"/>
      <c r="C27" s="265"/>
      <c r="D27" s="265"/>
      <c r="E27" s="265"/>
      <c r="F27" s="265"/>
      <c r="G27" s="265"/>
      <c r="H27" s="265"/>
      <c r="I27" s="265"/>
      <c r="J27" s="265"/>
      <c r="K27" s="202"/>
      <c r="L27" s="202"/>
      <c r="M27" s="20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zoomScalePageLayoutView="0" workbookViewId="0" topLeftCell="A10">
      <selection activeCell="F29" sqref="F29"/>
    </sheetView>
  </sheetViews>
  <sheetFormatPr defaultColWidth="8.00390625" defaultRowHeight="13.5"/>
  <cols>
    <col min="1" max="1" width="15.00390625" style="216" customWidth="1"/>
    <col min="2" max="2" width="3.125" style="216" customWidth="1"/>
    <col min="3" max="3" width="9.25390625" style="216" customWidth="1"/>
    <col min="4" max="7" width="17.50390625" style="216" customWidth="1"/>
    <col min="8" max="9" width="8.00390625" style="216" customWidth="1"/>
    <col min="10" max="13" width="17.50390625" style="216" customWidth="1"/>
    <col min="14" max="16384" width="8.00390625" style="216" customWidth="1"/>
  </cols>
  <sheetData>
    <row r="1" spans="1:7" ht="18.75" customHeight="1">
      <c r="A1" s="861" t="s">
        <v>792</v>
      </c>
      <c r="B1" s="862"/>
      <c r="C1" s="862"/>
      <c r="D1" s="862"/>
      <c r="E1" s="862"/>
      <c r="F1" s="862"/>
      <c r="G1" s="862"/>
    </row>
    <row r="2" spans="1:7" ht="11.25" customHeight="1">
      <c r="A2" s="861"/>
      <c r="B2" s="862"/>
      <c r="C2" s="862"/>
      <c r="D2" s="862"/>
      <c r="E2" s="862"/>
      <c r="F2" s="862"/>
      <c r="G2" s="863"/>
    </row>
    <row r="3" spans="1:7" ht="12.75" customHeight="1" thickBot="1">
      <c r="A3" s="864"/>
      <c r="B3" s="864"/>
      <c r="C3" s="864"/>
      <c r="D3" s="864"/>
      <c r="E3" s="864"/>
      <c r="F3" s="865"/>
      <c r="G3" s="866" t="s">
        <v>23</v>
      </c>
    </row>
    <row r="4" spans="1:7" s="217" customFormat="1" ht="18.75" customHeight="1">
      <c r="A4" s="867" t="s">
        <v>0</v>
      </c>
      <c r="B4" s="868"/>
      <c r="C4" s="1031" t="s">
        <v>782</v>
      </c>
      <c r="D4" s="869" t="s">
        <v>783</v>
      </c>
      <c r="E4" s="870"/>
      <c r="F4" s="869" t="s">
        <v>784</v>
      </c>
      <c r="G4" s="871"/>
    </row>
    <row r="5" spans="1:7" s="217" customFormat="1" ht="18.75" customHeight="1">
      <c r="A5" s="872" t="s">
        <v>24</v>
      </c>
      <c r="B5" s="873"/>
      <c r="C5" s="1032"/>
      <c r="D5" s="873" t="s">
        <v>785</v>
      </c>
      <c r="E5" s="873" t="s">
        <v>786</v>
      </c>
      <c r="F5" s="873" t="s">
        <v>25</v>
      </c>
      <c r="G5" s="873" t="s">
        <v>26</v>
      </c>
    </row>
    <row r="6" spans="1:13" ht="18.75" customHeight="1">
      <c r="A6" s="1033" t="s">
        <v>787</v>
      </c>
      <c r="B6" s="874"/>
      <c r="C6" s="875" t="s">
        <v>27</v>
      </c>
      <c r="D6" s="883">
        <v>339</v>
      </c>
      <c r="E6" s="883">
        <v>2318831</v>
      </c>
      <c r="F6" s="893" t="s">
        <v>32</v>
      </c>
      <c r="G6" s="893" t="s">
        <v>32</v>
      </c>
      <c r="J6" s="218"/>
      <c r="K6" s="218"/>
      <c r="L6" s="218"/>
      <c r="M6" s="218"/>
    </row>
    <row r="7" spans="1:13" ht="18.75" customHeight="1">
      <c r="A7" s="1033"/>
      <c r="B7" s="874"/>
      <c r="C7" s="876" t="s">
        <v>28</v>
      </c>
      <c r="D7" s="884">
        <v>28856</v>
      </c>
      <c r="E7" s="884">
        <v>4594995</v>
      </c>
      <c r="F7" s="884">
        <v>263280</v>
      </c>
      <c r="G7" s="884">
        <v>254699</v>
      </c>
      <c r="J7" s="219"/>
      <c r="K7" s="219"/>
      <c r="L7" s="219"/>
      <c r="M7" s="219"/>
    </row>
    <row r="8" spans="1:13" ht="18.75" customHeight="1">
      <c r="A8" s="1033" t="s">
        <v>788</v>
      </c>
      <c r="B8" s="874"/>
      <c r="C8" s="875" t="s">
        <v>27</v>
      </c>
      <c r="D8" s="894">
        <v>353</v>
      </c>
      <c r="E8" s="894">
        <v>2584685</v>
      </c>
      <c r="F8" s="893">
        <v>1167</v>
      </c>
      <c r="G8" s="893">
        <v>835</v>
      </c>
      <c r="J8" s="218"/>
      <c r="K8" s="218"/>
      <c r="L8" s="218"/>
      <c r="M8" s="218"/>
    </row>
    <row r="9" spans="1:13" ht="18.75" customHeight="1">
      <c r="A9" s="1033"/>
      <c r="B9" s="874"/>
      <c r="C9" s="876" t="s">
        <v>28</v>
      </c>
      <c r="D9" s="895">
        <v>28620</v>
      </c>
      <c r="E9" s="895">
        <v>4718793</v>
      </c>
      <c r="F9" s="895">
        <v>256506</v>
      </c>
      <c r="G9" s="895">
        <v>247743</v>
      </c>
      <c r="J9" s="219"/>
      <c r="K9" s="219"/>
      <c r="L9" s="219"/>
      <c r="M9" s="219"/>
    </row>
    <row r="10" spans="1:13" ht="18.75" customHeight="1">
      <c r="A10" s="1033" t="s">
        <v>789</v>
      </c>
      <c r="B10" s="874"/>
      <c r="C10" s="875" t="s">
        <v>27</v>
      </c>
      <c r="D10" s="894">
        <v>318</v>
      </c>
      <c r="E10" s="894">
        <v>2370659</v>
      </c>
      <c r="F10" s="883">
        <v>143</v>
      </c>
      <c r="G10" s="883" t="s">
        <v>32</v>
      </c>
      <c r="J10" s="218"/>
      <c r="K10" s="218"/>
      <c r="L10" s="218"/>
      <c r="M10" s="218"/>
    </row>
    <row r="11" spans="1:13" ht="18.75" customHeight="1">
      <c r="A11" s="1033"/>
      <c r="B11" s="874"/>
      <c r="C11" s="876" t="s">
        <v>28</v>
      </c>
      <c r="D11" s="895">
        <v>24326</v>
      </c>
      <c r="E11" s="895">
        <v>5009264</v>
      </c>
      <c r="F11" s="895">
        <v>261405</v>
      </c>
      <c r="G11" s="895">
        <v>250610</v>
      </c>
      <c r="J11" s="219"/>
      <c r="K11" s="219"/>
      <c r="L11" s="219"/>
      <c r="M11" s="219"/>
    </row>
    <row r="12" spans="1:13" ht="18.75" customHeight="1">
      <c r="A12" s="1033" t="s">
        <v>790</v>
      </c>
      <c r="B12" s="877"/>
      <c r="C12" s="875" t="s">
        <v>27</v>
      </c>
      <c r="D12" s="894">
        <v>334</v>
      </c>
      <c r="E12" s="894">
        <v>2521133</v>
      </c>
      <c r="F12" s="883" t="s">
        <v>32</v>
      </c>
      <c r="G12" s="893" t="s">
        <v>32</v>
      </c>
      <c r="J12" s="220"/>
      <c r="K12" s="220"/>
      <c r="L12" s="218"/>
      <c r="M12" s="218"/>
    </row>
    <row r="13" spans="1:13" ht="18.75" customHeight="1">
      <c r="A13" s="1033"/>
      <c r="B13" s="877"/>
      <c r="C13" s="876" t="s">
        <v>28</v>
      </c>
      <c r="D13" s="895">
        <v>25651</v>
      </c>
      <c r="E13" s="895">
        <v>4860495</v>
      </c>
      <c r="F13" s="895">
        <v>253995</v>
      </c>
      <c r="G13" s="895">
        <v>241551</v>
      </c>
      <c r="J13" s="220"/>
      <c r="K13" s="220"/>
      <c r="L13" s="220"/>
      <c r="M13" s="220"/>
    </row>
    <row r="14" spans="1:13" s="223" customFormat="1" ht="18.75" customHeight="1">
      <c r="A14" s="1034" t="s">
        <v>791</v>
      </c>
      <c r="B14" s="877"/>
      <c r="C14" s="878" t="s">
        <v>793</v>
      </c>
      <c r="D14" s="879">
        <f>SUM(D16,D18)</f>
        <v>332</v>
      </c>
      <c r="E14" s="879">
        <f>SUM(E16,E18)</f>
        <v>2537643</v>
      </c>
      <c r="F14" s="880" t="s">
        <v>32</v>
      </c>
      <c r="G14" s="880" t="s">
        <v>32</v>
      </c>
      <c r="I14" s="221"/>
      <c r="J14" s="221"/>
      <c r="K14" s="408"/>
      <c r="L14" s="222"/>
      <c r="M14" s="224"/>
    </row>
    <row r="15" spans="1:13" s="223" customFormat="1" ht="18.75" customHeight="1">
      <c r="A15" s="1034"/>
      <c r="B15" s="877"/>
      <c r="C15" s="881" t="s">
        <v>794</v>
      </c>
      <c r="D15" s="882">
        <f>SUM(D17,D19,D20:D25)</f>
        <v>33147</v>
      </c>
      <c r="E15" s="882">
        <f>SUM(E17,E19,E20:E25)</f>
        <v>5213269</v>
      </c>
      <c r="F15" s="882">
        <f>SUM(F17,F19,F20:F25)</f>
        <v>339048</v>
      </c>
      <c r="G15" s="882">
        <f>SUM(G17,G19,G20:G25)</f>
        <v>336627</v>
      </c>
      <c r="I15" s="225"/>
      <c r="J15" s="225"/>
      <c r="K15" s="225"/>
      <c r="L15" s="225"/>
      <c r="M15" s="224"/>
    </row>
    <row r="16" spans="1:13" ht="18.75" customHeight="1">
      <c r="A16" s="1030" t="s">
        <v>20</v>
      </c>
      <c r="B16" s="874"/>
      <c r="C16" s="875" t="s">
        <v>793</v>
      </c>
      <c r="D16" s="883">
        <v>37</v>
      </c>
      <c r="E16" s="883">
        <v>655973</v>
      </c>
      <c r="F16" s="883" t="s">
        <v>32</v>
      </c>
      <c r="G16" s="883" t="s">
        <v>32</v>
      </c>
      <c r="J16" s="218"/>
      <c r="K16" s="218"/>
      <c r="L16" s="218"/>
      <c r="M16" s="218"/>
    </row>
    <row r="17" spans="1:13" ht="18.75" customHeight="1">
      <c r="A17" s="1030"/>
      <c r="B17" s="874"/>
      <c r="C17" s="876" t="s">
        <v>794</v>
      </c>
      <c r="D17" s="884">
        <v>4169</v>
      </c>
      <c r="E17" s="884">
        <v>3238616</v>
      </c>
      <c r="F17" s="884">
        <v>76551</v>
      </c>
      <c r="G17" s="885">
        <v>74169</v>
      </c>
      <c r="J17" s="219"/>
      <c r="K17" s="219"/>
      <c r="L17" s="219"/>
      <c r="M17" s="219"/>
    </row>
    <row r="18" spans="1:13" ht="18.75" customHeight="1">
      <c r="A18" s="1030" t="s">
        <v>21</v>
      </c>
      <c r="B18" s="874"/>
      <c r="C18" s="875" t="s">
        <v>793</v>
      </c>
      <c r="D18" s="883">
        <v>295</v>
      </c>
      <c r="E18" s="883">
        <v>1881670</v>
      </c>
      <c r="F18" s="883" t="s">
        <v>32</v>
      </c>
      <c r="G18" s="883" t="s">
        <v>32</v>
      </c>
      <c r="J18" s="218"/>
      <c r="K18" s="218"/>
      <c r="L18" s="218"/>
      <c r="M18" s="218"/>
    </row>
    <row r="19" spans="1:13" ht="18.75" customHeight="1">
      <c r="A19" s="1030"/>
      <c r="B19" s="874"/>
      <c r="C19" s="876" t="s">
        <v>794</v>
      </c>
      <c r="D19" s="884">
        <v>4071</v>
      </c>
      <c r="E19" s="884">
        <v>822384</v>
      </c>
      <c r="F19" s="884">
        <v>4778</v>
      </c>
      <c r="G19" s="884">
        <v>4991</v>
      </c>
      <c r="J19" s="219"/>
      <c r="K19" s="219"/>
      <c r="L19" s="219"/>
      <c r="M19" s="219"/>
    </row>
    <row r="20" spans="1:13" ht="18.75" customHeight="1">
      <c r="A20" s="886" t="s">
        <v>5</v>
      </c>
      <c r="B20" s="887"/>
      <c r="C20" s="875" t="s">
        <v>794</v>
      </c>
      <c r="D20" s="883">
        <v>19313</v>
      </c>
      <c r="E20" s="883">
        <v>963017</v>
      </c>
      <c r="F20" s="883">
        <v>251599</v>
      </c>
      <c r="G20" s="883">
        <v>251359</v>
      </c>
      <c r="J20" s="218"/>
      <c r="K20" s="218"/>
      <c r="L20" s="218"/>
      <c r="M20" s="218"/>
    </row>
    <row r="21" spans="1:13" ht="18.75" customHeight="1">
      <c r="A21" s="886" t="s">
        <v>29</v>
      </c>
      <c r="B21" s="887"/>
      <c r="C21" s="875" t="s">
        <v>794</v>
      </c>
      <c r="D21" s="883">
        <v>94</v>
      </c>
      <c r="E21" s="883">
        <v>7828</v>
      </c>
      <c r="F21" s="883" t="s">
        <v>32</v>
      </c>
      <c r="G21" s="883" t="s">
        <v>32</v>
      </c>
      <c r="J21" s="218"/>
      <c r="K21" s="218"/>
      <c r="L21" s="218"/>
      <c r="M21" s="218"/>
    </row>
    <row r="22" spans="1:13" ht="18.75" customHeight="1">
      <c r="A22" s="886" t="s">
        <v>6</v>
      </c>
      <c r="B22" s="887"/>
      <c r="C22" s="875" t="s">
        <v>794</v>
      </c>
      <c r="D22" s="883">
        <v>5486</v>
      </c>
      <c r="E22" s="883">
        <v>171304</v>
      </c>
      <c r="F22" s="883">
        <v>6120</v>
      </c>
      <c r="G22" s="883">
        <v>6108</v>
      </c>
      <c r="J22" s="218"/>
      <c r="K22" s="218"/>
      <c r="L22" s="218"/>
      <c r="M22" s="218"/>
    </row>
    <row r="23" spans="1:13" ht="18.75" customHeight="1">
      <c r="A23" s="886" t="s">
        <v>22</v>
      </c>
      <c r="B23" s="887"/>
      <c r="C23" s="875" t="s">
        <v>794</v>
      </c>
      <c r="D23" s="883">
        <v>14</v>
      </c>
      <c r="E23" s="883">
        <v>10120</v>
      </c>
      <c r="F23" s="883" t="s">
        <v>32</v>
      </c>
      <c r="G23" s="883" t="s">
        <v>32</v>
      </c>
      <c r="J23" s="218"/>
      <c r="K23" s="218"/>
      <c r="L23" s="218"/>
      <c r="M23" s="218"/>
    </row>
    <row r="24" spans="1:13" ht="18.75" customHeight="1">
      <c r="A24" s="886" t="s">
        <v>30</v>
      </c>
      <c r="B24" s="887"/>
      <c r="C24" s="875" t="s">
        <v>794</v>
      </c>
      <c r="D24" s="883" t="s">
        <v>32</v>
      </c>
      <c r="E24" s="883" t="s">
        <v>32</v>
      </c>
      <c r="F24" s="883" t="s">
        <v>32</v>
      </c>
      <c r="G24" s="883" t="s">
        <v>32</v>
      </c>
      <c r="J24" s="218"/>
      <c r="K24" s="218"/>
      <c r="L24" s="218"/>
      <c r="M24" s="218"/>
    </row>
    <row r="25" spans="1:13" ht="18.75" customHeight="1" thickBot="1">
      <c r="A25" s="888" t="s">
        <v>7</v>
      </c>
      <c r="B25" s="889"/>
      <c r="C25" s="890" t="s">
        <v>794</v>
      </c>
      <c r="D25" s="907" t="s">
        <v>32</v>
      </c>
      <c r="E25" s="883" t="s">
        <v>32</v>
      </c>
      <c r="F25" s="907" t="s">
        <v>32</v>
      </c>
      <c r="G25" s="883" t="s">
        <v>32</v>
      </c>
      <c r="J25" s="218"/>
      <c r="K25" s="218"/>
      <c r="L25" s="218"/>
      <c r="M25" s="218"/>
    </row>
    <row r="26" spans="1:13" ht="12">
      <c r="A26" s="891" t="s">
        <v>19</v>
      </c>
      <c r="B26" s="891"/>
      <c r="C26" s="891"/>
      <c r="D26" s="891"/>
      <c r="E26" s="892"/>
      <c r="F26" s="891"/>
      <c r="G26" s="892"/>
      <c r="J26" s="227"/>
      <c r="K26" s="227"/>
      <c r="L26" s="227"/>
      <c r="M26" s="227"/>
    </row>
    <row r="27" ht="12.75" customHeight="1">
      <c r="A27" s="226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showGridLines="0" zoomScaleSheetLayoutView="100" zoomScalePageLayoutView="0" workbookViewId="0" topLeftCell="A1">
      <selection activeCell="E33" sqref="E33"/>
    </sheetView>
  </sheetViews>
  <sheetFormatPr defaultColWidth="8.00390625" defaultRowHeight="13.5"/>
  <cols>
    <col min="1" max="1" width="10.50390625" style="97" customWidth="1"/>
    <col min="2" max="9" width="11.25390625" style="97" customWidth="1"/>
    <col min="10" max="16384" width="8.00390625" style="97" customWidth="1"/>
  </cols>
  <sheetData>
    <row r="1" spans="1:9" ht="18.75" customHeight="1">
      <c r="A1" s="95" t="s">
        <v>762</v>
      </c>
      <c r="B1" s="96"/>
      <c r="C1" s="95"/>
      <c r="D1" s="95"/>
      <c r="E1" s="96"/>
      <c r="F1" s="96"/>
      <c r="G1" s="96"/>
      <c r="H1" s="96"/>
      <c r="I1" s="96"/>
    </row>
    <row r="2" spans="1:9" ht="25.5" customHeight="1" thickBot="1">
      <c r="A2" s="98"/>
      <c r="B2" s="99"/>
      <c r="C2" s="99"/>
      <c r="D2" s="99"/>
      <c r="E2" s="99"/>
      <c r="F2" s="99"/>
      <c r="G2" s="99"/>
      <c r="H2" s="99"/>
      <c r="I2" s="99"/>
    </row>
    <row r="3" spans="1:9" s="100" customFormat="1" ht="15" customHeight="1">
      <c r="A3" s="1035" t="s">
        <v>270</v>
      </c>
      <c r="B3" s="1037" t="s">
        <v>271</v>
      </c>
      <c r="C3" s="1035"/>
      <c r="D3" s="1037" t="s">
        <v>272</v>
      </c>
      <c r="E3" s="1035"/>
      <c r="F3" s="1037" t="s">
        <v>273</v>
      </c>
      <c r="G3" s="1038"/>
      <c r="H3" s="1037" t="s">
        <v>642</v>
      </c>
      <c r="I3" s="1038"/>
    </row>
    <row r="4" spans="1:9" s="100" customFormat="1" ht="15" customHeight="1">
      <c r="A4" s="1036"/>
      <c r="B4" s="101" t="s">
        <v>274</v>
      </c>
      <c r="C4" s="101" t="s">
        <v>275</v>
      </c>
      <c r="D4" s="101" t="s">
        <v>274</v>
      </c>
      <c r="E4" s="101" t="s">
        <v>275</v>
      </c>
      <c r="F4" s="101" t="s">
        <v>274</v>
      </c>
      <c r="G4" s="102" t="s">
        <v>275</v>
      </c>
      <c r="H4" s="101" t="s">
        <v>274</v>
      </c>
      <c r="I4" s="102" t="s">
        <v>275</v>
      </c>
    </row>
    <row r="5" spans="1:9" s="105" customFormat="1" ht="15" customHeight="1">
      <c r="A5" s="103"/>
      <c r="B5" s="104" t="s">
        <v>79</v>
      </c>
      <c r="C5" s="104" t="s">
        <v>276</v>
      </c>
      <c r="D5" s="104" t="s">
        <v>79</v>
      </c>
      <c r="E5" s="104" t="s">
        <v>276</v>
      </c>
      <c r="F5" s="104" t="s">
        <v>79</v>
      </c>
      <c r="G5" s="104" t="s">
        <v>276</v>
      </c>
      <c r="H5" s="104" t="s">
        <v>79</v>
      </c>
      <c r="I5" s="104" t="s">
        <v>276</v>
      </c>
    </row>
    <row r="6" spans="1:9" s="105" customFormat="1" ht="17.25" customHeight="1">
      <c r="A6" s="364" t="s">
        <v>646</v>
      </c>
      <c r="B6" s="183">
        <v>295429</v>
      </c>
      <c r="C6" s="105">
        <v>61.4</v>
      </c>
      <c r="D6" s="183">
        <v>295429</v>
      </c>
      <c r="E6" s="105">
        <v>61.4</v>
      </c>
      <c r="F6" s="93" t="s">
        <v>530</v>
      </c>
      <c r="G6" s="93" t="s">
        <v>530</v>
      </c>
      <c r="H6" s="93" t="s">
        <v>530</v>
      </c>
      <c r="I6" s="93" t="s">
        <v>530</v>
      </c>
    </row>
    <row r="7" spans="1:9" s="105" customFormat="1" ht="17.25" customHeight="1">
      <c r="A7" s="364" t="s">
        <v>821</v>
      </c>
      <c r="B7" s="108" t="s">
        <v>522</v>
      </c>
      <c r="C7" s="235">
        <v>62.9</v>
      </c>
      <c r="D7" s="108" t="s">
        <v>522</v>
      </c>
      <c r="E7" s="235">
        <v>62.9</v>
      </c>
      <c r="F7" s="93" t="s">
        <v>530</v>
      </c>
      <c r="G7" s="93" t="s">
        <v>530</v>
      </c>
      <c r="H7" s="93" t="s">
        <v>530</v>
      </c>
      <c r="I7" s="93" t="s">
        <v>530</v>
      </c>
    </row>
    <row r="8" spans="1:9" s="105" customFormat="1" ht="17.25" customHeight="1">
      <c r="A8" s="364" t="s">
        <v>822</v>
      </c>
      <c r="B8" s="235" t="s">
        <v>550</v>
      </c>
      <c r="C8" s="105">
        <v>66.2</v>
      </c>
      <c r="D8" s="235" t="s">
        <v>549</v>
      </c>
      <c r="E8" s="235">
        <v>66.2</v>
      </c>
      <c r="F8" s="93" t="s">
        <v>530</v>
      </c>
      <c r="G8" s="93" t="s">
        <v>530</v>
      </c>
      <c r="H8" s="93" t="s">
        <v>530</v>
      </c>
      <c r="I8" s="93" t="s">
        <v>530</v>
      </c>
    </row>
    <row r="9" spans="1:9" s="105" customFormat="1" ht="17.25" customHeight="1">
      <c r="A9" s="364" t="s">
        <v>823</v>
      </c>
      <c r="B9" s="108">
        <v>470421</v>
      </c>
      <c r="C9" s="105">
        <v>66.4</v>
      </c>
      <c r="D9" s="108">
        <v>391976</v>
      </c>
      <c r="E9" s="235">
        <v>66.9</v>
      </c>
      <c r="F9" s="93" t="s">
        <v>530</v>
      </c>
      <c r="G9" s="93" t="s">
        <v>530</v>
      </c>
      <c r="H9" s="93">
        <v>78445</v>
      </c>
      <c r="I9" s="367">
        <v>64</v>
      </c>
    </row>
    <row r="10" spans="1:9" s="109" customFormat="1" ht="17.25" customHeight="1">
      <c r="A10" s="908" t="s">
        <v>824</v>
      </c>
      <c r="B10" s="365">
        <v>543692</v>
      </c>
      <c r="C10" s="109">
        <v>70.3</v>
      </c>
      <c r="D10" s="365">
        <v>425507</v>
      </c>
      <c r="E10" s="195">
        <v>68.9</v>
      </c>
      <c r="F10" s="184" t="s">
        <v>530</v>
      </c>
      <c r="G10" s="184" t="s">
        <v>530</v>
      </c>
      <c r="H10" s="184">
        <v>118185</v>
      </c>
      <c r="I10" s="366">
        <v>76.1</v>
      </c>
    </row>
    <row r="11" spans="1:9" s="105" customFormat="1" ht="14.25" customHeight="1">
      <c r="A11" s="110"/>
      <c r="B11" s="106"/>
      <c r="C11" s="107"/>
      <c r="D11" s="107"/>
      <c r="E11" s="107"/>
      <c r="F11" s="108"/>
      <c r="G11" s="111"/>
      <c r="H11" s="108"/>
      <c r="I11" s="111"/>
    </row>
    <row r="12" spans="1:9" s="105" customFormat="1" ht="19.5" customHeight="1">
      <c r="A12" s="112" t="s">
        <v>764</v>
      </c>
      <c r="B12" s="108">
        <v>38672</v>
      </c>
      <c r="C12" s="107">
        <v>63</v>
      </c>
      <c r="D12" s="108">
        <v>31649</v>
      </c>
      <c r="E12" s="107">
        <v>63.7</v>
      </c>
      <c r="F12" s="93" t="s">
        <v>530</v>
      </c>
      <c r="G12" s="93" t="s">
        <v>530</v>
      </c>
      <c r="H12" s="93">
        <v>7023</v>
      </c>
      <c r="I12" s="834">
        <v>59.9</v>
      </c>
    </row>
    <row r="13" spans="1:9" s="105" customFormat="1" ht="19.5" customHeight="1">
      <c r="A13" s="112" t="s">
        <v>281</v>
      </c>
      <c r="B13" s="108">
        <v>44367</v>
      </c>
      <c r="C13" s="107">
        <v>68.1</v>
      </c>
      <c r="D13" s="108">
        <v>35485</v>
      </c>
      <c r="E13" s="107">
        <v>67.9</v>
      </c>
      <c r="F13" s="93" t="s">
        <v>530</v>
      </c>
      <c r="G13" s="93" t="s">
        <v>530</v>
      </c>
      <c r="H13" s="93">
        <v>8882</v>
      </c>
      <c r="I13" s="834">
        <v>69.1</v>
      </c>
    </row>
    <row r="14" spans="1:9" s="105" customFormat="1" ht="19.5" customHeight="1">
      <c r="A14" s="112" t="s">
        <v>277</v>
      </c>
      <c r="B14" s="108">
        <v>40699</v>
      </c>
      <c r="C14" s="107">
        <v>66.3</v>
      </c>
      <c r="D14" s="108">
        <v>33364</v>
      </c>
      <c r="E14" s="107">
        <v>66.7</v>
      </c>
      <c r="F14" s="93" t="s">
        <v>530</v>
      </c>
      <c r="G14" s="93" t="s">
        <v>530</v>
      </c>
      <c r="H14" s="93">
        <v>7335</v>
      </c>
      <c r="I14" s="834">
        <v>64.7</v>
      </c>
    </row>
    <row r="15" spans="1:9" s="105" customFormat="1" ht="19.5" customHeight="1">
      <c r="A15" s="112" t="s">
        <v>278</v>
      </c>
      <c r="B15" s="108">
        <v>44967</v>
      </c>
      <c r="C15" s="107">
        <v>63.1</v>
      </c>
      <c r="D15" s="108">
        <v>34730</v>
      </c>
      <c r="E15" s="107">
        <v>64.1</v>
      </c>
      <c r="F15" s="93" t="s">
        <v>530</v>
      </c>
      <c r="G15" s="93" t="s">
        <v>530</v>
      </c>
      <c r="H15" s="93">
        <v>10237</v>
      </c>
      <c r="I15" s="834">
        <v>60.2</v>
      </c>
    </row>
    <row r="16" spans="1:9" s="105" customFormat="1" ht="19.5" customHeight="1">
      <c r="A16" s="112" t="s">
        <v>279</v>
      </c>
      <c r="B16" s="108">
        <v>53867</v>
      </c>
      <c r="C16" s="107">
        <v>73.4</v>
      </c>
      <c r="D16" s="108">
        <v>39002</v>
      </c>
      <c r="E16" s="107">
        <v>70.6</v>
      </c>
      <c r="F16" s="93" t="s">
        <v>530</v>
      </c>
      <c r="G16" s="93" t="s">
        <v>530</v>
      </c>
      <c r="H16" s="93">
        <v>14865</v>
      </c>
      <c r="I16" s="834">
        <v>81.9</v>
      </c>
    </row>
    <row r="17" spans="1:9" s="105" customFormat="1" ht="19.5" customHeight="1">
      <c r="A17" s="112" t="s">
        <v>280</v>
      </c>
      <c r="B17" s="108">
        <v>48458</v>
      </c>
      <c r="C17" s="107">
        <v>75.6</v>
      </c>
      <c r="D17" s="108">
        <v>37486</v>
      </c>
      <c r="E17" s="107">
        <v>73.1</v>
      </c>
      <c r="F17" s="93" t="s">
        <v>530</v>
      </c>
      <c r="G17" s="93" t="s">
        <v>530</v>
      </c>
      <c r="H17" s="93">
        <v>10972</v>
      </c>
      <c r="I17" s="834">
        <v>85.4</v>
      </c>
    </row>
    <row r="18" spans="1:9" s="105" customFormat="1" ht="19.5" customHeight="1">
      <c r="A18" s="112" t="s">
        <v>282</v>
      </c>
      <c r="B18" s="108">
        <v>47733</v>
      </c>
      <c r="C18" s="107">
        <v>74.6</v>
      </c>
      <c r="D18" s="108">
        <v>37840</v>
      </c>
      <c r="E18" s="107">
        <v>73.5</v>
      </c>
      <c r="F18" s="93" t="s">
        <v>530</v>
      </c>
      <c r="G18" s="93" t="s">
        <v>530</v>
      </c>
      <c r="H18" s="93">
        <v>9893</v>
      </c>
      <c r="I18" s="834">
        <v>79.3</v>
      </c>
    </row>
    <row r="19" spans="1:9" s="105" customFormat="1" ht="19.5" customHeight="1">
      <c r="A19" s="112" t="s">
        <v>283</v>
      </c>
      <c r="B19" s="108">
        <v>46401</v>
      </c>
      <c r="C19" s="107">
        <v>75.8</v>
      </c>
      <c r="D19" s="108">
        <v>37083</v>
      </c>
      <c r="E19" s="107">
        <v>74.4</v>
      </c>
      <c r="F19" s="93" t="s">
        <v>530</v>
      </c>
      <c r="G19" s="93" t="s">
        <v>530</v>
      </c>
      <c r="H19" s="93">
        <v>9318</v>
      </c>
      <c r="I19" s="834">
        <v>82.2</v>
      </c>
    </row>
    <row r="20" spans="1:9" s="105" customFormat="1" ht="19.5" customHeight="1">
      <c r="A20" s="112" t="s">
        <v>284</v>
      </c>
      <c r="B20" s="108">
        <v>46395</v>
      </c>
      <c r="C20" s="107">
        <v>69.3</v>
      </c>
      <c r="D20" s="108">
        <v>36547</v>
      </c>
      <c r="E20" s="107">
        <v>67.6</v>
      </c>
      <c r="F20" s="93" t="s">
        <v>530</v>
      </c>
      <c r="G20" s="93" t="s">
        <v>530</v>
      </c>
      <c r="H20" s="93">
        <v>9848</v>
      </c>
      <c r="I20" s="834">
        <v>76.6</v>
      </c>
    </row>
    <row r="21" spans="1:9" s="105" customFormat="1" ht="19.5" customHeight="1">
      <c r="A21" s="112" t="s">
        <v>763</v>
      </c>
      <c r="B21" s="108">
        <v>43760</v>
      </c>
      <c r="C21" s="107">
        <v>69.8</v>
      </c>
      <c r="D21" s="108">
        <v>34114</v>
      </c>
      <c r="E21" s="107">
        <v>67.4</v>
      </c>
      <c r="F21" s="93" t="s">
        <v>530</v>
      </c>
      <c r="G21" s="93" t="s">
        <v>530</v>
      </c>
      <c r="H21" s="93">
        <v>9646</v>
      </c>
      <c r="I21" s="834">
        <v>79.7</v>
      </c>
    </row>
    <row r="22" spans="1:9" s="105" customFormat="1" ht="19.5" customHeight="1">
      <c r="A22" s="112" t="s">
        <v>285</v>
      </c>
      <c r="B22" s="106">
        <v>40934</v>
      </c>
      <c r="C22" s="116">
        <v>69.2</v>
      </c>
      <c r="D22" s="117">
        <v>31653</v>
      </c>
      <c r="E22" s="116">
        <v>65.6</v>
      </c>
      <c r="F22" s="93" t="s">
        <v>530</v>
      </c>
      <c r="G22" s="93" t="s">
        <v>530</v>
      </c>
      <c r="H22" s="93">
        <v>9281</v>
      </c>
      <c r="I22" s="834">
        <v>84.7</v>
      </c>
    </row>
    <row r="23" spans="1:9" s="105" customFormat="1" ht="19.5" customHeight="1" thickBot="1">
      <c r="A23" s="113" t="s">
        <v>286</v>
      </c>
      <c r="B23" s="118">
        <v>47439</v>
      </c>
      <c r="C23" s="114">
        <v>75.8</v>
      </c>
      <c r="D23" s="94">
        <v>36554</v>
      </c>
      <c r="E23" s="114">
        <v>71.9</v>
      </c>
      <c r="F23" s="94" t="s">
        <v>530</v>
      </c>
      <c r="G23" s="94" t="s">
        <v>530</v>
      </c>
      <c r="H23" s="94">
        <v>10885</v>
      </c>
      <c r="I23" s="368">
        <v>92.9</v>
      </c>
    </row>
    <row r="24" spans="1:9" ht="12">
      <c r="A24" s="105" t="s">
        <v>519</v>
      </c>
      <c r="B24" s="183"/>
      <c r="C24" s="115"/>
      <c r="D24" s="115"/>
      <c r="E24" s="115"/>
      <c r="F24" s="115"/>
      <c r="G24" s="115"/>
      <c r="H24" s="115"/>
      <c r="I24" s="115"/>
    </row>
    <row r="25" spans="1:3" s="105" customFormat="1" ht="11.25">
      <c r="A25" s="105" t="s">
        <v>643</v>
      </c>
      <c r="B25" s="183"/>
      <c r="C25" s="183"/>
    </row>
    <row r="26" spans="4:9" ht="12">
      <c r="D26" s="115"/>
      <c r="E26" s="115"/>
      <c r="F26" s="115"/>
      <c r="G26" s="115"/>
      <c r="H26" s="115"/>
      <c r="I26" s="115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showGridLines="0" zoomScaleSheetLayoutView="100" zoomScalePageLayoutView="0" workbookViewId="0" topLeftCell="A1">
      <selection activeCell="A10" sqref="A10"/>
    </sheetView>
  </sheetViews>
  <sheetFormatPr defaultColWidth="8.00390625" defaultRowHeight="13.5"/>
  <cols>
    <col min="1" max="1" width="10.50390625" style="97" customWidth="1"/>
    <col min="2" max="7" width="11.25390625" style="97" customWidth="1"/>
    <col min="8" max="16384" width="8.00390625" style="97" customWidth="1"/>
  </cols>
  <sheetData>
    <row r="1" spans="1:7" ht="18.75" customHeight="1">
      <c r="A1" s="95" t="s">
        <v>765</v>
      </c>
      <c r="B1" s="96"/>
      <c r="C1" s="95"/>
      <c r="D1" s="95"/>
      <c r="E1" s="96"/>
      <c r="F1" s="96"/>
      <c r="G1" s="96"/>
    </row>
    <row r="2" spans="1:7" ht="25.5" customHeight="1" thickBot="1">
      <c r="A2" s="98"/>
      <c r="B2" s="99"/>
      <c r="C2" s="99"/>
      <c r="D2" s="99"/>
      <c r="E2" s="99"/>
      <c r="F2" s="99"/>
      <c r="G2" s="99"/>
    </row>
    <row r="3" spans="1:7" s="100" customFormat="1" ht="15" customHeight="1">
      <c r="A3" s="1035" t="s">
        <v>270</v>
      </c>
      <c r="B3" s="1037" t="s">
        <v>271</v>
      </c>
      <c r="C3" s="1035"/>
      <c r="D3" s="1037" t="s">
        <v>644</v>
      </c>
      <c r="E3" s="1035"/>
      <c r="F3" s="1037" t="s">
        <v>645</v>
      </c>
      <c r="G3" s="1038"/>
    </row>
    <row r="4" spans="1:7" s="100" customFormat="1" ht="15" customHeight="1">
      <c r="A4" s="1036"/>
      <c r="B4" s="101" t="s">
        <v>274</v>
      </c>
      <c r="C4" s="101" t="s">
        <v>275</v>
      </c>
      <c r="D4" s="101" t="s">
        <v>274</v>
      </c>
      <c r="E4" s="101" t="s">
        <v>275</v>
      </c>
      <c r="F4" s="101" t="s">
        <v>274</v>
      </c>
      <c r="G4" s="102" t="s">
        <v>275</v>
      </c>
    </row>
    <row r="5" spans="1:7" s="105" customFormat="1" ht="15" customHeight="1">
      <c r="A5" s="103"/>
      <c r="B5" s="104" t="s">
        <v>79</v>
      </c>
      <c r="C5" s="104" t="s">
        <v>276</v>
      </c>
      <c r="D5" s="104" t="s">
        <v>79</v>
      </c>
      <c r="E5" s="104" t="s">
        <v>276</v>
      </c>
      <c r="F5" s="104" t="s">
        <v>79</v>
      </c>
      <c r="G5" s="104" t="s">
        <v>276</v>
      </c>
    </row>
    <row r="6" spans="1:7" s="105" customFormat="1" ht="17.25" customHeight="1">
      <c r="A6" s="364" t="s">
        <v>766</v>
      </c>
      <c r="B6" s="117">
        <v>34142</v>
      </c>
      <c r="C6" s="107">
        <v>66.3</v>
      </c>
      <c r="D6" s="183">
        <v>34142</v>
      </c>
      <c r="E6" s="105">
        <v>66.3</v>
      </c>
      <c r="F6" s="93" t="s">
        <v>530</v>
      </c>
      <c r="G6" s="93" t="s">
        <v>530</v>
      </c>
    </row>
    <row r="7" spans="1:7" s="105" customFormat="1" ht="17.25" customHeight="1">
      <c r="A7" s="164" t="s">
        <v>825</v>
      </c>
      <c r="B7" s="183">
        <v>48596</v>
      </c>
      <c r="C7" s="105">
        <v>66.4</v>
      </c>
      <c r="D7" s="108">
        <v>37169</v>
      </c>
      <c r="E7" s="235">
        <v>65.8</v>
      </c>
      <c r="F7" s="93">
        <v>11427</v>
      </c>
      <c r="G7" s="367">
        <v>68.7</v>
      </c>
    </row>
    <row r="8" spans="1:7" s="105" customFormat="1" ht="17.25" customHeight="1">
      <c r="A8" s="164" t="s">
        <v>826</v>
      </c>
      <c r="B8" s="108">
        <v>79675</v>
      </c>
      <c r="C8" s="235">
        <v>69.2</v>
      </c>
      <c r="D8" s="901">
        <v>41304</v>
      </c>
      <c r="E8" s="235">
        <v>73.5</v>
      </c>
      <c r="F8" s="93">
        <v>38371</v>
      </c>
      <c r="G8" s="367">
        <v>65.1</v>
      </c>
    </row>
    <row r="9" spans="1:7" s="105" customFormat="1" ht="17.25" customHeight="1">
      <c r="A9" s="409" t="s">
        <v>827</v>
      </c>
      <c r="B9" s="365">
        <v>89968</v>
      </c>
      <c r="C9" s="195">
        <v>78.2</v>
      </c>
      <c r="D9" s="369">
        <v>48557</v>
      </c>
      <c r="E9" s="195">
        <v>85.9</v>
      </c>
      <c r="F9" s="184">
        <v>41411</v>
      </c>
      <c r="G9" s="366">
        <v>70.7</v>
      </c>
    </row>
    <row r="10" spans="1:7" s="105" customFormat="1" ht="14.25" customHeight="1">
      <c r="A10" s="110"/>
      <c r="B10" s="106"/>
      <c r="C10" s="107"/>
      <c r="D10" s="107"/>
      <c r="E10" s="107"/>
      <c r="F10" s="108"/>
      <c r="G10" s="111"/>
    </row>
    <row r="11" spans="1:7" s="105" customFormat="1" ht="19.5" customHeight="1">
      <c r="A11" s="112" t="s">
        <v>767</v>
      </c>
      <c r="B11" s="108">
        <v>8021</v>
      </c>
      <c r="C11" s="107">
        <v>87</v>
      </c>
      <c r="D11" s="108">
        <v>4219</v>
      </c>
      <c r="E11" s="107">
        <v>90.1</v>
      </c>
      <c r="F11" s="93">
        <v>3802</v>
      </c>
      <c r="G11" s="367">
        <v>83.8</v>
      </c>
    </row>
    <row r="12" spans="1:7" s="105" customFormat="1" ht="19.5" customHeight="1">
      <c r="A12" s="112" t="s">
        <v>281</v>
      </c>
      <c r="B12" s="108">
        <v>7536</v>
      </c>
      <c r="C12" s="107">
        <v>75.6</v>
      </c>
      <c r="D12" s="108">
        <v>4029</v>
      </c>
      <c r="E12" s="107">
        <v>86.1</v>
      </c>
      <c r="F12" s="93">
        <v>3507</v>
      </c>
      <c r="G12" s="367">
        <v>66.3</v>
      </c>
    </row>
    <row r="13" spans="1:7" s="105" customFormat="1" ht="19.5" customHeight="1">
      <c r="A13" s="112" t="s">
        <v>277</v>
      </c>
      <c r="B13" s="108">
        <v>6661</v>
      </c>
      <c r="C13" s="107">
        <v>69.4</v>
      </c>
      <c r="D13" s="108">
        <v>4245</v>
      </c>
      <c r="E13" s="107">
        <v>90.7</v>
      </c>
      <c r="F13" s="93">
        <v>2416</v>
      </c>
      <c r="G13" s="367">
        <v>49.2</v>
      </c>
    </row>
    <row r="14" spans="1:7" s="105" customFormat="1" ht="19.5" customHeight="1">
      <c r="A14" s="112" t="s">
        <v>278</v>
      </c>
      <c r="B14" s="108">
        <v>7059</v>
      </c>
      <c r="C14" s="107">
        <v>73.6</v>
      </c>
      <c r="D14" s="108">
        <v>4235</v>
      </c>
      <c r="E14" s="107">
        <v>90.5</v>
      </c>
      <c r="F14" s="93">
        <v>2824</v>
      </c>
      <c r="G14" s="367">
        <v>57.5</v>
      </c>
    </row>
    <row r="15" spans="1:7" s="105" customFormat="1" ht="19.5" customHeight="1">
      <c r="A15" s="112" t="s">
        <v>279</v>
      </c>
      <c r="B15" s="108">
        <v>8156</v>
      </c>
      <c r="C15" s="107">
        <v>81.9</v>
      </c>
      <c r="D15" s="108">
        <v>4680</v>
      </c>
      <c r="E15" s="107">
        <v>92.9</v>
      </c>
      <c r="F15" s="93">
        <v>3476</v>
      </c>
      <c r="G15" s="367">
        <v>70.7</v>
      </c>
    </row>
    <row r="16" spans="1:7" s="105" customFormat="1" ht="19.5" customHeight="1">
      <c r="A16" s="112" t="s">
        <v>280</v>
      </c>
      <c r="B16" s="108">
        <v>6364</v>
      </c>
      <c r="C16" s="107">
        <v>66.3</v>
      </c>
      <c r="D16" s="108">
        <v>3923</v>
      </c>
      <c r="E16" s="107">
        <v>83.8</v>
      </c>
      <c r="F16" s="93">
        <v>2441</v>
      </c>
      <c r="G16" s="367">
        <v>49.7</v>
      </c>
    </row>
    <row r="17" spans="1:7" s="105" customFormat="1" ht="19.5" customHeight="1">
      <c r="A17" s="112" t="s">
        <v>282</v>
      </c>
      <c r="B17" s="108">
        <v>7367</v>
      </c>
      <c r="C17" s="107">
        <v>76.8</v>
      </c>
      <c r="D17" s="108">
        <v>3848</v>
      </c>
      <c r="E17" s="107">
        <v>82.2</v>
      </c>
      <c r="F17" s="93">
        <v>3519</v>
      </c>
      <c r="G17" s="367">
        <v>71.6</v>
      </c>
    </row>
    <row r="18" spans="1:7" s="105" customFormat="1" ht="19.5" customHeight="1">
      <c r="A18" s="112" t="s">
        <v>283</v>
      </c>
      <c r="B18" s="108">
        <v>7214</v>
      </c>
      <c r="C18" s="107">
        <v>75.2</v>
      </c>
      <c r="D18" s="108">
        <v>3561</v>
      </c>
      <c r="E18" s="107">
        <v>76.1</v>
      </c>
      <c r="F18" s="93">
        <v>3653</v>
      </c>
      <c r="G18" s="367">
        <v>74.3</v>
      </c>
    </row>
    <row r="19" spans="1:7" s="105" customFormat="1" ht="19.5" customHeight="1">
      <c r="A19" s="112" t="s">
        <v>284</v>
      </c>
      <c r="B19" s="108">
        <v>7812</v>
      </c>
      <c r="C19" s="107">
        <v>81.4</v>
      </c>
      <c r="D19" s="108">
        <v>3705</v>
      </c>
      <c r="E19" s="107">
        <v>79.2</v>
      </c>
      <c r="F19" s="93">
        <v>4107</v>
      </c>
      <c r="G19" s="367">
        <v>83.6</v>
      </c>
    </row>
    <row r="20" spans="1:7" s="105" customFormat="1" ht="19.5" customHeight="1">
      <c r="A20" s="112" t="s">
        <v>763</v>
      </c>
      <c r="B20" s="108">
        <v>8034</v>
      </c>
      <c r="C20" s="107">
        <v>83.7</v>
      </c>
      <c r="D20" s="108">
        <v>3958</v>
      </c>
      <c r="E20" s="107">
        <v>84.6</v>
      </c>
      <c r="F20" s="93">
        <v>4076</v>
      </c>
      <c r="G20" s="367">
        <v>82.9</v>
      </c>
    </row>
    <row r="21" spans="1:7" s="105" customFormat="1" ht="19.5" customHeight="1">
      <c r="A21" s="112" t="s">
        <v>285</v>
      </c>
      <c r="B21" s="106">
        <v>7723</v>
      </c>
      <c r="C21" s="116">
        <v>83.8</v>
      </c>
      <c r="D21" s="117">
        <v>4077</v>
      </c>
      <c r="E21" s="116">
        <v>87.1</v>
      </c>
      <c r="F21" s="93">
        <v>3646</v>
      </c>
      <c r="G21" s="367">
        <v>80.4</v>
      </c>
    </row>
    <row r="22" spans="1:7" s="105" customFormat="1" ht="19.5" customHeight="1" thickBot="1">
      <c r="A22" s="113" t="s">
        <v>286</v>
      </c>
      <c r="B22" s="118">
        <v>8021</v>
      </c>
      <c r="C22" s="114">
        <v>83.6</v>
      </c>
      <c r="D22" s="94">
        <v>4077</v>
      </c>
      <c r="E22" s="114">
        <v>87.1</v>
      </c>
      <c r="F22" s="94">
        <v>3944</v>
      </c>
      <c r="G22" s="368">
        <v>80.3</v>
      </c>
    </row>
    <row r="23" spans="1:7" ht="12">
      <c r="A23" s="105" t="s">
        <v>519</v>
      </c>
      <c r="B23" s="183"/>
      <c r="C23" s="115"/>
      <c r="D23" s="115"/>
      <c r="E23" s="115"/>
      <c r="F23" s="115"/>
      <c r="G23" s="115"/>
    </row>
    <row r="24" spans="1:3" s="105" customFormat="1" ht="11.25">
      <c r="A24" s="105" t="s">
        <v>647</v>
      </c>
      <c r="B24" s="183"/>
      <c r="C24" s="183"/>
    </row>
    <row r="25" spans="4:7" ht="12">
      <c r="D25" s="115"/>
      <c r="E25" s="115"/>
      <c r="F25" s="115"/>
      <c r="G25" s="115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"/>
  <sheetViews>
    <sheetView showGridLines="0" zoomScalePageLayoutView="0" workbookViewId="0" topLeftCell="A1">
      <selection activeCell="G11" sqref="G11"/>
    </sheetView>
  </sheetViews>
  <sheetFormatPr defaultColWidth="8.00390625" defaultRowHeight="13.5"/>
  <cols>
    <col min="1" max="1" width="12.875" style="30" customWidth="1"/>
    <col min="2" max="7" width="12.375" style="30" customWidth="1"/>
    <col min="8" max="11" width="7.875" style="30" customWidth="1"/>
    <col min="12" max="16384" width="8.00390625" style="30" customWidth="1"/>
  </cols>
  <sheetData>
    <row r="1" spans="1:11" ht="18.75" customHeight="1">
      <c r="A1" s="1044" t="s">
        <v>800</v>
      </c>
      <c r="B1" s="1044"/>
      <c r="C1" s="1044"/>
      <c r="D1" s="1044"/>
      <c r="E1" s="1044"/>
      <c r="F1" s="1044"/>
      <c r="G1" s="1044"/>
      <c r="H1" s="29"/>
      <c r="I1" s="29"/>
      <c r="J1" s="29"/>
      <c r="K1" s="29"/>
    </row>
    <row r="2" spans="1:11" ht="11.25" customHeight="1">
      <c r="A2" s="27"/>
      <c r="B2" s="28"/>
      <c r="C2" s="28"/>
      <c r="D2" s="28"/>
      <c r="E2" s="28"/>
      <c r="F2" s="29"/>
      <c r="G2" s="29"/>
      <c r="H2" s="29"/>
      <c r="I2" s="29"/>
      <c r="J2" s="29"/>
      <c r="K2" s="29"/>
    </row>
    <row r="3" spans="1:7" ht="12.75" customHeight="1" thickBot="1">
      <c r="A3" s="31"/>
      <c r="B3" s="31"/>
      <c r="C3" s="31"/>
      <c r="D3" s="31"/>
      <c r="E3" s="32"/>
      <c r="G3" s="33" t="s">
        <v>171</v>
      </c>
    </row>
    <row r="4" spans="1:11" ht="33.75" customHeight="1">
      <c r="A4" s="34"/>
      <c r="B4" s="1048" t="s">
        <v>534</v>
      </c>
      <c r="C4" s="1048"/>
      <c r="D4" s="1048"/>
      <c r="E4" s="1048"/>
      <c r="F4" s="1048"/>
      <c r="G4" s="1048"/>
      <c r="H4" s="1049"/>
      <c r="I4" s="1049"/>
      <c r="J4" s="1049"/>
      <c r="K4" s="1049"/>
    </row>
    <row r="5" spans="1:11" s="36" customFormat="1" ht="33.75" customHeight="1">
      <c r="A5" s="35" t="s">
        <v>172</v>
      </c>
      <c r="B5" s="1039" t="s">
        <v>576</v>
      </c>
      <c r="C5" s="1039" t="s">
        <v>174</v>
      </c>
      <c r="D5" s="1039" t="s">
        <v>799</v>
      </c>
      <c r="E5" s="1039"/>
      <c r="F5" s="1039" t="s">
        <v>175</v>
      </c>
      <c r="G5" s="1041" t="s">
        <v>176</v>
      </c>
      <c r="H5" s="1043"/>
      <c r="I5" s="1043"/>
      <c r="J5" s="1045"/>
      <c r="K5" s="1046"/>
    </row>
    <row r="6" spans="1:11" s="36" customFormat="1" ht="33.75" customHeight="1">
      <c r="A6" s="37"/>
      <c r="B6" s="1040"/>
      <c r="C6" s="1040"/>
      <c r="D6" s="38" t="s">
        <v>533</v>
      </c>
      <c r="E6" s="38" t="s">
        <v>798</v>
      </c>
      <c r="F6" s="1040"/>
      <c r="G6" s="1042"/>
      <c r="H6" s="1043"/>
      <c r="I6" s="1043"/>
      <c r="J6" s="61"/>
      <c r="K6" s="61"/>
    </row>
    <row r="7" spans="1:11" ht="41.25" customHeight="1">
      <c r="A7" s="350" t="s">
        <v>801</v>
      </c>
      <c r="B7" s="42" t="s">
        <v>511</v>
      </c>
      <c r="C7" s="42" t="s">
        <v>512</v>
      </c>
      <c r="D7" s="42">
        <v>437</v>
      </c>
      <c r="E7" s="42" t="s">
        <v>513</v>
      </c>
      <c r="F7" s="42" t="s">
        <v>514</v>
      </c>
      <c r="G7" s="41">
        <v>627</v>
      </c>
      <c r="H7" s="40"/>
      <c r="I7" s="40"/>
      <c r="J7" s="40"/>
      <c r="K7" s="40"/>
    </row>
    <row r="8" spans="1:11" ht="41.25" customHeight="1">
      <c r="A8" s="39" t="s">
        <v>637</v>
      </c>
      <c r="B8" s="237">
        <v>72136</v>
      </c>
      <c r="C8" s="209">
        <v>53238</v>
      </c>
      <c r="D8" s="209">
        <v>468</v>
      </c>
      <c r="E8" s="209">
        <v>1380</v>
      </c>
      <c r="F8" s="209">
        <v>16630</v>
      </c>
      <c r="G8" s="209">
        <v>420</v>
      </c>
      <c r="H8" s="40"/>
      <c r="I8" s="40"/>
      <c r="J8" s="40"/>
      <c r="K8" s="40"/>
    </row>
    <row r="9" spans="1:11" ht="41.25" customHeight="1">
      <c r="A9" s="39" t="s">
        <v>638</v>
      </c>
      <c r="B9" s="237">
        <v>71822</v>
      </c>
      <c r="C9" s="209">
        <v>53560</v>
      </c>
      <c r="D9" s="209">
        <v>483</v>
      </c>
      <c r="E9" s="209">
        <v>1377</v>
      </c>
      <c r="F9" s="209">
        <v>16021</v>
      </c>
      <c r="G9" s="209">
        <v>381</v>
      </c>
      <c r="H9" s="40"/>
      <c r="I9" s="40"/>
      <c r="J9" s="40"/>
      <c r="K9" s="40"/>
    </row>
    <row r="10" spans="1:12" s="43" customFormat="1" ht="41.25" customHeight="1">
      <c r="A10" s="236" t="s">
        <v>639</v>
      </c>
      <c r="B10" s="237">
        <v>69711</v>
      </c>
      <c r="C10" s="209">
        <v>51772</v>
      </c>
      <c r="D10" s="209">
        <v>516</v>
      </c>
      <c r="E10" s="209">
        <v>1363</v>
      </c>
      <c r="F10" s="209">
        <v>15568</v>
      </c>
      <c r="G10" s="209">
        <v>492</v>
      </c>
      <c r="H10" s="40"/>
      <c r="I10" s="40"/>
      <c r="J10" s="40"/>
      <c r="K10" s="40"/>
      <c r="L10" s="30"/>
    </row>
    <row r="11" spans="1:12" ht="41.25" customHeight="1" thickBot="1">
      <c r="A11" s="210" t="s">
        <v>802</v>
      </c>
      <c r="B11" s="896" t="s">
        <v>803</v>
      </c>
      <c r="C11" s="666" t="s">
        <v>803</v>
      </c>
      <c r="D11" s="666" t="s">
        <v>803</v>
      </c>
      <c r="E11" s="666" t="s">
        <v>803</v>
      </c>
      <c r="F11" s="196">
        <v>15241</v>
      </c>
      <c r="G11" s="196">
        <v>396</v>
      </c>
      <c r="H11" s="40"/>
      <c r="I11" s="40"/>
      <c r="J11" s="40"/>
      <c r="K11" s="40"/>
      <c r="L11" s="52"/>
    </row>
    <row r="12" spans="1:11" ht="13.5" customHeight="1">
      <c r="A12" s="44" t="s">
        <v>531</v>
      </c>
      <c r="B12" s="46"/>
      <c r="C12" s="40"/>
      <c r="D12" s="40"/>
      <c r="E12" s="40"/>
      <c r="F12" s="1047"/>
      <c r="G12" s="1047"/>
      <c r="H12" s="41"/>
      <c r="I12" s="41"/>
      <c r="J12" s="1047"/>
      <c r="K12" s="1047"/>
    </row>
    <row r="13" spans="1:5" ht="12.75" customHeight="1">
      <c r="A13" s="47" t="s">
        <v>551</v>
      </c>
      <c r="B13" s="46"/>
      <c r="C13" s="46"/>
      <c r="D13" s="46"/>
      <c r="E13" s="46"/>
    </row>
    <row r="14" ht="12.75" customHeight="1">
      <c r="A14" s="51" t="s">
        <v>553</v>
      </c>
    </row>
    <row r="15" spans="1:5" ht="12">
      <c r="A15" s="48" t="s">
        <v>552</v>
      </c>
      <c r="B15" s="50"/>
      <c r="C15" s="46"/>
      <c r="D15" s="46"/>
      <c r="E15" s="49"/>
    </row>
    <row r="16" ht="12">
      <c r="A16" s="51" t="s">
        <v>804</v>
      </c>
    </row>
  </sheetData>
  <sheetProtection/>
  <mergeCells count="13">
    <mergeCell ref="I5:I6"/>
    <mergeCell ref="J5:K5"/>
    <mergeCell ref="F12:G12"/>
    <mergeCell ref="J12:K12"/>
    <mergeCell ref="B4:G4"/>
    <mergeCell ref="H4:K4"/>
    <mergeCell ref="B5:B6"/>
    <mergeCell ref="C5:C6"/>
    <mergeCell ref="D5:E5"/>
    <mergeCell ref="F5:F6"/>
    <mergeCell ref="G5:G6"/>
    <mergeCell ref="H5:H6"/>
    <mergeCell ref="A1:G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"/>
  <sheetViews>
    <sheetView showGridLines="0" zoomScalePageLayoutView="0" workbookViewId="0" topLeftCell="A1">
      <selection activeCell="B8" sqref="B8"/>
    </sheetView>
  </sheetViews>
  <sheetFormatPr defaultColWidth="8.00390625" defaultRowHeight="13.5"/>
  <cols>
    <col min="1" max="1" width="12.50390625" style="30" customWidth="1"/>
    <col min="2" max="4" width="19.75390625" style="30" customWidth="1"/>
    <col min="5" max="6" width="8.75390625" style="30" customWidth="1"/>
    <col min="7" max="16384" width="8.00390625" style="30" customWidth="1"/>
  </cols>
  <sheetData>
    <row r="1" spans="1:6" ht="18.75" customHeight="1">
      <c r="A1" s="27" t="s">
        <v>768</v>
      </c>
      <c r="B1" s="28"/>
      <c r="C1" s="65"/>
      <c r="D1" s="65"/>
      <c r="E1" s="29"/>
      <c r="F1" s="29"/>
    </row>
    <row r="2" spans="1:6" ht="11.25" customHeight="1">
      <c r="A2" s="27"/>
      <c r="B2" s="28"/>
      <c r="C2" s="65"/>
      <c r="D2" s="65"/>
      <c r="E2" s="29"/>
      <c r="F2" s="29"/>
    </row>
    <row r="3" spans="1:6" ht="12.75" customHeight="1" thickBot="1">
      <c r="A3" s="31"/>
      <c r="B3" s="45"/>
      <c r="C3" s="45"/>
      <c r="D3" s="45"/>
      <c r="F3" s="33" t="s">
        <v>184</v>
      </c>
    </row>
    <row r="4" spans="1:6" ht="33.75" customHeight="1">
      <c r="A4" s="64"/>
      <c r="B4" s="1050" t="s">
        <v>183</v>
      </c>
      <c r="C4" s="1051"/>
      <c r="D4" s="1052"/>
      <c r="E4" s="63"/>
      <c r="F4" s="62"/>
    </row>
    <row r="5" spans="1:6" ht="33.75" customHeight="1">
      <c r="A5" s="61" t="s">
        <v>172</v>
      </c>
      <c r="B5" s="1039" t="s">
        <v>182</v>
      </c>
      <c r="C5" s="1053" t="s">
        <v>181</v>
      </c>
      <c r="D5" s="1053" t="s">
        <v>180</v>
      </c>
      <c r="E5" s="1046" t="s">
        <v>179</v>
      </c>
      <c r="F5" s="1043"/>
    </row>
    <row r="6" spans="1:6" ht="33.75" customHeight="1">
      <c r="A6" s="60"/>
      <c r="B6" s="1040"/>
      <c r="C6" s="1054"/>
      <c r="D6" s="1054"/>
      <c r="E6" s="59"/>
      <c r="F6" s="58"/>
    </row>
    <row r="7" spans="1:6" ht="20.25" customHeight="1">
      <c r="A7" s="39" t="s">
        <v>769</v>
      </c>
      <c r="B7" s="57">
        <v>207</v>
      </c>
      <c r="C7" s="56">
        <v>166</v>
      </c>
      <c r="D7" s="56">
        <v>41</v>
      </c>
      <c r="E7" s="55"/>
      <c r="F7" s="54">
        <v>1627</v>
      </c>
    </row>
    <row r="8" spans="1:6" ht="20.25" customHeight="1" thickBot="1">
      <c r="A8" s="198" t="s">
        <v>770</v>
      </c>
      <c r="B8" s="192">
        <v>207</v>
      </c>
      <c r="C8" s="192">
        <v>166</v>
      </c>
      <c r="D8" s="192">
        <v>41</v>
      </c>
      <c r="E8" s="1055">
        <v>1630</v>
      </c>
      <c r="F8" s="1055"/>
    </row>
    <row r="9" ht="12.75" customHeight="1">
      <c r="A9" s="36" t="s">
        <v>532</v>
      </c>
    </row>
    <row r="10" spans="1:6" ht="12.75" customHeight="1">
      <c r="A10" s="48" t="s">
        <v>178</v>
      </c>
      <c r="B10" s="53"/>
      <c r="C10" s="53"/>
      <c r="D10" s="53"/>
      <c r="E10" s="53"/>
      <c r="F10" s="52"/>
    </row>
    <row r="12" ht="12">
      <c r="A12" s="191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showGridLines="0" tabSelected="1" zoomScalePageLayoutView="0" workbookViewId="0" topLeftCell="A1">
      <selection activeCell="A12" sqref="A12"/>
    </sheetView>
  </sheetViews>
  <sheetFormatPr defaultColWidth="8.00390625" defaultRowHeight="13.5"/>
  <cols>
    <col min="1" max="1" width="12.50390625" style="66" customWidth="1"/>
    <col min="2" max="3" width="17.125" style="66" customWidth="1"/>
    <col min="4" max="4" width="1.875" style="66" customWidth="1"/>
    <col min="5" max="5" width="12.50390625" style="66" customWidth="1"/>
    <col min="6" max="7" width="17.125" style="66" customWidth="1"/>
    <col min="8" max="8" width="2.00390625" style="66" customWidth="1"/>
    <col min="9" max="16384" width="8.00390625" style="66" customWidth="1"/>
  </cols>
  <sheetData>
    <row r="1" spans="1:7" ht="18.75" customHeight="1">
      <c r="A1" s="75" t="s">
        <v>516</v>
      </c>
      <c r="B1" s="74"/>
      <c r="C1" s="74"/>
      <c r="D1" s="74"/>
      <c r="E1" s="74"/>
      <c r="F1" s="74"/>
      <c r="G1" s="74"/>
    </row>
    <row r="2" spans="1:7" ht="11.25" customHeight="1">
      <c r="A2" s="75"/>
      <c r="B2" s="74"/>
      <c r="C2" s="74"/>
      <c r="D2" s="74"/>
      <c r="E2" s="74"/>
      <c r="F2" s="74"/>
      <c r="G2" s="74"/>
    </row>
    <row r="3" spans="1:7" ht="12.75" thickBot="1">
      <c r="A3" s="72" t="s">
        <v>308</v>
      </c>
      <c r="B3" s="72"/>
      <c r="C3" s="72"/>
      <c r="D3" s="72"/>
      <c r="E3" s="72"/>
      <c r="F3" s="72"/>
      <c r="G3" s="121" t="s">
        <v>309</v>
      </c>
    </row>
    <row r="4" spans="1:8" ht="13.5" customHeight="1">
      <c r="A4" s="122" t="s">
        <v>172</v>
      </c>
      <c r="B4" s="123"/>
      <c r="C4" s="123" t="s">
        <v>310</v>
      </c>
      <c r="D4" s="86"/>
      <c r="E4" s="124"/>
      <c r="F4" s="123"/>
      <c r="G4" s="125" t="s">
        <v>310</v>
      </c>
      <c r="H4" s="126"/>
    </row>
    <row r="5" spans="1:8" ht="13.5" customHeight="1">
      <c r="A5" s="122"/>
      <c r="B5" s="127" t="s">
        <v>311</v>
      </c>
      <c r="C5" s="128" t="s">
        <v>312</v>
      </c>
      <c r="D5" s="129"/>
      <c r="E5" s="130" t="s">
        <v>313</v>
      </c>
      <c r="F5" s="127" t="s">
        <v>311</v>
      </c>
      <c r="G5" s="128" t="s">
        <v>314</v>
      </c>
      <c r="H5" s="131"/>
    </row>
    <row r="6" spans="1:9" ht="13.5" customHeight="1">
      <c r="A6" s="132" t="s">
        <v>313</v>
      </c>
      <c r="B6" s="133"/>
      <c r="C6" s="134"/>
      <c r="D6" s="135"/>
      <c r="E6" s="136"/>
      <c r="F6" s="133"/>
      <c r="G6" s="134"/>
      <c r="H6" s="137"/>
      <c r="I6" s="138"/>
    </row>
    <row r="7" spans="1:9" s="142" customFormat="1" ht="15" customHeight="1">
      <c r="A7" s="1" t="s">
        <v>577</v>
      </c>
      <c r="B7" s="87">
        <v>256193</v>
      </c>
      <c r="C7" s="139">
        <v>29.626661485906713</v>
      </c>
      <c r="D7" s="139"/>
      <c r="E7" s="140" t="s">
        <v>315</v>
      </c>
      <c r="F7" s="146">
        <v>3207</v>
      </c>
      <c r="G7" s="147">
        <v>19.8</v>
      </c>
      <c r="H7" s="139"/>
      <c r="I7" s="141"/>
    </row>
    <row r="8" spans="1:9" s="142" customFormat="1" ht="15" customHeight="1">
      <c r="A8" s="1" t="s">
        <v>828</v>
      </c>
      <c r="B8" s="87">
        <v>243419</v>
      </c>
      <c r="C8" s="139">
        <v>28.233753520244598</v>
      </c>
      <c r="D8" s="139"/>
      <c r="E8" s="143" t="s">
        <v>213</v>
      </c>
      <c r="F8" s="87">
        <v>3207</v>
      </c>
      <c r="G8" s="139">
        <v>19.8</v>
      </c>
      <c r="H8" s="139"/>
      <c r="I8" s="138"/>
    </row>
    <row r="9" spans="1:9" s="142" customFormat="1" ht="15" customHeight="1">
      <c r="A9" s="1" t="s">
        <v>829</v>
      </c>
      <c r="B9" s="87">
        <v>233573</v>
      </c>
      <c r="C9" s="139">
        <v>27.2</v>
      </c>
      <c r="D9" s="139"/>
      <c r="E9" s="140" t="s">
        <v>212</v>
      </c>
      <c r="F9" s="146">
        <v>12782</v>
      </c>
      <c r="G9" s="147">
        <v>23.9</v>
      </c>
      <c r="H9" s="139"/>
      <c r="I9" s="144"/>
    </row>
    <row r="10" spans="1:9" s="142" customFormat="1" ht="15" customHeight="1">
      <c r="A10" s="1" t="s">
        <v>830</v>
      </c>
      <c r="B10" s="87">
        <v>220288</v>
      </c>
      <c r="C10" s="86">
        <v>25.6</v>
      </c>
      <c r="D10" s="145"/>
      <c r="E10" s="143" t="s">
        <v>316</v>
      </c>
      <c r="F10" s="87">
        <v>2981</v>
      </c>
      <c r="G10" s="139">
        <v>16.8</v>
      </c>
      <c r="H10" s="139"/>
      <c r="I10" s="138"/>
    </row>
    <row r="11" spans="1:9" s="142" customFormat="1" ht="15" customHeight="1">
      <c r="A11" s="2" t="s">
        <v>831</v>
      </c>
      <c r="B11" s="193" t="s">
        <v>515</v>
      </c>
      <c r="C11" s="173">
        <v>23.9</v>
      </c>
      <c r="D11" s="147"/>
      <c r="E11" s="143" t="s">
        <v>317</v>
      </c>
      <c r="F11" s="87">
        <v>1749</v>
      </c>
      <c r="G11" s="139">
        <v>18.6</v>
      </c>
      <c r="H11" s="139"/>
      <c r="I11" s="138"/>
    </row>
    <row r="12" spans="1:9" s="142" customFormat="1" ht="15" customHeight="1">
      <c r="A12" s="148" t="s">
        <v>228</v>
      </c>
      <c r="B12" s="146">
        <v>167568</v>
      </c>
      <c r="C12" s="147">
        <v>23.8</v>
      </c>
      <c r="D12" s="139"/>
      <c r="E12" s="143" t="s">
        <v>208</v>
      </c>
      <c r="F12" s="87">
        <v>8052</v>
      </c>
      <c r="G12" s="139">
        <v>30.7</v>
      </c>
      <c r="H12" s="139"/>
      <c r="I12" s="138"/>
    </row>
    <row r="13" spans="1:9" s="142" customFormat="1" ht="15" customHeight="1">
      <c r="A13" s="148" t="s">
        <v>227</v>
      </c>
      <c r="B13" s="146">
        <v>36977</v>
      </c>
      <c r="C13" s="147">
        <v>24.6</v>
      </c>
      <c r="D13" s="139"/>
      <c r="E13" s="140" t="s">
        <v>318</v>
      </c>
      <c r="F13" s="146">
        <v>1686</v>
      </c>
      <c r="G13" s="147">
        <v>26.1</v>
      </c>
      <c r="I13" s="138"/>
    </row>
    <row r="14" spans="2:9" s="142" customFormat="1" ht="15" customHeight="1">
      <c r="B14" s="149"/>
      <c r="D14" s="139"/>
      <c r="E14" s="143" t="s">
        <v>319</v>
      </c>
      <c r="F14" s="87">
        <v>1686</v>
      </c>
      <c r="G14" s="139">
        <v>26.1</v>
      </c>
      <c r="I14" s="138"/>
    </row>
    <row r="15" spans="1:9" s="142" customFormat="1" ht="15" customHeight="1">
      <c r="A15" s="70" t="s">
        <v>320</v>
      </c>
      <c r="B15" s="87">
        <v>51656</v>
      </c>
      <c r="C15" s="139">
        <v>21.9</v>
      </c>
      <c r="D15" s="139"/>
      <c r="E15" s="140" t="s">
        <v>205</v>
      </c>
      <c r="F15" s="146">
        <v>5518</v>
      </c>
      <c r="G15" s="147">
        <v>25.8</v>
      </c>
      <c r="I15" s="138"/>
    </row>
    <row r="16" spans="1:9" s="142" customFormat="1" ht="15" customHeight="1">
      <c r="A16" s="70" t="s">
        <v>321</v>
      </c>
      <c r="B16" s="87">
        <v>36085</v>
      </c>
      <c r="C16" s="139">
        <v>27.7</v>
      </c>
      <c r="D16" s="139"/>
      <c r="E16" s="143" t="s">
        <v>322</v>
      </c>
      <c r="F16" s="87">
        <v>5518</v>
      </c>
      <c r="G16" s="139">
        <v>25.8</v>
      </c>
      <c r="I16" s="138"/>
    </row>
    <row r="17" spans="1:9" s="142" customFormat="1" ht="15" customHeight="1">
      <c r="A17" s="70" t="s">
        <v>323</v>
      </c>
      <c r="B17" s="87">
        <v>12783</v>
      </c>
      <c r="C17" s="139">
        <v>18.6</v>
      </c>
      <c r="D17" s="139"/>
      <c r="E17" s="140" t="s">
        <v>324</v>
      </c>
      <c r="F17" s="146">
        <v>10759</v>
      </c>
      <c r="G17" s="147">
        <v>25</v>
      </c>
      <c r="I17" s="138"/>
    </row>
    <row r="18" spans="1:9" s="142" customFormat="1" ht="15" customHeight="1">
      <c r="A18" s="70" t="s">
        <v>325</v>
      </c>
      <c r="B18" s="87">
        <v>6767</v>
      </c>
      <c r="C18" s="139">
        <v>31.1</v>
      </c>
      <c r="D18" s="139"/>
      <c r="E18" s="143" t="s">
        <v>326</v>
      </c>
      <c r="F18" s="87">
        <v>2254</v>
      </c>
      <c r="G18" s="139">
        <v>30.4</v>
      </c>
      <c r="I18" s="138"/>
    </row>
    <row r="19" spans="1:9" s="142" customFormat="1" ht="15" customHeight="1">
      <c r="A19" s="70" t="s">
        <v>221</v>
      </c>
      <c r="B19" s="87">
        <v>15367</v>
      </c>
      <c r="C19" s="139">
        <v>26.6</v>
      </c>
      <c r="D19" s="139"/>
      <c r="E19" s="143" t="s">
        <v>327</v>
      </c>
      <c r="F19" s="87">
        <v>2628</v>
      </c>
      <c r="G19" s="139">
        <v>27.1</v>
      </c>
      <c r="I19" s="138"/>
    </row>
    <row r="20" spans="1:9" s="142" customFormat="1" ht="15" customHeight="1">
      <c r="A20" s="70" t="s">
        <v>328</v>
      </c>
      <c r="B20" s="87">
        <v>12702</v>
      </c>
      <c r="C20" s="139">
        <v>24.7</v>
      </c>
      <c r="D20" s="139"/>
      <c r="E20" s="143" t="s">
        <v>329</v>
      </c>
      <c r="F20" s="87">
        <v>5877</v>
      </c>
      <c r="G20" s="139">
        <v>22.7</v>
      </c>
      <c r="I20" s="138"/>
    </row>
    <row r="21" spans="1:9" s="142" customFormat="1" ht="15" customHeight="1">
      <c r="A21" s="70" t="s">
        <v>330</v>
      </c>
      <c r="B21" s="87">
        <v>7394</v>
      </c>
      <c r="C21" s="139">
        <v>23.4</v>
      </c>
      <c r="D21" s="139"/>
      <c r="E21" s="140" t="s">
        <v>331</v>
      </c>
      <c r="F21" s="146">
        <v>3025</v>
      </c>
      <c r="G21" s="147">
        <v>29.8</v>
      </c>
      <c r="I21" s="138"/>
    </row>
    <row r="22" spans="1:9" s="142" customFormat="1" ht="15" customHeight="1">
      <c r="A22" s="70" t="s">
        <v>332</v>
      </c>
      <c r="B22" s="87">
        <v>9822</v>
      </c>
      <c r="C22" s="139">
        <v>21.1</v>
      </c>
      <c r="D22" s="139"/>
      <c r="E22" s="143" t="s">
        <v>333</v>
      </c>
      <c r="F22" s="87">
        <v>3025</v>
      </c>
      <c r="G22" s="139">
        <v>29.8</v>
      </c>
      <c r="I22" s="138"/>
    </row>
    <row r="23" spans="1:9" s="142" customFormat="1" ht="15" customHeight="1">
      <c r="A23" s="70" t="s">
        <v>217</v>
      </c>
      <c r="B23" s="87">
        <v>8735</v>
      </c>
      <c r="C23" s="139">
        <v>30.3</v>
      </c>
      <c r="D23" s="139"/>
      <c r="E23" s="143"/>
      <c r="F23" s="87"/>
      <c r="G23" s="139"/>
      <c r="I23" s="138"/>
    </row>
    <row r="24" spans="1:9" s="142" customFormat="1" ht="15" customHeight="1">
      <c r="A24" s="70" t="s">
        <v>216</v>
      </c>
      <c r="B24" s="87">
        <v>6257</v>
      </c>
      <c r="C24" s="139">
        <v>18.8</v>
      </c>
      <c r="E24" s="150"/>
      <c r="F24" s="87"/>
      <c r="G24" s="139"/>
      <c r="I24" s="138"/>
    </row>
    <row r="25" spans="1:9" s="142" customFormat="1" ht="12.75" thickBot="1">
      <c r="A25" s="69"/>
      <c r="B25" s="151"/>
      <c r="C25" s="152"/>
      <c r="D25" s="152"/>
      <c r="E25" s="153"/>
      <c r="F25" s="154"/>
      <c r="G25" s="155"/>
      <c r="H25" s="73"/>
      <c r="I25" s="138"/>
    </row>
    <row r="26" spans="1:9" ht="12">
      <c r="A26" s="68" t="s">
        <v>334</v>
      </c>
      <c r="B26" s="68"/>
      <c r="C26" s="68"/>
      <c r="D26" s="68"/>
      <c r="E26" s="68"/>
      <c r="F26" s="68"/>
      <c r="G26" s="68"/>
      <c r="I26" s="138"/>
    </row>
    <row r="27" spans="1:9" s="142" customFormat="1" ht="9.75" customHeight="1">
      <c r="A27" s="156" t="s">
        <v>335</v>
      </c>
      <c r="B27" s="85"/>
      <c r="C27" s="157"/>
      <c r="D27" s="157"/>
      <c r="E27" s="86"/>
      <c r="F27" s="86"/>
      <c r="G27" s="86"/>
      <c r="H27" s="66"/>
      <c r="I27" s="138"/>
    </row>
    <row r="28" spans="1:9" ht="12.75" customHeight="1">
      <c r="A28" s="68"/>
      <c r="B28" s="68"/>
      <c r="C28" s="68"/>
      <c r="D28" s="68"/>
      <c r="E28" s="68"/>
      <c r="F28" s="68"/>
      <c r="G28" s="68"/>
      <c r="I28" s="138"/>
    </row>
    <row r="29" spans="1:9" ht="12.75" customHeight="1">
      <c r="A29" s="68"/>
      <c r="B29" s="68"/>
      <c r="C29" s="68"/>
      <c r="D29" s="68"/>
      <c r="E29" s="68"/>
      <c r="F29" s="68"/>
      <c r="G29" s="68"/>
      <c r="I29" s="138"/>
    </row>
    <row r="30" spans="1:9" ht="12.75" customHeight="1">
      <c r="A30" s="70"/>
      <c r="B30" s="85"/>
      <c r="C30" s="68"/>
      <c r="D30" s="68"/>
      <c r="E30" s="158"/>
      <c r="F30" s="68"/>
      <c r="G30" s="68"/>
      <c r="I30" s="138"/>
    </row>
    <row r="31" spans="1:9" ht="12.75" customHeight="1">
      <c r="A31" s="70"/>
      <c r="B31" s="88"/>
      <c r="C31" s="68"/>
      <c r="D31" s="68"/>
      <c r="E31" s="68"/>
      <c r="F31" s="68"/>
      <c r="G31" s="68"/>
      <c r="I31" s="138"/>
    </row>
    <row r="32" spans="1:9" ht="12.75" customHeight="1">
      <c r="A32" s="70"/>
      <c r="B32" s="88"/>
      <c r="C32" s="68"/>
      <c r="D32" s="68"/>
      <c r="E32" s="68"/>
      <c r="F32" s="68"/>
      <c r="G32" s="68"/>
      <c r="I32" s="138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23"/>
  <sheetViews>
    <sheetView showGridLines="0" zoomScaleSheetLayoutView="100" zoomScalePageLayoutView="0" workbookViewId="0" topLeftCell="A1">
      <selection activeCell="C23" sqref="C23"/>
    </sheetView>
  </sheetViews>
  <sheetFormatPr defaultColWidth="8.00390625" defaultRowHeight="13.5"/>
  <cols>
    <col min="1" max="1" width="3.75390625" style="276" customWidth="1"/>
    <col min="2" max="2" width="8.625" style="276" customWidth="1"/>
    <col min="3" max="3" width="11.25390625" style="276" customWidth="1"/>
    <col min="4" max="4" width="8.625" style="276" customWidth="1"/>
    <col min="5" max="5" width="10.375" style="276" bestFit="1" customWidth="1"/>
    <col min="6" max="6" width="8.625" style="276" customWidth="1"/>
    <col min="7" max="7" width="10.375" style="276" bestFit="1" customWidth="1"/>
    <col min="8" max="8" width="7.875" style="276" customWidth="1"/>
    <col min="9" max="9" width="7.75390625" style="276" customWidth="1"/>
    <col min="10" max="11" width="7.50390625" style="276" customWidth="1"/>
    <col min="12" max="12" width="8.625" style="276" customWidth="1"/>
    <col min="13" max="13" width="8.00390625" style="276" customWidth="1"/>
    <col min="14" max="14" width="11.25390625" style="276" customWidth="1"/>
    <col min="15" max="16384" width="8.00390625" style="276" customWidth="1"/>
  </cols>
  <sheetData>
    <row r="1" spans="1:12" ht="12.75" thickBo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s="277" customFormat="1" ht="18.75" customHeight="1">
      <c r="A2" s="282"/>
      <c r="B2" s="285"/>
      <c r="C2" s="286" t="s">
        <v>375</v>
      </c>
      <c r="D2" s="286"/>
      <c r="E2" s="286"/>
      <c r="F2" s="286"/>
      <c r="G2" s="286"/>
      <c r="H2" s="286"/>
      <c r="I2" s="286"/>
      <c r="J2" s="286"/>
      <c r="K2" s="286"/>
      <c r="L2" s="932" t="s">
        <v>376</v>
      </c>
    </row>
    <row r="3" spans="1:12" s="277" customFormat="1" ht="18.75" customHeight="1">
      <c r="A3" s="934" t="s">
        <v>0</v>
      </c>
      <c r="B3" s="935"/>
      <c r="C3" s="351"/>
      <c r="D3" s="286" t="s">
        <v>377</v>
      </c>
      <c r="E3" s="286"/>
      <c r="F3" s="286"/>
      <c r="G3" s="286"/>
      <c r="H3" s="286"/>
      <c r="I3" s="288"/>
      <c r="J3" s="936" t="s">
        <v>378</v>
      </c>
      <c r="K3" s="937"/>
      <c r="L3" s="932"/>
    </row>
    <row r="4" spans="1:12" s="277" customFormat="1" ht="18.75" customHeight="1">
      <c r="A4" s="934" t="s">
        <v>379</v>
      </c>
      <c r="B4" s="935"/>
      <c r="C4" s="352" t="s">
        <v>380</v>
      </c>
      <c r="D4" s="289" t="s">
        <v>182</v>
      </c>
      <c r="E4" s="279"/>
      <c r="F4" s="289" t="s">
        <v>602</v>
      </c>
      <c r="G4" s="279"/>
      <c r="H4" s="289" t="s">
        <v>603</v>
      </c>
      <c r="I4" s="279"/>
      <c r="J4" s="938"/>
      <c r="K4" s="939"/>
      <c r="L4" s="932"/>
    </row>
    <row r="5" spans="1:12" s="277" customFormat="1" ht="18.75" customHeight="1">
      <c r="A5" s="290"/>
      <c r="B5" s="291"/>
      <c r="C5" s="292"/>
      <c r="D5" s="293" t="s">
        <v>381</v>
      </c>
      <c r="E5" s="293" t="s">
        <v>382</v>
      </c>
      <c r="F5" s="293" t="s">
        <v>381</v>
      </c>
      <c r="G5" s="293" t="s">
        <v>382</v>
      </c>
      <c r="H5" s="293" t="s">
        <v>381</v>
      </c>
      <c r="I5" s="293" t="s">
        <v>382</v>
      </c>
      <c r="J5" s="293" t="s">
        <v>381</v>
      </c>
      <c r="K5" s="293" t="s">
        <v>382</v>
      </c>
      <c r="L5" s="933"/>
    </row>
    <row r="6" spans="1:11" s="297" customFormat="1" ht="12" customHeight="1">
      <c r="A6" s="281"/>
      <c r="B6" s="280"/>
      <c r="C6" s="283" t="s">
        <v>367</v>
      </c>
      <c r="D6" s="294"/>
      <c r="E6" s="295" t="s">
        <v>367</v>
      </c>
      <c r="F6" s="294"/>
      <c r="G6" s="295" t="s">
        <v>367</v>
      </c>
      <c r="H6" s="294"/>
      <c r="I6" s="295" t="s">
        <v>367</v>
      </c>
      <c r="J6" s="294"/>
      <c r="K6" s="296" t="s">
        <v>367</v>
      </c>
    </row>
    <row r="7" spans="1:24" s="442" customFormat="1" ht="22.5" customHeight="1">
      <c r="A7" s="385" t="s">
        <v>698</v>
      </c>
      <c r="B7" s="385"/>
      <c r="C7" s="392" t="s">
        <v>560</v>
      </c>
      <c r="D7" s="392" t="s">
        <v>561</v>
      </c>
      <c r="E7" s="392" t="s">
        <v>562</v>
      </c>
      <c r="F7" s="392" t="s">
        <v>563</v>
      </c>
      <c r="G7" s="392" t="s">
        <v>564</v>
      </c>
      <c r="H7" s="392">
        <v>16</v>
      </c>
      <c r="I7" s="392">
        <v>230</v>
      </c>
      <c r="J7" s="392">
        <v>38</v>
      </c>
      <c r="K7" s="392" t="s">
        <v>565</v>
      </c>
      <c r="L7" s="392" t="s">
        <v>566</v>
      </c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474"/>
    </row>
    <row r="8" spans="1:24" s="442" customFormat="1" ht="22.5" customHeight="1">
      <c r="A8" s="385" t="s">
        <v>699</v>
      </c>
      <c r="B8" s="385"/>
      <c r="C8" s="391" t="s">
        <v>567</v>
      </c>
      <c r="D8" s="392" t="s">
        <v>568</v>
      </c>
      <c r="E8" s="392" t="s">
        <v>569</v>
      </c>
      <c r="F8" s="392" t="s">
        <v>570</v>
      </c>
      <c r="G8" s="392" t="s">
        <v>571</v>
      </c>
      <c r="H8" s="392">
        <v>14</v>
      </c>
      <c r="I8" s="392">
        <v>209</v>
      </c>
      <c r="J8" s="392">
        <v>37</v>
      </c>
      <c r="K8" s="392" t="s">
        <v>572</v>
      </c>
      <c r="L8" s="392" t="s">
        <v>529</v>
      </c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474"/>
    </row>
    <row r="9" spans="1:24" s="442" customFormat="1" ht="22.5" customHeight="1">
      <c r="A9" s="385" t="s">
        <v>700</v>
      </c>
      <c r="B9" s="593"/>
      <c r="C9" s="392" t="s">
        <v>701</v>
      </c>
      <c r="D9" s="392" t="s">
        <v>702</v>
      </c>
      <c r="E9" s="392" t="s">
        <v>703</v>
      </c>
      <c r="F9" s="392" t="s">
        <v>704</v>
      </c>
      <c r="G9" s="392" t="s">
        <v>705</v>
      </c>
      <c r="H9" s="602">
        <v>14</v>
      </c>
      <c r="I9" s="602">
        <v>209</v>
      </c>
      <c r="J9" s="602">
        <v>37</v>
      </c>
      <c r="K9" s="392" t="s">
        <v>706</v>
      </c>
      <c r="L9" s="602" t="s">
        <v>707</v>
      </c>
      <c r="N9" s="228"/>
      <c r="O9" s="228"/>
      <c r="P9" s="228"/>
      <c r="Q9" s="228"/>
      <c r="R9" s="228"/>
      <c r="S9" s="495"/>
      <c r="T9" s="495"/>
      <c r="U9" s="228"/>
      <c r="V9" s="228"/>
      <c r="W9" s="228"/>
      <c r="X9" s="474"/>
    </row>
    <row r="10" spans="1:24" s="442" customFormat="1" ht="22.5" customHeight="1">
      <c r="A10" s="385" t="s">
        <v>708</v>
      </c>
      <c r="B10" s="385"/>
      <c r="C10" s="391">
        <v>10701688</v>
      </c>
      <c r="D10" s="392">
        <v>11607</v>
      </c>
      <c r="E10" s="392">
        <v>137082</v>
      </c>
      <c r="F10" s="392">
        <v>11594</v>
      </c>
      <c r="G10" s="392">
        <v>136877</v>
      </c>
      <c r="H10" s="392">
        <v>13</v>
      </c>
      <c r="I10" s="392">
        <v>205</v>
      </c>
      <c r="J10" s="392">
        <v>38</v>
      </c>
      <c r="K10" s="392">
        <v>12999</v>
      </c>
      <c r="L10" s="392">
        <v>19217</v>
      </c>
      <c r="N10" s="228"/>
      <c r="O10" s="500"/>
      <c r="P10" s="500"/>
      <c r="Q10" s="500"/>
      <c r="R10" s="500"/>
      <c r="S10" s="474"/>
      <c r="T10" s="474"/>
      <c r="U10" s="474"/>
      <c r="V10" s="500"/>
      <c r="W10" s="500"/>
      <c r="X10" s="474"/>
    </row>
    <row r="11" spans="1:24" s="201" customFormat="1" ht="22.5" customHeight="1">
      <c r="A11" s="393" t="s">
        <v>709</v>
      </c>
      <c r="B11" s="593"/>
      <c r="C11" s="594">
        <f>C13+C16+C19</f>
        <v>10739458</v>
      </c>
      <c r="D11" s="595">
        <f aca="true" t="shared" si="0" ref="D11:L11">D13+D16+D19</f>
        <v>11699</v>
      </c>
      <c r="E11" s="595">
        <f t="shared" si="0"/>
        <v>139242</v>
      </c>
      <c r="F11" s="595">
        <f t="shared" si="0"/>
        <v>11684</v>
      </c>
      <c r="G11" s="595">
        <f t="shared" si="0"/>
        <v>138987</v>
      </c>
      <c r="H11" s="595">
        <v>15</v>
      </c>
      <c r="I11" s="595">
        <v>255</v>
      </c>
      <c r="J11" s="595">
        <f t="shared" si="0"/>
        <v>39</v>
      </c>
      <c r="K11" s="595">
        <f t="shared" si="0"/>
        <v>14208</v>
      </c>
      <c r="L11" s="595">
        <f t="shared" si="0"/>
        <v>19356</v>
      </c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229"/>
    </row>
    <row r="12" spans="1:24" s="442" customFormat="1" ht="7.5" customHeight="1">
      <c r="A12" s="390"/>
      <c r="B12" s="385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474"/>
    </row>
    <row r="13" spans="1:24" s="442" customFormat="1" ht="22.5" customHeight="1">
      <c r="A13" s="926" t="s">
        <v>368</v>
      </c>
      <c r="B13" s="927"/>
      <c r="C13" s="392">
        <v>584205</v>
      </c>
      <c r="D13" s="392">
        <v>1072</v>
      </c>
      <c r="E13" s="392">
        <v>35791</v>
      </c>
      <c r="F13" s="392">
        <v>1072</v>
      </c>
      <c r="G13" s="392">
        <v>35791</v>
      </c>
      <c r="H13" s="392" t="s">
        <v>32</v>
      </c>
      <c r="I13" s="392" t="s">
        <v>32</v>
      </c>
      <c r="J13" s="392">
        <v>22</v>
      </c>
      <c r="K13" s="392">
        <v>10248</v>
      </c>
      <c r="L13" s="392">
        <v>18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474"/>
    </row>
    <row r="14" spans="1:24" s="442" customFormat="1" ht="22.5" customHeight="1">
      <c r="A14" s="596"/>
      <c r="B14" s="597" t="s">
        <v>369</v>
      </c>
      <c r="C14" s="392">
        <v>217840</v>
      </c>
      <c r="D14" s="392">
        <v>358</v>
      </c>
      <c r="E14" s="392">
        <v>17638</v>
      </c>
      <c r="F14" s="392">
        <v>358</v>
      </c>
      <c r="G14" s="392">
        <v>17638</v>
      </c>
      <c r="H14" s="392" t="s">
        <v>32</v>
      </c>
      <c r="I14" s="392" t="s">
        <v>32</v>
      </c>
      <c r="J14" s="392">
        <v>13</v>
      </c>
      <c r="K14" s="392">
        <v>5031</v>
      </c>
      <c r="L14" s="392">
        <v>7</v>
      </c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474"/>
    </row>
    <row r="15" spans="1:24" s="442" customFormat="1" ht="22.5" customHeight="1">
      <c r="A15" s="928" t="s">
        <v>370</v>
      </c>
      <c r="B15" s="929"/>
      <c r="C15" s="392">
        <v>366365</v>
      </c>
      <c r="D15" s="392">
        <v>714</v>
      </c>
      <c r="E15" s="392">
        <v>18153</v>
      </c>
      <c r="F15" s="392">
        <v>714</v>
      </c>
      <c r="G15" s="392">
        <v>18153</v>
      </c>
      <c r="H15" s="392" t="s">
        <v>32</v>
      </c>
      <c r="I15" s="392" t="s">
        <v>32</v>
      </c>
      <c r="J15" s="392">
        <v>9</v>
      </c>
      <c r="K15" s="392">
        <v>5217</v>
      </c>
      <c r="L15" s="392">
        <v>12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474"/>
    </row>
    <row r="16" spans="1:24" s="442" customFormat="1" ht="22.5" customHeight="1">
      <c r="A16" s="926" t="s">
        <v>371</v>
      </c>
      <c r="B16" s="927"/>
      <c r="C16" s="392">
        <v>1237023</v>
      </c>
      <c r="D16" s="392">
        <v>1557</v>
      </c>
      <c r="E16" s="392">
        <v>24322</v>
      </c>
      <c r="F16" s="392">
        <v>1557</v>
      </c>
      <c r="G16" s="392">
        <v>24322</v>
      </c>
      <c r="H16" s="392" t="s">
        <v>32</v>
      </c>
      <c r="I16" s="392" t="s">
        <v>32</v>
      </c>
      <c r="J16" s="392">
        <v>8</v>
      </c>
      <c r="K16" s="392">
        <v>2536</v>
      </c>
      <c r="L16" s="392">
        <v>179</v>
      </c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474"/>
    </row>
    <row r="17" spans="1:24" s="442" customFormat="1" ht="22.5" customHeight="1">
      <c r="A17" s="928" t="s">
        <v>372</v>
      </c>
      <c r="B17" s="929"/>
      <c r="C17" s="392">
        <v>537404</v>
      </c>
      <c r="D17" s="392">
        <v>808</v>
      </c>
      <c r="E17" s="392">
        <v>11510</v>
      </c>
      <c r="F17" s="392">
        <v>808</v>
      </c>
      <c r="G17" s="392">
        <v>11510</v>
      </c>
      <c r="H17" s="392" t="s">
        <v>32</v>
      </c>
      <c r="I17" s="392" t="s">
        <v>32</v>
      </c>
      <c r="J17" s="392">
        <v>7</v>
      </c>
      <c r="K17" s="392">
        <v>2295</v>
      </c>
      <c r="L17" s="392">
        <v>43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474"/>
    </row>
    <row r="18" spans="1:24" s="442" customFormat="1" ht="22.5" customHeight="1">
      <c r="A18" s="596"/>
      <c r="B18" s="597" t="s">
        <v>373</v>
      </c>
      <c r="C18" s="392">
        <v>699619</v>
      </c>
      <c r="D18" s="392">
        <v>749</v>
      </c>
      <c r="E18" s="392">
        <v>12812</v>
      </c>
      <c r="F18" s="392">
        <v>749</v>
      </c>
      <c r="G18" s="392">
        <v>12812</v>
      </c>
      <c r="H18" s="392" t="s">
        <v>32</v>
      </c>
      <c r="I18" s="392" t="s">
        <v>32</v>
      </c>
      <c r="J18" s="392">
        <v>1</v>
      </c>
      <c r="K18" s="392">
        <v>241</v>
      </c>
      <c r="L18" s="392">
        <v>136</v>
      </c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474"/>
    </row>
    <row r="19" spans="1:24" s="442" customFormat="1" ht="22.5" customHeight="1" thickBot="1">
      <c r="A19" s="930" t="s">
        <v>374</v>
      </c>
      <c r="B19" s="931"/>
      <c r="C19" s="598">
        <v>8918230</v>
      </c>
      <c r="D19" s="599">
        <v>9070</v>
      </c>
      <c r="E19" s="599">
        <v>79129</v>
      </c>
      <c r="F19" s="599">
        <v>9055</v>
      </c>
      <c r="G19" s="599">
        <v>78874</v>
      </c>
      <c r="H19" s="599">
        <v>15</v>
      </c>
      <c r="I19" s="599">
        <v>255</v>
      </c>
      <c r="J19" s="599">
        <v>9</v>
      </c>
      <c r="K19" s="599">
        <v>1424</v>
      </c>
      <c r="L19" s="599">
        <v>19159</v>
      </c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474"/>
    </row>
    <row r="20" spans="1:24" s="441" customFormat="1" ht="12.75" customHeight="1">
      <c r="A20" s="20" t="s">
        <v>383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</row>
    <row r="21" spans="1:24" s="297" customFormat="1" ht="12" customHeight="1">
      <c r="A21" s="600" t="s">
        <v>573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</row>
    <row r="22" spans="1:12" s="441" customFormat="1" ht="12" customHeight="1">
      <c r="A22" s="603" t="s">
        <v>710</v>
      </c>
      <c r="B22" s="604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441" customFormat="1" ht="12">
      <c r="A23" s="605" t="s">
        <v>711</v>
      </c>
      <c r="B23" s="603"/>
      <c r="C23" s="601"/>
      <c r="D23" s="601"/>
      <c r="E23" s="601"/>
      <c r="F23" s="601"/>
      <c r="G23" s="601"/>
      <c r="H23" s="601"/>
      <c r="I23" s="601"/>
      <c r="J23" s="601"/>
      <c r="K23" s="601"/>
      <c r="L23" s="601"/>
    </row>
    <row r="26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66" customWidth="1"/>
    <col min="2" max="5" width="10.625" style="66" customWidth="1"/>
    <col min="6" max="7" width="10.50390625" style="66" customWidth="1"/>
    <col min="8" max="9" width="10.625" style="66" customWidth="1"/>
    <col min="10" max="16384" width="8.00390625" style="66" customWidth="1"/>
  </cols>
  <sheetData>
    <row r="1" spans="1:9" ht="18.75" customHeight="1">
      <c r="A1" s="159" t="s">
        <v>517</v>
      </c>
      <c r="B1" s="131"/>
      <c r="C1" s="131"/>
      <c r="D1" s="131"/>
      <c r="E1" s="131"/>
      <c r="F1" s="131"/>
      <c r="G1" s="131"/>
      <c r="H1" s="131"/>
      <c r="I1" s="131"/>
    </row>
    <row r="2" spans="1:9" ht="11.25" customHeight="1">
      <c r="A2" s="159"/>
      <c r="B2" s="131"/>
      <c r="C2" s="131"/>
      <c r="D2" s="131"/>
      <c r="E2" s="131"/>
      <c r="F2" s="131"/>
      <c r="G2" s="131"/>
      <c r="H2" s="131"/>
      <c r="I2" s="131"/>
    </row>
    <row r="3" spans="1:8" ht="12.75" customHeight="1" thickBot="1">
      <c r="A3" s="142"/>
      <c r="B3" s="142"/>
      <c r="C3" s="142"/>
      <c r="D3" s="142"/>
      <c r="E3" s="142"/>
      <c r="F3" s="142"/>
      <c r="G3" s="142"/>
      <c r="H3" s="121" t="s">
        <v>336</v>
      </c>
    </row>
    <row r="4" spans="1:9" ht="19.5" customHeight="1">
      <c r="A4" s="1056" t="s">
        <v>337</v>
      </c>
      <c r="B4" s="1059" t="s">
        <v>338</v>
      </c>
      <c r="C4" s="1060"/>
      <c r="D4" s="1060"/>
      <c r="E4" s="1060"/>
      <c r="F4" s="1060"/>
      <c r="G4" s="1061"/>
      <c r="H4" s="119" t="s">
        <v>339</v>
      </c>
      <c r="I4" s="68"/>
    </row>
    <row r="5" spans="1:9" ht="19.5" customHeight="1">
      <c r="A5" s="1057"/>
      <c r="B5" s="1062" t="s">
        <v>340</v>
      </c>
      <c r="C5" s="1063" t="s">
        <v>341</v>
      </c>
      <c r="D5" s="1063"/>
      <c r="E5" s="1063" t="s">
        <v>342</v>
      </c>
      <c r="F5" s="1063"/>
      <c r="G5" s="1063"/>
      <c r="H5" s="89" t="s">
        <v>343</v>
      </c>
      <c r="I5" s="68"/>
    </row>
    <row r="6" spans="1:9" ht="19.5" customHeight="1">
      <c r="A6" s="1058"/>
      <c r="B6" s="1062"/>
      <c r="C6" s="160" t="s">
        <v>344</v>
      </c>
      <c r="D6" s="160" t="s">
        <v>345</v>
      </c>
      <c r="E6" s="160" t="s">
        <v>344</v>
      </c>
      <c r="F6" s="160" t="s">
        <v>345</v>
      </c>
      <c r="G6" s="161" t="s">
        <v>346</v>
      </c>
      <c r="H6" s="162" t="s">
        <v>347</v>
      </c>
      <c r="I6" s="68"/>
    </row>
    <row r="7" spans="1:9" ht="21.75" customHeight="1">
      <c r="A7" s="1" t="s">
        <v>518</v>
      </c>
      <c r="B7" s="91">
        <v>2368</v>
      </c>
      <c r="C7" s="88">
        <v>1784</v>
      </c>
      <c r="D7" s="85">
        <v>46</v>
      </c>
      <c r="E7" s="85">
        <v>496</v>
      </c>
      <c r="F7" s="85">
        <v>42</v>
      </c>
      <c r="G7" s="163" t="s">
        <v>1</v>
      </c>
      <c r="H7" s="85">
        <v>597123</v>
      </c>
      <c r="I7" s="68"/>
    </row>
    <row r="8" spans="1:9" ht="21.75" customHeight="1">
      <c r="A8" s="1">
        <v>20</v>
      </c>
      <c r="B8" s="87">
        <v>2193</v>
      </c>
      <c r="C8" s="88">
        <v>1649</v>
      </c>
      <c r="D8" s="88">
        <v>41</v>
      </c>
      <c r="E8" s="88">
        <v>465</v>
      </c>
      <c r="F8" s="88">
        <v>38</v>
      </c>
      <c r="G8" s="163" t="s">
        <v>1</v>
      </c>
      <c r="H8" s="88" t="s">
        <v>348</v>
      </c>
      <c r="I8" s="68"/>
    </row>
    <row r="9" spans="1:9" ht="21.75" customHeight="1">
      <c r="A9" s="164">
        <v>21</v>
      </c>
      <c r="B9" s="85">
        <v>2010</v>
      </c>
      <c r="C9" s="88">
        <v>1493</v>
      </c>
      <c r="D9" s="88">
        <v>41</v>
      </c>
      <c r="E9" s="88">
        <v>441</v>
      </c>
      <c r="F9" s="88">
        <v>35</v>
      </c>
      <c r="G9" s="163" t="s">
        <v>1</v>
      </c>
      <c r="H9" s="88" t="s">
        <v>350</v>
      </c>
      <c r="I9" s="68"/>
    </row>
    <row r="10" spans="1:9" ht="21.75" customHeight="1">
      <c r="A10" s="164">
        <v>22</v>
      </c>
      <c r="B10" s="87">
        <v>1813</v>
      </c>
      <c r="C10" s="88">
        <v>1328</v>
      </c>
      <c r="D10" s="88">
        <v>40</v>
      </c>
      <c r="E10" s="88">
        <v>413</v>
      </c>
      <c r="F10" s="88">
        <v>32</v>
      </c>
      <c r="G10" s="163" t="s">
        <v>1</v>
      </c>
      <c r="H10" s="88" t="s">
        <v>350</v>
      </c>
      <c r="I10" s="68"/>
    </row>
    <row r="11" spans="1:9" s="167" customFormat="1" ht="21.75" customHeight="1" thickBot="1">
      <c r="A11" s="165">
        <v>23</v>
      </c>
      <c r="B11" s="83">
        <v>1672</v>
      </c>
      <c r="C11" s="83">
        <v>1223</v>
      </c>
      <c r="D11" s="84">
        <v>36</v>
      </c>
      <c r="E11" s="84">
        <v>382</v>
      </c>
      <c r="F11" s="84">
        <v>31</v>
      </c>
      <c r="G11" s="166" t="s">
        <v>1</v>
      </c>
      <c r="H11" s="90" t="s">
        <v>349</v>
      </c>
      <c r="I11" s="71"/>
    </row>
    <row r="12" spans="1:8" ht="12">
      <c r="A12" s="86" t="s">
        <v>351</v>
      </c>
      <c r="B12" s="142"/>
      <c r="C12" s="142"/>
      <c r="D12" s="142"/>
      <c r="E12" s="142"/>
      <c r="F12" s="142"/>
      <c r="G12" s="142"/>
      <c r="H12" s="142"/>
    </row>
    <row r="13" spans="1:9" ht="12.75" customHeight="1">
      <c r="A13" s="168" t="s">
        <v>352</v>
      </c>
      <c r="B13" s="142"/>
      <c r="C13" s="142"/>
      <c r="D13" s="142"/>
      <c r="E13" s="142"/>
      <c r="F13" s="142"/>
      <c r="G13" s="142"/>
      <c r="H13" s="142"/>
      <c r="I13" s="142"/>
    </row>
    <row r="14" ht="12">
      <c r="A14" s="92" t="s">
        <v>353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showGridLines="0" zoomScalePageLayoutView="0" workbookViewId="0" topLeftCell="A1">
      <selection activeCell="D11" sqref="D11"/>
    </sheetView>
  </sheetViews>
  <sheetFormatPr defaultColWidth="8.00390625" defaultRowHeight="13.5"/>
  <cols>
    <col min="1" max="1" width="12.50390625" style="66" customWidth="1"/>
    <col min="2" max="5" width="10.625" style="66" customWidth="1"/>
    <col min="6" max="7" width="10.50390625" style="66" customWidth="1"/>
    <col min="8" max="9" width="10.625" style="66" customWidth="1"/>
    <col min="10" max="10" width="8.50390625" style="66" bestFit="1" customWidth="1"/>
    <col min="11" max="16384" width="8.00390625" style="66" customWidth="1"/>
  </cols>
  <sheetData>
    <row r="1" spans="1:9" ht="18.75" customHeight="1">
      <c r="A1" s="159" t="s">
        <v>797</v>
      </c>
      <c r="B1" s="131"/>
      <c r="C1" s="131"/>
      <c r="D1" s="131"/>
      <c r="E1" s="131"/>
      <c r="F1" s="131"/>
      <c r="G1" s="131"/>
      <c r="H1" s="131"/>
      <c r="I1" s="131"/>
    </row>
    <row r="2" spans="1:9" ht="11.25" customHeight="1">
      <c r="A2" s="159"/>
      <c r="B2" s="131"/>
      <c r="C2" s="131"/>
      <c r="D2" s="131"/>
      <c r="E2" s="131"/>
      <c r="F2" s="131"/>
      <c r="G2" s="131"/>
      <c r="H2" s="131"/>
      <c r="I2" s="131"/>
    </row>
    <row r="3" spans="1:9" ht="12.75" customHeight="1" thickBot="1">
      <c r="A3" s="142"/>
      <c r="B3" s="142"/>
      <c r="C3" s="142"/>
      <c r="D3" s="142"/>
      <c r="E3" s="142"/>
      <c r="F3" s="142"/>
      <c r="G3" s="142"/>
      <c r="H3" s="142"/>
      <c r="I3" s="121" t="s">
        <v>336</v>
      </c>
    </row>
    <row r="4" spans="1:10" ht="16.5" customHeight="1" thickTop="1">
      <c r="A4" s="1069" t="s">
        <v>354</v>
      </c>
      <c r="B4" s="1070"/>
      <c r="C4" s="169"/>
      <c r="D4" s="1073" t="s">
        <v>355</v>
      </c>
      <c r="E4" s="1074"/>
      <c r="F4" s="1075" t="s">
        <v>356</v>
      </c>
      <c r="G4" s="1066" t="s">
        <v>357</v>
      </c>
      <c r="H4" s="1067"/>
      <c r="I4" s="1068"/>
      <c r="J4" s="178"/>
    </row>
    <row r="5" spans="1:10" ht="19.5" customHeight="1">
      <c r="A5" s="1071"/>
      <c r="B5" s="1071"/>
      <c r="C5" s="170"/>
      <c r="D5" s="1078" t="s">
        <v>358</v>
      </c>
      <c r="E5" s="1078" t="s">
        <v>359</v>
      </c>
      <c r="F5" s="1076"/>
      <c r="G5" s="1079" t="s">
        <v>360</v>
      </c>
      <c r="H5" s="1081" t="s">
        <v>361</v>
      </c>
      <c r="I5" s="1079" t="s">
        <v>362</v>
      </c>
      <c r="J5" s="1064"/>
    </row>
    <row r="6" spans="1:10" ht="31.5" customHeight="1">
      <c r="A6" s="1072"/>
      <c r="B6" s="1072"/>
      <c r="C6" s="171"/>
      <c r="D6" s="1077"/>
      <c r="E6" s="1077"/>
      <c r="F6" s="1077"/>
      <c r="G6" s="1080"/>
      <c r="H6" s="1082"/>
      <c r="I6" s="1080"/>
      <c r="J6" s="1065"/>
    </row>
    <row r="7" spans="1:11" ht="21.75" customHeight="1">
      <c r="A7" s="238" t="s">
        <v>363</v>
      </c>
      <c r="B7" s="175" t="s">
        <v>795</v>
      </c>
      <c r="C7" s="176"/>
      <c r="D7" s="87">
        <v>24780</v>
      </c>
      <c r="E7" s="86">
        <v>93</v>
      </c>
      <c r="F7" s="86">
        <v>7.9</v>
      </c>
      <c r="G7" s="816">
        <v>35634</v>
      </c>
      <c r="H7" s="816">
        <v>42473</v>
      </c>
      <c r="I7" s="816">
        <v>67706</v>
      </c>
      <c r="J7" s="177"/>
      <c r="K7" s="68"/>
    </row>
    <row r="8" spans="1:11" ht="21.75" customHeight="1">
      <c r="A8" s="174"/>
      <c r="B8" s="175" t="s">
        <v>554</v>
      </c>
      <c r="C8" s="176"/>
      <c r="D8" s="91" t="s">
        <v>530</v>
      </c>
      <c r="E8" s="88" t="s">
        <v>530</v>
      </c>
      <c r="F8" s="88" t="s">
        <v>530</v>
      </c>
      <c r="G8" s="816">
        <v>36391</v>
      </c>
      <c r="H8" s="816">
        <v>36373</v>
      </c>
      <c r="I8" s="816">
        <v>77105</v>
      </c>
      <c r="J8" s="177"/>
      <c r="K8" s="68"/>
    </row>
    <row r="9" spans="1:11" ht="21.75" customHeight="1">
      <c r="A9" s="180"/>
      <c r="B9" s="194" t="s">
        <v>555</v>
      </c>
      <c r="C9" s="176"/>
      <c r="D9" s="437" t="s">
        <v>530</v>
      </c>
      <c r="E9" s="163" t="s">
        <v>530</v>
      </c>
      <c r="F9" s="163" t="s">
        <v>530</v>
      </c>
      <c r="G9" s="259" t="s">
        <v>556</v>
      </c>
      <c r="H9" s="259" t="s">
        <v>557</v>
      </c>
      <c r="I9" s="359" t="s">
        <v>558</v>
      </c>
      <c r="J9" s="177"/>
      <c r="K9" s="68"/>
    </row>
    <row r="10" spans="1:11" ht="21.75" customHeight="1">
      <c r="A10" s="86"/>
      <c r="B10" s="194" t="s">
        <v>648</v>
      </c>
      <c r="C10" s="86"/>
      <c r="D10" s="437" t="s">
        <v>530</v>
      </c>
      <c r="E10" s="163" t="s">
        <v>530</v>
      </c>
      <c r="F10" s="163" t="s">
        <v>530</v>
      </c>
      <c r="G10" s="272">
        <v>32086</v>
      </c>
      <c r="H10" s="272">
        <v>24004</v>
      </c>
      <c r="I10" s="899">
        <v>100020</v>
      </c>
      <c r="J10" s="177"/>
      <c r="K10" s="68"/>
    </row>
    <row r="11" spans="1:11" s="167" customFormat="1" ht="21.75" customHeight="1" thickBot="1">
      <c r="A11" s="84"/>
      <c r="B11" s="182" t="s">
        <v>796</v>
      </c>
      <c r="C11" s="84"/>
      <c r="D11" s="197" t="s">
        <v>530</v>
      </c>
      <c r="E11" s="166" t="s">
        <v>530</v>
      </c>
      <c r="F11" s="166" t="s">
        <v>530</v>
      </c>
      <c r="G11" s="274">
        <v>32180</v>
      </c>
      <c r="H11" s="274">
        <v>20091</v>
      </c>
      <c r="I11" s="353">
        <v>111424</v>
      </c>
      <c r="J11" s="177"/>
      <c r="K11" s="71"/>
    </row>
    <row r="12" spans="1:10" ht="12.75" customHeight="1">
      <c r="A12" s="180" t="s">
        <v>366</v>
      </c>
      <c r="B12" s="174"/>
      <c r="C12" s="174"/>
      <c r="D12" s="174"/>
      <c r="E12" s="179"/>
      <c r="F12" s="67"/>
      <c r="G12" s="172"/>
      <c r="H12" s="67"/>
      <c r="I12" s="211"/>
      <c r="J12" s="67"/>
    </row>
    <row r="13" spans="1:10" ht="13.5">
      <c r="A13" s="180" t="s">
        <v>364</v>
      </c>
      <c r="B13" s="174"/>
      <c r="C13" s="174"/>
      <c r="D13" s="174"/>
      <c r="E13" s="174"/>
      <c r="F13" s="67"/>
      <c r="G13" s="67"/>
      <c r="H13" s="67"/>
      <c r="I13" s="67"/>
      <c r="J13" s="67"/>
    </row>
    <row r="14" spans="1:10" ht="13.5">
      <c r="A14" s="180" t="s">
        <v>365</v>
      </c>
      <c r="B14" s="181"/>
      <c r="C14" s="181"/>
      <c r="D14" s="181"/>
      <c r="E14" s="181"/>
      <c r="F14" s="67"/>
      <c r="G14" s="67"/>
      <c r="H14" s="67"/>
      <c r="I14" s="67"/>
      <c r="J14" s="67"/>
    </row>
    <row r="15" spans="1:5" ht="12">
      <c r="A15" s="68"/>
      <c r="B15" s="68"/>
      <c r="C15" s="68"/>
      <c r="D15" s="68"/>
      <c r="E15" s="68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87"/>
  <sheetViews>
    <sheetView showGridLines="0" zoomScalePageLayoutView="0" workbookViewId="0" topLeftCell="D1">
      <selection activeCell="P17" sqref="P17"/>
    </sheetView>
  </sheetViews>
  <sheetFormatPr defaultColWidth="8.00390625" defaultRowHeight="13.5"/>
  <cols>
    <col min="1" max="1" width="2.50390625" style="412" customWidth="1"/>
    <col min="2" max="2" width="9.00390625" style="412" customWidth="1"/>
    <col min="3" max="5" width="12.625" style="412" customWidth="1"/>
    <col min="6" max="9" width="12.00390625" style="412" customWidth="1"/>
    <col min="10" max="10" width="11.25390625" style="412" customWidth="1"/>
    <col min="11" max="17" width="11.125" style="412" customWidth="1"/>
    <col min="18" max="18" width="8.125" style="412" customWidth="1"/>
    <col min="19" max="16384" width="8.00390625" style="412" customWidth="1"/>
  </cols>
  <sheetData>
    <row r="1" spans="1:18" s="613" customFormat="1" ht="18.75" customHeight="1">
      <c r="A1" s="606"/>
      <c r="B1" s="607"/>
      <c r="C1" s="608"/>
      <c r="D1" s="608"/>
      <c r="E1" s="608"/>
      <c r="F1" s="609"/>
      <c r="G1" s="609"/>
      <c r="H1" s="608"/>
      <c r="I1" s="610" t="s">
        <v>671</v>
      </c>
      <c r="J1" s="611" t="s">
        <v>717</v>
      </c>
      <c r="K1" s="612"/>
      <c r="L1" s="612"/>
      <c r="M1" s="612"/>
      <c r="N1" s="612"/>
      <c r="O1" s="608"/>
      <c r="P1" s="608"/>
      <c r="Q1" s="608"/>
      <c r="R1" s="608"/>
    </row>
    <row r="2" spans="1:18" s="613" customFormat="1" ht="18.75" customHeight="1">
      <c r="A2" s="606"/>
      <c r="B2" s="607"/>
      <c r="C2" s="608"/>
      <c r="D2" s="608"/>
      <c r="E2" s="608"/>
      <c r="F2" s="609"/>
      <c r="G2" s="609"/>
      <c r="H2" s="608"/>
      <c r="I2" s="610"/>
      <c r="J2" s="611"/>
      <c r="K2" s="612"/>
      <c r="L2" s="612"/>
      <c r="M2" s="612"/>
      <c r="N2" s="612"/>
      <c r="O2" s="608"/>
      <c r="P2" s="608"/>
      <c r="Q2" s="608"/>
      <c r="R2" s="608"/>
    </row>
    <row r="3" spans="1:18" s="613" customFormat="1" ht="11.25" customHeight="1">
      <c r="A3" s="606"/>
      <c r="B3" s="607"/>
      <c r="C3" s="608"/>
      <c r="D3" s="608"/>
      <c r="E3" s="608"/>
      <c r="F3" s="609"/>
      <c r="G3" s="609"/>
      <c r="H3" s="608"/>
      <c r="I3" s="610"/>
      <c r="J3" s="611"/>
      <c r="K3" s="612"/>
      <c r="L3" s="612"/>
      <c r="M3" s="612"/>
      <c r="N3" s="612"/>
      <c r="O3" s="608"/>
      <c r="P3" s="608"/>
      <c r="Q3" s="608"/>
      <c r="R3" s="608"/>
    </row>
    <row r="4" spans="1:18" s="618" customFormat="1" ht="12.75" customHeight="1" thickBot="1">
      <c r="A4" s="614" t="s">
        <v>649</v>
      </c>
      <c r="B4" s="614"/>
      <c r="C4" s="614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6"/>
      <c r="R4" s="617" t="s">
        <v>672</v>
      </c>
    </row>
    <row r="5" spans="1:18" s="618" customFormat="1" ht="16.5" customHeight="1">
      <c r="A5" s="619" t="s">
        <v>384</v>
      </c>
      <c r="B5" s="619"/>
      <c r="C5" s="620" t="s">
        <v>385</v>
      </c>
      <c r="D5" s="621"/>
      <c r="E5" s="621"/>
      <c r="F5" s="620" t="s">
        <v>386</v>
      </c>
      <c r="G5" s="621"/>
      <c r="H5" s="621"/>
      <c r="I5" s="622" t="s">
        <v>673</v>
      </c>
      <c r="J5" s="623" t="s">
        <v>674</v>
      </c>
      <c r="K5" s="621"/>
      <c r="L5" s="620" t="s">
        <v>387</v>
      </c>
      <c r="M5" s="621"/>
      <c r="N5" s="621"/>
      <c r="O5" s="620" t="s">
        <v>388</v>
      </c>
      <c r="P5" s="621"/>
      <c r="Q5" s="621"/>
      <c r="R5" s="624" t="s">
        <v>389</v>
      </c>
    </row>
    <row r="6" spans="1:18" s="618" customFormat="1" ht="16.5" customHeight="1">
      <c r="A6" s="625" t="s">
        <v>390</v>
      </c>
      <c r="B6" s="625"/>
      <c r="C6" s="626" t="s">
        <v>391</v>
      </c>
      <c r="D6" s="626" t="s">
        <v>392</v>
      </c>
      <c r="E6" s="626" t="s">
        <v>393</v>
      </c>
      <c r="F6" s="626" t="s">
        <v>391</v>
      </c>
      <c r="G6" s="626" t="s">
        <v>392</v>
      </c>
      <c r="H6" s="626" t="s">
        <v>393</v>
      </c>
      <c r="I6" s="627" t="s">
        <v>391</v>
      </c>
      <c r="J6" s="628" t="s">
        <v>392</v>
      </c>
      <c r="K6" s="626" t="s">
        <v>393</v>
      </c>
      <c r="L6" s="626" t="s">
        <v>391</v>
      </c>
      <c r="M6" s="626" t="s">
        <v>392</v>
      </c>
      <c r="N6" s="626" t="s">
        <v>393</v>
      </c>
      <c r="O6" s="626" t="s">
        <v>391</v>
      </c>
      <c r="P6" s="626" t="s">
        <v>392</v>
      </c>
      <c r="Q6" s="626" t="s">
        <v>393</v>
      </c>
      <c r="R6" s="629" t="s">
        <v>675</v>
      </c>
    </row>
    <row r="7" spans="1:18" s="618" customFormat="1" ht="7.5" customHeight="1">
      <c r="A7" s="630"/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3"/>
    </row>
    <row r="8" spans="1:18" s="618" customFormat="1" ht="13.5" customHeight="1">
      <c r="A8" s="385" t="s">
        <v>698</v>
      </c>
      <c r="B8" s="385"/>
      <c r="C8" s="634" t="s">
        <v>607</v>
      </c>
      <c r="D8" s="634" t="s">
        <v>608</v>
      </c>
      <c r="E8" s="634" t="s">
        <v>609</v>
      </c>
      <c r="F8" s="634">
        <v>217</v>
      </c>
      <c r="G8" s="634">
        <v>217</v>
      </c>
      <c r="H8" s="634">
        <v>217</v>
      </c>
      <c r="I8" s="634">
        <v>387</v>
      </c>
      <c r="J8" s="634">
        <v>373.6</v>
      </c>
      <c r="K8" s="634">
        <v>387</v>
      </c>
      <c r="L8" s="634">
        <v>552.3</v>
      </c>
      <c r="M8" s="634">
        <v>498.9</v>
      </c>
      <c r="N8" s="634">
        <v>552.3</v>
      </c>
      <c r="O8" s="634">
        <v>712.9</v>
      </c>
      <c r="P8" s="634">
        <v>586.7</v>
      </c>
      <c r="Q8" s="634">
        <v>712.7</v>
      </c>
      <c r="R8" s="635" t="s">
        <v>712</v>
      </c>
    </row>
    <row r="9" spans="1:18" s="618" customFormat="1" ht="13.5" customHeight="1">
      <c r="A9" s="385" t="s">
        <v>699</v>
      </c>
      <c r="B9" s="385"/>
      <c r="C9" s="634" t="s">
        <v>610</v>
      </c>
      <c r="D9" s="634">
        <v>1693.3</v>
      </c>
      <c r="E9" s="634" t="s">
        <v>611</v>
      </c>
      <c r="F9" s="634">
        <v>221.5</v>
      </c>
      <c r="G9" s="634">
        <v>221.5</v>
      </c>
      <c r="H9" s="634">
        <v>221.5</v>
      </c>
      <c r="I9" s="634">
        <v>387</v>
      </c>
      <c r="J9" s="634">
        <v>379.3</v>
      </c>
      <c r="K9" s="634">
        <v>387</v>
      </c>
      <c r="L9" s="634">
        <v>550.4</v>
      </c>
      <c r="M9" s="634">
        <v>501.4</v>
      </c>
      <c r="N9" s="634">
        <v>550.4</v>
      </c>
      <c r="O9" s="634">
        <v>713.6</v>
      </c>
      <c r="P9" s="634">
        <v>591.1</v>
      </c>
      <c r="Q9" s="634">
        <v>713.4000000000001</v>
      </c>
      <c r="R9" s="636" t="s">
        <v>713</v>
      </c>
    </row>
    <row r="10" spans="1:18" s="618" customFormat="1" ht="13.5" customHeight="1">
      <c r="A10" s="385" t="s">
        <v>700</v>
      </c>
      <c r="B10" s="593"/>
      <c r="C10" s="634">
        <v>1870.1</v>
      </c>
      <c r="D10" s="634">
        <v>1692.4999999999995</v>
      </c>
      <c r="E10" s="634">
        <v>1869.9</v>
      </c>
      <c r="F10" s="634">
        <v>225.2</v>
      </c>
      <c r="G10" s="634">
        <v>225.2</v>
      </c>
      <c r="H10" s="634">
        <v>225.2</v>
      </c>
      <c r="I10" s="634">
        <v>383.70000000000005</v>
      </c>
      <c r="J10" s="634">
        <v>376.2</v>
      </c>
      <c r="K10" s="634">
        <v>383.70000000000005</v>
      </c>
      <c r="L10" s="634">
        <v>547.2</v>
      </c>
      <c r="M10" s="634">
        <v>499.0999999999999</v>
      </c>
      <c r="N10" s="634">
        <v>547.2</v>
      </c>
      <c r="O10" s="634">
        <v>714.1</v>
      </c>
      <c r="P10" s="634">
        <v>592</v>
      </c>
      <c r="Q10" s="634">
        <v>713.8000000000001</v>
      </c>
      <c r="R10" s="636" t="s">
        <v>714</v>
      </c>
    </row>
    <row r="11" spans="1:18" s="618" customFormat="1" ht="13.5" customHeight="1">
      <c r="A11" s="385" t="s">
        <v>708</v>
      </c>
      <c r="B11" s="385"/>
      <c r="C11" s="634" t="s">
        <v>811</v>
      </c>
      <c r="D11" s="634" t="s">
        <v>812</v>
      </c>
      <c r="E11" s="634" t="s">
        <v>811</v>
      </c>
      <c r="F11" s="634" t="s">
        <v>813</v>
      </c>
      <c r="G11" s="634" t="s">
        <v>814</v>
      </c>
      <c r="H11" s="634" t="s">
        <v>813</v>
      </c>
      <c r="I11" s="646">
        <v>389.58900000000006</v>
      </c>
      <c r="J11" s="646">
        <v>383.21500000000003</v>
      </c>
      <c r="K11" s="646">
        <v>389.58900000000006</v>
      </c>
      <c r="L11" s="646">
        <v>547.5239999999999</v>
      </c>
      <c r="M11" s="646">
        <v>502.06700000000006</v>
      </c>
      <c r="N11" s="646">
        <v>547.5239999999999</v>
      </c>
      <c r="O11" s="646">
        <v>714.0709999999999</v>
      </c>
      <c r="P11" s="646">
        <v>595.523</v>
      </c>
      <c r="Q11" s="646">
        <v>714.0709999999999</v>
      </c>
      <c r="R11" s="636" t="s">
        <v>715</v>
      </c>
    </row>
    <row r="12" spans="1:18" s="638" customFormat="1" ht="13.5" customHeight="1">
      <c r="A12" s="393" t="s">
        <v>709</v>
      </c>
      <c r="B12" s="593"/>
      <c r="C12" s="637">
        <v>1881.4</v>
      </c>
      <c r="D12" s="637">
        <v>1714.8</v>
      </c>
      <c r="E12" s="637">
        <v>1881.4</v>
      </c>
      <c r="F12" s="637">
        <f>F14+F15</f>
        <v>232</v>
      </c>
      <c r="G12" s="637">
        <f>G14+G15</f>
        <v>232</v>
      </c>
      <c r="H12" s="637">
        <f>H14+H15</f>
        <v>232</v>
      </c>
      <c r="I12" s="637">
        <v>385.5</v>
      </c>
      <c r="J12" s="637">
        <v>379.4</v>
      </c>
      <c r="K12" s="637">
        <v>385.5</v>
      </c>
      <c r="L12" s="637">
        <v>551.2</v>
      </c>
      <c r="M12" s="637">
        <v>506.9</v>
      </c>
      <c r="N12" s="637">
        <v>551.2</v>
      </c>
      <c r="O12" s="637">
        <f>O14+O15</f>
        <v>712.7</v>
      </c>
      <c r="P12" s="637">
        <v>596.6</v>
      </c>
      <c r="Q12" s="637">
        <f>Q14+Q15</f>
        <v>712.7</v>
      </c>
      <c r="R12" s="906" t="s">
        <v>716</v>
      </c>
    </row>
    <row r="13" spans="1:18" s="638" customFormat="1" ht="3.75" customHeight="1">
      <c r="A13" s="639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2"/>
    </row>
    <row r="14" spans="2:18" s="638" customFormat="1" ht="13.5" customHeight="1">
      <c r="B14" s="643" t="s">
        <v>228</v>
      </c>
      <c r="C14" s="644">
        <f>SUM(C17:C26)</f>
        <v>1562.6000000000001</v>
      </c>
      <c r="D14" s="644">
        <f aca="true" t="shared" si="0" ref="D14:Q14">SUM(D17:D26)</f>
        <v>1427</v>
      </c>
      <c r="E14" s="644">
        <f t="shared" si="0"/>
        <v>1562.6000000000001</v>
      </c>
      <c r="F14" s="644">
        <f t="shared" si="0"/>
        <v>197.4</v>
      </c>
      <c r="G14" s="644">
        <f t="shared" si="0"/>
        <v>197.4</v>
      </c>
      <c r="H14" s="644">
        <f t="shared" si="0"/>
        <v>197.4</v>
      </c>
      <c r="I14" s="644">
        <v>307.7</v>
      </c>
      <c r="J14" s="644">
        <v>304.7</v>
      </c>
      <c r="K14" s="644">
        <v>307.7</v>
      </c>
      <c r="L14" s="644">
        <f t="shared" si="0"/>
        <v>491.00000000000006</v>
      </c>
      <c r="M14" s="644">
        <v>448.7</v>
      </c>
      <c r="N14" s="644">
        <f t="shared" si="0"/>
        <v>491.00000000000006</v>
      </c>
      <c r="O14" s="644">
        <f t="shared" si="0"/>
        <v>566.5</v>
      </c>
      <c r="P14" s="644">
        <f t="shared" si="0"/>
        <v>476.1000000000001</v>
      </c>
      <c r="Q14" s="644">
        <f t="shared" si="0"/>
        <v>566.5</v>
      </c>
      <c r="R14" s="642" t="s">
        <v>228</v>
      </c>
    </row>
    <row r="15" spans="2:18" s="638" customFormat="1" ht="13.5" customHeight="1">
      <c r="B15" s="643" t="s">
        <v>227</v>
      </c>
      <c r="C15" s="644">
        <v>318.8</v>
      </c>
      <c r="D15" s="644">
        <v>287.9</v>
      </c>
      <c r="E15" s="644">
        <v>318.8</v>
      </c>
      <c r="F15" s="644">
        <f>F27+F29+F35+F37</f>
        <v>34.599999999999994</v>
      </c>
      <c r="G15" s="644">
        <f>G27+G29+G35+G37</f>
        <v>34.599999999999994</v>
      </c>
      <c r="H15" s="644">
        <f>H27+H29+H35+H37</f>
        <v>34.599999999999994</v>
      </c>
      <c r="I15" s="644">
        <v>77.8</v>
      </c>
      <c r="J15" s="644">
        <v>74.7</v>
      </c>
      <c r="K15" s="644">
        <v>77.8</v>
      </c>
      <c r="L15" s="644">
        <v>60.2</v>
      </c>
      <c r="M15" s="644">
        <v>58.1</v>
      </c>
      <c r="N15" s="644">
        <v>60.2</v>
      </c>
      <c r="O15" s="644">
        <f>O27+O29+O33+O35+O37+O41</f>
        <v>146.20000000000002</v>
      </c>
      <c r="P15" s="644">
        <v>120.5</v>
      </c>
      <c r="Q15" s="644">
        <f>Q27+Q29+Q33+Q35+Q37+Q41</f>
        <v>146.20000000000002</v>
      </c>
      <c r="R15" s="642" t="s">
        <v>227</v>
      </c>
    </row>
    <row r="16" spans="2:18" s="618" customFormat="1" ht="3.75" customHeight="1">
      <c r="B16" s="645"/>
      <c r="C16" s="641"/>
      <c r="D16" s="641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7"/>
    </row>
    <row r="17" spans="1:18" s="618" customFormat="1" ht="15" customHeight="1">
      <c r="A17" s="618">
        <v>1</v>
      </c>
      <c r="B17" s="645" t="s">
        <v>320</v>
      </c>
      <c r="C17" s="648">
        <v>382</v>
      </c>
      <c r="D17" s="648">
        <v>348.5</v>
      </c>
      <c r="E17" s="649">
        <v>382</v>
      </c>
      <c r="F17" s="634">
        <v>15.2</v>
      </c>
      <c r="G17" s="634">
        <v>15.2</v>
      </c>
      <c r="H17" s="634">
        <v>15.2</v>
      </c>
      <c r="I17" s="634">
        <v>103.9</v>
      </c>
      <c r="J17" s="634">
        <v>101.4</v>
      </c>
      <c r="K17" s="634">
        <v>103.9</v>
      </c>
      <c r="L17" s="634">
        <v>139.3</v>
      </c>
      <c r="M17" s="634">
        <v>128.8</v>
      </c>
      <c r="N17" s="634">
        <v>139.3</v>
      </c>
      <c r="O17" s="634">
        <v>123.6</v>
      </c>
      <c r="P17" s="634">
        <v>103.1</v>
      </c>
      <c r="Q17" s="634">
        <v>123.6</v>
      </c>
      <c r="R17" s="647">
        <v>1</v>
      </c>
    </row>
    <row r="18" spans="1:18" s="618" customFormat="1" ht="15" customHeight="1">
      <c r="A18" s="618">
        <v>2</v>
      </c>
      <c r="B18" s="645" t="s">
        <v>321</v>
      </c>
      <c r="C18" s="648">
        <v>383.5</v>
      </c>
      <c r="D18" s="648">
        <v>358.7</v>
      </c>
      <c r="E18" s="648">
        <v>383.5</v>
      </c>
      <c r="F18" s="634">
        <v>69.6</v>
      </c>
      <c r="G18" s="634">
        <v>69.6</v>
      </c>
      <c r="H18" s="634">
        <v>69.6</v>
      </c>
      <c r="I18" s="634">
        <v>62.3</v>
      </c>
      <c r="J18" s="634">
        <v>62.2</v>
      </c>
      <c r="K18" s="634">
        <v>62.3</v>
      </c>
      <c r="L18" s="634">
        <v>84.2</v>
      </c>
      <c r="M18" s="634">
        <v>80.8</v>
      </c>
      <c r="N18" s="634">
        <v>84.2</v>
      </c>
      <c r="O18" s="634">
        <v>167.4</v>
      </c>
      <c r="P18" s="634">
        <v>146.1</v>
      </c>
      <c r="Q18" s="634">
        <v>167.4</v>
      </c>
      <c r="R18" s="647">
        <v>2</v>
      </c>
    </row>
    <row r="19" spans="1:18" s="618" customFormat="1" ht="15" customHeight="1">
      <c r="A19" s="618">
        <v>3</v>
      </c>
      <c r="B19" s="645" t="s">
        <v>323</v>
      </c>
      <c r="C19" s="648">
        <v>55.9</v>
      </c>
      <c r="D19" s="648">
        <v>50.3</v>
      </c>
      <c r="E19" s="648">
        <v>55.9</v>
      </c>
      <c r="F19" s="634">
        <v>16.6</v>
      </c>
      <c r="G19" s="634">
        <v>16.6</v>
      </c>
      <c r="H19" s="634">
        <v>16.6</v>
      </c>
      <c r="I19" s="634">
        <v>1.2</v>
      </c>
      <c r="J19" s="634">
        <v>1.2</v>
      </c>
      <c r="K19" s="634">
        <v>1.2</v>
      </c>
      <c r="L19" s="634">
        <v>15.9</v>
      </c>
      <c r="M19" s="634">
        <v>15.5</v>
      </c>
      <c r="N19" s="634">
        <v>15.9</v>
      </c>
      <c r="O19" s="634">
        <v>22.3</v>
      </c>
      <c r="P19" s="634">
        <v>17</v>
      </c>
      <c r="Q19" s="634">
        <v>22.3</v>
      </c>
      <c r="R19" s="647">
        <v>3</v>
      </c>
    </row>
    <row r="20" spans="1:18" s="618" customFormat="1" ht="15" customHeight="1">
      <c r="A20" s="618">
        <v>4</v>
      </c>
      <c r="B20" s="645" t="s">
        <v>325</v>
      </c>
      <c r="C20" s="648">
        <v>61.7</v>
      </c>
      <c r="D20" s="648">
        <v>55.4</v>
      </c>
      <c r="E20" s="648">
        <v>61.7</v>
      </c>
      <c r="F20" s="634">
        <v>15.2</v>
      </c>
      <c r="G20" s="634">
        <v>15.2</v>
      </c>
      <c r="H20" s="634">
        <v>15.2</v>
      </c>
      <c r="I20" s="392" t="s">
        <v>32</v>
      </c>
      <c r="J20" s="392" t="s">
        <v>32</v>
      </c>
      <c r="K20" s="392" t="s">
        <v>32</v>
      </c>
      <c r="L20" s="634">
        <v>23.3</v>
      </c>
      <c r="M20" s="634">
        <v>23.3</v>
      </c>
      <c r="N20" s="634">
        <v>23.3</v>
      </c>
      <c r="O20" s="634">
        <v>23.1</v>
      </c>
      <c r="P20" s="634">
        <v>16.9</v>
      </c>
      <c r="Q20" s="634">
        <v>23.1</v>
      </c>
      <c r="R20" s="647">
        <v>4</v>
      </c>
    </row>
    <row r="21" spans="1:18" s="618" customFormat="1" ht="15" customHeight="1">
      <c r="A21" s="618">
        <v>5</v>
      </c>
      <c r="B21" s="645" t="s">
        <v>221</v>
      </c>
      <c r="C21" s="648">
        <v>182.6</v>
      </c>
      <c r="D21" s="648">
        <v>165.8</v>
      </c>
      <c r="E21" s="648">
        <v>182.6</v>
      </c>
      <c r="F21" s="634">
        <v>21.2</v>
      </c>
      <c r="G21" s="634">
        <v>21.2</v>
      </c>
      <c r="H21" s="634">
        <v>21.2</v>
      </c>
      <c r="I21" s="634">
        <v>52.6</v>
      </c>
      <c r="J21" s="634">
        <v>52.6</v>
      </c>
      <c r="K21" s="634">
        <v>52.6</v>
      </c>
      <c r="L21" s="634">
        <v>58.1</v>
      </c>
      <c r="M21" s="634">
        <v>46.9</v>
      </c>
      <c r="N21" s="634">
        <v>58.1</v>
      </c>
      <c r="O21" s="634">
        <v>50.8</v>
      </c>
      <c r="P21" s="634">
        <v>45.1</v>
      </c>
      <c r="Q21" s="634">
        <v>50.8</v>
      </c>
      <c r="R21" s="647">
        <v>5</v>
      </c>
    </row>
    <row r="22" spans="1:18" s="618" customFormat="1" ht="15" customHeight="1">
      <c r="A22" s="618">
        <v>6</v>
      </c>
      <c r="B22" s="645" t="s">
        <v>328</v>
      </c>
      <c r="C22" s="648">
        <v>140.2</v>
      </c>
      <c r="D22" s="648">
        <v>133.6</v>
      </c>
      <c r="E22" s="648">
        <v>140.2</v>
      </c>
      <c r="F22" s="634">
        <v>27.6</v>
      </c>
      <c r="G22" s="634">
        <v>27.6</v>
      </c>
      <c r="H22" s="634">
        <v>27.6</v>
      </c>
      <c r="I22" s="634">
        <v>14.8</v>
      </c>
      <c r="J22" s="634">
        <v>14.4</v>
      </c>
      <c r="K22" s="634">
        <v>14.8</v>
      </c>
      <c r="L22" s="634">
        <v>56.7</v>
      </c>
      <c r="M22" s="634">
        <v>54.4</v>
      </c>
      <c r="N22" s="634">
        <v>56.7</v>
      </c>
      <c r="O22" s="634">
        <v>41.1</v>
      </c>
      <c r="P22" s="634">
        <v>37.1</v>
      </c>
      <c r="Q22" s="634">
        <v>41.1</v>
      </c>
      <c r="R22" s="647">
        <v>6</v>
      </c>
    </row>
    <row r="23" spans="1:18" s="618" customFormat="1" ht="15" customHeight="1">
      <c r="A23" s="618">
        <v>7</v>
      </c>
      <c r="B23" s="645" t="s">
        <v>330</v>
      </c>
      <c r="C23" s="648">
        <v>68.5</v>
      </c>
      <c r="D23" s="648">
        <v>65.5</v>
      </c>
      <c r="E23" s="650">
        <v>68.5</v>
      </c>
      <c r="F23" s="392" t="s">
        <v>32</v>
      </c>
      <c r="G23" s="392" t="s">
        <v>32</v>
      </c>
      <c r="H23" s="392" t="s">
        <v>32</v>
      </c>
      <c r="I23" s="634">
        <v>37.9</v>
      </c>
      <c r="J23" s="634">
        <v>37.9</v>
      </c>
      <c r="K23" s="634">
        <v>37.9</v>
      </c>
      <c r="L23" s="634">
        <v>3.1</v>
      </c>
      <c r="M23" s="634">
        <v>2.8</v>
      </c>
      <c r="N23" s="634">
        <v>3.1</v>
      </c>
      <c r="O23" s="634">
        <v>27.4</v>
      </c>
      <c r="P23" s="634">
        <v>24.8</v>
      </c>
      <c r="Q23" s="634">
        <v>27.4</v>
      </c>
      <c r="R23" s="647">
        <v>7</v>
      </c>
    </row>
    <row r="24" spans="1:18" s="618" customFormat="1" ht="15" customHeight="1">
      <c r="A24" s="618">
        <v>8</v>
      </c>
      <c r="B24" s="645" t="s">
        <v>394</v>
      </c>
      <c r="C24" s="648">
        <v>86.9</v>
      </c>
      <c r="D24" s="648">
        <v>75.7</v>
      </c>
      <c r="E24" s="648">
        <v>86.9</v>
      </c>
      <c r="F24" s="634">
        <v>15.9</v>
      </c>
      <c r="G24" s="634">
        <v>15.9</v>
      </c>
      <c r="H24" s="634">
        <v>15.9</v>
      </c>
      <c r="I24" s="634">
        <v>9.5</v>
      </c>
      <c r="J24" s="634">
        <v>9.5</v>
      </c>
      <c r="K24" s="634">
        <v>9.5</v>
      </c>
      <c r="L24" s="634">
        <v>21.7</v>
      </c>
      <c r="M24" s="634">
        <v>21.7</v>
      </c>
      <c r="N24" s="634">
        <v>21.7</v>
      </c>
      <c r="O24" s="634">
        <v>39.9</v>
      </c>
      <c r="P24" s="634">
        <v>28.6</v>
      </c>
      <c r="Q24" s="634">
        <v>39.9</v>
      </c>
      <c r="R24" s="647">
        <v>8</v>
      </c>
    </row>
    <row r="25" spans="1:18" s="618" customFormat="1" ht="15" customHeight="1">
      <c r="A25" s="618">
        <v>9</v>
      </c>
      <c r="B25" s="645" t="s">
        <v>395</v>
      </c>
      <c r="C25" s="648">
        <v>94</v>
      </c>
      <c r="D25" s="648">
        <v>78.3</v>
      </c>
      <c r="E25" s="648">
        <v>94</v>
      </c>
      <c r="F25" s="634">
        <v>10</v>
      </c>
      <c r="G25" s="634">
        <v>10</v>
      </c>
      <c r="H25" s="634">
        <v>10</v>
      </c>
      <c r="I25" s="634">
        <v>6.9</v>
      </c>
      <c r="J25" s="634">
        <v>6.9</v>
      </c>
      <c r="K25" s="634">
        <v>6.9</v>
      </c>
      <c r="L25" s="634">
        <v>33.6</v>
      </c>
      <c r="M25" s="634">
        <v>27.8</v>
      </c>
      <c r="N25" s="634">
        <v>33.6</v>
      </c>
      <c r="O25" s="634">
        <v>43.6</v>
      </c>
      <c r="P25" s="634">
        <v>33.6</v>
      </c>
      <c r="Q25" s="634">
        <v>43.6</v>
      </c>
      <c r="R25" s="647">
        <v>9</v>
      </c>
    </row>
    <row r="26" spans="1:18" s="618" customFormat="1" ht="15" customHeight="1">
      <c r="A26" s="618">
        <v>10</v>
      </c>
      <c r="B26" s="645" t="s">
        <v>396</v>
      </c>
      <c r="C26" s="648">
        <v>107.3</v>
      </c>
      <c r="D26" s="648">
        <v>95.2</v>
      </c>
      <c r="E26" s="648">
        <v>107.3</v>
      </c>
      <c r="F26" s="634">
        <v>6.1</v>
      </c>
      <c r="G26" s="634">
        <v>6.1</v>
      </c>
      <c r="H26" s="634">
        <v>6.1</v>
      </c>
      <c r="I26" s="634">
        <v>18.8</v>
      </c>
      <c r="J26" s="634">
        <v>18.7</v>
      </c>
      <c r="K26" s="634">
        <v>18.8</v>
      </c>
      <c r="L26" s="634">
        <v>55.1</v>
      </c>
      <c r="M26" s="634">
        <v>46.6</v>
      </c>
      <c r="N26" s="634">
        <v>55.1</v>
      </c>
      <c r="O26" s="634">
        <v>27.3</v>
      </c>
      <c r="P26" s="634">
        <v>23.8</v>
      </c>
      <c r="Q26" s="634">
        <v>27.3</v>
      </c>
      <c r="R26" s="647">
        <v>10</v>
      </c>
    </row>
    <row r="27" spans="2:33" s="638" customFormat="1" ht="15" customHeight="1">
      <c r="B27" s="643" t="s">
        <v>397</v>
      </c>
      <c r="C27" s="641">
        <v>39.7</v>
      </c>
      <c r="D27" s="641">
        <v>35.5</v>
      </c>
      <c r="E27" s="641">
        <v>39.7</v>
      </c>
      <c r="F27" s="637">
        <v>3.6</v>
      </c>
      <c r="G27" s="637">
        <v>3.6</v>
      </c>
      <c r="H27" s="637">
        <v>3.6</v>
      </c>
      <c r="I27" s="637">
        <v>19.1</v>
      </c>
      <c r="J27" s="637">
        <v>16.1</v>
      </c>
      <c r="K27" s="637">
        <v>19.1</v>
      </c>
      <c r="L27" s="637">
        <v>9</v>
      </c>
      <c r="M27" s="637">
        <v>8.2</v>
      </c>
      <c r="N27" s="637">
        <v>9</v>
      </c>
      <c r="O27" s="637">
        <v>8</v>
      </c>
      <c r="P27" s="637">
        <v>7.5</v>
      </c>
      <c r="Q27" s="637">
        <v>8</v>
      </c>
      <c r="R27" s="642" t="s">
        <v>398</v>
      </c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</row>
    <row r="28" spans="1:18" s="618" customFormat="1" ht="15" customHeight="1">
      <c r="A28" s="618">
        <v>11</v>
      </c>
      <c r="B28" s="645" t="s">
        <v>213</v>
      </c>
      <c r="C28" s="648">
        <v>39.7</v>
      </c>
      <c r="D28" s="648">
        <v>35.5</v>
      </c>
      <c r="E28" s="648">
        <v>39.7</v>
      </c>
      <c r="F28" s="634">
        <v>3.6</v>
      </c>
      <c r="G28" s="634">
        <v>3.6</v>
      </c>
      <c r="H28" s="634">
        <v>3.6</v>
      </c>
      <c r="I28" s="634">
        <v>19.1</v>
      </c>
      <c r="J28" s="634">
        <v>16.1</v>
      </c>
      <c r="K28" s="634">
        <v>19.1</v>
      </c>
      <c r="L28" s="634">
        <v>9</v>
      </c>
      <c r="M28" s="634">
        <v>8.2</v>
      </c>
      <c r="N28" s="634">
        <v>9</v>
      </c>
      <c r="O28" s="634">
        <v>8</v>
      </c>
      <c r="P28" s="634">
        <v>7.5</v>
      </c>
      <c r="Q28" s="634">
        <v>8</v>
      </c>
      <c r="R28" s="647">
        <v>11</v>
      </c>
    </row>
    <row r="29" spans="2:33" s="638" customFormat="1" ht="15" customHeight="1">
      <c r="B29" s="643" t="s">
        <v>399</v>
      </c>
      <c r="C29" s="641">
        <f>SUM(C30:C32)</f>
        <v>88.8</v>
      </c>
      <c r="D29" s="641">
        <v>84.4</v>
      </c>
      <c r="E29" s="641">
        <f aca="true" t="shared" si="1" ref="E29:P29">SUM(E30:E32)</f>
        <v>88.8</v>
      </c>
      <c r="F29" s="641">
        <f t="shared" si="1"/>
        <v>8.399999999999999</v>
      </c>
      <c r="G29" s="641">
        <f t="shared" si="1"/>
        <v>8.399999999999999</v>
      </c>
      <c r="H29" s="641">
        <f t="shared" si="1"/>
        <v>8.399999999999999</v>
      </c>
      <c r="I29" s="641">
        <f t="shared" si="1"/>
        <v>9.5</v>
      </c>
      <c r="J29" s="641">
        <f t="shared" si="1"/>
        <v>9.3</v>
      </c>
      <c r="K29" s="641">
        <f t="shared" si="1"/>
        <v>9.5</v>
      </c>
      <c r="L29" s="641">
        <f t="shared" si="1"/>
        <v>23.5</v>
      </c>
      <c r="M29" s="641">
        <f t="shared" si="1"/>
        <v>23.1</v>
      </c>
      <c r="N29" s="641">
        <f t="shared" si="1"/>
        <v>23.5</v>
      </c>
      <c r="O29" s="641">
        <v>47.5</v>
      </c>
      <c r="P29" s="641">
        <f t="shared" si="1"/>
        <v>43.599999999999994</v>
      </c>
      <c r="Q29" s="641">
        <v>47.5</v>
      </c>
      <c r="R29" s="642" t="s">
        <v>400</v>
      </c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</row>
    <row r="30" spans="1:18" s="618" customFormat="1" ht="15" customHeight="1">
      <c r="A30" s="618">
        <v>12</v>
      </c>
      <c r="B30" s="645" t="s">
        <v>316</v>
      </c>
      <c r="C30" s="648">
        <v>21</v>
      </c>
      <c r="D30" s="648">
        <v>20.8</v>
      </c>
      <c r="E30" s="648">
        <v>21</v>
      </c>
      <c r="F30" s="651">
        <v>4.3</v>
      </c>
      <c r="G30" s="651">
        <v>4.3</v>
      </c>
      <c r="H30" s="651">
        <v>4.3</v>
      </c>
      <c r="I30" s="392" t="s">
        <v>32</v>
      </c>
      <c r="J30" s="392" t="s">
        <v>32</v>
      </c>
      <c r="K30" s="392" t="s">
        <v>32</v>
      </c>
      <c r="L30" s="652">
        <v>4.3</v>
      </c>
      <c r="M30" s="652">
        <v>4.3</v>
      </c>
      <c r="N30" s="652">
        <v>4.3</v>
      </c>
      <c r="O30" s="634">
        <v>12.4</v>
      </c>
      <c r="P30" s="634">
        <v>12.2</v>
      </c>
      <c r="Q30" s="634">
        <v>12.4</v>
      </c>
      <c r="R30" s="647">
        <v>12</v>
      </c>
    </row>
    <row r="31" spans="1:18" s="618" customFormat="1" ht="15" customHeight="1">
      <c r="A31" s="618">
        <v>13</v>
      </c>
      <c r="B31" s="645" t="s">
        <v>317</v>
      </c>
      <c r="C31" s="648">
        <v>15.9</v>
      </c>
      <c r="D31" s="648">
        <v>15.7</v>
      </c>
      <c r="E31" s="648">
        <v>15.9</v>
      </c>
      <c r="F31" s="634">
        <v>1.8</v>
      </c>
      <c r="G31" s="634">
        <v>1.8</v>
      </c>
      <c r="H31" s="634">
        <v>1.8</v>
      </c>
      <c r="I31" s="392" t="s">
        <v>32</v>
      </c>
      <c r="J31" s="392" t="s">
        <v>32</v>
      </c>
      <c r="K31" s="392" t="s">
        <v>32</v>
      </c>
      <c r="L31" s="651">
        <v>5.9</v>
      </c>
      <c r="M31" s="651">
        <v>5.9</v>
      </c>
      <c r="N31" s="651">
        <v>5.9</v>
      </c>
      <c r="O31" s="634">
        <v>8.3</v>
      </c>
      <c r="P31" s="634">
        <v>8.1</v>
      </c>
      <c r="Q31" s="634">
        <v>8.3</v>
      </c>
      <c r="R31" s="647">
        <v>13</v>
      </c>
    </row>
    <row r="32" spans="1:18" s="618" customFormat="1" ht="15" customHeight="1">
      <c r="A32" s="618">
        <v>14</v>
      </c>
      <c r="B32" s="645" t="s">
        <v>401</v>
      </c>
      <c r="C32" s="653">
        <v>51.9</v>
      </c>
      <c r="D32" s="648">
        <v>47.8</v>
      </c>
      <c r="E32" s="648">
        <v>51.9</v>
      </c>
      <c r="F32" s="634">
        <v>2.3</v>
      </c>
      <c r="G32" s="634">
        <v>2.3</v>
      </c>
      <c r="H32" s="634">
        <v>2.3</v>
      </c>
      <c r="I32" s="634">
        <v>9.5</v>
      </c>
      <c r="J32" s="634">
        <v>9.3</v>
      </c>
      <c r="K32" s="634">
        <v>9.5</v>
      </c>
      <c r="L32" s="634">
        <v>13.3</v>
      </c>
      <c r="M32" s="634">
        <v>12.9</v>
      </c>
      <c r="N32" s="634">
        <v>13.3</v>
      </c>
      <c r="O32" s="634">
        <v>26.9</v>
      </c>
      <c r="P32" s="634">
        <v>23.3</v>
      </c>
      <c r="Q32" s="634">
        <v>26.9</v>
      </c>
      <c r="R32" s="647">
        <v>14</v>
      </c>
    </row>
    <row r="33" spans="2:33" s="638" customFormat="1" ht="15" customHeight="1">
      <c r="B33" s="643" t="s">
        <v>318</v>
      </c>
      <c r="C33" s="641">
        <v>26.5</v>
      </c>
      <c r="D33" s="641">
        <v>25.9</v>
      </c>
      <c r="E33" s="641">
        <v>26.5</v>
      </c>
      <c r="F33" s="595" t="s">
        <v>32</v>
      </c>
      <c r="G33" s="595" t="s">
        <v>32</v>
      </c>
      <c r="H33" s="595" t="s">
        <v>32</v>
      </c>
      <c r="I33" s="637">
        <v>9.4</v>
      </c>
      <c r="J33" s="637">
        <v>9.4</v>
      </c>
      <c r="K33" s="637">
        <v>9.4</v>
      </c>
      <c r="L33" s="637">
        <v>9.1</v>
      </c>
      <c r="M33" s="637">
        <v>8.6</v>
      </c>
      <c r="N33" s="637">
        <v>9.1</v>
      </c>
      <c r="O33" s="637">
        <v>7.9</v>
      </c>
      <c r="P33" s="637">
        <v>7.9</v>
      </c>
      <c r="Q33" s="637">
        <v>7.9</v>
      </c>
      <c r="R33" s="642" t="s">
        <v>402</v>
      </c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8"/>
      <c r="AF33" s="618"/>
      <c r="AG33" s="618"/>
    </row>
    <row r="34" spans="1:18" s="618" customFormat="1" ht="15" customHeight="1">
      <c r="A34" s="618">
        <v>15</v>
      </c>
      <c r="B34" s="645" t="s">
        <v>319</v>
      </c>
      <c r="C34" s="648">
        <v>26.5</v>
      </c>
      <c r="D34" s="648">
        <v>25.9</v>
      </c>
      <c r="E34" s="650">
        <v>26.5</v>
      </c>
      <c r="F34" s="392" t="s">
        <v>32</v>
      </c>
      <c r="G34" s="392" t="s">
        <v>32</v>
      </c>
      <c r="H34" s="392" t="s">
        <v>32</v>
      </c>
      <c r="I34" s="634">
        <v>9.4</v>
      </c>
      <c r="J34" s="634">
        <v>9.4</v>
      </c>
      <c r="K34" s="634">
        <v>9.4</v>
      </c>
      <c r="L34" s="634">
        <v>9.1</v>
      </c>
      <c r="M34" s="634">
        <v>8.6</v>
      </c>
      <c r="N34" s="634">
        <v>9.1</v>
      </c>
      <c r="O34" s="634">
        <v>7.9</v>
      </c>
      <c r="P34" s="634">
        <v>7.9</v>
      </c>
      <c r="Q34" s="634">
        <v>7.9</v>
      </c>
      <c r="R34" s="647">
        <v>15</v>
      </c>
    </row>
    <row r="35" spans="2:33" s="638" customFormat="1" ht="15" customHeight="1">
      <c r="B35" s="643" t="s">
        <v>403</v>
      </c>
      <c r="C35" s="641">
        <v>57.1</v>
      </c>
      <c r="D35" s="641">
        <v>47.7</v>
      </c>
      <c r="E35" s="641">
        <v>57.1</v>
      </c>
      <c r="F35" s="637">
        <v>13.8</v>
      </c>
      <c r="G35" s="637">
        <v>13.8</v>
      </c>
      <c r="H35" s="637">
        <v>13.8</v>
      </c>
      <c r="I35" s="637">
        <v>3.2</v>
      </c>
      <c r="J35" s="637">
        <v>3.2</v>
      </c>
      <c r="K35" s="637">
        <v>3.2</v>
      </c>
      <c r="L35" s="637">
        <v>3</v>
      </c>
      <c r="M35" s="637">
        <v>3</v>
      </c>
      <c r="N35" s="637">
        <v>3</v>
      </c>
      <c r="O35" s="637">
        <v>37</v>
      </c>
      <c r="P35" s="637">
        <v>27.7</v>
      </c>
      <c r="Q35" s="637">
        <v>37</v>
      </c>
      <c r="R35" s="642" t="s">
        <v>404</v>
      </c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</row>
    <row r="36" spans="1:18" s="618" customFormat="1" ht="15" customHeight="1">
      <c r="A36" s="618">
        <v>16</v>
      </c>
      <c r="B36" s="645" t="s">
        <v>322</v>
      </c>
      <c r="C36" s="648">
        <v>57.1</v>
      </c>
      <c r="D36" s="648">
        <v>47.7</v>
      </c>
      <c r="E36" s="648">
        <v>57.1</v>
      </c>
      <c r="F36" s="634">
        <v>13.8</v>
      </c>
      <c r="G36" s="634">
        <v>13.8</v>
      </c>
      <c r="H36" s="634">
        <v>13.8</v>
      </c>
      <c r="I36" s="652">
        <v>3.2</v>
      </c>
      <c r="J36" s="634">
        <v>3.2</v>
      </c>
      <c r="K36" s="652">
        <v>3.2</v>
      </c>
      <c r="L36" s="634">
        <v>3</v>
      </c>
      <c r="M36" s="634">
        <v>3</v>
      </c>
      <c r="N36" s="634">
        <v>3</v>
      </c>
      <c r="O36" s="634">
        <v>37</v>
      </c>
      <c r="P36" s="634">
        <v>27.7</v>
      </c>
      <c r="Q36" s="634">
        <v>37</v>
      </c>
      <c r="R36" s="647">
        <v>16</v>
      </c>
    </row>
    <row r="37" spans="2:33" s="638" customFormat="1" ht="15" customHeight="1">
      <c r="B37" s="643" t="s">
        <v>405</v>
      </c>
      <c r="C37" s="641">
        <f>SUM(C38:C40)</f>
        <v>79.6</v>
      </c>
      <c r="D37" s="641">
        <f aca="true" t="shared" si="2" ref="D37:P37">SUM(D38:D40)</f>
        <v>71.3</v>
      </c>
      <c r="E37" s="641">
        <f t="shared" si="2"/>
        <v>79.6</v>
      </c>
      <c r="F37" s="641">
        <f t="shared" si="2"/>
        <v>8.8</v>
      </c>
      <c r="G37" s="641">
        <f t="shared" si="2"/>
        <v>8.8</v>
      </c>
      <c r="H37" s="641">
        <f t="shared" si="2"/>
        <v>8.8</v>
      </c>
      <c r="I37" s="641">
        <f t="shared" si="2"/>
        <v>23.099999999999998</v>
      </c>
      <c r="J37" s="641">
        <f t="shared" si="2"/>
        <v>23.099999999999998</v>
      </c>
      <c r="K37" s="641">
        <f t="shared" si="2"/>
        <v>23.099999999999998</v>
      </c>
      <c r="L37" s="641">
        <v>15.5</v>
      </c>
      <c r="M37" s="641">
        <f t="shared" si="2"/>
        <v>15.299999999999999</v>
      </c>
      <c r="N37" s="641">
        <v>15.5</v>
      </c>
      <c r="O37" s="641">
        <v>32.2</v>
      </c>
      <c r="P37" s="641">
        <f t="shared" si="2"/>
        <v>24.1</v>
      </c>
      <c r="Q37" s="641">
        <v>32.2</v>
      </c>
      <c r="R37" s="642" t="s">
        <v>406</v>
      </c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</row>
    <row r="38" spans="1:18" s="618" customFormat="1" ht="15" customHeight="1">
      <c r="A38" s="618">
        <v>17</v>
      </c>
      <c r="B38" s="645" t="s">
        <v>326</v>
      </c>
      <c r="C38" s="648">
        <v>5.2</v>
      </c>
      <c r="D38" s="648">
        <v>5.2</v>
      </c>
      <c r="E38" s="648">
        <v>5.2</v>
      </c>
      <c r="F38" s="634">
        <v>4.1</v>
      </c>
      <c r="G38" s="634">
        <v>4.1</v>
      </c>
      <c r="H38" s="634">
        <v>4.1</v>
      </c>
      <c r="I38" s="392" t="s">
        <v>32</v>
      </c>
      <c r="J38" s="392" t="s">
        <v>32</v>
      </c>
      <c r="K38" s="392" t="s">
        <v>32</v>
      </c>
      <c r="L38" s="392" t="s">
        <v>32</v>
      </c>
      <c r="M38" s="392" t="s">
        <v>32</v>
      </c>
      <c r="N38" s="392" t="s">
        <v>32</v>
      </c>
      <c r="O38" s="634">
        <v>1.1</v>
      </c>
      <c r="P38" s="634">
        <v>1.1</v>
      </c>
      <c r="Q38" s="634">
        <v>1.1</v>
      </c>
      <c r="R38" s="647">
        <v>17</v>
      </c>
    </row>
    <row r="39" spans="1:18" s="618" customFormat="1" ht="15" customHeight="1">
      <c r="A39" s="618">
        <v>18</v>
      </c>
      <c r="B39" s="645" t="s">
        <v>327</v>
      </c>
      <c r="C39" s="648">
        <v>17.4</v>
      </c>
      <c r="D39" s="648">
        <v>17.4</v>
      </c>
      <c r="E39" s="648">
        <v>17.4</v>
      </c>
      <c r="F39" s="634">
        <v>4.7</v>
      </c>
      <c r="G39" s="634">
        <v>4.7</v>
      </c>
      <c r="H39" s="634">
        <v>4.7</v>
      </c>
      <c r="I39" s="634">
        <v>2.9</v>
      </c>
      <c r="J39" s="634">
        <v>2.9</v>
      </c>
      <c r="K39" s="634">
        <v>2.9</v>
      </c>
      <c r="L39" s="634">
        <v>6.1</v>
      </c>
      <c r="M39" s="634">
        <v>6.1</v>
      </c>
      <c r="N39" s="634">
        <v>6.1</v>
      </c>
      <c r="O39" s="634">
        <v>3.7</v>
      </c>
      <c r="P39" s="634">
        <v>3.7</v>
      </c>
      <c r="Q39" s="634">
        <v>3.7</v>
      </c>
      <c r="R39" s="647">
        <v>18</v>
      </c>
    </row>
    <row r="40" spans="1:18" s="618" customFormat="1" ht="15" customHeight="1">
      <c r="A40" s="618">
        <v>19</v>
      </c>
      <c r="B40" s="645" t="s">
        <v>329</v>
      </c>
      <c r="C40" s="648">
        <v>57</v>
      </c>
      <c r="D40" s="648">
        <v>48.7</v>
      </c>
      <c r="E40" s="650">
        <v>57</v>
      </c>
      <c r="F40" s="392" t="s">
        <v>32</v>
      </c>
      <c r="G40" s="392" t="s">
        <v>32</v>
      </c>
      <c r="H40" s="392" t="s">
        <v>32</v>
      </c>
      <c r="I40" s="634">
        <v>20.2</v>
      </c>
      <c r="J40" s="634">
        <v>20.2</v>
      </c>
      <c r="K40" s="634">
        <v>20.2</v>
      </c>
      <c r="L40" s="634">
        <v>9.5</v>
      </c>
      <c r="M40" s="634">
        <v>9.2</v>
      </c>
      <c r="N40" s="634">
        <v>9.5</v>
      </c>
      <c r="O40" s="634">
        <v>27.3</v>
      </c>
      <c r="P40" s="634">
        <v>19.3</v>
      </c>
      <c r="Q40" s="634">
        <v>27.3</v>
      </c>
      <c r="R40" s="647">
        <v>19</v>
      </c>
    </row>
    <row r="41" spans="2:33" s="638" customFormat="1" ht="15" customHeight="1">
      <c r="B41" s="643" t="s">
        <v>407</v>
      </c>
      <c r="C41" s="641">
        <v>27</v>
      </c>
      <c r="D41" s="641">
        <v>23</v>
      </c>
      <c r="E41" s="641">
        <v>27</v>
      </c>
      <c r="F41" s="595" t="s">
        <v>32</v>
      </c>
      <c r="G41" s="595" t="s">
        <v>32</v>
      </c>
      <c r="H41" s="595" t="s">
        <v>32</v>
      </c>
      <c r="I41" s="637">
        <v>13.4</v>
      </c>
      <c r="J41" s="637">
        <v>13.4</v>
      </c>
      <c r="K41" s="637">
        <v>13.4</v>
      </c>
      <c r="L41" s="654" t="s">
        <v>32</v>
      </c>
      <c r="M41" s="654" t="s">
        <v>32</v>
      </c>
      <c r="N41" s="654" t="s">
        <v>32</v>
      </c>
      <c r="O41" s="637">
        <v>13.6</v>
      </c>
      <c r="P41" s="637">
        <v>9.6</v>
      </c>
      <c r="Q41" s="637">
        <v>13.6</v>
      </c>
      <c r="R41" s="642" t="s">
        <v>408</v>
      </c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</row>
    <row r="42" spans="1:18" s="618" customFormat="1" ht="15" customHeight="1" thickBot="1">
      <c r="A42" s="615">
        <v>20</v>
      </c>
      <c r="B42" s="655" t="s">
        <v>333</v>
      </c>
      <c r="C42" s="656">
        <v>27</v>
      </c>
      <c r="D42" s="657">
        <v>23</v>
      </c>
      <c r="E42" s="658">
        <v>27</v>
      </c>
      <c r="F42" s="599" t="s">
        <v>32</v>
      </c>
      <c r="G42" s="599" t="s">
        <v>32</v>
      </c>
      <c r="H42" s="599" t="s">
        <v>32</v>
      </c>
      <c r="I42" s="659">
        <v>13.4</v>
      </c>
      <c r="J42" s="659">
        <v>13.4</v>
      </c>
      <c r="K42" s="659">
        <v>13.4</v>
      </c>
      <c r="L42" s="660" t="s">
        <v>32</v>
      </c>
      <c r="M42" s="660" t="s">
        <v>32</v>
      </c>
      <c r="N42" s="660" t="s">
        <v>32</v>
      </c>
      <c r="O42" s="659">
        <v>13.6</v>
      </c>
      <c r="P42" s="659">
        <v>9.6</v>
      </c>
      <c r="Q42" s="659">
        <v>13.6</v>
      </c>
      <c r="R42" s="661">
        <v>20</v>
      </c>
    </row>
    <row r="43" spans="1:18" s="618" customFormat="1" ht="12" customHeight="1">
      <c r="A43" s="662" t="s">
        <v>409</v>
      </c>
      <c r="B43" s="645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63"/>
      <c r="R43" s="664"/>
    </row>
    <row r="44" spans="1:18" s="618" customFormat="1" ht="12.75" customHeight="1">
      <c r="A44" s="618" t="s">
        <v>383</v>
      </c>
      <c r="B44" s="645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52"/>
      <c r="N44" s="634"/>
      <c r="O44" s="634"/>
      <c r="P44" s="634"/>
      <c r="Q44" s="665"/>
      <c r="R44" s="664"/>
    </row>
    <row r="45" spans="1:17" s="413" customFormat="1" ht="11.25">
      <c r="A45" s="413" t="s">
        <v>815</v>
      </c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</row>
    <row r="46" spans="1:33" ht="13.5">
      <c r="A46" s="411"/>
      <c r="B46" s="411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</row>
    <row r="47" spans="1:33" ht="13.5">
      <c r="A47" s="411"/>
      <c r="B47" s="411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</row>
    <row r="48" spans="1:33" ht="13.5">
      <c r="A48" s="411"/>
      <c r="B48" s="411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</row>
    <row r="49" spans="2:25" ht="13.5">
      <c r="B49" s="411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1"/>
      <c r="S49" s="411"/>
      <c r="T49" s="411"/>
      <c r="U49" s="411"/>
      <c r="V49" s="411"/>
      <c r="W49" s="411"/>
      <c r="X49" s="411"/>
      <c r="Y49" s="411"/>
    </row>
    <row r="50" spans="2:25" ht="12">
      <c r="B50" s="425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5"/>
      <c r="S50" s="425"/>
      <c r="T50" s="425"/>
      <c r="U50" s="425"/>
      <c r="V50" s="425"/>
      <c r="W50" s="425"/>
      <c r="X50" s="425"/>
      <c r="Y50" s="425"/>
    </row>
    <row r="51" spans="2:25" ht="12"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5"/>
      <c r="S51" s="425"/>
      <c r="T51" s="425"/>
      <c r="U51" s="425"/>
      <c r="V51" s="425"/>
      <c r="W51" s="425"/>
      <c r="X51" s="425"/>
      <c r="Y51" s="425"/>
    </row>
    <row r="52" spans="2:25" ht="12">
      <c r="B52" s="425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5"/>
      <c r="S52" s="425"/>
      <c r="T52" s="425"/>
      <c r="U52" s="425"/>
      <c r="V52" s="425"/>
      <c r="W52" s="425"/>
      <c r="X52" s="425"/>
      <c r="Y52" s="425"/>
    </row>
    <row r="53" spans="2:25" ht="12">
      <c r="B53" s="425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5"/>
      <c r="S53" s="425"/>
      <c r="T53" s="425"/>
      <c r="U53" s="425"/>
      <c r="V53" s="425"/>
      <c r="W53" s="425"/>
      <c r="X53" s="425"/>
      <c r="Y53" s="425"/>
    </row>
    <row r="54" spans="2:25" ht="12">
      <c r="B54" s="425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5"/>
      <c r="S54" s="425"/>
      <c r="T54" s="425"/>
      <c r="U54" s="425"/>
      <c r="V54" s="425"/>
      <c r="W54" s="425"/>
      <c r="X54" s="425"/>
      <c r="Y54" s="425"/>
    </row>
    <row r="55" spans="2:25" ht="12">
      <c r="B55" s="425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5"/>
      <c r="S55" s="425"/>
      <c r="T55" s="425"/>
      <c r="U55" s="425"/>
      <c r="V55" s="425"/>
      <c r="W55" s="425"/>
      <c r="X55" s="425"/>
      <c r="Y55" s="425"/>
    </row>
    <row r="56" spans="2:25" ht="12">
      <c r="B56" s="425"/>
      <c r="C56" s="428"/>
      <c r="D56" s="428"/>
      <c r="E56" s="429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5"/>
      <c r="S56" s="425"/>
      <c r="T56" s="425"/>
      <c r="U56" s="425"/>
      <c r="V56" s="425"/>
      <c r="W56" s="425"/>
      <c r="X56" s="425"/>
      <c r="Y56" s="425"/>
    </row>
    <row r="57" spans="2:25" ht="12">
      <c r="B57" s="425"/>
      <c r="C57" s="430"/>
      <c r="D57" s="430"/>
      <c r="E57" s="430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5"/>
      <c r="S57" s="425"/>
      <c r="T57" s="425"/>
      <c r="U57" s="425"/>
      <c r="V57" s="425"/>
      <c r="W57" s="425"/>
      <c r="X57" s="425"/>
      <c r="Y57" s="425"/>
    </row>
    <row r="58" spans="2:25" ht="12">
      <c r="B58" s="425"/>
      <c r="C58" s="430"/>
      <c r="D58" s="430"/>
      <c r="E58" s="430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5"/>
      <c r="S58" s="425"/>
      <c r="T58" s="425"/>
      <c r="U58" s="425"/>
      <c r="V58" s="425"/>
      <c r="W58" s="425"/>
      <c r="X58" s="425"/>
      <c r="Y58" s="425"/>
    </row>
    <row r="59" spans="2:25" ht="12">
      <c r="B59" s="425"/>
      <c r="C59" s="430"/>
      <c r="D59" s="430"/>
      <c r="E59" s="430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5"/>
      <c r="S59" s="425"/>
      <c r="T59" s="425"/>
      <c r="U59" s="425"/>
      <c r="V59" s="425"/>
      <c r="W59" s="425"/>
      <c r="X59" s="425"/>
      <c r="Y59" s="425"/>
    </row>
    <row r="60" spans="2:25" ht="12">
      <c r="B60" s="425"/>
      <c r="C60" s="430"/>
      <c r="D60" s="430"/>
      <c r="E60" s="430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5"/>
      <c r="S60" s="425"/>
      <c r="T60" s="425"/>
      <c r="U60" s="425"/>
      <c r="V60" s="425"/>
      <c r="W60" s="425"/>
      <c r="X60" s="425"/>
      <c r="Y60" s="425"/>
    </row>
    <row r="61" spans="2:25" ht="12">
      <c r="B61" s="425"/>
      <c r="C61" s="430"/>
      <c r="D61" s="430"/>
      <c r="E61" s="430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5"/>
      <c r="S61" s="425"/>
      <c r="T61" s="425"/>
      <c r="U61" s="425"/>
      <c r="V61" s="425"/>
      <c r="W61" s="425"/>
      <c r="X61" s="425"/>
      <c r="Y61" s="425"/>
    </row>
    <row r="62" spans="2:25" ht="12">
      <c r="B62" s="425"/>
      <c r="C62" s="430"/>
      <c r="D62" s="430"/>
      <c r="E62" s="430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5"/>
      <c r="S62" s="425"/>
      <c r="T62" s="425"/>
      <c r="U62" s="425"/>
      <c r="V62" s="425"/>
      <c r="W62" s="425"/>
      <c r="X62" s="425"/>
      <c r="Y62" s="425"/>
    </row>
    <row r="63" spans="2:25" ht="12">
      <c r="B63" s="425"/>
      <c r="C63" s="430"/>
      <c r="D63" s="430"/>
      <c r="E63" s="430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5"/>
      <c r="S63" s="425"/>
      <c r="T63" s="425"/>
      <c r="U63" s="425"/>
      <c r="V63" s="425"/>
      <c r="W63" s="425"/>
      <c r="X63" s="425"/>
      <c r="Y63" s="425"/>
    </row>
    <row r="64" spans="2:25" ht="12">
      <c r="B64" s="425"/>
      <c r="C64" s="430"/>
      <c r="D64" s="430"/>
      <c r="E64" s="430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5"/>
      <c r="S64" s="425"/>
      <c r="T64" s="425"/>
      <c r="U64" s="425"/>
      <c r="V64" s="425"/>
      <c r="W64" s="425"/>
      <c r="X64" s="425"/>
      <c r="Y64" s="425"/>
    </row>
    <row r="65" spans="2:25" ht="12">
      <c r="B65" s="425"/>
      <c r="C65" s="430"/>
      <c r="D65" s="430"/>
      <c r="E65" s="430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5"/>
      <c r="S65" s="425"/>
      <c r="T65" s="425"/>
      <c r="U65" s="425"/>
      <c r="V65" s="425"/>
      <c r="W65" s="425"/>
      <c r="X65" s="425"/>
      <c r="Y65" s="425"/>
    </row>
    <row r="66" spans="2:25" ht="12">
      <c r="B66" s="425"/>
      <c r="C66" s="430"/>
      <c r="D66" s="430"/>
      <c r="E66" s="430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5"/>
      <c r="S66" s="425"/>
      <c r="T66" s="425"/>
      <c r="U66" s="425"/>
      <c r="V66" s="425"/>
      <c r="W66" s="425"/>
      <c r="X66" s="425"/>
      <c r="Y66" s="425"/>
    </row>
    <row r="67" spans="2:25" ht="12">
      <c r="B67" s="425"/>
      <c r="C67" s="428"/>
      <c r="D67" s="428"/>
      <c r="E67" s="428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25"/>
      <c r="S67" s="425"/>
      <c r="T67" s="425"/>
      <c r="U67" s="425"/>
      <c r="V67" s="425"/>
      <c r="W67" s="425"/>
      <c r="X67" s="425"/>
      <c r="Y67" s="425"/>
    </row>
    <row r="68" spans="2:25" ht="12">
      <c r="B68" s="425"/>
      <c r="C68" s="430"/>
      <c r="D68" s="430"/>
      <c r="E68" s="430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5"/>
      <c r="S68" s="425"/>
      <c r="T68" s="425"/>
      <c r="U68" s="425"/>
      <c r="V68" s="425"/>
      <c r="W68" s="425"/>
      <c r="X68" s="425"/>
      <c r="Y68" s="425"/>
    </row>
    <row r="69" spans="2:25" ht="12">
      <c r="B69" s="425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5"/>
      <c r="S69" s="425"/>
      <c r="T69" s="425"/>
      <c r="U69" s="425"/>
      <c r="V69" s="425"/>
      <c r="W69" s="425"/>
      <c r="X69" s="425"/>
      <c r="Y69" s="425"/>
    </row>
    <row r="70" spans="2:25" ht="12">
      <c r="B70" s="425"/>
      <c r="C70" s="430"/>
      <c r="D70" s="430"/>
      <c r="E70" s="430"/>
      <c r="F70" s="433"/>
      <c r="G70" s="433"/>
      <c r="H70" s="433"/>
      <c r="I70" s="422"/>
      <c r="J70" s="422"/>
      <c r="K70" s="422"/>
      <c r="L70" s="432"/>
      <c r="M70" s="432"/>
      <c r="N70" s="432"/>
      <c r="O70" s="422"/>
      <c r="P70" s="422"/>
      <c r="Q70" s="422"/>
      <c r="R70" s="425"/>
      <c r="S70" s="425"/>
      <c r="T70" s="425"/>
      <c r="U70" s="425"/>
      <c r="V70" s="425"/>
      <c r="W70" s="425"/>
      <c r="X70" s="425"/>
      <c r="Y70" s="425"/>
    </row>
    <row r="71" spans="2:25" ht="12">
      <c r="B71" s="425"/>
      <c r="C71" s="430"/>
      <c r="D71" s="430"/>
      <c r="E71" s="430"/>
      <c r="F71" s="422"/>
      <c r="G71" s="422"/>
      <c r="H71" s="422"/>
      <c r="I71" s="422"/>
      <c r="J71" s="422"/>
      <c r="K71" s="422"/>
      <c r="L71" s="433"/>
      <c r="M71" s="433"/>
      <c r="N71" s="433"/>
      <c r="O71" s="422"/>
      <c r="P71" s="422"/>
      <c r="Q71" s="422"/>
      <c r="R71" s="425"/>
      <c r="S71" s="425"/>
      <c r="T71" s="425"/>
      <c r="U71" s="425"/>
      <c r="V71" s="425"/>
      <c r="W71" s="425"/>
      <c r="X71" s="425"/>
      <c r="Y71" s="425"/>
    </row>
    <row r="72" spans="2:25" ht="12">
      <c r="B72" s="425"/>
      <c r="C72" s="430"/>
      <c r="D72" s="430"/>
      <c r="E72" s="430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5"/>
      <c r="S72" s="425"/>
      <c r="T72" s="425"/>
      <c r="U72" s="425"/>
      <c r="V72" s="425"/>
      <c r="W72" s="425"/>
      <c r="X72" s="425"/>
      <c r="Y72" s="425"/>
    </row>
    <row r="73" spans="2:25" ht="12">
      <c r="B73" s="425"/>
      <c r="C73" s="428"/>
      <c r="D73" s="428"/>
      <c r="E73" s="428"/>
      <c r="F73" s="434"/>
      <c r="G73" s="434"/>
      <c r="H73" s="434"/>
      <c r="I73" s="431"/>
      <c r="J73" s="431"/>
      <c r="K73" s="431"/>
      <c r="L73" s="431"/>
      <c r="M73" s="431"/>
      <c r="N73" s="431"/>
      <c r="O73" s="431"/>
      <c r="P73" s="431"/>
      <c r="Q73" s="431"/>
      <c r="R73" s="425"/>
      <c r="S73" s="425"/>
      <c r="T73" s="425"/>
      <c r="U73" s="425"/>
      <c r="V73" s="425"/>
      <c r="W73" s="425"/>
      <c r="X73" s="425"/>
      <c r="Y73" s="425"/>
    </row>
    <row r="74" spans="2:25" ht="12">
      <c r="B74" s="425"/>
      <c r="C74" s="430"/>
      <c r="D74" s="430"/>
      <c r="E74" s="430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5"/>
      <c r="S74" s="425"/>
      <c r="T74" s="425"/>
      <c r="U74" s="425"/>
      <c r="V74" s="425"/>
      <c r="W74" s="425"/>
      <c r="X74" s="425"/>
      <c r="Y74" s="425"/>
    </row>
    <row r="75" spans="2:25" ht="12">
      <c r="B75" s="425"/>
      <c r="C75" s="428"/>
      <c r="D75" s="428"/>
      <c r="E75" s="428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25"/>
      <c r="S75" s="425"/>
      <c r="T75" s="425"/>
      <c r="U75" s="425"/>
      <c r="V75" s="425"/>
      <c r="W75" s="425"/>
      <c r="X75" s="425"/>
      <c r="Y75" s="425"/>
    </row>
    <row r="76" spans="2:25" ht="12">
      <c r="B76" s="425"/>
      <c r="C76" s="430"/>
      <c r="D76" s="430"/>
      <c r="E76" s="430"/>
      <c r="F76" s="422"/>
      <c r="G76" s="422"/>
      <c r="H76" s="422"/>
      <c r="I76" s="432"/>
      <c r="J76" s="422"/>
      <c r="K76" s="432"/>
      <c r="L76" s="422"/>
      <c r="M76" s="422"/>
      <c r="N76" s="422"/>
      <c r="O76" s="422"/>
      <c r="P76" s="422"/>
      <c r="Q76" s="422"/>
      <c r="R76" s="425"/>
      <c r="S76" s="425"/>
      <c r="T76" s="425"/>
      <c r="U76" s="425"/>
      <c r="V76" s="425"/>
      <c r="W76" s="425"/>
      <c r="X76" s="425"/>
      <c r="Y76" s="425"/>
    </row>
    <row r="77" spans="2:25" ht="12">
      <c r="B77" s="425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5"/>
      <c r="S77" s="425"/>
      <c r="T77" s="425"/>
      <c r="U77" s="425"/>
      <c r="V77" s="425"/>
      <c r="W77" s="425"/>
      <c r="X77" s="425"/>
      <c r="Y77" s="425"/>
    </row>
    <row r="78" spans="2:25" ht="12">
      <c r="B78" s="425"/>
      <c r="C78" s="430"/>
      <c r="D78" s="430"/>
      <c r="E78" s="430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5"/>
      <c r="S78" s="425"/>
      <c r="T78" s="425"/>
      <c r="U78" s="425"/>
      <c r="V78" s="425"/>
      <c r="W78" s="425"/>
      <c r="X78" s="425"/>
      <c r="Y78" s="425"/>
    </row>
    <row r="79" spans="2:25" ht="13.5">
      <c r="B79" s="411"/>
      <c r="C79" s="416"/>
      <c r="D79" s="416"/>
      <c r="E79" s="416"/>
      <c r="F79" s="417"/>
      <c r="G79" s="417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5"/>
      <c r="S79" s="411"/>
      <c r="T79" s="411"/>
      <c r="U79" s="411"/>
      <c r="V79" s="411"/>
      <c r="W79" s="411"/>
      <c r="X79" s="411"/>
      <c r="Y79" s="411"/>
    </row>
    <row r="80" spans="2:25" ht="13.5">
      <c r="B80" s="411"/>
      <c r="C80" s="416"/>
      <c r="D80" s="416"/>
      <c r="E80" s="416"/>
      <c r="F80" s="417"/>
      <c r="G80" s="417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5"/>
      <c r="S80" s="411"/>
      <c r="T80" s="411"/>
      <c r="U80" s="411"/>
      <c r="V80" s="411"/>
      <c r="W80" s="411"/>
      <c r="X80" s="411"/>
      <c r="Y80" s="411"/>
    </row>
    <row r="81" spans="3:18" ht="12">
      <c r="C81" s="414"/>
      <c r="D81" s="414"/>
      <c r="E81" s="414"/>
      <c r="F81" s="418"/>
      <c r="G81" s="418"/>
      <c r="H81" s="434"/>
      <c r="I81" s="431"/>
      <c r="J81" s="431"/>
      <c r="K81" s="431"/>
      <c r="L81" s="434"/>
      <c r="M81" s="434"/>
      <c r="N81" s="434"/>
      <c r="O81" s="431"/>
      <c r="P81" s="431"/>
      <c r="Q81" s="431"/>
      <c r="R81" s="425"/>
    </row>
    <row r="82" spans="3:18" ht="12.75" thickBot="1">
      <c r="C82" s="419"/>
      <c r="D82" s="420"/>
      <c r="E82" s="420"/>
      <c r="F82" s="421"/>
      <c r="G82" s="421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5"/>
    </row>
    <row r="83" spans="3:18" ht="13.5">
      <c r="C83" s="411"/>
      <c r="D83" s="411"/>
      <c r="E83" s="411"/>
      <c r="F83" s="411"/>
      <c r="G83" s="411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</row>
    <row r="84" spans="3:18" ht="13.5">
      <c r="C84" s="411"/>
      <c r="D84" s="411"/>
      <c r="E84" s="411"/>
      <c r="F84" s="411"/>
      <c r="G84" s="411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</row>
    <row r="85" spans="3:18" ht="13.5">
      <c r="C85" s="411"/>
      <c r="D85" s="411"/>
      <c r="E85" s="411"/>
      <c r="F85" s="411"/>
      <c r="G85" s="411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</row>
    <row r="86" spans="3:18" ht="13.5">
      <c r="C86" s="411"/>
      <c r="D86" s="411"/>
      <c r="E86" s="411"/>
      <c r="F86" s="411"/>
      <c r="G86" s="411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</row>
    <row r="87" spans="3:18" ht="13.5">
      <c r="C87" s="411"/>
      <c r="D87" s="411"/>
      <c r="E87" s="411"/>
      <c r="F87" s="411"/>
      <c r="G87" s="411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4"/>
  <sheetViews>
    <sheetView showGridLines="0" view="pageBreakPreview" zoomScaleSheetLayoutView="100" zoomScalePageLayoutView="0" workbookViewId="0" topLeftCell="A6">
      <selection activeCell="K17" sqref="K17"/>
    </sheetView>
  </sheetViews>
  <sheetFormatPr defaultColWidth="8.00390625" defaultRowHeight="13.5"/>
  <cols>
    <col min="1" max="1" width="11.875" style="232" customWidth="1"/>
    <col min="2" max="2" width="11.00390625" style="233" customWidth="1"/>
    <col min="3" max="9" width="10.625" style="233" customWidth="1"/>
    <col min="10" max="16384" width="8.00390625" style="232" customWidth="1"/>
  </cols>
  <sheetData>
    <row r="1" spans="1:9" s="669" customFormat="1" ht="18.75" customHeight="1">
      <c r="A1" s="667" t="s">
        <v>727</v>
      </c>
      <c r="B1" s="668"/>
      <c r="C1" s="668"/>
      <c r="D1" s="668"/>
      <c r="E1" s="668"/>
      <c r="F1" s="668"/>
      <c r="G1" s="668"/>
      <c r="H1" s="668"/>
      <c r="I1" s="668"/>
    </row>
    <row r="2" spans="1:9" s="669" customFormat="1" ht="18.75" customHeight="1">
      <c r="A2" s="667"/>
      <c r="B2" s="668"/>
      <c r="C2" s="668"/>
      <c r="D2" s="668"/>
      <c r="E2" s="668"/>
      <c r="F2" s="668"/>
      <c r="G2" s="668"/>
      <c r="H2" s="668"/>
      <c r="I2" s="668"/>
    </row>
    <row r="3" spans="1:9" s="669" customFormat="1" ht="11.25" customHeight="1">
      <c r="A3" s="667"/>
      <c r="B3" s="668"/>
      <c r="C3" s="668"/>
      <c r="D3" s="668"/>
      <c r="E3" s="668"/>
      <c r="F3" s="668"/>
      <c r="G3" s="668"/>
      <c r="H3" s="668"/>
      <c r="I3" s="668"/>
    </row>
    <row r="4" spans="1:9" s="673" customFormat="1" ht="12.75" customHeight="1" thickBot="1">
      <c r="A4" s="670" t="s">
        <v>718</v>
      </c>
      <c r="B4" s="671"/>
      <c r="C4" s="671"/>
      <c r="D4" s="671"/>
      <c r="E4" s="671"/>
      <c r="F4" s="671"/>
      <c r="G4" s="671"/>
      <c r="H4" s="671"/>
      <c r="I4" s="672" t="s">
        <v>410</v>
      </c>
    </row>
    <row r="5" spans="1:9" s="673" customFormat="1" ht="16.5" customHeight="1">
      <c r="A5" s="674" t="s">
        <v>719</v>
      </c>
      <c r="B5" s="940" t="s">
        <v>411</v>
      </c>
      <c r="C5" s="675" t="s">
        <v>412</v>
      </c>
      <c r="D5" s="676"/>
      <c r="E5" s="675" t="s">
        <v>413</v>
      </c>
      <c r="F5" s="676"/>
      <c r="G5" s="677" t="s">
        <v>414</v>
      </c>
      <c r="H5" s="940" t="s">
        <v>415</v>
      </c>
      <c r="I5" s="942" t="s">
        <v>416</v>
      </c>
    </row>
    <row r="6" spans="1:9" s="673" customFormat="1" ht="16.5" customHeight="1">
      <c r="A6" s="678" t="s">
        <v>720</v>
      </c>
      <c r="B6" s="941"/>
      <c r="C6" s="679" t="s">
        <v>721</v>
      </c>
      <c r="D6" s="679" t="s">
        <v>417</v>
      </c>
      <c r="E6" s="679" t="s">
        <v>418</v>
      </c>
      <c r="F6" s="679" t="s">
        <v>419</v>
      </c>
      <c r="G6" s="680" t="s">
        <v>380</v>
      </c>
      <c r="H6" s="941"/>
      <c r="I6" s="943"/>
    </row>
    <row r="7" spans="1:9" s="673" customFormat="1" ht="7.5" customHeight="1">
      <c r="A7" s="681"/>
      <c r="B7" s="682"/>
      <c r="C7" s="682"/>
      <c r="D7" s="682"/>
      <c r="E7" s="682"/>
      <c r="F7" s="682"/>
      <c r="G7" s="682"/>
      <c r="H7" s="682"/>
      <c r="I7" s="682"/>
    </row>
    <row r="8" spans="1:9" s="673" customFormat="1" ht="18" customHeight="1">
      <c r="A8" s="385" t="s">
        <v>722</v>
      </c>
      <c r="B8" s="691">
        <v>8830.4</v>
      </c>
      <c r="C8" s="691">
        <v>6080.099999999999</v>
      </c>
      <c r="D8" s="691">
        <v>2750.2999999999997</v>
      </c>
      <c r="E8" s="691">
        <v>8402.4</v>
      </c>
      <c r="F8" s="691">
        <v>428</v>
      </c>
      <c r="G8" s="691">
        <v>702.7000000000002</v>
      </c>
      <c r="H8" s="691">
        <v>68.9</v>
      </c>
      <c r="I8" s="691">
        <v>95.2</v>
      </c>
    </row>
    <row r="9" spans="1:9" s="673" customFormat="1" ht="18" customHeight="1">
      <c r="A9" s="385" t="s">
        <v>723</v>
      </c>
      <c r="B9" s="691" t="s">
        <v>612</v>
      </c>
      <c r="C9" s="691" t="s">
        <v>613</v>
      </c>
      <c r="D9" s="691" t="s">
        <v>614</v>
      </c>
      <c r="E9" s="691" t="s">
        <v>615</v>
      </c>
      <c r="F9" s="691">
        <v>383.2</v>
      </c>
      <c r="G9" s="691">
        <v>730</v>
      </c>
      <c r="H9" s="697">
        <v>69.4</v>
      </c>
      <c r="I9" s="697">
        <v>95.7</v>
      </c>
    </row>
    <row r="10" spans="1:9" s="673" customFormat="1" ht="18" customHeight="1">
      <c r="A10" s="385" t="s">
        <v>724</v>
      </c>
      <c r="B10" s="691">
        <v>8939.1</v>
      </c>
      <c r="C10" s="691">
        <v>6222.200000000001</v>
      </c>
      <c r="D10" s="691">
        <v>2716.9</v>
      </c>
      <c r="E10" s="691">
        <v>8562</v>
      </c>
      <c r="F10" s="691">
        <v>377.09999999999985</v>
      </c>
      <c r="G10" s="691">
        <v>748</v>
      </c>
      <c r="H10" s="697">
        <v>69.6</v>
      </c>
      <c r="I10" s="697">
        <v>95.8</v>
      </c>
    </row>
    <row r="11" spans="1:9" s="673" customFormat="1" ht="18" customHeight="1">
      <c r="A11" s="385" t="s">
        <v>725</v>
      </c>
      <c r="B11" s="692">
        <v>8967.9</v>
      </c>
      <c r="C11" s="692">
        <v>6256.8</v>
      </c>
      <c r="D11" s="692">
        <v>2711.1</v>
      </c>
      <c r="E11" s="692">
        <v>8591.6</v>
      </c>
      <c r="F11" s="692">
        <v>376.3</v>
      </c>
      <c r="G11" s="692">
        <v>759.8</v>
      </c>
      <c r="H11" s="673">
        <v>69.8</v>
      </c>
      <c r="I11" s="673">
        <v>95.8</v>
      </c>
    </row>
    <row r="12" spans="1:9" s="685" customFormat="1" ht="18" customHeight="1">
      <c r="A12" s="393" t="s">
        <v>726</v>
      </c>
      <c r="B12" s="683">
        <v>8998.8</v>
      </c>
      <c r="C12" s="683">
        <f>C14+C15</f>
        <v>6297.1</v>
      </c>
      <c r="D12" s="683">
        <f>D14+D15</f>
        <v>2701.6000000000004</v>
      </c>
      <c r="E12" s="683">
        <v>8629.1</v>
      </c>
      <c r="F12" s="683">
        <f>F14+F15</f>
        <v>369.4999999999998</v>
      </c>
      <c r="G12" s="683">
        <v>768</v>
      </c>
      <c r="H12" s="684">
        <v>70</v>
      </c>
      <c r="I12" s="685">
        <v>95.9</v>
      </c>
    </row>
    <row r="13" spans="1:13" s="685" customFormat="1" ht="6" customHeight="1">
      <c r="A13" s="686"/>
      <c r="B13" s="683"/>
      <c r="C13" s="683"/>
      <c r="D13" s="683"/>
      <c r="E13" s="683"/>
      <c r="F13" s="683"/>
      <c r="G13" s="683"/>
      <c r="H13" s="684"/>
      <c r="I13" s="684"/>
      <c r="M13" s="687"/>
    </row>
    <row r="14" spans="1:9" s="685" customFormat="1" ht="18.75" customHeight="1">
      <c r="A14" s="693" t="s">
        <v>420</v>
      </c>
      <c r="B14" s="683">
        <f>SUM(B17:B26)</f>
        <v>7116.6</v>
      </c>
      <c r="C14" s="683">
        <v>4885.7</v>
      </c>
      <c r="D14" s="683">
        <f>B14-C14</f>
        <v>2230.9000000000005</v>
      </c>
      <c r="E14" s="683">
        <f>SUM(E17:E26)</f>
        <v>6816.900000000001</v>
      </c>
      <c r="F14" s="683">
        <f>B14-E14</f>
        <v>299.6999999999998</v>
      </c>
      <c r="G14" s="683">
        <v>601.7</v>
      </c>
      <c r="H14" s="689">
        <f>C14/B14*100</f>
        <v>68.65216535986285</v>
      </c>
      <c r="I14" s="683">
        <v>95.8</v>
      </c>
    </row>
    <row r="15" spans="1:13" s="685" customFormat="1" ht="18.75" customHeight="1">
      <c r="A15" s="693" t="s">
        <v>421</v>
      </c>
      <c r="B15" s="683">
        <v>1882.1</v>
      </c>
      <c r="C15" s="683">
        <v>1411.4</v>
      </c>
      <c r="D15" s="683">
        <f>B15-C15</f>
        <v>470.6999999999998</v>
      </c>
      <c r="E15" s="683">
        <f>E27+E29+E33+E35+E37+E41</f>
        <v>1812.3</v>
      </c>
      <c r="F15" s="683">
        <f>B15-E15</f>
        <v>69.79999999999995</v>
      </c>
      <c r="G15" s="683">
        <v>166.2</v>
      </c>
      <c r="H15" s="683">
        <f>C15/B15*100</f>
        <v>74.99070187556454</v>
      </c>
      <c r="I15" s="683">
        <v>96.3</v>
      </c>
      <c r="M15" s="690"/>
    </row>
    <row r="16" spans="1:9" s="673" customFormat="1" ht="6.75" customHeight="1">
      <c r="A16" s="688"/>
      <c r="B16" s="683"/>
      <c r="C16" s="683"/>
      <c r="D16" s="683"/>
      <c r="E16" s="683"/>
      <c r="F16" s="684"/>
      <c r="G16" s="684"/>
      <c r="H16" s="684"/>
      <c r="I16" s="684"/>
    </row>
    <row r="17" spans="1:11" s="673" customFormat="1" ht="19.5" customHeight="1">
      <c r="A17" s="688" t="s">
        <v>320</v>
      </c>
      <c r="B17" s="691">
        <v>1721</v>
      </c>
      <c r="C17" s="692">
        <v>1219.4</v>
      </c>
      <c r="D17" s="692">
        <f aca="true" t="shared" si="0" ref="D17:D42">B17-C17</f>
        <v>501.5999999999999</v>
      </c>
      <c r="E17" s="692">
        <v>1673.3</v>
      </c>
      <c r="F17" s="692">
        <f aca="true" t="shared" si="1" ref="F17:F42">B17-E17</f>
        <v>47.700000000000045</v>
      </c>
      <c r="G17" s="651">
        <v>168.3</v>
      </c>
      <c r="H17" s="692">
        <f>C17/B17*100</f>
        <v>70.85415456130157</v>
      </c>
      <c r="I17" s="692">
        <v>97.2</v>
      </c>
      <c r="K17" s="651"/>
    </row>
    <row r="18" spans="1:11" s="673" customFormat="1" ht="19.5" customHeight="1">
      <c r="A18" s="688" t="s">
        <v>321</v>
      </c>
      <c r="B18" s="691">
        <v>1430.1</v>
      </c>
      <c r="C18" s="692">
        <v>1050.8</v>
      </c>
      <c r="D18" s="692">
        <f t="shared" si="0"/>
        <v>379.29999999999995</v>
      </c>
      <c r="E18" s="692">
        <v>1390</v>
      </c>
      <c r="F18" s="692">
        <f t="shared" si="1"/>
        <v>40.09999999999991</v>
      </c>
      <c r="G18" s="651">
        <v>123</v>
      </c>
      <c r="H18" s="692">
        <f aca="true" t="shared" si="2" ref="H18:H42">C18/B18*100</f>
        <v>73.47737920425145</v>
      </c>
      <c r="I18" s="692">
        <v>97.2</v>
      </c>
      <c r="K18" s="651"/>
    </row>
    <row r="19" spans="1:11" s="673" customFormat="1" ht="19.5" customHeight="1">
      <c r="A19" s="688" t="s">
        <v>323</v>
      </c>
      <c r="B19" s="691">
        <v>626.5</v>
      </c>
      <c r="C19" s="692">
        <v>359.3</v>
      </c>
      <c r="D19" s="692">
        <f t="shared" si="0"/>
        <v>267.2</v>
      </c>
      <c r="E19" s="692">
        <v>562.3</v>
      </c>
      <c r="F19" s="692">
        <f t="shared" si="1"/>
        <v>64.20000000000005</v>
      </c>
      <c r="G19" s="651">
        <v>65</v>
      </c>
      <c r="H19" s="692">
        <f t="shared" si="2"/>
        <v>57.35035913806864</v>
      </c>
      <c r="I19" s="692">
        <v>89.8</v>
      </c>
      <c r="K19" s="651"/>
    </row>
    <row r="20" spans="1:11" s="673" customFormat="1" ht="19.5" customHeight="1">
      <c r="A20" s="688" t="s">
        <v>325</v>
      </c>
      <c r="B20" s="691">
        <v>321.1</v>
      </c>
      <c r="C20" s="692">
        <v>212</v>
      </c>
      <c r="D20" s="692">
        <f t="shared" si="0"/>
        <v>109.10000000000002</v>
      </c>
      <c r="E20" s="692">
        <v>304.1</v>
      </c>
      <c r="F20" s="692">
        <f t="shared" si="1"/>
        <v>17</v>
      </c>
      <c r="G20" s="651">
        <v>30.5</v>
      </c>
      <c r="H20" s="692">
        <f t="shared" si="2"/>
        <v>66.0230457801308</v>
      </c>
      <c r="I20" s="692">
        <v>94.7</v>
      </c>
      <c r="K20" s="651"/>
    </row>
    <row r="21" spans="1:11" s="673" customFormat="1" ht="19.5" customHeight="1">
      <c r="A21" s="688" t="s">
        <v>221</v>
      </c>
      <c r="B21" s="691">
        <v>937.8</v>
      </c>
      <c r="C21" s="692">
        <v>493.4</v>
      </c>
      <c r="D21" s="692">
        <f t="shared" si="0"/>
        <v>444.4</v>
      </c>
      <c r="E21" s="692">
        <v>857.8</v>
      </c>
      <c r="F21" s="692">
        <f t="shared" si="1"/>
        <v>80</v>
      </c>
      <c r="G21" s="651">
        <v>58.3</v>
      </c>
      <c r="H21" s="692">
        <f t="shared" si="2"/>
        <v>52.61249733418639</v>
      </c>
      <c r="I21" s="692">
        <v>91.5</v>
      </c>
      <c r="K21" s="651"/>
    </row>
    <row r="22" spans="1:11" s="673" customFormat="1" ht="19.5" customHeight="1">
      <c r="A22" s="688" t="s">
        <v>328</v>
      </c>
      <c r="B22" s="691">
        <v>608.1</v>
      </c>
      <c r="C22" s="692">
        <v>446.7</v>
      </c>
      <c r="D22" s="692">
        <f t="shared" si="0"/>
        <v>161.40000000000003</v>
      </c>
      <c r="E22" s="692">
        <v>583.3</v>
      </c>
      <c r="F22" s="692">
        <f t="shared" si="1"/>
        <v>24.800000000000068</v>
      </c>
      <c r="G22" s="651">
        <v>63.3</v>
      </c>
      <c r="H22" s="692">
        <f t="shared" si="2"/>
        <v>73.45831277750369</v>
      </c>
      <c r="I22" s="692">
        <v>95.9</v>
      </c>
      <c r="K22" s="651"/>
    </row>
    <row r="23" spans="1:11" s="673" customFormat="1" ht="19.5" customHeight="1">
      <c r="A23" s="688" t="s">
        <v>330</v>
      </c>
      <c r="B23" s="691">
        <v>340.2</v>
      </c>
      <c r="C23" s="692">
        <v>247.8</v>
      </c>
      <c r="D23" s="692">
        <f t="shared" si="0"/>
        <v>92.39999999999998</v>
      </c>
      <c r="E23" s="692">
        <v>336.7</v>
      </c>
      <c r="F23" s="692">
        <f t="shared" si="1"/>
        <v>3.5</v>
      </c>
      <c r="G23" s="651">
        <v>17.6</v>
      </c>
      <c r="H23" s="692">
        <f t="shared" si="2"/>
        <v>72.8395061728395</v>
      </c>
      <c r="I23" s="692">
        <v>99</v>
      </c>
      <c r="K23" s="651"/>
    </row>
    <row r="24" spans="1:11" s="673" customFormat="1" ht="19.5" customHeight="1">
      <c r="A24" s="688" t="s">
        <v>394</v>
      </c>
      <c r="B24" s="691">
        <v>352</v>
      </c>
      <c r="C24" s="692">
        <v>275.5</v>
      </c>
      <c r="D24" s="692">
        <f t="shared" si="0"/>
        <v>76.5</v>
      </c>
      <c r="E24" s="692">
        <v>348.8</v>
      </c>
      <c r="F24" s="692">
        <f t="shared" si="1"/>
        <v>3.1999999999999886</v>
      </c>
      <c r="G24" s="651">
        <v>26.3</v>
      </c>
      <c r="H24" s="692">
        <f t="shared" si="2"/>
        <v>78.26704545454545</v>
      </c>
      <c r="I24" s="692">
        <v>99.1</v>
      </c>
      <c r="K24" s="651"/>
    </row>
    <row r="25" spans="1:11" s="673" customFormat="1" ht="19.5" customHeight="1">
      <c r="A25" s="688" t="s">
        <v>422</v>
      </c>
      <c r="B25" s="691">
        <v>302.1</v>
      </c>
      <c r="C25" s="692">
        <v>211.2</v>
      </c>
      <c r="D25" s="692">
        <f t="shared" si="0"/>
        <v>90.90000000000003</v>
      </c>
      <c r="E25" s="692">
        <v>296.6</v>
      </c>
      <c r="F25" s="692">
        <f t="shared" si="1"/>
        <v>5.5</v>
      </c>
      <c r="G25" s="651">
        <v>23.3</v>
      </c>
      <c r="H25" s="692">
        <f t="shared" si="2"/>
        <v>69.9106256206554</v>
      </c>
      <c r="I25" s="692">
        <v>98.2</v>
      </c>
      <c r="K25" s="651"/>
    </row>
    <row r="26" spans="1:11" s="673" customFormat="1" ht="19.5" customHeight="1">
      <c r="A26" s="688" t="s">
        <v>396</v>
      </c>
      <c r="B26" s="691">
        <v>477.7</v>
      </c>
      <c r="C26" s="692">
        <v>369.5</v>
      </c>
      <c r="D26" s="692">
        <f t="shared" si="0"/>
        <v>108.19999999999999</v>
      </c>
      <c r="E26" s="692">
        <v>464</v>
      </c>
      <c r="F26" s="692">
        <f t="shared" si="1"/>
        <v>13.699999999999989</v>
      </c>
      <c r="G26" s="651">
        <v>26.2</v>
      </c>
      <c r="H26" s="692">
        <v>77.4</v>
      </c>
      <c r="I26" s="692">
        <v>97.1</v>
      </c>
      <c r="K26" s="651"/>
    </row>
    <row r="27" spans="1:15" s="685" customFormat="1" ht="19.5" customHeight="1">
      <c r="A27" s="693" t="s">
        <v>397</v>
      </c>
      <c r="B27" s="683">
        <v>133.7</v>
      </c>
      <c r="C27" s="683">
        <v>114.1</v>
      </c>
      <c r="D27" s="683">
        <f t="shared" si="0"/>
        <v>19.599999999999994</v>
      </c>
      <c r="E27" s="683">
        <v>130</v>
      </c>
      <c r="F27" s="683">
        <f t="shared" si="1"/>
        <v>3.6999999999999886</v>
      </c>
      <c r="G27" s="684">
        <v>19</v>
      </c>
      <c r="H27" s="683">
        <f t="shared" si="2"/>
        <v>85.34031413612566</v>
      </c>
      <c r="I27" s="683">
        <v>97.2</v>
      </c>
      <c r="K27" s="651"/>
      <c r="L27" s="673"/>
      <c r="M27" s="673"/>
      <c r="N27" s="673"/>
      <c r="O27" s="673"/>
    </row>
    <row r="28" spans="1:11" s="673" customFormat="1" ht="19.5" customHeight="1">
      <c r="A28" s="688" t="s">
        <v>213</v>
      </c>
      <c r="B28" s="692">
        <v>133.7</v>
      </c>
      <c r="C28" s="692">
        <v>114.1</v>
      </c>
      <c r="D28" s="692">
        <f t="shared" si="0"/>
        <v>19.599999999999994</v>
      </c>
      <c r="E28" s="692">
        <v>130</v>
      </c>
      <c r="F28" s="692">
        <f t="shared" si="1"/>
        <v>3.6999999999999886</v>
      </c>
      <c r="G28" s="651">
        <v>19</v>
      </c>
      <c r="H28" s="692">
        <f t="shared" si="2"/>
        <v>85.34031413612566</v>
      </c>
      <c r="I28" s="692">
        <v>97.2</v>
      </c>
      <c r="K28" s="651"/>
    </row>
    <row r="29" spans="1:15" s="685" customFormat="1" ht="19.5" customHeight="1">
      <c r="A29" s="693" t="s">
        <v>399</v>
      </c>
      <c r="B29" s="683">
        <v>496.9</v>
      </c>
      <c r="C29" s="683">
        <f>SUM(C30:C32)</f>
        <v>324.4</v>
      </c>
      <c r="D29" s="683">
        <f t="shared" si="0"/>
        <v>172.5</v>
      </c>
      <c r="E29" s="683">
        <f>SUM(E30:E32)</f>
        <v>477.59999999999997</v>
      </c>
      <c r="F29" s="683">
        <f t="shared" si="1"/>
        <v>19.30000000000001</v>
      </c>
      <c r="G29" s="683">
        <v>48.8</v>
      </c>
      <c r="H29" s="683">
        <f t="shared" si="2"/>
        <v>65.2847655463876</v>
      </c>
      <c r="I29" s="683">
        <v>96.1</v>
      </c>
      <c r="K29" s="651"/>
      <c r="L29" s="673"/>
      <c r="M29" s="673"/>
      <c r="N29" s="673"/>
      <c r="O29" s="673"/>
    </row>
    <row r="30" spans="1:11" s="673" customFormat="1" ht="19.5" customHeight="1">
      <c r="A30" s="688" t="s">
        <v>316</v>
      </c>
      <c r="B30" s="692">
        <v>141.3</v>
      </c>
      <c r="C30" s="692">
        <v>64.7</v>
      </c>
      <c r="D30" s="692">
        <f t="shared" si="0"/>
        <v>76.60000000000001</v>
      </c>
      <c r="E30" s="692">
        <v>128.2</v>
      </c>
      <c r="F30" s="692">
        <f t="shared" si="1"/>
        <v>13.100000000000023</v>
      </c>
      <c r="G30" s="692">
        <v>22.1</v>
      </c>
      <c r="H30" s="692">
        <f t="shared" si="2"/>
        <v>45.789101203113944</v>
      </c>
      <c r="I30" s="692">
        <v>90.7</v>
      </c>
      <c r="K30" s="651"/>
    </row>
    <row r="31" spans="1:11" s="673" customFormat="1" ht="19.5" customHeight="1">
      <c r="A31" s="688" t="s">
        <v>317</v>
      </c>
      <c r="B31" s="692">
        <v>81.1</v>
      </c>
      <c r="C31" s="692">
        <v>62.5</v>
      </c>
      <c r="D31" s="692">
        <f t="shared" si="0"/>
        <v>18.599999999999994</v>
      </c>
      <c r="E31" s="692">
        <v>77.2</v>
      </c>
      <c r="F31" s="692">
        <f t="shared" si="1"/>
        <v>3.8999999999999915</v>
      </c>
      <c r="G31" s="651">
        <v>7.2</v>
      </c>
      <c r="H31" s="692">
        <f t="shared" si="2"/>
        <v>77.06535141800246</v>
      </c>
      <c r="I31" s="692">
        <v>95.2</v>
      </c>
      <c r="K31" s="651"/>
    </row>
    <row r="32" spans="1:11" s="673" customFormat="1" ht="19.5" customHeight="1">
      <c r="A32" s="688" t="s">
        <v>401</v>
      </c>
      <c r="B32" s="692">
        <v>274.5</v>
      </c>
      <c r="C32" s="692">
        <v>197.2</v>
      </c>
      <c r="D32" s="692">
        <f t="shared" si="0"/>
        <v>77.30000000000001</v>
      </c>
      <c r="E32" s="692">
        <v>272.2</v>
      </c>
      <c r="F32" s="692">
        <f t="shared" si="1"/>
        <v>2.3000000000000114</v>
      </c>
      <c r="G32" s="651">
        <v>19.4</v>
      </c>
      <c r="H32" s="692">
        <f t="shared" si="2"/>
        <v>71.83970856102003</v>
      </c>
      <c r="I32" s="692">
        <v>99.1</v>
      </c>
      <c r="K32" s="651"/>
    </row>
    <row r="33" spans="1:15" s="685" customFormat="1" ht="19.5" customHeight="1">
      <c r="A33" s="693" t="s">
        <v>318</v>
      </c>
      <c r="B33" s="683">
        <v>133.9</v>
      </c>
      <c r="C33" s="683">
        <v>112.9</v>
      </c>
      <c r="D33" s="683">
        <f t="shared" si="0"/>
        <v>21</v>
      </c>
      <c r="E33" s="683">
        <v>133.6</v>
      </c>
      <c r="F33" s="684">
        <f t="shared" si="1"/>
        <v>0.30000000000001137</v>
      </c>
      <c r="G33" s="684">
        <v>12.7</v>
      </c>
      <c r="H33" s="683">
        <f t="shared" si="2"/>
        <v>84.31665421956684</v>
      </c>
      <c r="I33" s="683">
        <v>99.8</v>
      </c>
      <c r="K33" s="651"/>
      <c r="L33" s="673"/>
      <c r="M33" s="673"/>
      <c r="N33" s="673"/>
      <c r="O33" s="673"/>
    </row>
    <row r="34" spans="1:11" s="673" customFormat="1" ht="19.5" customHeight="1">
      <c r="A34" s="688" t="s">
        <v>319</v>
      </c>
      <c r="B34" s="692">
        <v>133.9</v>
      </c>
      <c r="C34" s="692">
        <v>112.9</v>
      </c>
      <c r="D34" s="692">
        <f t="shared" si="0"/>
        <v>21</v>
      </c>
      <c r="E34" s="692">
        <v>133.6</v>
      </c>
      <c r="F34" s="651">
        <f t="shared" si="1"/>
        <v>0.30000000000001137</v>
      </c>
      <c r="G34" s="651">
        <v>12.7</v>
      </c>
      <c r="H34" s="692">
        <f t="shared" si="2"/>
        <v>84.31665421956684</v>
      </c>
      <c r="I34" s="692">
        <v>99.8</v>
      </c>
      <c r="K34" s="651"/>
    </row>
    <row r="35" spans="1:15" s="685" customFormat="1" ht="19.5" customHeight="1">
      <c r="A35" s="693" t="s">
        <v>403</v>
      </c>
      <c r="B35" s="683">
        <v>289</v>
      </c>
      <c r="C35" s="683">
        <v>216.4</v>
      </c>
      <c r="D35" s="683">
        <f t="shared" si="0"/>
        <v>72.6</v>
      </c>
      <c r="E35" s="683">
        <v>261.9</v>
      </c>
      <c r="F35" s="683">
        <f t="shared" si="1"/>
        <v>27.100000000000023</v>
      </c>
      <c r="G35" s="684">
        <v>24.5</v>
      </c>
      <c r="H35" s="683">
        <f t="shared" si="2"/>
        <v>74.87889273356402</v>
      </c>
      <c r="I35" s="683">
        <v>90.6</v>
      </c>
      <c r="K35" s="651"/>
      <c r="L35" s="673"/>
      <c r="M35" s="673"/>
      <c r="N35" s="673"/>
      <c r="O35" s="673"/>
    </row>
    <row r="36" spans="1:11" s="673" customFormat="1" ht="19.5" customHeight="1">
      <c r="A36" s="688" t="s">
        <v>322</v>
      </c>
      <c r="B36" s="692">
        <v>289</v>
      </c>
      <c r="C36" s="692">
        <v>216.4</v>
      </c>
      <c r="D36" s="692">
        <f t="shared" si="0"/>
        <v>72.6</v>
      </c>
      <c r="E36" s="692">
        <v>261.9</v>
      </c>
      <c r="F36" s="692">
        <f t="shared" si="1"/>
        <v>27.100000000000023</v>
      </c>
      <c r="G36" s="692">
        <v>24.5</v>
      </c>
      <c r="H36" s="692">
        <f t="shared" si="2"/>
        <v>74.87889273356402</v>
      </c>
      <c r="I36" s="692">
        <v>90.6</v>
      </c>
      <c r="K36" s="651"/>
    </row>
    <row r="37" spans="1:15" s="685" customFormat="1" ht="19.5" customHeight="1">
      <c r="A37" s="693" t="s">
        <v>405</v>
      </c>
      <c r="B37" s="683">
        <v>581.4</v>
      </c>
      <c r="C37" s="683">
        <v>523.8</v>
      </c>
      <c r="D37" s="683">
        <f t="shared" si="0"/>
        <v>57.60000000000002</v>
      </c>
      <c r="E37" s="683">
        <f>SUM(E38:E40)</f>
        <v>562.3</v>
      </c>
      <c r="F37" s="683">
        <f t="shared" si="1"/>
        <v>19.100000000000023</v>
      </c>
      <c r="G37" s="683">
        <f>SUM(G38:G40)</f>
        <v>59.5</v>
      </c>
      <c r="H37" s="683">
        <f t="shared" si="2"/>
        <v>90.09287925696594</v>
      </c>
      <c r="I37" s="683">
        <v>96.7</v>
      </c>
      <c r="K37" s="651"/>
      <c r="L37" s="673"/>
      <c r="M37" s="673"/>
      <c r="N37" s="673"/>
      <c r="O37" s="673"/>
    </row>
    <row r="38" spans="1:11" s="673" customFormat="1" ht="19.5" customHeight="1">
      <c r="A38" s="688" t="s">
        <v>326</v>
      </c>
      <c r="B38" s="692">
        <v>53.8</v>
      </c>
      <c r="C38" s="692">
        <v>50.8</v>
      </c>
      <c r="D38" s="692">
        <f t="shared" si="0"/>
        <v>3</v>
      </c>
      <c r="E38" s="692">
        <v>53.7</v>
      </c>
      <c r="F38" s="651">
        <f t="shared" si="1"/>
        <v>0.09999999999999432</v>
      </c>
      <c r="G38" s="651">
        <v>4</v>
      </c>
      <c r="H38" s="692">
        <v>94.5</v>
      </c>
      <c r="I38" s="692">
        <v>99.8</v>
      </c>
      <c r="K38" s="651"/>
    </row>
    <row r="39" spans="1:11" s="673" customFormat="1" ht="19.5" customHeight="1">
      <c r="A39" s="688" t="s">
        <v>327</v>
      </c>
      <c r="B39" s="692">
        <v>95</v>
      </c>
      <c r="C39" s="692">
        <v>79.2</v>
      </c>
      <c r="D39" s="692">
        <f t="shared" si="0"/>
        <v>15.799999999999997</v>
      </c>
      <c r="E39" s="692">
        <v>94.3</v>
      </c>
      <c r="F39" s="651">
        <f t="shared" si="1"/>
        <v>0.7000000000000028</v>
      </c>
      <c r="G39" s="692">
        <v>18</v>
      </c>
      <c r="H39" s="692">
        <v>83.3</v>
      </c>
      <c r="I39" s="692">
        <v>99.3</v>
      </c>
      <c r="K39" s="651"/>
    </row>
    <row r="40" spans="1:11" s="673" customFormat="1" ht="19.5" customHeight="1">
      <c r="A40" s="688" t="s">
        <v>329</v>
      </c>
      <c r="B40" s="692">
        <v>432.6</v>
      </c>
      <c r="C40" s="692">
        <v>393.9</v>
      </c>
      <c r="D40" s="692">
        <f t="shared" si="0"/>
        <v>38.700000000000045</v>
      </c>
      <c r="E40" s="692">
        <v>414.3</v>
      </c>
      <c r="F40" s="692">
        <f t="shared" si="1"/>
        <v>18.30000000000001</v>
      </c>
      <c r="G40" s="651">
        <v>37.5</v>
      </c>
      <c r="H40" s="692">
        <v>91</v>
      </c>
      <c r="I40" s="692">
        <v>95.8</v>
      </c>
      <c r="K40" s="651"/>
    </row>
    <row r="41" spans="1:15" s="685" customFormat="1" ht="19.5" customHeight="1">
      <c r="A41" s="693" t="s">
        <v>407</v>
      </c>
      <c r="B41" s="683">
        <v>247.1</v>
      </c>
      <c r="C41" s="683">
        <v>119.8</v>
      </c>
      <c r="D41" s="683">
        <f t="shared" si="0"/>
        <v>127.3</v>
      </c>
      <c r="E41" s="683">
        <v>246.9</v>
      </c>
      <c r="F41" s="684">
        <f t="shared" si="1"/>
        <v>0.19999999999998863</v>
      </c>
      <c r="G41" s="684">
        <v>1.8</v>
      </c>
      <c r="H41" s="683">
        <f>C41/B41*100</f>
        <v>48.482395791177666</v>
      </c>
      <c r="I41" s="683">
        <v>99.9</v>
      </c>
      <c r="K41" s="651"/>
      <c r="L41" s="673"/>
      <c r="M41" s="673"/>
      <c r="N41" s="673"/>
      <c r="O41" s="673"/>
    </row>
    <row r="42" spans="1:11" s="673" customFormat="1" ht="19.5" customHeight="1" thickBot="1">
      <c r="A42" s="694" t="s">
        <v>333</v>
      </c>
      <c r="B42" s="695">
        <v>247.1</v>
      </c>
      <c r="C42" s="696">
        <v>119.8</v>
      </c>
      <c r="D42" s="696">
        <f t="shared" si="0"/>
        <v>127.3</v>
      </c>
      <c r="E42" s="696">
        <v>246.9</v>
      </c>
      <c r="F42" s="671">
        <f t="shared" si="1"/>
        <v>0.19999999999998863</v>
      </c>
      <c r="G42" s="671">
        <v>1.8</v>
      </c>
      <c r="H42" s="696">
        <f t="shared" si="2"/>
        <v>48.482395791177666</v>
      </c>
      <c r="I42" s="696">
        <v>99.9</v>
      </c>
      <c r="K42" s="651"/>
    </row>
    <row r="43" spans="1:9" s="299" customFormat="1" ht="12.75" customHeight="1">
      <c r="A43" s="299" t="s">
        <v>423</v>
      </c>
      <c r="B43" s="433"/>
      <c r="C43" s="433"/>
      <c r="D43" s="300"/>
      <c r="E43" s="433"/>
      <c r="F43" s="433"/>
      <c r="G43" s="433"/>
      <c r="H43" s="433"/>
      <c r="I43" s="433"/>
    </row>
    <row r="44" ht="12">
      <c r="A44" s="299" t="s">
        <v>807</v>
      </c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61"/>
  <sheetViews>
    <sheetView showGridLines="0" zoomScalePageLayoutView="0" workbookViewId="0" topLeftCell="A2">
      <selection activeCell="E13" sqref="E13"/>
    </sheetView>
  </sheetViews>
  <sheetFormatPr defaultColWidth="8.875" defaultRowHeight="13.5"/>
  <cols>
    <col min="1" max="1" width="6.25390625" style="199" customWidth="1"/>
    <col min="2" max="2" width="11.25390625" style="199" customWidth="1"/>
    <col min="3" max="3" width="6.25390625" style="199" customWidth="1"/>
    <col min="4" max="4" width="3.125" style="199" customWidth="1"/>
    <col min="5" max="5" width="23.625" style="199" customWidth="1"/>
    <col min="6" max="7" width="23.375" style="199" customWidth="1"/>
    <col min="8" max="16384" width="8.875" style="199" customWidth="1"/>
  </cols>
  <sheetData>
    <row r="1" spans="1:8" ht="19.5" customHeight="1">
      <c r="A1" s="438" t="s">
        <v>694</v>
      </c>
      <c r="B1" s="439"/>
      <c r="C1" s="439"/>
      <c r="D1" s="439"/>
      <c r="E1" s="439"/>
      <c r="F1" s="439"/>
      <c r="G1" s="439"/>
      <c r="H1" s="481"/>
    </row>
    <row r="2" spans="1:8" ht="9" customHeight="1">
      <c r="A2" s="481"/>
      <c r="B2" s="481"/>
      <c r="C2" s="481"/>
      <c r="D2" s="481"/>
      <c r="E2" s="481"/>
      <c r="F2" s="481"/>
      <c r="G2" s="481"/>
      <c r="H2" s="481"/>
    </row>
    <row r="3" spans="1:8" ht="15" customHeight="1">
      <c r="A3" s="441" t="s">
        <v>287</v>
      </c>
      <c r="B3" s="481"/>
      <c r="C3" s="481"/>
      <c r="D3" s="481"/>
      <c r="E3" s="481"/>
      <c r="F3" s="481"/>
      <c r="G3" s="481"/>
      <c r="H3" s="481"/>
    </row>
    <row r="4" spans="1:8" ht="13.5" customHeight="1" thickBot="1">
      <c r="A4" s="442" t="s">
        <v>288</v>
      </c>
      <c r="B4" s="442"/>
      <c r="C4" s="442"/>
      <c r="D4" s="442"/>
      <c r="E4" s="442"/>
      <c r="F4" s="443"/>
      <c r="G4" s="443" t="s">
        <v>289</v>
      </c>
      <c r="H4" s="481"/>
    </row>
    <row r="5" spans="1:8" ht="22.5" customHeight="1" thickBot="1">
      <c r="A5" s="444" t="s">
        <v>290</v>
      </c>
      <c r="B5" s="445"/>
      <c r="C5" s="445"/>
      <c r="D5" s="446"/>
      <c r="E5" s="447" t="s">
        <v>182</v>
      </c>
      <c r="F5" s="448" t="s">
        <v>291</v>
      </c>
      <c r="G5" s="447" t="s">
        <v>292</v>
      </c>
      <c r="H5" s="481"/>
    </row>
    <row r="6" spans="1:8" ht="7.5" customHeight="1">
      <c r="A6" s="449"/>
      <c r="B6" s="450"/>
      <c r="C6" s="450"/>
      <c r="D6" s="451"/>
      <c r="E6" s="488"/>
      <c r="F6" s="488"/>
      <c r="G6" s="488"/>
      <c r="H6" s="481"/>
    </row>
    <row r="7" spans="1:8" ht="15.75" customHeight="1">
      <c r="A7" s="452" t="s">
        <v>689</v>
      </c>
      <c r="B7" s="481"/>
      <c r="C7" s="452"/>
      <c r="D7" s="453"/>
      <c r="E7" s="463">
        <v>565306</v>
      </c>
      <c r="F7" s="463">
        <v>296615</v>
      </c>
      <c r="G7" s="463">
        <v>268691</v>
      </c>
      <c r="H7" s="481"/>
    </row>
    <row r="8" spans="1:8" ht="15.75" customHeight="1">
      <c r="A8" s="482" t="s">
        <v>690</v>
      </c>
      <c r="B8" s="481"/>
      <c r="C8" s="452"/>
      <c r="D8" s="453"/>
      <c r="E8" s="479">
        <v>566811</v>
      </c>
      <c r="F8" s="479">
        <v>296247</v>
      </c>
      <c r="G8" s="479">
        <v>270564</v>
      </c>
      <c r="H8" s="481"/>
    </row>
    <row r="9" spans="1:8" ht="15.75" customHeight="1">
      <c r="A9" s="482" t="s">
        <v>691</v>
      </c>
      <c r="B9" s="481"/>
      <c r="C9" s="452"/>
      <c r="D9" s="453"/>
      <c r="E9" s="489">
        <v>568466</v>
      </c>
      <c r="F9" s="479">
        <v>296147</v>
      </c>
      <c r="G9" s="479">
        <v>272319</v>
      </c>
      <c r="H9" s="481"/>
    </row>
    <row r="10" spans="1:8" ht="15.75" customHeight="1">
      <c r="A10" s="482" t="s">
        <v>692</v>
      </c>
      <c r="B10" s="481"/>
      <c r="C10" s="481"/>
      <c r="D10" s="481"/>
      <c r="E10" s="489">
        <v>568706</v>
      </c>
      <c r="F10" s="228">
        <v>295200</v>
      </c>
      <c r="G10" s="228">
        <v>273506</v>
      </c>
      <c r="H10" s="481"/>
    </row>
    <row r="11" spans="1:8" s="200" customFormat="1" ht="15.75" customHeight="1">
      <c r="A11" s="490" t="s">
        <v>693</v>
      </c>
      <c r="B11" s="454"/>
      <c r="C11" s="454"/>
      <c r="D11" s="461"/>
      <c r="E11" s="491">
        <v>567130</v>
      </c>
      <c r="F11" s="492">
        <v>293456</v>
      </c>
      <c r="G11" s="492">
        <v>273674</v>
      </c>
      <c r="H11" s="454"/>
    </row>
    <row r="12" spans="1:8" ht="11.25" customHeight="1">
      <c r="A12" s="455"/>
      <c r="B12" s="456"/>
      <c r="C12" s="456"/>
      <c r="D12" s="457"/>
      <c r="E12" s="458"/>
      <c r="F12" s="459"/>
      <c r="G12" s="459"/>
      <c r="H12" s="481"/>
    </row>
    <row r="13" spans="1:8" s="200" customFormat="1" ht="16.5" customHeight="1">
      <c r="A13" s="946" t="s">
        <v>542</v>
      </c>
      <c r="B13" s="946"/>
      <c r="C13" s="460"/>
      <c r="D13" s="461"/>
      <c r="E13" s="493">
        <v>13269</v>
      </c>
      <c r="F13" s="493">
        <v>12876</v>
      </c>
      <c r="G13" s="493">
        <v>393</v>
      </c>
      <c r="H13" s="454"/>
    </row>
    <row r="14" spans="1:8" ht="16.5" customHeight="1">
      <c r="A14" s="487"/>
      <c r="B14" s="944" t="s">
        <v>293</v>
      </c>
      <c r="C14" s="944"/>
      <c r="D14" s="462"/>
      <c r="E14" s="463">
        <v>6876</v>
      </c>
      <c r="F14" s="463">
        <v>6823</v>
      </c>
      <c r="G14" s="463">
        <v>53</v>
      </c>
      <c r="H14" s="481"/>
    </row>
    <row r="15" spans="1:8" ht="16.5" customHeight="1">
      <c r="A15" s="487"/>
      <c r="B15" s="944" t="s">
        <v>294</v>
      </c>
      <c r="C15" s="944"/>
      <c r="D15" s="462"/>
      <c r="E15" s="463">
        <v>16</v>
      </c>
      <c r="F15" s="463">
        <v>15</v>
      </c>
      <c r="G15" s="463">
        <v>1</v>
      </c>
      <c r="H15" s="480"/>
    </row>
    <row r="16" spans="1:8" ht="16.5" customHeight="1">
      <c r="A16" s="464" t="s">
        <v>543</v>
      </c>
      <c r="B16" s="944" t="s">
        <v>295</v>
      </c>
      <c r="C16" s="944"/>
      <c r="D16" s="462"/>
      <c r="E16" s="463">
        <v>5056</v>
      </c>
      <c r="F16" s="463">
        <v>4808</v>
      </c>
      <c r="G16" s="463">
        <v>248</v>
      </c>
      <c r="H16" s="481"/>
    </row>
    <row r="17" spans="1:8" ht="16.5" customHeight="1">
      <c r="A17" s="487"/>
      <c r="B17" s="944" t="s">
        <v>296</v>
      </c>
      <c r="C17" s="944"/>
      <c r="D17" s="462"/>
      <c r="E17" s="463">
        <v>1315</v>
      </c>
      <c r="F17" s="463">
        <v>1224</v>
      </c>
      <c r="G17" s="463">
        <v>91</v>
      </c>
      <c r="H17" s="440"/>
    </row>
    <row r="18" spans="1:8" ht="16.5" customHeight="1">
      <c r="A18" s="487"/>
      <c r="B18" s="944" t="s">
        <v>297</v>
      </c>
      <c r="C18" s="944"/>
      <c r="D18" s="462"/>
      <c r="E18" s="463">
        <v>2</v>
      </c>
      <c r="F18" s="463">
        <v>2</v>
      </c>
      <c r="G18" s="494" t="s">
        <v>806</v>
      </c>
      <c r="H18" s="440"/>
    </row>
    <row r="19" spans="1:8" ht="16.5" customHeight="1">
      <c r="A19" s="487"/>
      <c r="B19" s="944" t="s">
        <v>298</v>
      </c>
      <c r="C19" s="944"/>
      <c r="D19" s="462"/>
      <c r="E19" s="463">
        <v>4</v>
      </c>
      <c r="F19" s="463">
        <v>4</v>
      </c>
      <c r="G19" s="494" t="s">
        <v>806</v>
      </c>
      <c r="H19" s="440"/>
    </row>
    <row r="20" spans="1:8" s="200" customFormat="1" ht="16.5" customHeight="1">
      <c r="A20" s="946" t="s">
        <v>544</v>
      </c>
      <c r="B20" s="946"/>
      <c r="C20" s="460"/>
      <c r="D20" s="461"/>
      <c r="E20" s="493">
        <v>553861</v>
      </c>
      <c r="F20" s="493">
        <v>280580</v>
      </c>
      <c r="G20" s="493">
        <v>273281</v>
      </c>
      <c r="H20" s="454"/>
    </row>
    <row r="21" spans="1:8" ht="16.5" customHeight="1">
      <c r="A21" s="487"/>
      <c r="B21" s="944" t="s">
        <v>293</v>
      </c>
      <c r="C21" s="944"/>
      <c r="D21" s="462"/>
      <c r="E21" s="463">
        <v>38687</v>
      </c>
      <c r="F21" s="463">
        <v>37538</v>
      </c>
      <c r="G21" s="463">
        <v>1149</v>
      </c>
      <c r="H21" s="440"/>
    </row>
    <row r="22" spans="1:8" ht="16.5" customHeight="1">
      <c r="A22" s="487"/>
      <c r="B22" s="944" t="s">
        <v>294</v>
      </c>
      <c r="C22" s="944"/>
      <c r="D22" s="462"/>
      <c r="E22" s="463">
        <v>3149</v>
      </c>
      <c r="F22" s="463">
        <v>3020</v>
      </c>
      <c r="G22" s="463">
        <v>129</v>
      </c>
      <c r="H22" s="440"/>
    </row>
    <row r="23" spans="1:8" ht="16.5" customHeight="1">
      <c r="A23" s="464" t="s">
        <v>543</v>
      </c>
      <c r="B23" s="944" t="s">
        <v>295</v>
      </c>
      <c r="C23" s="944"/>
      <c r="D23" s="462"/>
      <c r="E23" s="463">
        <v>436067</v>
      </c>
      <c r="F23" s="463">
        <v>203643</v>
      </c>
      <c r="G23" s="463">
        <v>232424</v>
      </c>
      <c r="H23" s="440"/>
    </row>
    <row r="24" spans="1:8" ht="16.5" customHeight="1">
      <c r="A24" s="487"/>
      <c r="B24" s="944" t="s">
        <v>296</v>
      </c>
      <c r="C24" s="944"/>
      <c r="D24" s="462"/>
      <c r="E24" s="463">
        <v>67211</v>
      </c>
      <c r="F24" s="463">
        <v>33179</v>
      </c>
      <c r="G24" s="463">
        <v>34032</v>
      </c>
      <c r="H24" s="440"/>
    </row>
    <row r="25" spans="1:8" ht="16.5" customHeight="1">
      <c r="A25" s="487"/>
      <c r="B25" s="944" t="s">
        <v>297</v>
      </c>
      <c r="C25" s="944"/>
      <c r="D25" s="462"/>
      <c r="E25" s="463">
        <v>10</v>
      </c>
      <c r="F25" s="463">
        <v>10</v>
      </c>
      <c r="G25" s="494" t="s">
        <v>806</v>
      </c>
      <c r="H25" s="440"/>
    </row>
    <row r="26" spans="1:8" ht="16.5" customHeight="1">
      <c r="A26" s="487"/>
      <c r="B26" s="944" t="s">
        <v>298</v>
      </c>
      <c r="C26" s="944"/>
      <c r="D26" s="462"/>
      <c r="E26" s="463" t="s">
        <v>806</v>
      </c>
      <c r="F26" s="494" t="s">
        <v>806</v>
      </c>
      <c r="G26" s="494" t="s">
        <v>806</v>
      </c>
      <c r="H26" s="440"/>
    </row>
    <row r="27" spans="1:8" ht="16.5" customHeight="1">
      <c r="A27" s="487"/>
      <c r="B27" s="944" t="s">
        <v>299</v>
      </c>
      <c r="C27" s="944"/>
      <c r="D27" s="462"/>
      <c r="E27" s="463">
        <v>1171</v>
      </c>
      <c r="F27" s="463">
        <v>817</v>
      </c>
      <c r="G27" s="463">
        <v>354</v>
      </c>
      <c r="H27" s="440"/>
    </row>
    <row r="28" spans="1:8" ht="16.5" customHeight="1">
      <c r="A28" s="487"/>
      <c r="B28" s="944" t="s">
        <v>300</v>
      </c>
      <c r="C28" s="944"/>
      <c r="D28" s="462"/>
      <c r="E28" s="463">
        <v>434</v>
      </c>
      <c r="F28" s="463">
        <v>177</v>
      </c>
      <c r="G28" s="463">
        <v>257</v>
      </c>
      <c r="H28" s="440"/>
    </row>
    <row r="29" spans="1:8" ht="16.5" customHeight="1">
      <c r="A29" s="483"/>
      <c r="B29" s="945" t="s">
        <v>301</v>
      </c>
      <c r="C29" s="945"/>
      <c r="D29" s="462"/>
      <c r="E29" s="463">
        <v>7132</v>
      </c>
      <c r="F29" s="495">
        <v>2196</v>
      </c>
      <c r="G29" s="495">
        <v>4936</v>
      </c>
      <c r="H29" s="440"/>
    </row>
    <row r="30" spans="1:8" ht="7.5" customHeight="1" thickBot="1">
      <c r="A30" s="485"/>
      <c r="B30" s="485"/>
      <c r="C30" s="485"/>
      <c r="D30" s="465"/>
      <c r="E30" s="466"/>
      <c r="F30" s="466"/>
      <c r="G30" s="466"/>
      <c r="H30" s="440"/>
    </row>
    <row r="31" spans="1:8" ht="9" customHeight="1">
      <c r="A31" s="481"/>
      <c r="B31" s="481"/>
      <c r="C31" s="481"/>
      <c r="D31" s="481"/>
      <c r="E31" s="467"/>
      <c r="F31" s="467"/>
      <c r="G31" s="467"/>
      <c r="H31" s="440"/>
    </row>
    <row r="32" spans="1:8" ht="12.75" customHeight="1">
      <c r="A32" s="442" t="s">
        <v>545</v>
      </c>
      <c r="B32" s="442"/>
      <c r="C32" s="442"/>
      <c r="D32" s="442"/>
      <c r="E32" s="479"/>
      <c r="F32" s="479"/>
      <c r="G32" s="479"/>
      <c r="H32" s="440"/>
    </row>
    <row r="33" spans="1:8" ht="6" customHeight="1">
      <c r="A33" s="440"/>
      <c r="B33" s="440"/>
      <c r="C33" s="440"/>
      <c r="D33" s="440"/>
      <c r="E33" s="440"/>
      <c r="F33" s="481"/>
      <c r="G33" s="481"/>
      <c r="H33" s="440"/>
    </row>
    <row r="34" spans="1:8" ht="13.5">
      <c r="A34" s="442" t="s">
        <v>307</v>
      </c>
      <c r="B34" s="440"/>
      <c r="C34" s="440"/>
      <c r="D34" s="440"/>
      <c r="E34" s="440"/>
      <c r="F34" s="480"/>
      <c r="G34" s="481"/>
      <c r="H34" s="440"/>
    </row>
    <row r="35" spans="1:8" ht="13.5">
      <c r="A35" s="481"/>
      <c r="B35" s="481"/>
      <c r="C35" s="481"/>
      <c r="D35" s="481"/>
      <c r="E35" s="481"/>
      <c r="F35" s="481"/>
      <c r="G35" s="480"/>
      <c r="H35" s="440"/>
    </row>
    <row r="36" spans="1:8" ht="13.5">
      <c r="A36" s="441" t="s">
        <v>302</v>
      </c>
      <c r="B36" s="481"/>
      <c r="C36" s="481"/>
      <c r="D36" s="481"/>
      <c r="E36" s="467"/>
      <c r="F36" s="467"/>
      <c r="G36" s="467"/>
      <c r="H36" s="440"/>
    </row>
    <row r="37" spans="1:8" ht="14.25" thickBot="1">
      <c r="A37" s="442" t="s">
        <v>288</v>
      </c>
      <c r="B37" s="442"/>
      <c r="C37" s="442"/>
      <c r="D37" s="442"/>
      <c r="E37" s="443"/>
      <c r="F37" s="443"/>
      <c r="G37" s="443" t="s">
        <v>289</v>
      </c>
      <c r="H37" s="440"/>
    </row>
    <row r="38" spans="1:8" ht="14.25" thickBot="1">
      <c r="A38" s="444" t="s">
        <v>303</v>
      </c>
      <c r="B38" s="444"/>
      <c r="C38" s="444"/>
      <c r="D38" s="468"/>
      <c r="E38" s="447" t="s">
        <v>182</v>
      </c>
      <c r="F38" s="448" t="s">
        <v>291</v>
      </c>
      <c r="G38" s="447" t="s">
        <v>292</v>
      </c>
      <c r="H38" s="440"/>
    </row>
    <row r="39" spans="1:8" ht="13.5">
      <c r="A39" s="449"/>
      <c r="B39" s="449"/>
      <c r="C39" s="449"/>
      <c r="D39" s="469"/>
      <c r="E39" s="488"/>
      <c r="F39" s="488"/>
      <c r="G39" s="488"/>
      <c r="H39" s="440"/>
    </row>
    <row r="40" spans="1:8" ht="13.5">
      <c r="A40" s="452" t="s">
        <v>689</v>
      </c>
      <c r="B40" s="440"/>
      <c r="C40" s="452"/>
      <c r="D40" s="453"/>
      <c r="E40" s="463">
        <v>565306</v>
      </c>
      <c r="F40" s="463">
        <v>296615</v>
      </c>
      <c r="G40" s="496">
        <v>268691</v>
      </c>
      <c r="H40" s="440"/>
    </row>
    <row r="41" spans="1:8" ht="13.5">
      <c r="A41" s="482" t="s">
        <v>690</v>
      </c>
      <c r="B41" s="440"/>
      <c r="C41" s="452"/>
      <c r="D41" s="453"/>
      <c r="E41" s="497">
        <v>566811</v>
      </c>
      <c r="F41" s="497">
        <v>296247</v>
      </c>
      <c r="G41" s="496">
        <v>270564</v>
      </c>
      <c r="H41" s="440"/>
    </row>
    <row r="42" spans="1:8" ht="13.5">
      <c r="A42" s="482" t="s">
        <v>691</v>
      </c>
      <c r="B42" s="440"/>
      <c r="C42" s="452"/>
      <c r="D42" s="453"/>
      <c r="E42" s="498">
        <v>568466</v>
      </c>
      <c r="F42" s="497">
        <v>296147</v>
      </c>
      <c r="G42" s="497">
        <v>272319</v>
      </c>
      <c r="H42" s="440"/>
    </row>
    <row r="43" spans="1:8" ht="13.5">
      <c r="A43" s="482" t="s">
        <v>692</v>
      </c>
      <c r="B43" s="440"/>
      <c r="C43" s="481"/>
      <c r="D43" s="440"/>
      <c r="E43" s="498">
        <v>568706</v>
      </c>
      <c r="F43" s="497">
        <v>295200</v>
      </c>
      <c r="G43" s="497">
        <v>273506</v>
      </c>
      <c r="H43" s="440"/>
    </row>
    <row r="44" spans="1:8" ht="13.5">
      <c r="A44" s="490" t="s">
        <v>693</v>
      </c>
      <c r="B44" s="454"/>
      <c r="C44" s="454"/>
      <c r="D44" s="461"/>
      <c r="E44" s="491">
        <v>567130</v>
      </c>
      <c r="F44" s="492">
        <v>293456</v>
      </c>
      <c r="G44" s="492">
        <v>273674</v>
      </c>
      <c r="H44" s="440"/>
    </row>
    <row r="45" spans="1:8" ht="13.5">
      <c r="A45" s="470"/>
      <c r="B45" s="470"/>
      <c r="C45" s="470"/>
      <c r="D45" s="471"/>
      <c r="E45" s="463"/>
      <c r="F45" s="463"/>
      <c r="G45" s="463"/>
      <c r="H45" s="440"/>
    </row>
    <row r="46" spans="1:8" ht="13.5">
      <c r="A46" s="442"/>
      <c r="B46" s="464">
        <v>16</v>
      </c>
      <c r="C46" s="442" t="s">
        <v>304</v>
      </c>
      <c r="D46" s="472"/>
      <c r="E46" s="496">
        <v>117</v>
      </c>
      <c r="F46" s="496">
        <v>104</v>
      </c>
      <c r="G46" s="496">
        <v>13</v>
      </c>
      <c r="H46" s="440"/>
    </row>
    <row r="47" spans="1:8" ht="13.5">
      <c r="A47" s="442"/>
      <c r="B47" s="464">
        <v>17</v>
      </c>
      <c r="C47" s="442"/>
      <c r="D47" s="472"/>
      <c r="E47" s="496">
        <v>261</v>
      </c>
      <c r="F47" s="496">
        <v>223</v>
      </c>
      <c r="G47" s="496">
        <v>38</v>
      </c>
      <c r="H47" s="440"/>
    </row>
    <row r="48" spans="1:8" ht="13.5">
      <c r="A48" s="442"/>
      <c r="B48" s="464">
        <v>18</v>
      </c>
      <c r="C48" s="442"/>
      <c r="D48" s="472"/>
      <c r="E48" s="496">
        <v>1679</v>
      </c>
      <c r="F48" s="496">
        <v>919</v>
      </c>
      <c r="G48" s="496">
        <v>760</v>
      </c>
      <c r="H48" s="440"/>
    </row>
    <row r="49" spans="1:8" ht="13.5">
      <c r="A49" s="442"/>
      <c r="B49" s="464">
        <v>19</v>
      </c>
      <c r="C49" s="442"/>
      <c r="D49" s="472"/>
      <c r="E49" s="496">
        <v>5880</v>
      </c>
      <c r="F49" s="496">
        <v>3089</v>
      </c>
      <c r="G49" s="496">
        <v>2791</v>
      </c>
      <c r="H49" s="440"/>
    </row>
    <row r="50" spans="1:8" ht="13.5">
      <c r="A50" s="442">
        <v>20</v>
      </c>
      <c r="B50" s="464" t="s">
        <v>305</v>
      </c>
      <c r="C50" s="473">
        <v>24</v>
      </c>
      <c r="D50" s="486" t="s">
        <v>304</v>
      </c>
      <c r="E50" s="496">
        <v>35499</v>
      </c>
      <c r="F50" s="496">
        <v>17893</v>
      </c>
      <c r="G50" s="496">
        <v>17606</v>
      </c>
      <c r="H50" s="440"/>
    </row>
    <row r="51" spans="1:8" ht="13.5">
      <c r="A51" s="442">
        <v>25</v>
      </c>
      <c r="B51" s="464" t="s">
        <v>305</v>
      </c>
      <c r="C51" s="473">
        <v>29</v>
      </c>
      <c r="D51" s="472"/>
      <c r="E51" s="496">
        <v>38536</v>
      </c>
      <c r="F51" s="496">
        <v>18935</v>
      </c>
      <c r="G51" s="496">
        <v>19601</v>
      </c>
      <c r="H51" s="440"/>
    </row>
    <row r="52" spans="1:8" ht="13.5">
      <c r="A52" s="442">
        <v>30</v>
      </c>
      <c r="B52" s="464" t="s">
        <v>305</v>
      </c>
      <c r="C52" s="473">
        <v>39</v>
      </c>
      <c r="D52" s="472"/>
      <c r="E52" s="496">
        <v>94617</v>
      </c>
      <c r="F52" s="496">
        <v>47202</v>
      </c>
      <c r="G52" s="496">
        <v>47415</v>
      </c>
      <c r="H52" s="440"/>
    </row>
    <row r="53" spans="1:8" ht="13.5">
      <c r="A53" s="442">
        <v>40</v>
      </c>
      <c r="B53" s="464" t="s">
        <v>305</v>
      </c>
      <c r="C53" s="473">
        <v>49</v>
      </c>
      <c r="D53" s="472"/>
      <c r="E53" s="496">
        <v>100544</v>
      </c>
      <c r="F53" s="496">
        <v>49406</v>
      </c>
      <c r="G53" s="496">
        <v>51138</v>
      </c>
      <c r="H53" s="440"/>
    </row>
    <row r="54" spans="1:8" ht="13.5">
      <c r="A54" s="442">
        <v>50</v>
      </c>
      <c r="B54" s="464" t="s">
        <v>305</v>
      </c>
      <c r="C54" s="473">
        <v>59</v>
      </c>
      <c r="D54" s="472"/>
      <c r="E54" s="496">
        <v>100446</v>
      </c>
      <c r="F54" s="496">
        <v>49383</v>
      </c>
      <c r="G54" s="496">
        <v>51063</v>
      </c>
      <c r="H54" s="440"/>
    </row>
    <row r="55" spans="1:8" ht="13.5">
      <c r="A55" s="442">
        <v>60</v>
      </c>
      <c r="B55" s="464" t="s">
        <v>305</v>
      </c>
      <c r="C55" s="473">
        <v>64</v>
      </c>
      <c r="D55" s="472"/>
      <c r="E55" s="496">
        <v>57327</v>
      </c>
      <c r="F55" s="496">
        <v>29490</v>
      </c>
      <c r="G55" s="496">
        <v>27837</v>
      </c>
      <c r="H55" s="440"/>
    </row>
    <row r="56" spans="1:8" ht="13.5">
      <c r="A56" s="443">
        <v>65</v>
      </c>
      <c r="B56" s="464" t="s">
        <v>305</v>
      </c>
      <c r="C56" s="473">
        <v>69</v>
      </c>
      <c r="D56" s="472"/>
      <c r="E56" s="496">
        <v>55832</v>
      </c>
      <c r="F56" s="496">
        <v>29858</v>
      </c>
      <c r="G56" s="496">
        <v>25974</v>
      </c>
      <c r="H56" s="440"/>
    </row>
    <row r="57" spans="1:8" ht="13.5">
      <c r="A57" s="484">
        <v>70</v>
      </c>
      <c r="B57" s="474"/>
      <c r="C57" s="475" t="s">
        <v>306</v>
      </c>
      <c r="D57" s="472"/>
      <c r="E57" s="496">
        <v>76392</v>
      </c>
      <c r="F57" s="496">
        <v>46954</v>
      </c>
      <c r="G57" s="496">
        <v>29438</v>
      </c>
      <c r="H57" s="440"/>
    </row>
    <row r="58" spans="1:8" ht="14.25" thickBot="1">
      <c r="A58" s="476"/>
      <c r="B58" s="476"/>
      <c r="C58" s="477"/>
      <c r="D58" s="478"/>
      <c r="E58" s="466"/>
      <c r="F58" s="466"/>
      <c r="G58" s="466"/>
      <c r="H58" s="440"/>
    </row>
    <row r="59" spans="1:8" ht="13.5">
      <c r="A59" s="442" t="s">
        <v>545</v>
      </c>
      <c r="B59" s="442"/>
      <c r="C59" s="442"/>
      <c r="D59" s="442"/>
      <c r="E59" s="479"/>
      <c r="F59" s="479"/>
      <c r="G59" s="479"/>
      <c r="H59" s="440"/>
    </row>
    <row r="60" spans="1:8" ht="13.5">
      <c r="A60" s="440"/>
      <c r="B60" s="440"/>
      <c r="C60" s="440"/>
      <c r="D60" s="440"/>
      <c r="E60" s="440"/>
      <c r="F60" s="440"/>
      <c r="G60" s="440"/>
      <c r="H60" s="440"/>
    </row>
    <row r="61" spans="1:8" ht="13.5">
      <c r="A61" s="481"/>
      <c r="B61" s="481"/>
      <c r="C61" s="481"/>
      <c r="D61" s="481"/>
      <c r="E61" s="499"/>
      <c r="F61" s="499"/>
      <c r="G61" s="499"/>
      <c r="H61" s="440"/>
    </row>
  </sheetData>
  <sheetProtection/>
  <mergeCells count="17">
    <mergeCell ref="B24:C24"/>
    <mergeCell ref="B17:C17"/>
    <mergeCell ref="B18:C18"/>
    <mergeCell ref="A13:B13"/>
    <mergeCell ref="B14:C14"/>
    <mergeCell ref="B15:C15"/>
    <mergeCell ref="B16:C16"/>
    <mergeCell ref="B25:C25"/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7"/>
  <sheetViews>
    <sheetView showGridLines="0" zoomScalePageLayoutView="0" workbookViewId="0" topLeftCell="A1">
      <selection activeCell="N22" sqref="N22:N24"/>
    </sheetView>
  </sheetViews>
  <sheetFormatPr defaultColWidth="8.00390625" defaultRowHeight="13.5"/>
  <cols>
    <col min="1" max="1" width="8.125" style="234" customWidth="1"/>
    <col min="2" max="4" width="7.50390625" style="234" customWidth="1"/>
    <col min="5" max="8" width="6.25390625" style="234" customWidth="1"/>
    <col min="9" max="12" width="8.25390625" style="234" customWidth="1"/>
    <col min="13" max="15" width="8.625" style="234" customWidth="1"/>
    <col min="16" max="16384" width="8.00390625" style="234" customWidth="1"/>
  </cols>
  <sheetData>
    <row r="1" spans="1:27" ht="18.7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 t="s">
        <v>616</v>
      </c>
      <c r="N1" s="301" t="s">
        <v>501</v>
      </c>
      <c r="O1" s="301"/>
      <c r="P1" s="301"/>
      <c r="Q1" s="301"/>
      <c r="R1" s="301"/>
      <c r="S1" s="301"/>
      <c r="T1" s="301"/>
      <c r="U1" s="301"/>
      <c r="V1" s="301"/>
      <c r="W1" s="301"/>
      <c r="X1" s="303"/>
      <c r="Y1" s="303"/>
      <c r="Z1" s="303"/>
      <c r="AA1" s="303"/>
    </row>
    <row r="2" spans="1:27" ht="11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1:27" ht="11.2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2" thickBot="1">
      <c r="A4" s="304" t="s">
        <v>617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5"/>
      <c r="X4" s="303"/>
      <c r="Y4" s="305"/>
      <c r="Z4" s="303"/>
      <c r="AA4" s="305" t="s">
        <v>424</v>
      </c>
    </row>
    <row r="5" spans="1:27" ht="18.75" customHeight="1">
      <c r="A5" s="947" t="s">
        <v>425</v>
      </c>
      <c r="B5" s="950" t="s">
        <v>426</v>
      </c>
      <c r="C5" s="951"/>
      <c r="D5" s="952"/>
      <c r="E5" s="953" t="s">
        <v>427</v>
      </c>
      <c r="F5" s="950" t="s">
        <v>618</v>
      </c>
      <c r="G5" s="951"/>
      <c r="H5" s="951"/>
      <c r="I5" s="951"/>
      <c r="J5" s="951"/>
      <c r="K5" s="951"/>
      <c r="L5" s="951"/>
      <c r="M5" s="951"/>
      <c r="N5" s="951"/>
      <c r="O5" s="952"/>
      <c r="P5" s="950" t="s">
        <v>428</v>
      </c>
      <c r="Q5" s="951"/>
      <c r="R5" s="951"/>
      <c r="S5" s="951"/>
      <c r="T5" s="951"/>
      <c r="U5" s="951"/>
      <c r="V5" s="951"/>
      <c r="W5" s="951"/>
      <c r="X5" s="951"/>
      <c r="Y5" s="951"/>
      <c r="Z5" s="306"/>
      <c r="AA5" s="306"/>
    </row>
    <row r="6" spans="1:27" ht="18.75" customHeight="1">
      <c r="A6" s="948"/>
      <c r="B6" s="936" t="s">
        <v>429</v>
      </c>
      <c r="C6" s="957" t="s">
        <v>430</v>
      </c>
      <c r="D6" s="937" t="s">
        <v>431</v>
      </c>
      <c r="E6" s="954"/>
      <c r="F6" s="960" t="s">
        <v>432</v>
      </c>
      <c r="G6" s="960" t="s">
        <v>433</v>
      </c>
      <c r="H6" s="960" t="s">
        <v>434</v>
      </c>
      <c r="I6" s="963" t="s">
        <v>435</v>
      </c>
      <c r="J6" s="964"/>
      <c r="K6" s="964"/>
      <c r="L6" s="964"/>
      <c r="M6" s="965"/>
      <c r="N6" s="966" t="s">
        <v>436</v>
      </c>
      <c r="O6" s="960" t="s">
        <v>437</v>
      </c>
      <c r="P6" s="963" t="s">
        <v>438</v>
      </c>
      <c r="Q6" s="965"/>
      <c r="R6" s="963" t="s">
        <v>439</v>
      </c>
      <c r="S6" s="965"/>
      <c r="T6" s="963" t="s">
        <v>440</v>
      </c>
      <c r="U6" s="964"/>
      <c r="V6" s="963" t="s">
        <v>619</v>
      </c>
      <c r="W6" s="964"/>
      <c r="X6" s="963" t="s">
        <v>441</v>
      </c>
      <c r="Y6" s="964"/>
      <c r="Z6" s="963" t="s">
        <v>442</v>
      </c>
      <c r="AA6" s="964"/>
    </row>
    <row r="7" spans="1:27" ht="18.75" customHeight="1">
      <c r="A7" s="948"/>
      <c r="B7" s="956"/>
      <c r="C7" s="958"/>
      <c r="D7" s="959"/>
      <c r="E7" s="954"/>
      <c r="F7" s="961"/>
      <c r="G7" s="961"/>
      <c r="H7" s="961"/>
      <c r="I7" s="971" t="s">
        <v>497</v>
      </c>
      <c r="J7" s="965"/>
      <c r="K7" s="971" t="s">
        <v>498</v>
      </c>
      <c r="L7" s="965"/>
      <c r="M7" s="960" t="s">
        <v>443</v>
      </c>
      <c r="N7" s="967"/>
      <c r="O7" s="961"/>
      <c r="P7" s="960" t="s">
        <v>444</v>
      </c>
      <c r="Q7" s="960" t="s">
        <v>436</v>
      </c>
      <c r="R7" s="960" t="s">
        <v>444</v>
      </c>
      <c r="S7" s="960" t="s">
        <v>436</v>
      </c>
      <c r="T7" s="960" t="s">
        <v>444</v>
      </c>
      <c r="U7" s="960" t="s">
        <v>436</v>
      </c>
      <c r="V7" s="960" t="s">
        <v>444</v>
      </c>
      <c r="W7" s="972" t="s">
        <v>436</v>
      </c>
      <c r="X7" s="960" t="s">
        <v>444</v>
      </c>
      <c r="Y7" s="972" t="s">
        <v>436</v>
      </c>
      <c r="Z7" s="960" t="s">
        <v>444</v>
      </c>
      <c r="AA7" s="972" t="s">
        <v>436</v>
      </c>
    </row>
    <row r="8" spans="1:27" ht="45" customHeight="1" thickBot="1">
      <c r="A8" s="949"/>
      <c r="B8" s="307" t="s">
        <v>445</v>
      </c>
      <c r="C8" s="308" t="s">
        <v>620</v>
      </c>
      <c r="D8" s="309" t="s">
        <v>446</v>
      </c>
      <c r="E8" s="955"/>
      <c r="F8" s="962"/>
      <c r="G8" s="962"/>
      <c r="H8" s="962"/>
      <c r="I8" s="969" t="s">
        <v>499</v>
      </c>
      <c r="J8" s="970"/>
      <c r="K8" s="969" t="s">
        <v>500</v>
      </c>
      <c r="L8" s="970"/>
      <c r="M8" s="962"/>
      <c r="N8" s="968"/>
      <c r="O8" s="962"/>
      <c r="P8" s="962"/>
      <c r="Q8" s="962"/>
      <c r="R8" s="962"/>
      <c r="S8" s="962"/>
      <c r="T8" s="962"/>
      <c r="U8" s="962"/>
      <c r="V8" s="962"/>
      <c r="W8" s="973"/>
      <c r="X8" s="962"/>
      <c r="Y8" s="973"/>
      <c r="Z8" s="962"/>
      <c r="AA8" s="973"/>
    </row>
    <row r="9" spans="1:27" ht="6" customHeight="1">
      <c r="A9" s="310"/>
      <c r="B9" s="311"/>
      <c r="C9" s="310"/>
      <c r="D9" s="287"/>
      <c r="E9" s="312"/>
      <c r="F9" s="313"/>
      <c r="G9" s="313"/>
      <c r="H9" s="313"/>
      <c r="I9" s="313"/>
      <c r="J9" s="313"/>
      <c r="K9" s="313"/>
      <c r="L9" s="313"/>
      <c r="M9" s="313"/>
      <c r="N9" s="314"/>
      <c r="O9" s="310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</row>
    <row r="10" spans="1:27" ht="12" customHeight="1">
      <c r="A10" s="976" t="s">
        <v>447</v>
      </c>
      <c r="B10" s="977" t="s">
        <v>448</v>
      </c>
      <c r="C10" s="978"/>
      <c r="D10" s="979"/>
      <c r="E10" s="316" t="s">
        <v>449</v>
      </c>
      <c r="F10" s="315">
        <v>0</v>
      </c>
      <c r="G10" s="315">
        <v>0</v>
      </c>
      <c r="H10" s="315">
        <v>0</v>
      </c>
      <c r="I10" s="317">
        <v>55673</v>
      </c>
      <c r="J10" s="317"/>
      <c r="K10" s="317">
        <v>17590</v>
      </c>
      <c r="L10" s="317"/>
      <c r="M10" s="317">
        <v>73263</v>
      </c>
      <c r="N10" s="975">
        <v>1.3051199104595772</v>
      </c>
      <c r="O10" s="980" t="s">
        <v>450</v>
      </c>
      <c r="P10" s="317">
        <v>38108</v>
      </c>
      <c r="Q10" s="974">
        <v>1.3</v>
      </c>
      <c r="R10" s="317">
        <v>43454</v>
      </c>
      <c r="S10" s="974">
        <v>1.32</v>
      </c>
      <c r="T10" s="317">
        <v>55907</v>
      </c>
      <c r="U10" s="974">
        <v>1.27</v>
      </c>
      <c r="V10" s="317">
        <v>62297</v>
      </c>
      <c r="W10" s="975">
        <v>1.2995168306660032</v>
      </c>
      <c r="X10" s="317">
        <v>67482</v>
      </c>
      <c r="Y10" s="974">
        <v>1.29714590557482</v>
      </c>
      <c r="Z10" s="317">
        <v>74485</v>
      </c>
      <c r="AA10" s="975">
        <v>1.2883533597368597</v>
      </c>
    </row>
    <row r="11" spans="1:27" ht="12" customHeight="1">
      <c r="A11" s="976"/>
      <c r="B11" s="977"/>
      <c r="C11" s="978"/>
      <c r="D11" s="979"/>
      <c r="E11" s="316" t="s">
        <v>451</v>
      </c>
      <c r="F11" s="315">
        <v>0</v>
      </c>
      <c r="G11" s="315">
        <v>0</v>
      </c>
      <c r="H11" s="315">
        <v>0</v>
      </c>
      <c r="I11" s="317">
        <v>13535</v>
      </c>
      <c r="J11" s="317"/>
      <c r="K11" s="317">
        <v>8819</v>
      </c>
      <c r="L11" s="317"/>
      <c r="M11" s="317">
        <v>22354</v>
      </c>
      <c r="N11" s="975"/>
      <c r="O11" s="980"/>
      <c r="P11" s="317">
        <v>11287</v>
      </c>
      <c r="Q11" s="974"/>
      <c r="R11" s="317">
        <v>13968</v>
      </c>
      <c r="S11" s="974"/>
      <c r="T11" s="317">
        <v>14910</v>
      </c>
      <c r="U11" s="974"/>
      <c r="V11" s="317">
        <v>18659</v>
      </c>
      <c r="W11" s="975"/>
      <c r="X11" s="317">
        <v>20052</v>
      </c>
      <c r="Y11" s="974"/>
      <c r="Z11" s="317">
        <v>21478</v>
      </c>
      <c r="AA11" s="975"/>
    </row>
    <row r="12" spans="1:27" ht="12" customHeight="1">
      <c r="A12" s="976"/>
      <c r="B12" s="977"/>
      <c r="C12" s="978"/>
      <c r="D12" s="979"/>
      <c r="E12" s="316" t="s">
        <v>182</v>
      </c>
      <c r="F12" s="315">
        <v>0</v>
      </c>
      <c r="G12" s="315">
        <v>0</v>
      </c>
      <c r="H12" s="315">
        <v>0</v>
      </c>
      <c r="I12" s="317">
        <v>69208</v>
      </c>
      <c r="J12" s="317"/>
      <c r="K12" s="317">
        <v>26409</v>
      </c>
      <c r="L12" s="317"/>
      <c r="M12" s="317">
        <v>95617</v>
      </c>
      <c r="N12" s="975"/>
      <c r="O12" s="980"/>
      <c r="P12" s="317">
        <v>49395</v>
      </c>
      <c r="Q12" s="974"/>
      <c r="R12" s="317">
        <v>57422</v>
      </c>
      <c r="S12" s="974"/>
      <c r="T12" s="317">
        <v>70817</v>
      </c>
      <c r="U12" s="974"/>
      <c r="V12" s="317">
        <v>80956</v>
      </c>
      <c r="W12" s="975"/>
      <c r="X12" s="317">
        <v>87534</v>
      </c>
      <c r="Y12" s="974"/>
      <c r="Z12" s="317">
        <v>95963</v>
      </c>
      <c r="AA12" s="975"/>
    </row>
    <row r="13" spans="1:27" ht="4.5" customHeight="1">
      <c r="A13" s="303"/>
      <c r="B13" s="311"/>
      <c r="C13" s="310"/>
      <c r="D13" s="287"/>
      <c r="E13" s="312"/>
      <c r="F13" s="315"/>
      <c r="G13" s="315"/>
      <c r="H13" s="315"/>
      <c r="I13" s="317"/>
      <c r="J13" s="317"/>
      <c r="K13" s="317"/>
      <c r="L13" s="317"/>
      <c r="M13" s="317"/>
      <c r="N13" s="278"/>
      <c r="O13" s="318"/>
      <c r="P13" s="317"/>
      <c r="Q13" s="319"/>
      <c r="R13" s="317"/>
      <c r="S13" s="319"/>
      <c r="T13" s="317"/>
      <c r="U13" s="319"/>
      <c r="V13" s="317"/>
      <c r="W13" s="310"/>
      <c r="X13" s="317"/>
      <c r="Y13" s="319"/>
      <c r="Z13" s="317"/>
      <c r="AA13" s="310"/>
    </row>
    <row r="14" spans="1:27" ht="12" customHeight="1">
      <c r="A14" s="976" t="s">
        <v>452</v>
      </c>
      <c r="B14" s="977" t="s">
        <v>453</v>
      </c>
      <c r="C14" s="978"/>
      <c r="D14" s="979"/>
      <c r="E14" s="316" t="s">
        <v>449</v>
      </c>
      <c r="F14" s="315">
        <v>0</v>
      </c>
      <c r="G14" s="315">
        <v>0</v>
      </c>
      <c r="H14" s="315">
        <v>0</v>
      </c>
      <c r="I14" s="317">
        <v>27138</v>
      </c>
      <c r="J14" s="317"/>
      <c r="K14" s="317">
        <v>10585</v>
      </c>
      <c r="L14" s="317"/>
      <c r="M14" s="317">
        <v>37723</v>
      </c>
      <c r="N14" s="975">
        <v>1.2715849746838799</v>
      </c>
      <c r="O14" s="980" t="s">
        <v>454</v>
      </c>
      <c r="P14" s="317">
        <v>17210</v>
      </c>
      <c r="Q14" s="974">
        <v>1.33</v>
      </c>
      <c r="R14" s="317">
        <v>20102</v>
      </c>
      <c r="S14" s="974">
        <v>1.28</v>
      </c>
      <c r="T14" s="317">
        <v>29498</v>
      </c>
      <c r="U14" s="974">
        <v>1.25</v>
      </c>
      <c r="V14" s="317">
        <v>33738</v>
      </c>
      <c r="W14" s="975">
        <v>1.2569209793111624</v>
      </c>
      <c r="X14" s="317">
        <v>33819</v>
      </c>
      <c r="Y14" s="974">
        <v>1.2706171087258642</v>
      </c>
      <c r="Z14" s="317">
        <v>67146</v>
      </c>
      <c r="AA14" s="975">
        <v>1.150180204330861</v>
      </c>
    </row>
    <row r="15" spans="1:27" ht="12" customHeight="1">
      <c r="A15" s="976"/>
      <c r="B15" s="977"/>
      <c r="C15" s="978"/>
      <c r="D15" s="979"/>
      <c r="E15" s="316" t="s">
        <v>451</v>
      </c>
      <c r="F15" s="315">
        <v>0</v>
      </c>
      <c r="G15" s="315">
        <v>0</v>
      </c>
      <c r="H15" s="315">
        <v>0</v>
      </c>
      <c r="I15" s="317">
        <v>5563</v>
      </c>
      <c r="J15" s="317"/>
      <c r="K15" s="317">
        <v>4682</v>
      </c>
      <c r="L15" s="317"/>
      <c r="M15" s="317">
        <v>10245</v>
      </c>
      <c r="N15" s="975"/>
      <c r="O15" s="980"/>
      <c r="P15" s="317">
        <v>5626</v>
      </c>
      <c r="Q15" s="974"/>
      <c r="R15" s="317">
        <v>5646</v>
      </c>
      <c r="S15" s="974"/>
      <c r="T15" s="317">
        <v>7481</v>
      </c>
      <c r="U15" s="974"/>
      <c r="V15" s="317">
        <v>8668</v>
      </c>
      <c r="W15" s="975"/>
      <c r="X15" s="317">
        <v>9152</v>
      </c>
      <c r="Y15" s="974"/>
      <c r="Z15" s="317">
        <v>10084</v>
      </c>
      <c r="AA15" s="975"/>
    </row>
    <row r="16" spans="1:27" ht="12" customHeight="1">
      <c r="A16" s="976"/>
      <c r="B16" s="977"/>
      <c r="C16" s="978"/>
      <c r="D16" s="979"/>
      <c r="E16" s="316" t="s">
        <v>182</v>
      </c>
      <c r="F16" s="315">
        <v>0</v>
      </c>
      <c r="G16" s="315">
        <v>0</v>
      </c>
      <c r="H16" s="315">
        <v>0</v>
      </c>
      <c r="I16" s="317">
        <v>32701</v>
      </c>
      <c r="J16" s="317"/>
      <c r="K16" s="317">
        <v>15267</v>
      </c>
      <c r="L16" s="317"/>
      <c r="M16" s="317">
        <v>47968</v>
      </c>
      <c r="N16" s="975"/>
      <c r="O16" s="980"/>
      <c r="P16" s="317">
        <v>22836</v>
      </c>
      <c r="Q16" s="974"/>
      <c r="R16" s="317">
        <v>25748</v>
      </c>
      <c r="S16" s="974"/>
      <c r="T16" s="317">
        <v>36979</v>
      </c>
      <c r="U16" s="974"/>
      <c r="V16" s="317">
        <v>42406</v>
      </c>
      <c r="W16" s="975"/>
      <c r="X16" s="317">
        <v>42971</v>
      </c>
      <c r="Y16" s="974"/>
      <c r="Z16" s="317">
        <v>77230</v>
      </c>
      <c r="AA16" s="975"/>
    </row>
    <row r="17" spans="1:27" ht="4.5" customHeight="1">
      <c r="A17" s="303"/>
      <c r="B17" s="311"/>
      <c r="C17" s="310"/>
      <c r="D17" s="287"/>
      <c r="E17" s="312"/>
      <c r="F17" s="315"/>
      <c r="G17" s="315"/>
      <c r="H17" s="315"/>
      <c r="I17" s="317"/>
      <c r="J17" s="317"/>
      <c r="K17" s="317"/>
      <c r="L17" s="317"/>
      <c r="M17" s="317"/>
      <c r="N17" s="278"/>
      <c r="O17" s="318"/>
      <c r="P17" s="317"/>
      <c r="Q17" s="319"/>
      <c r="R17" s="317"/>
      <c r="S17" s="319"/>
      <c r="T17" s="317"/>
      <c r="U17" s="319"/>
      <c r="V17" s="317"/>
      <c r="W17" s="310"/>
      <c r="X17" s="317"/>
      <c r="Y17" s="319"/>
      <c r="Z17" s="317"/>
      <c r="AA17" s="310"/>
    </row>
    <row r="18" spans="1:27" ht="12" customHeight="1">
      <c r="A18" s="976" t="s">
        <v>455</v>
      </c>
      <c r="B18" s="977" t="s">
        <v>456</v>
      </c>
      <c r="C18" s="978"/>
      <c r="D18" s="979"/>
      <c r="E18" s="316" t="s">
        <v>449</v>
      </c>
      <c r="F18" s="315">
        <v>0</v>
      </c>
      <c r="G18" s="315">
        <v>0</v>
      </c>
      <c r="H18" s="315">
        <v>0</v>
      </c>
      <c r="I18" s="317">
        <v>20810</v>
      </c>
      <c r="J18" s="317"/>
      <c r="K18" s="317">
        <v>7073</v>
      </c>
      <c r="L18" s="317"/>
      <c r="M18" s="317">
        <v>27883</v>
      </c>
      <c r="N18" s="975">
        <v>1.2477495248000574</v>
      </c>
      <c r="O18" s="980" t="s">
        <v>457</v>
      </c>
      <c r="P18" s="317">
        <v>11313</v>
      </c>
      <c r="Q18" s="974">
        <v>1.28</v>
      </c>
      <c r="R18" s="317">
        <v>15350</v>
      </c>
      <c r="S18" s="974">
        <v>1.25</v>
      </c>
      <c r="T18" s="317">
        <v>20212</v>
      </c>
      <c r="U18" s="974">
        <v>1.22</v>
      </c>
      <c r="V18" s="317">
        <v>23829</v>
      </c>
      <c r="W18" s="975">
        <v>1.245079524948592</v>
      </c>
      <c r="X18" s="317">
        <v>25208</v>
      </c>
      <c r="Y18" s="974">
        <v>1.2468264043160902</v>
      </c>
      <c r="Z18" s="317">
        <v>27020</v>
      </c>
      <c r="AA18" s="975">
        <v>1.2498889711324945</v>
      </c>
    </row>
    <row r="19" spans="1:27" ht="12" customHeight="1">
      <c r="A19" s="976"/>
      <c r="B19" s="977"/>
      <c r="C19" s="978"/>
      <c r="D19" s="979"/>
      <c r="E19" s="316" t="s">
        <v>451</v>
      </c>
      <c r="F19" s="315">
        <v>0</v>
      </c>
      <c r="G19" s="315">
        <v>0</v>
      </c>
      <c r="H19" s="315">
        <v>0</v>
      </c>
      <c r="I19" s="317">
        <v>4105</v>
      </c>
      <c r="J19" s="317"/>
      <c r="K19" s="317">
        <v>2803</v>
      </c>
      <c r="L19" s="317"/>
      <c r="M19" s="317">
        <v>6908</v>
      </c>
      <c r="N19" s="975"/>
      <c r="O19" s="980"/>
      <c r="P19" s="317">
        <v>3133</v>
      </c>
      <c r="Q19" s="974"/>
      <c r="R19" s="317">
        <v>3887</v>
      </c>
      <c r="S19" s="974"/>
      <c r="T19" s="317">
        <v>4481</v>
      </c>
      <c r="U19" s="974"/>
      <c r="V19" s="317">
        <v>5840</v>
      </c>
      <c r="W19" s="975"/>
      <c r="X19" s="317">
        <v>6222</v>
      </c>
      <c r="Y19" s="974"/>
      <c r="Z19" s="317">
        <v>6752</v>
      </c>
      <c r="AA19" s="975"/>
    </row>
    <row r="20" spans="1:27" ht="12" customHeight="1">
      <c r="A20" s="976"/>
      <c r="B20" s="977"/>
      <c r="C20" s="978"/>
      <c r="D20" s="979"/>
      <c r="E20" s="316" t="s">
        <v>182</v>
      </c>
      <c r="F20" s="315">
        <v>0</v>
      </c>
      <c r="G20" s="315">
        <v>0</v>
      </c>
      <c r="H20" s="315">
        <v>0</v>
      </c>
      <c r="I20" s="317">
        <v>24915</v>
      </c>
      <c r="J20" s="317"/>
      <c r="K20" s="317">
        <v>9876</v>
      </c>
      <c r="L20" s="317"/>
      <c r="M20" s="317">
        <v>34791</v>
      </c>
      <c r="N20" s="975"/>
      <c r="O20" s="980"/>
      <c r="P20" s="317">
        <v>14446</v>
      </c>
      <c r="Q20" s="974"/>
      <c r="R20" s="317">
        <v>19237</v>
      </c>
      <c r="S20" s="974"/>
      <c r="T20" s="317">
        <v>24693</v>
      </c>
      <c r="U20" s="974"/>
      <c r="V20" s="317">
        <v>29669</v>
      </c>
      <c r="W20" s="975"/>
      <c r="X20" s="317">
        <v>31430</v>
      </c>
      <c r="Y20" s="974"/>
      <c r="Z20" s="317">
        <v>33772</v>
      </c>
      <c r="AA20" s="975"/>
    </row>
    <row r="21" spans="1:27" ht="4.5" customHeight="1">
      <c r="A21" s="303"/>
      <c r="B21" s="311"/>
      <c r="C21" s="310"/>
      <c r="D21" s="287"/>
      <c r="E21" s="312"/>
      <c r="F21" s="315"/>
      <c r="G21" s="315"/>
      <c r="H21" s="315"/>
      <c r="I21" s="317"/>
      <c r="J21" s="317"/>
      <c r="K21" s="317"/>
      <c r="L21" s="317"/>
      <c r="M21" s="317"/>
      <c r="N21" s="278"/>
      <c r="O21" s="318"/>
      <c r="P21" s="317"/>
      <c r="Q21" s="319"/>
      <c r="R21" s="317"/>
      <c r="S21" s="319"/>
      <c r="T21" s="317"/>
      <c r="U21" s="319"/>
      <c r="V21" s="317"/>
      <c r="W21" s="310"/>
      <c r="X21" s="317"/>
      <c r="Y21" s="319"/>
      <c r="Z21" s="317"/>
      <c r="AA21" s="310"/>
    </row>
    <row r="22" spans="1:27" ht="12" customHeight="1">
      <c r="A22" s="976" t="s">
        <v>452</v>
      </c>
      <c r="B22" s="977" t="s">
        <v>458</v>
      </c>
      <c r="C22" s="978"/>
      <c r="D22" s="979"/>
      <c r="E22" s="316" t="s">
        <v>449</v>
      </c>
      <c r="F22" s="315">
        <v>0</v>
      </c>
      <c r="G22" s="315">
        <v>0</v>
      </c>
      <c r="H22" s="315">
        <v>0</v>
      </c>
      <c r="I22" s="317">
        <v>19142</v>
      </c>
      <c r="J22" s="317"/>
      <c r="K22" s="317">
        <v>6176</v>
      </c>
      <c r="L22" s="317"/>
      <c r="M22" s="317">
        <v>25318</v>
      </c>
      <c r="N22" s="975">
        <v>1.2415672643968718</v>
      </c>
      <c r="O22" s="980" t="s">
        <v>457</v>
      </c>
      <c r="P22" s="317">
        <v>11201</v>
      </c>
      <c r="Q22" s="974">
        <v>1.26</v>
      </c>
      <c r="R22" s="317">
        <v>14733</v>
      </c>
      <c r="S22" s="974">
        <v>1.25</v>
      </c>
      <c r="T22" s="317">
        <v>20311</v>
      </c>
      <c r="U22" s="974">
        <v>1.22</v>
      </c>
      <c r="V22" s="317">
        <v>22354</v>
      </c>
      <c r="W22" s="975">
        <v>1.245906772837076</v>
      </c>
      <c r="X22" s="317">
        <v>23292</v>
      </c>
      <c r="Y22" s="974">
        <v>1.249527734844582</v>
      </c>
      <c r="Z22" s="317">
        <v>23989</v>
      </c>
      <c r="AA22" s="975">
        <v>1.2530326399599816</v>
      </c>
    </row>
    <row r="23" spans="1:27" ht="12" customHeight="1">
      <c r="A23" s="976"/>
      <c r="B23" s="977"/>
      <c r="C23" s="978"/>
      <c r="D23" s="979"/>
      <c r="E23" s="316" t="s">
        <v>451</v>
      </c>
      <c r="F23" s="315">
        <v>0</v>
      </c>
      <c r="G23" s="315">
        <v>0</v>
      </c>
      <c r="H23" s="315">
        <v>0</v>
      </c>
      <c r="I23" s="317">
        <v>3698</v>
      </c>
      <c r="J23" s="317"/>
      <c r="K23" s="317">
        <v>2418</v>
      </c>
      <c r="L23" s="317"/>
      <c r="M23" s="317">
        <v>6116</v>
      </c>
      <c r="N23" s="975"/>
      <c r="O23" s="980"/>
      <c r="P23" s="317">
        <v>2936</v>
      </c>
      <c r="Q23" s="974"/>
      <c r="R23" s="317">
        <v>3745</v>
      </c>
      <c r="S23" s="974"/>
      <c r="T23" s="317">
        <v>4462</v>
      </c>
      <c r="U23" s="974"/>
      <c r="V23" s="317">
        <v>5497</v>
      </c>
      <c r="W23" s="975"/>
      <c r="X23" s="317">
        <v>5812</v>
      </c>
      <c r="Y23" s="974"/>
      <c r="Z23" s="317">
        <v>6070</v>
      </c>
      <c r="AA23" s="975"/>
    </row>
    <row r="24" spans="1:27" ht="12" customHeight="1">
      <c r="A24" s="976"/>
      <c r="B24" s="977"/>
      <c r="C24" s="978"/>
      <c r="D24" s="979"/>
      <c r="E24" s="316" t="s">
        <v>182</v>
      </c>
      <c r="F24" s="315">
        <v>0</v>
      </c>
      <c r="G24" s="315">
        <v>0</v>
      </c>
      <c r="H24" s="315">
        <v>0</v>
      </c>
      <c r="I24" s="317">
        <v>22840</v>
      </c>
      <c r="J24" s="317"/>
      <c r="K24" s="317">
        <v>8594</v>
      </c>
      <c r="L24" s="317"/>
      <c r="M24" s="317">
        <v>31434</v>
      </c>
      <c r="N24" s="975"/>
      <c r="O24" s="980"/>
      <c r="P24" s="317">
        <v>14137</v>
      </c>
      <c r="Q24" s="974"/>
      <c r="R24" s="317">
        <v>18478</v>
      </c>
      <c r="S24" s="974"/>
      <c r="T24" s="317">
        <v>24773</v>
      </c>
      <c r="U24" s="974"/>
      <c r="V24" s="317">
        <v>27851</v>
      </c>
      <c r="W24" s="975"/>
      <c r="X24" s="317">
        <v>29104</v>
      </c>
      <c r="Y24" s="974"/>
      <c r="Z24" s="317">
        <v>30059</v>
      </c>
      <c r="AA24" s="975"/>
    </row>
    <row r="25" spans="1:27" ht="4.5" customHeight="1">
      <c r="A25" s="303"/>
      <c r="B25" s="311"/>
      <c r="C25" s="310"/>
      <c r="D25" s="287"/>
      <c r="E25" s="312"/>
      <c r="F25" s="315"/>
      <c r="G25" s="315"/>
      <c r="H25" s="315"/>
      <c r="I25" s="317"/>
      <c r="J25" s="317"/>
      <c r="K25" s="317"/>
      <c r="L25" s="317"/>
      <c r="M25" s="317"/>
      <c r="N25" s="278"/>
      <c r="O25" s="318"/>
      <c r="P25" s="317"/>
      <c r="Q25" s="319"/>
      <c r="R25" s="317"/>
      <c r="S25" s="319"/>
      <c r="T25" s="317"/>
      <c r="U25" s="319"/>
      <c r="V25" s="317"/>
      <c r="W25" s="310"/>
      <c r="X25" s="315"/>
      <c r="Y25" s="319"/>
      <c r="Z25" s="317"/>
      <c r="AA25" s="310"/>
    </row>
    <row r="26" spans="1:27" ht="12" customHeight="1">
      <c r="A26" s="976" t="s">
        <v>452</v>
      </c>
      <c r="B26" s="977" t="s">
        <v>459</v>
      </c>
      <c r="C26" s="978"/>
      <c r="D26" s="979"/>
      <c r="E26" s="316" t="s">
        <v>449</v>
      </c>
      <c r="F26" s="315">
        <v>0</v>
      </c>
      <c r="G26" s="315">
        <v>0</v>
      </c>
      <c r="H26" s="315">
        <v>0</v>
      </c>
      <c r="I26" s="317">
        <v>16429</v>
      </c>
      <c r="J26" s="317"/>
      <c r="K26" s="317">
        <v>5153</v>
      </c>
      <c r="L26" s="317"/>
      <c r="M26" s="317">
        <v>21582</v>
      </c>
      <c r="N26" s="975">
        <v>1.2430729311463256</v>
      </c>
      <c r="O26" s="980" t="s">
        <v>460</v>
      </c>
      <c r="P26" s="317">
        <v>7754</v>
      </c>
      <c r="Q26" s="974">
        <v>1.28</v>
      </c>
      <c r="R26" s="317">
        <v>12068</v>
      </c>
      <c r="S26" s="974">
        <v>1.25</v>
      </c>
      <c r="T26" s="317">
        <v>16592</v>
      </c>
      <c r="U26" s="974">
        <v>1.23</v>
      </c>
      <c r="V26" s="317">
        <v>19029</v>
      </c>
      <c r="W26" s="975">
        <v>1.2360607493825213</v>
      </c>
      <c r="X26" s="317">
        <v>19543</v>
      </c>
      <c r="Y26" s="974">
        <v>1.2413140254822699</v>
      </c>
      <c r="Z26" s="317">
        <v>19685</v>
      </c>
      <c r="AA26" s="975">
        <v>1.254203708407417</v>
      </c>
    </row>
    <row r="27" spans="1:27" ht="12" customHeight="1">
      <c r="A27" s="976"/>
      <c r="B27" s="977"/>
      <c r="C27" s="978"/>
      <c r="D27" s="979"/>
      <c r="E27" s="316" t="s">
        <v>451</v>
      </c>
      <c r="F27" s="315">
        <v>0</v>
      </c>
      <c r="G27" s="315">
        <v>0</v>
      </c>
      <c r="H27" s="315">
        <v>0</v>
      </c>
      <c r="I27" s="317">
        <v>3196</v>
      </c>
      <c r="J27" s="317"/>
      <c r="K27" s="317">
        <v>2050</v>
      </c>
      <c r="L27" s="317"/>
      <c r="M27" s="317">
        <v>5246</v>
      </c>
      <c r="N27" s="975"/>
      <c r="O27" s="980"/>
      <c r="P27" s="317">
        <v>2186</v>
      </c>
      <c r="Q27" s="974"/>
      <c r="R27" s="317">
        <v>2970</v>
      </c>
      <c r="S27" s="974"/>
      <c r="T27" s="317">
        <v>3740</v>
      </c>
      <c r="U27" s="974"/>
      <c r="V27" s="317">
        <v>4492</v>
      </c>
      <c r="W27" s="975"/>
      <c r="X27" s="317">
        <v>4716</v>
      </c>
      <c r="Y27" s="974"/>
      <c r="Z27" s="317">
        <v>5004</v>
      </c>
      <c r="AA27" s="975"/>
    </row>
    <row r="28" spans="1:27" ht="12" customHeight="1">
      <c r="A28" s="976"/>
      <c r="B28" s="977"/>
      <c r="C28" s="978"/>
      <c r="D28" s="979"/>
      <c r="E28" s="316" t="s">
        <v>182</v>
      </c>
      <c r="F28" s="315">
        <v>0</v>
      </c>
      <c r="G28" s="315">
        <v>0</v>
      </c>
      <c r="H28" s="315">
        <v>0</v>
      </c>
      <c r="I28" s="317">
        <v>19625</v>
      </c>
      <c r="J28" s="317"/>
      <c r="K28" s="317">
        <v>7203</v>
      </c>
      <c r="L28" s="317"/>
      <c r="M28" s="317">
        <v>26828</v>
      </c>
      <c r="N28" s="975"/>
      <c r="O28" s="980"/>
      <c r="P28" s="317">
        <v>9940</v>
      </c>
      <c r="Q28" s="974"/>
      <c r="R28" s="317">
        <v>15038</v>
      </c>
      <c r="S28" s="974"/>
      <c r="T28" s="317">
        <v>20332</v>
      </c>
      <c r="U28" s="974"/>
      <c r="V28" s="317">
        <v>23521</v>
      </c>
      <c r="W28" s="975"/>
      <c r="X28" s="317">
        <v>24259</v>
      </c>
      <c r="Y28" s="974"/>
      <c r="Z28" s="317">
        <v>24689</v>
      </c>
      <c r="AA28" s="975"/>
    </row>
    <row r="29" spans="1:27" ht="4.5" customHeight="1">
      <c r="A29" s="303"/>
      <c r="B29" s="311"/>
      <c r="C29" s="310"/>
      <c r="D29" s="287"/>
      <c r="E29" s="312"/>
      <c r="F29" s="315"/>
      <c r="G29" s="315"/>
      <c r="H29" s="315"/>
      <c r="I29" s="317"/>
      <c r="J29" s="317"/>
      <c r="K29" s="317"/>
      <c r="L29" s="317"/>
      <c r="M29" s="317"/>
      <c r="N29" s="278"/>
      <c r="O29" s="318"/>
      <c r="P29" s="317"/>
      <c r="Q29" s="319"/>
      <c r="R29" s="317"/>
      <c r="S29" s="319"/>
      <c r="T29" s="317"/>
      <c r="U29" s="319"/>
      <c r="V29" s="317"/>
      <c r="W29" s="310"/>
      <c r="X29" s="317"/>
      <c r="Y29" s="319"/>
      <c r="Z29" s="317"/>
      <c r="AA29" s="310"/>
    </row>
    <row r="30" spans="1:27" ht="12" customHeight="1">
      <c r="A30" s="976" t="s">
        <v>452</v>
      </c>
      <c r="B30" s="977" t="s">
        <v>461</v>
      </c>
      <c r="C30" s="978"/>
      <c r="D30" s="979"/>
      <c r="E30" s="316" t="s">
        <v>449</v>
      </c>
      <c r="F30" s="315">
        <v>0</v>
      </c>
      <c r="G30" s="315">
        <v>0</v>
      </c>
      <c r="H30" s="315">
        <v>0</v>
      </c>
      <c r="I30" s="317">
        <v>14913</v>
      </c>
      <c r="J30" s="317"/>
      <c r="K30" s="317">
        <v>4632</v>
      </c>
      <c r="L30" s="317"/>
      <c r="M30" s="317">
        <v>19545</v>
      </c>
      <c r="N30" s="975">
        <v>1.2482476336658992</v>
      </c>
      <c r="O30" s="980" t="s">
        <v>457</v>
      </c>
      <c r="P30" s="317">
        <v>6293</v>
      </c>
      <c r="Q30" s="974">
        <v>1.29</v>
      </c>
      <c r="R30" s="317">
        <v>10365</v>
      </c>
      <c r="S30" s="974">
        <v>1.27</v>
      </c>
      <c r="T30" s="317">
        <v>14911</v>
      </c>
      <c r="U30" s="974">
        <v>1.22</v>
      </c>
      <c r="V30" s="317">
        <v>16893</v>
      </c>
      <c r="W30" s="975">
        <v>1.239033919374889</v>
      </c>
      <c r="X30" s="317">
        <v>17275</v>
      </c>
      <c r="Y30" s="974">
        <v>1.251056439942113</v>
      </c>
      <c r="Z30" s="317">
        <v>17612</v>
      </c>
      <c r="AA30" s="975">
        <v>1.2560186236656825</v>
      </c>
    </row>
    <row r="31" spans="1:27" ht="12" customHeight="1">
      <c r="A31" s="976"/>
      <c r="B31" s="977"/>
      <c r="C31" s="978"/>
      <c r="D31" s="979"/>
      <c r="E31" s="316" t="s">
        <v>451</v>
      </c>
      <c r="F31" s="315">
        <v>0</v>
      </c>
      <c r="G31" s="315">
        <v>0</v>
      </c>
      <c r="H31" s="315">
        <v>0</v>
      </c>
      <c r="I31" s="317">
        <v>2920</v>
      </c>
      <c r="J31" s="317"/>
      <c r="K31" s="317">
        <v>1932</v>
      </c>
      <c r="L31" s="317"/>
      <c r="M31" s="317">
        <v>4852</v>
      </c>
      <c r="N31" s="975"/>
      <c r="O31" s="980"/>
      <c r="P31" s="317">
        <v>1835</v>
      </c>
      <c r="Q31" s="974"/>
      <c r="R31" s="317">
        <v>2805</v>
      </c>
      <c r="S31" s="974"/>
      <c r="T31" s="317">
        <v>3277</v>
      </c>
      <c r="U31" s="974"/>
      <c r="V31" s="317">
        <v>4038</v>
      </c>
      <c r="W31" s="975"/>
      <c r="X31" s="317">
        <v>4337</v>
      </c>
      <c r="Y31" s="974"/>
      <c r="Z31" s="317">
        <v>4509</v>
      </c>
      <c r="AA31" s="975"/>
    </row>
    <row r="32" spans="1:27" ht="12" customHeight="1">
      <c r="A32" s="976"/>
      <c r="B32" s="977"/>
      <c r="C32" s="978"/>
      <c r="D32" s="979"/>
      <c r="E32" s="316" t="s">
        <v>182</v>
      </c>
      <c r="F32" s="315">
        <v>0</v>
      </c>
      <c r="G32" s="315">
        <v>0</v>
      </c>
      <c r="H32" s="315">
        <v>0</v>
      </c>
      <c r="I32" s="317">
        <v>17833</v>
      </c>
      <c r="J32" s="317"/>
      <c r="K32" s="317">
        <v>6564</v>
      </c>
      <c r="L32" s="317"/>
      <c r="M32" s="317">
        <v>24397</v>
      </c>
      <c r="N32" s="975"/>
      <c r="O32" s="980"/>
      <c r="P32" s="317">
        <v>8128</v>
      </c>
      <c r="Q32" s="974"/>
      <c r="R32" s="317">
        <v>13170</v>
      </c>
      <c r="S32" s="974"/>
      <c r="T32" s="317">
        <v>18188</v>
      </c>
      <c r="U32" s="974"/>
      <c r="V32" s="317">
        <v>20931</v>
      </c>
      <c r="W32" s="975"/>
      <c r="X32" s="317">
        <v>21612</v>
      </c>
      <c r="Y32" s="974"/>
      <c r="Z32" s="317">
        <v>22121</v>
      </c>
      <c r="AA32" s="975"/>
    </row>
    <row r="33" spans="1:27" ht="4.5" customHeight="1">
      <c r="A33" s="303"/>
      <c r="B33" s="311"/>
      <c r="C33" s="310"/>
      <c r="D33" s="287"/>
      <c r="E33" s="312"/>
      <c r="F33" s="315"/>
      <c r="G33" s="315"/>
      <c r="H33" s="315"/>
      <c r="I33" s="317"/>
      <c r="J33" s="317"/>
      <c r="K33" s="317"/>
      <c r="L33" s="317"/>
      <c r="M33" s="317"/>
      <c r="N33" s="278"/>
      <c r="O33" s="318"/>
      <c r="P33" s="315"/>
      <c r="Q33" s="319"/>
      <c r="R33" s="317"/>
      <c r="S33" s="319"/>
      <c r="T33" s="317"/>
      <c r="U33" s="319"/>
      <c r="V33" s="317"/>
      <c r="W33" s="310"/>
      <c r="X33" s="317"/>
      <c r="Y33" s="319"/>
      <c r="Z33" s="317"/>
      <c r="AA33" s="310"/>
    </row>
    <row r="34" spans="1:27" ht="12" customHeight="1">
      <c r="A34" s="976" t="s">
        <v>452</v>
      </c>
      <c r="B34" s="977" t="s">
        <v>462</v>
      </c>
      <c r="C34" s="978"/>
      <c r="D34" s="979"/>
      <c r="E34" s="316" t="s">
        <v>449</v>
      </c>
      <c r="F34" s="315">
        <v>0</v>
      </c>
      <c r="G34" s="315">
        <v>0</v>
      </c>
      <c r="H34" s="315">
        <v>0</v>
      </c>
      <c r="I34" s="317">
        <v>12113</v>
      </c>
      <c r="J34" s="317"/>
      <c r="K34" s="317">
        <v>3779</v>
      </c>
      <c r="L34" s="317"/>
      <c r="M34" s="317">
        <v>15892</v>
      </c>
      <c r="N34" s="975">
        <v>1.264661464887994</v>
      </c>
      <c r="O34" s="980" t="s">
        <v>457</v>
      </c>
      <c r="P34" s="315">
        <v>0</v>
      </c>
      <c r="Q34" s="974">
        <v>0</v>
      </c>
      <c r="R34" s="317">
        <v>7710</v>
      </c>
      <c r="S34" s="974">
        <v>1.27</v>
      </c>
      <c r="T34" s="317">
        <v>11922</v>
      </c>
      <c r="U34" s="974">
        <v>1.23</v>
      </c>
      <c r="V34" s="317">
        <v>13386</v>
      </c>
      <c r="W34" s="975">
        <v>1.2474973853279545</v>
      </c>
      <c r="X34" s="317">
        <v>13662</v>
      </c>
      <c r="Y34" s="974">
        <v>1.2581613233787148</v>
      </c>
      <c r="Z34" s="317">
        <v>13749</v>
      </c>
      <c r="AA34" s="975">
        <v>1.2635828060222563</v>
      </c>
    </row>
    <row r="35" spans="1:27" ht="12" customHeight="1">
      <c r="A35" s="976"/>
      <c r="B35" s="977"/>
      <c r="C35" s="978"/>
      <c r="D35" s="979"/>
      <c r="E35" s="316" t="s">
        <v>451</v>
      </c>
      <c r="F35" s="315">
        <v>0</v>
      </c>
      <c r="G35" s="315">
        <v>0</v>
      </c>
      <c r="H35" s="315">
        <v>0</v>
      </c>
      <c r="I35" s="317">
        <v>2476</v>
      </c>
      <c r="J35" s="317"/>
      <c r="K35" s="317">
        <v>1730</v>
      </c>
      <c r="L35" s="317"/>
      <c r="M35" s="317">
        <v>4206</v>
      </c>
      <c r="N35" s="975"/>
      <c r="O35" s="980"/>
      <c r="P35" s="315">
        <v>0</v>
      </c>
      <c r="Q35" s="974"/>
      <c r="R35" s="317">
        <v>2112</v>
      </c>
      <c r="S35" s="974"/>
      <c r="T35" s="317">
        <v>2753</v>
      </c>
      <c r="U35" s="974"/>
      <c r="V35" s="317">
        <v>3313</v>
      </c>
      <c r="W35" s="975"/>
      <c r="X35" s="317">
        <v>3527</v>
      </c>
      <c r="Y35" s="974"/>
      <c r="Z35" s="317">
        <v>3624</v>
      </c>
      <c r="AA35" s="975"/>
    </row>
    <row r="36" spans="1:27" ht="12" customHeight="1">
      <c r="A36" s="976"/>
      <c r="B36" s="977"/>
      <c r="C36" s="978"/>
      <c r="D36" s="979"/>
      <c r="E36" s="316" t="s">
        <v>182</v>
      </c>
      <c r="F36" s="315">
        <v>0</v>
      </c>
      <c r="G36" s="315">
        <v>0</v>
      </c>
      <c r="H36" s="315">
        <v>0</v>
      </c>
      <c r="I36" s="317">
        <v>14589</v>
      </c>
      <c r="J36" s="317"/>
      <c r="K36" s="317">
        <v>5509</v>
      </c>
      <c r="L36" s="317"/>
      <c r="M36" s="317">
        <v>20098</v>
      </c>
      <c r="N36" s="975"/>
      <c r="O36" s="980"/>
      <c r="P36" s="315">
        <v>0</v>
      </c>
      <c r="Q36" s="974"/>
      <c r="R36" s="317">
        <v>9822</v>
      </c>
      <c r="S36" s="974"/>
      <c r="T36" s="317">
        <v>14675</v>
      </c>
      <c r="U36" s="974"/>
      <c r="V36" s="317">
        <v>16699</v>
      </c>
      <c r="W36" s="975"/>
      <c r="X36" s="317">
        <v>17189</v>
      </c>
      <c r="Y36" s="974"/>
      <c r="Z36" s="317">
        <v>17373</v>
      </c>
      <c r="AA36" s="975"/>
    </row>
    <row r="37" spans="1:27" ht="4.5" customHeight="1">
      <c r="A37" s="303"/>
      <c r="B37" s="311"/>
      <c r="C37" s="310"/>
      <c r="D37" s="287"/>
      <c r="E37" s="312"/>
      <c r="F37" s="315"/>
      <c r="G37" s="315"/>
      <c r="H37" s="315"/>
      <c r="I37" s="317"/>
      <c r="J37" s="317"/>
      <c r="K37" s="317"/>
      <c r="L37" s="317"/>
      <c r="M37" s="317"/>
      <c r="N37" s="278"/>
      <c r="O37" s="318"/>
      <c r="P37" s="315"/>
      <c r="Q37" s="319"/>
      <c r="R37" s="317"/>
      <c r="S37" s="319"/>
      <c r="T37" s="317"/>
      <c r="U37" s="319"/>
      <c r="V37" s="317"/>
      <c r="W37" s="310"/>
      <c r="X37" s="317"/>
      <c r="Y37" s="319"/>
      <c r="Z37" s="317"/>
      <c r="AA37" s="310"/>
    </row>
    <row r="38" spans="1:27" ht="12" customHeight="1">
      <c r="A38" s="976" t="s">
        <v>452</v>
      </c>
      <c r="B38" s="977" t="s">
        <v>463</v>
      </c>
      <c r="C38" s="978"/>
      <c r="D38" s="979"/>
      <c r="E38" s="316" t="s">
        <v>449</v>
      </c>
      <c r="F38" s="315">
        <v>0</v>
      </c>
      <c r="G38" s="315">
        <v>0</v>
      </c>
      <c r="H38" s="315">
        <v>0</v>
      </c>
      <c r="I38" s="317">
        <v>10830</v>
      </c>
      <c r="J38" s="317"/>
      <c r="K38" s="317">
        <v>3092</v>
      </c>
      <c r="L38" s="317"/>
      <c r="M38" s="317">
        <v>13922</v>
      </c>
      <c r="N38" s="975">
        <v>1.250538715701767</v>
      </c>
      <c r="O38" s="980" t="s">
        <v>457</v>
      </c>
      <c r="P38" s="315">
        <v>0</v>
      </c>
      <c r="Q38" s="974">
        <v>0</v>
      </c>
      <c r="R38" s="317">
        <v>6182</v>
      </c>
      <c r="S38" s="974">
        <v>1.28</v>
      </c>
      <c r="T38" s="317">
        <v>9572</v>
      </c>
      <c r="U38" s="974">
        <v>1.23</v>
      </c>
      <c r="V38" s="317">
        <v>10890</v>
      </c>
      <c r="W38" s="975">
        <v>1.2419651056014693</v>
      </c>
      <c r="X38" s="317">
        <v>11249</v>
      </c>
      <c r="Y38" s="974">
        <v>1.2511334340830296</v>
      </c>
      <c r="Z38" s="317">
        <v>11658</v>
      </c>
      <c r="AA38" s="975">
        <v>1.2522731171727568</v>
      </c>
    </row>
    <row r="39" spans="1:27" ht="12" customHeight="1">
      <c r="A39" s="976"/>
      <c r="B39" s="977"/>
      <c r="C39" s="978"/>
      <c r="D39" s="979"/>
      <c r="E39" s="316" t="s">
        <v>451</v>
      </c>
      <c r="F39" s="315">
        <v>0</v>
      </c>
      <c r="G39" s="315">
        <v>0</v>
      </c>
      <c r="H39" s="315">
        <v>0</v>
      </c>
      <c r="I39" s="317">
        <v>2127</v>
      </c>
      <c r="J39" s="317"/>
      <c r="K39" s="317">
        <v>1361</v>
      </c>
      <c r="L39" s="317"/>
      <c r="M39" s="317">
        <v>3488</v>
      </c>
      <c r="N39" s="975"/>
      <c r="O39" s="980"/>
      <c r="P39" s="315">
        <v>0</v>
      </c>
      <c r="Q39" s="974"/>
      <c r="R39" s="317">
        <v>1745</v>
      </c>
      <c r="S39" s="974"/>
      <c r="T39" s="317">
        <v>2215</v>
      </c>
      <c r="U39" s="974"/>
      <c r="V39" s="317">
        <v>2635</v>
      </c>
      <c r="W39" s="975"/>
      <c r="X39" s="317">
        <v>2825</v>
      </c>
      <c r="Y39" s="974"/>
      <c r="Z39" s="317">
        <v>2941</v>
      </c>
      <c r="AA39" s="975"/>
    </row>
    <row r="40" spans="1:27" ht="12" customHeight="1">
      <c r="A40" s="976"/>
      <c r="B40" s="977"/>
      <c r="C40" s="978"/>
      <c r="D40" s="979"/>
      <c r="E40" s="316" t="s">
        <v>182</v>
      </c>
      <c r="F40" s="315">
        <v>0</v>
      </c>
      <c r="G40" s="315">
        <v>0</v>
      </c>
      <c r="H40" s="315">
        <v>0</v>
      </c>
      <c r="I40" s="317">
        <v>12957</v>
      </c>
      <c r="J40" s="317"/>
      <c r="K40" s="317">
        <v>4453</v>
      </c>
      <c r="L40" s="317"/>
      <c r="M40" s="317">
        <v>17410</v>
      </c>
      <c r="N40" s="975"/>
      <c r="O40" s="980"/>
      <c r="P40" s="315">
        <v>0</v>
      </c>
      <c r="Q40" s="974"/>
      <c r="R40" s="317">
        <v>7927</v>
      </c>
      <c r="S40" s="974"/>
      <c r="T40" s="317">
        <v>11787</v>
      </c>
      <c r="U40" s="974"/>
      <c r="V40" s="317">
        <v>13525</v>
      </c>
      <c r="W40" s="975"/>
      <c r="X40" s="317">
        <v>14074</v>
      </c>
      <c r="Y40" s="974"/>
      <c r="Z40" s="317">
        <v>14599</v>
      </c>
      <c r="AA40" s="975"/>
    </row>
    <row r="41" spans="1:27" ht="4.5" customHeight="1">
      <c r="A41" s="303"/>
      <c r="B41" s="311"/>
      <c r="C41" s="310"/>
      <c r="D41" s="287"/>
      <c r="E41" s="312"/>
      <c r="F41" s="315"/>
      <c r="G41" s="315"/>
      <c r="H41" s="315"/>
      <c r="I41" s="317"/>
      <c r="J41" s="317"/>
      <c r="K41" s="317"/>
      <c r="L41" s="317"/>
      <c r="M41" s="317"/>
      <c r="N41" s="310"/>
      <c r="O41" s="303"/>
      <c r="P41" s="315"/>
      <c r="Q41" s="319"/>
      <c r="R41" s="317"/>
      <c r="S41" s="319"/>
      <c r="T41" s="317"/>
      <c r="U41" s="319"/>
      <c r="V41" s="317"/>
      <c r="W41" s="310"/>
      <c r="X41" s="317"/>
      <c r="Y41" s="319"/>
      <c r="Z41" s="317"/>
      <c r="AA41" s="310"/>
    </row>
    <row r="42" spans="1:27" ht="12" customHeight="1">
      <c r="A42" s="976" t="s">
        <v>559</v>
      </c>
      <c r="B42" s="977" t="s">
        <v>464</v>
      </c>
      <c r="C42" s="978"/>
      <c r="D42" s="979"/>
      <c r="E42" s="316" t="s">
        <v>449</v>
      </c>
      <c r="F42" s="315">
        <v>0</v>
      </c>
      <c r="G42" s="315">
        <v>0</v>
      </c>
      <c r="H42" s="315">
        <v>0</v>
      </c>
      <c r="I42" s="317">
        <v>11538</v>
      </c>
      <c r="J42" s="317"/>
      <c r="K42" s="317">
        <v>5492</v>
      </c>
      <c r="L42" s="317"/>
      <c r="M42" s="317">
        <v>17030</v>
      </c>
      <c r="N42" s="975">
        <v>1.4571931884908984</v>
      </c>
      <c r="O42" s="980" t="s">
        <v>450</v>
      </c>
      <c r="P42" s="317">
        <v>14845</v>
      </c>
      <c r="Q42" s="974">
        <v>1.52</v>
      </c>
      <c r="R42" s="317">
        <v>14802</v>
      </c>
      <c r="S42" s="974">
        <v>1.47</v>
      </c>
      <c r="T42" s="317">
        <v>15985</v>
      </c>
      <c r="U42" s="974">
        <v>1.56</v>
      </c>
      <c r="V42" s="317">
        <v>15992</v>
      </c>
      <c r="W42" s="975">
        <v>1.6179964982491246</v>
      </c>
      <c r="X42" s="317">
        <v>15395</v>
      </c>
      <c r="Y42" s="974">
        <v>1.6050665800584605</v>
      </c>
      <c r="Z42" s="317">
        <v>15824</v>
      </c>
      <c r="AA42" s="975">
        <v>1.5854398382204247</v>
      </c>
    </row>
    <row r="43" spans="1:27" ht="12" customHeight="1">
      <c r="A43" s="976"/>
      <c r="B43" s="977"/>
      <c r="C43" s="978"/>
      <c r="D43" s="979"/>
      <c r="E43" s="316" t="s">
        <v>451</v>
      </c>
      <c r="F43" s="315">
        <v>0</v>
      </c>
      <c r="G43" s="315">
        <v>0</v>
      </c>
      <c r="H43" s="315">
        <v>0</v>
      </c>
      <c r="I43" s="317">
        <v>5947</v>
      </c>
      <c r="J43" s="317"/>
      <c r="K43" s="317">
        <v>1839</v>
      </c>
      <c r="L43" s="317"/>
      <c r="M43" s="317">
        <v>7786</v>
      </c>
      <c r="N43" s="975"/>
      <c r="O43" s="980"/>
      <c r="P43" s="317">
        <v>7698</v>
      </c>
      <c r="Q43" s="974"/>
      <c r="R43" s="317">
        <v>6964</v>
      </c>
      <c r="S43" s="974"/>
      <c r="T43" s="317">
        <v>8935</v>
      </c>
      <c r="U43" s="974"/>
      <c r="V43" s="317">
        <v>9883</v>
      </c>
      <c r="W43" s="975"/>
      <c r="X43" s="317">
        <v>9315</v>
      </c>
      <c r="Y43" s="974"/>
      <c r="Z43" s="317">
        <v>9264</v>
      </c>
      <c r="AA43" s="975"/>
    </row>
    <row r="44" spans="1:27" ht="12" customHeight="1">
      <c r="A44" s="976"/>
      <c r="B44" s="977"/>
      <c r="C44" s="978"/>
      <c r="D44" s="979"/>
      <c r="E44" s="316" t="s">
        <v>182</v>
      </c>
      <c r="F44" s="315">
        <v>0</v>
      </c>
      <c r="G44" s="315">
        <v>0</v>
      </c>
      <c r="H44" s="315">
        <v>0</v>
      </c>
      <c r="I44" s="317">
        <v>17485</v>
      </c>
      <c r="J44" s="317"/>
      <c r="K44" s="317">
        <v>7331</v>
      </c>
      <c r="L44" s="317"/>
      <c r="M44" s="317">
        <v>24816</v>
      </c>
      <c r="N44" s="975"/>
      <c r="O44" s="980"/>
      <c r="P44" s="317">
        <v>22543</v>
      </c>
      <c r="Q44" s="974"/>
      <c r="R44" s="317">
        <v>21766</v>
      </c>
      <c r="S44" s="974"/>
      <c r="T44" s="317">
        <v>24920</v>
      </c>
      <c r="U44" s="974"/>
      <c r="V44" s="317">
        <v>25875</v>
      </c>
      <c r="W44" s="975"/>
      <c r="X44" s="317">
        <v>24710</v>
      </c>
      <c r="Y44" s="974"/>
      <c r="Z44" s="317">
        <v>25088</v>
      </c>
      <c r="AA44" s="975"/>
    </row>
    <row r="45" spans="1:27" ht="4.5" customHeight="1">
      <c r="A45" s="303"/>
      <c r="B45" s="311"/>
      <c r="C45" s="310"/>
      <c r="D45" s="287"/>
      <c r="E45" s="312"/>
      <c r="F45" s="315"/>
      <c r="G45" s="315"/>
      <c r="H45" s="315"/>
      <c r="I45" s="317"/>
      <c r="J45" s="317"/>
      <c r="K45" s="317"/>
      <c r="L45" s="317"/>
      <c r="M45" s="317"/>
      <c r="N45" s="310"/>
      <c r="O45" s="303"/>
      <c r="P45" s="317"/>
      <c r="Q45" s="319"/>
      <c r="R45" s="317"/>
      <c r="S45" s="319"/>
      <c r="T45" s="317"/>
      <c r="U45" s="319"/>
      <c r="V45" s="317"/>
      <c r="W45" s="310"/>
      <c r="X45" s="317"/>
      <c r="Y45" s="319"/>
      <c r="Z45" s="317"/>
      <c r="AA45" s="310"/>
    </row>
    <row r="46" spans="1:27" ht="12" customHeight="1">
      <c r="A46" s="976" t="s">
        <v>465</v>
      </c>
      <c r="B46" s="977" t="s">
        <v>466</v>
      </c>
      <c r="C46" s="978"/>
      <c r="D46" s="979"/>
      <c r="E46" s="316" t="s">
        <v>449</v>
      </c>
      <c r="F46" s="315">
        <v>0</v>
      </c>
      <c r="G46" s="315">
        <v>0</v>
      </c>
      <c r="H46" s="315">
        <v>0</v>
      </c>
      <c r="I46" s="317">
        <v>11659</v>
      </c>
      <c r="J46" s="317"/>
      <c r="K46" s="317">
        <v>3763</v>
      </c>
      <c r="L46" s="317"/>
      <c r="M46" s="317">
        <v>15422</v>
      </c>
      <c r="N46" s="975">
        <v>1.4489041628841914</v>
      </c>
      <c r="O46" s="980" t="s">
        <v>450</v>
      </c>
      <c r="P46" s="317">
        <v>15933</v>
      </c>
      <c r="Q46" s="974">
        <v>1.42</v>
      </c>
      <c r="R46" s="317">
        <v>15866</v>
      </c>
      <c r="S46" s="974">
        <v>1.41</v>
      </c>
      <c r="T46" s="317">
        <v>18051</v>
      </c>
      <c r="U46" s="974">
        <v>1.42</v>
      </c>
      <c r="V46" s="317">
        <v>16185</v>
      </c>
      <c r="W46" s="975">
        <v>1.507939450108125</v>
      </c>
      <c r="X46" s="317">
        <v>17471</v>
      </c>
      <c r="Y46" s="974">
        <v>1.4640833381031424</v>
      </c>
      <c r="Z46" s="317">
        <v>18963</v>
      </c>
      <c r="AA46" s="975">
        <v>1.4421768707482994</v>
      </c>
    </row>
    <row r="47" spans="1:27" ht="12" customHeight="1">
      <c r="A47" s="976"/>
      <c r="B47" s="977"/>
      <c r="C47" s="978"/>
      <c r="D47" s="979"/>
      <c r="E47" s="316" t="s">
        <v>451</v>
      </c>
      <c r="F47" s="315">
        <v>0</v>
      </c>
      <c r="G47" s="315">
        <v>0</v>
      </c>
      <c r="H47" s="315">
        <v>0</v>
      </c>
      <c r="I47" s="317">
        <v>4593</v>
      </c>
      <c r="J47" s="317"/>
      <c r="K47" s="317">
        <v>2330</v>
      </c>
      <c r="L47" s="317"/>
      <c r="M47" s="317">
        <v>6923</v>
      </c>
      <c r="N47" s="975"/>
      <c r="O47" s="980"/>
      <c r="P47" s="317">
        <v>6621</v>
      </c>
      <c r="Q47" s="974"/>
      <c r="R47" s="317">
        <v>6473</v>
      </c>
      <c r="S47" s="974"/>
      <c r="T47" s="317">
        <v>7497</v>
      </c>
      <c r="U47" s="974"/>
      <c r="V47" s="317">
        <v>8221</v>
      </c>
      <c r="W47" s="975"/>
      <c r="X47" s="317">
        <v>8108</v>
      </c>
      <c r="Y47" s="974"/>
      <c r="Z47" s="317">
        <v>8385</v>
      </c>
      <c r="AA47" s="975"/>
    </row>
    <row r="48" spans="1:27" ht="12" customHeight="1">
      <c r="A48" s="976"/>
      <c r="B48" s="977"/>
      <c r="C48" s="978"/>
      <c r="D48" s="979"/>
      <c r="E48" s="316" t="s">
        <v>182</v>
      </c>
      <c r="F48" s="315">
        <v>0</v>
      </c>
      <c r="G48" s="315">
        <v>0</v>
      </c>
      <c r="H48" s="315">
        <v>0</v>
      </c>
      <c r="I48" s="317">
        <v>16252</v>
      </c>
      <c r="J48" s="317"/>
      <c r="K48" s="317">
        <v>6093</v>
      </c>
      <c r="L48" s="317"/>
      <c r="M48" s="317">
        <v>22345</v>
      </c>
      <c r="N48" s="975"/>
      <c r="O48" s="980"/>
      <c r="P48" s="317">
        <v>22554</v>
      </c>
      <c r="Q48" s="974"/>
      <c r="R48" s="317">
        <v>22339</v>
      </c>
      <c r="S48" s="974"/>
      <c r="T48" s="317">
        <v>25548</v>
      </c>
      <c r="U48" s="974"/>
      <c r="V48" s="317">
        <v>24406</v>
      </c>
      <c r="W48" s="975"/>
      <c r="X48" s="317">
        <v>25579</v>
      </c>
      <c r="Y48" s="974"/>
      <c r="Z48" s="317">
        <v>27348</v>
      </c>
      <c r="AA48" s="975"/>
    </row>
    <row r="49" spans="1:27" ht="4.5" customHeight="1">
      <c r="A49" s="303"/>
      <c r="B49" s="311"/>
      <c r="C49" s="310"/>
      <c r="D49" s="287"/>
      <c r="E49" s="312"/>
      <c r="F49" s="315"/>
      <c r="G49" s="315"/>
      <c r="H49" s="315"/>
      <c r="I49" s="317"/>
      <c r="J49" s="317"/>
      <c r="K49" s="317"/>
      <c r="L49" s="317"/>
      <c r="M49" s="317"/>
      <c r="N49" s="310"/>
      <c r="O49" s="303"/>
      <c r="P49" s="317"/>
      <c r="Q49" s="319"/>
      <c r="R49" s="317"/>
      <c r="S49" s="319"/>
      <c r="T49" s="317"/>
      <c r="U49" s="319"/>
      <c r="V49" s="317"/>
      <c r="W49" s="310"/>
      <c r="X49" s="317"/>
      <c r="Y49" s="319"/>
      <c r="Z49" s="317"/>
      <c r="AA49" s="310"/>
    </row>
    <row r="50" spans="1:27" ht="12" customHeight="1">
      <c r="A50" s="976" t="s">
        <v>452</v>
      </c>
      <c r="B50" s="977" t="s">
        <v>467</v>
      </c>
      <c r="C50" s="978"/>
      <c r="D50" s="979"/>
      <c r="E50" s="316" t="s">
        <v>449</v>
      </c>
      <c r="F50" s="315">
        <v>0</v>
      </c>
      <c r="G50" s="315">
        <v>0</v>
      </c>
      <c r="H50" s="315">
        <v>0</v>
      </c>
      <c r="I50" s="317">
        <v>13899</v>
      </c>
      <c r="J50" s="317"/>
      <c r="K50" s="317">
        <v>2948</v>
      </c>
      <c r="L50" s="317"/>
      <c r="M50" s="317">
        <v>16847</v>
      </c>
      <c r="N50" s="975">
        <v>1.3800083100848817</v>
      </c>
      <c r="O50" s="980" t="s">
        <v>450</v>
      </c>
      <c r="P50" s="317">
        <v>16569</v>
      </c>
      <c r="Q50" s="974">
        <v>1.35</v>
      </c>
      <c r="R50" s="317">
        <v>19421</v>
      </c>
      <c r="S50" s="974">
        <v>1.37</v>
      </c>
      <c r="T50" s="317">
        <v>17586</v>
      </c>
      <c r="U50" s="974">
        <v>1.43</v>
      </c>
      <c r="V50" s="317">
        <v>17662</v>
      </c>
      <c r="W50" s="975">
        <v>1.4181859359075983</v>
      </c>
      <c r="X50" s="317">
        <v>16393</v>
      </c>
      <c r="Y50" s="974">
        <v>1.4167632526078204</v>
      </c>
      <c r="Z50" s="317">
        <v>17800</v>
      </c>
      <c r="AA50" s="975">
        <v>1.429494382022472</v>
      </c>
    </row>
    <row r="51" spans="1:27" ht="12" customHeight="1">
      <c r="A51" s="976"/>
      <c r="B51" s="977"/>
      <c r="C51" s="978"/>
      <c r="D51" s="979"/>
      <c r="E51" s="316" t="s">
        <v>451</v>
      </c>
      <c r="F51" s="315">
        <v>0</v>
      </c>
      <c r="G51" s="315">
        <v>0</v>
      </c>
      <c r="H51" s="315">
        <v>0</v>
      </c>
      <c r="I51" s="317">
        <v>5653</v>
      </c>
      <c r="J51" s="317"/>
      <c r="K51" s="317">
        <v>749</v>
      </c>
      <c r="L51" s="317"/>
      <c r="M51" s="317">
        <v>6402</v>
      </c>
      <c r="N51" s="975"/>
      <c r="O51" s="980"/>
      <c r="P51" s="317">
        <v>5823</v>
      </c>
      <c r="Q51" s="974"/>
      <c r="R51" s="317">
        <v>7119</v>
      </c>
      <c r="S51" s="974"/>
      <c r="T51" s="317">
        <v>7572</v>
      </c>
      <c r="U51" s="974"/>
      <c r="V51" s="317">
        <v>7386</v>
      </c>
      <c r="W51" s="975"/>
      <c r="X51" s="317">
        <v>6832</v>
      </c>
      <c r="Y51" s="974"/>
      <c r="Z51" s="317">
        <v>7645</v>
      </c>
      <c r="AA51" s="975"/>
    </row>
    <row r="52" spans="1:27" ht="12" customHeight="1">
      <c r="A52" s="976"/>
      <c r="B52" s="977"/>
      <c r="C52" s="978"/>
      <c r="D52" s="979"/>
      <c r="E52" s="316" t="s">
        <v>182</v>
      </c>
      <c r="F52" s="315">
        <v>0</v>
      </c>
      <c r="G52" s="315">
        <v>0</v>
      </c>
      <c r="H52" s="315">
        <v>0</v>
      </c>
      <c r="I52" s="317">
        <v>19552</v>
      </c>
      <c r="J52" s="317"/>
      <c r="K52" s="317">
        <v>3697</v>
      </c>
      <c r="L52" s="317"/>
      <c r="M52" s="317">
        <v>23249</v>
      </c>
      <c r="N52" s="975"/>
      <c r="O52" s="980"/>
      <c r="P52" s="317">
        <v>22392</v>
      </c>
      <c r="Q52" s="974"/>
      <c r="R52" s="317">
        <v>26540</v>
      </c>
      <c r="S52" s="974"/>
      <c r="T52" s="317">
        <v>25158</v>
      </c>
      <c r="U52" s="974"/>
      <c r="V52" s="317">
        <v>25048</v>
      </c>
      <c r="W52" s="975"/>
      <c r="X52" s="317">
        <v>23225</v>
      </c>
      <c r="Y52" s="974"/>
      <c r="Z52" s="317">
        <v>25445</v>
      </c>
      <c r="AA52" s="975"/>
    </row>
    <row r="53" spans="1:27" ht="4.5" customHeight="1">
      <c r="A53" s="303"/>
      <c r="B53" s="311"/>
      <c r="C53" s="310"/>
      <c r="D53" s="287"/>
      <c r="E53" s="312"/>
      <c r="F53" s="315"/>
      <c r="G53" s="315"/>
      <c r="H53" s="315"/>
      <c r="I53" s="317"/>
      <c r="J53" s="317"/>
      <c r="K53" s="317"/>
      <c r="L53" s="317"/>
      <c r="M53" s="317"/>
      <c r="N53" s="310"/>
      <c r="O53" s="303"/>
      <c r="P53" s="317"/>
      <c r="Q53" s="319"/>
      <c r="R53" s="317"/>
      <c r="S53" s="319"/>
      <c r="T53" s="317"/>
      <c r="U53" s="319"/>
      <c r="V53" s="317"/>
      <c r="W53" s="310"/>
      <c r="X53" s="317"/>
      <c r="Y53" s="319"/>
      <c r="Z53" s="317"/>
      <c r="AA53" s="310"/>
    </row>
    <row r="54" spans="1:27" ht="12" customHeight="1">
      <c r="A54" s="976" t="s">
        <v>465</v>
      </c>
      <c r="B54" s="977" t="s">
        <v>468</v>
      </c>
      <c r="C54" s="978"/>
      <c r="D54" s="979"/>
      <c r="E54" s="316" t="s">
        <v>449</v>
      </c>
      <c r="F54" s="315">
        <v>0</v>
      </c>
      <c r="G54" s="315">
        <v>0</v>
      </c>
      <c r="H54" s="315">
        <v>0</v>
      </c>
      <c r="I54" s="317">
        <v>29255</v>
      </c>
      <c r="J54" s="317"/>
      <c r="K54" s="317">
        <v>4633</v>
      </c>
      <c r="L54" s="317"/>
      <c r="M54" s="317">
        <v>33888</v>
      </c>
      <c r="N54" s="975">
        <v>1.3403269593956564</v>
      </c>
      <c r="O54" s="980" t="s">
        <v>460</v>
      </c>
      <c r="P54" s="317">
        <v>24486</v>
      </c>
      <c r="Q54" s="974">
        <v>1.36</v>
      </c>
      <c r="R54" s="317">
        <v>34747</v>
      </c>
      <c r="S54" s="974">
        <v>1.32</v>
      </c>
      <c r="T54" s="317">
        <v>32756</v>
      </c>
      <c r="U54" s="974">
        <v>1.33</v>
      </c>
      <c r="V54" s="317">
        <v>33875</v>
      </c>
      <c r="W54" s="975">
        <v>1.2982140221402214</v>
      </c>
      <c r="X54" s="317">
        <v>26302</v>
      </c>
      <c r="Y54" s="974">
        <v>1.4476845867234431</v>
      </c>
      <c r="Z54" s="317">
        <v>33815</v>
      </c>
      <c r="AA54" s="975">
        <v>1.350938932426438</v>
      </c>
    </row>
    <row r="55" spans="1:27" ht="12" customHeight="1">
      <c r="A55" s="976"/>
      <c r="B55" s="977"/>
      <c r="C55" s="978"/>
      <c r="D55" s="979"/>
      <c r="E55" s="316" t="s">
        <v>451</v>
      </c>
      <c r="F55" s="315">
        <v>0</v>
      </c>
      <c r="G55" s="315">
        <v>0</v>
      </c>
      <c r="H55" s="315">
        <v>0</v>
      </c>
      <c r="I55" s="317">
        <v>10188</v>
      </c>
      <c r="J55" s="317"/>
      <c r="K55" s="317">
        <v>1345</v>
      </c>
      <c r="L55" s="317"/>
      <c r="M55" s="317">
        <v>11533</v>
      </c>
      <c r="N55" s="975"/>
      <c r="O55" s="980"/>
      <c r="P55" s="317">
        <v>8778</v>
      </c>
      <c r="Q55" s="974"/>
      <c r="R55" s="317">
        <v>11203</v>
      </c>
      <c r="S55" s="974"/>
      <c r="T55" s="317">
        <v>10835</v>
      </c>
      <c r="U55" s="974"/>
      <c r="V55" s="317">
        <v>10102</v>
      </c>
      <c r="W55" s="975"/>
      <c r="X55" s="317">
        <v>11775</v>
      </c>
      <c r="Y55" s="974"/>
      <c r="Z55" s="317">
        <v>11867</v>
      </c>
      <c r="AA55" s="975"/>
    </row>
    <row r="56" spans="1:27" ht="12" customHeight="1">
      <c r="A56" s="976"/>
      <c r="B56" s="977"/>
      <c r="C56" s="978"/>
      <c r="D56" s="979"/>
      <c r="E56" s="316" t="s">
        <v>182</v>
      </c>
      <c r="F56" s="315">
        <v>0</v>
      </c>
      <c r="G56" s="315">
        <v>0</v>
      </c>
      <c r="H56" s="315">
        <v>0</v>
      </c>
      <c r="I56" s="317">
        <v>39443</v>
      </c>
      <c r="J56" s="317"/>
      <c r="K56" s="317">
        <v>5978</v>
      </c>
      <c r="L56" s="317"/>
      <c r="M56" s="317">
        <v>45421</v>
      </c>
      <c r="N56" s="975"/>
      <c r="O56" s="980"/>
      <c r="P56" s="317">
        <v>33264</v>
      </c>
      <c r="Q56" s="974"/>
      <c r="R56" s="317">
        <v>45950</v>
      </c>
      <c r="S56" s="974"/>
      <c r="T56" s="317">
        <v>43591</v>
      </c>
      <c r="U56" s="974"/>
      <c r="V56" s="317">
        <v>43977</v>
      </c>
      <c r="W56" s="975"/>
      <c r="X56" s="317">
        <v>38077</v>
      </c>
      <c r="Y56" s="974"/>
      <c r="Z56" s="317">
        <v>45682</v>
      </c>
      <c r="AA56" s="975"/>
    </row>
    <row r="57" spans="1:27" ht="4.5" customHeight="1">
      <c r="A57" s="303"/>
      <c r="B57" s="311"/>
      <c r="C57" s="310"/>
      <c r="D57" s="287"/>
      <c r="E57" s="312"/>
      <c r="F57" s="315"/>
      <c r="G57" s="315"/>
      <c r="H57" s="315"/>
      <c r="I57" s="317"/>
      <c r="J57" s="317"/>
      <c r="K57" s="317"/>
      <c r="L57" s="317"/>
      <c r="M57" s="317"/>
      <c r="N57" s="310"/>
      <c r="O57" s="303"/>
      <c r="P57" s="317"/>
      <c r="Q57" s="319"/>
      <c r="R57" s="317"/>
      <c r="S57" s="319"/>
      <c r="T57" s="317"/>
      <c r="U57" s="319"/>
      <c r="V57" s="317"/>
      <c r="W57" s="310"/>
      <c r="X57" s="317"/>
      <c r="Y57" s="319"/>
      <c r="Z57" s="317"/>
      <c r="AA57" s="310"/>
    </row>
    <row r="58" spans="1:27" ht="12" customHeight="1">
      <c r="A58" s="976" t="s">
        <v>452</v>
      </c>
      <c r="B58" s="977" t="s">
        <v>469</v>
      </c>
      <c r="C58" s="978"/>
      <c r="D58" s="979"/>
      <c r="E58" s="316" t="s">
        <v>449</v>
      </c>
      <c r="F58" s="315">
        <v>0</v>
      </c>
      <c r="G58" s="315">
        <v>0</v>
      </c>
      <c r="H58" s="315">
        <v>0</v>
      </c>
      <c r="I58" s="317">
        <v>26857</v>
      </c>
      <c r="J58" s="317"/>
      <c r="K58" s="317">
        <v>4150</v>
      </c>
      <c r="L58" s="317"/>
      <c r="M58" s="317">
        <v>31007</v>
      </c>
      <c r="N58" s="975">
        <v>1.3438900893346664</v>
      </c>
      <c r="O58" s="980" t="s">
        <v>460</v>
      </c>
      <c r="P58" s="317">
        <v>21556</v>
      </c>
      <c r="Q58" s="974">
        <v>1.37</v>
      </c>
      <c r="R58" s="317">
        <v>22863</v>
      </c>
      <c r="S58" s="974">
        <v>1.35</v>
      </c>
      <c r="T58" s="317">
        <v>25816</v>
      </c>
      <c r="U58" s="974">
        <v>1.34</v>
      </c>
      <c r="V58" s="317">
        <v>30283</v>
      </c>
      <c r="W58" s="975">
        <v>1.348017039262953</v>
      </c>
      <c r="X58" s="317">
        <v>32245</v>
      </c>
      <c r="Y58" s="974">
        <v>1.347123585051946</v>
      </c>
      <c r="Z58" s="317">
        <v>31906</v>
      </c>
      <c r="AA58" s="975">
        <v>1.3690215006581834</v>
      </c>
    </row>
    <row r="59" spans="1:27" ht="12" customHeight="1">
      <c r="A59" s="976"/>
      <c r="B59" s="977"/>
      <c r="C59" s="978"/>
      <c r="D59" s="979"/>
      <c r="E59" s="316" t="s">
        <v>451</v>
      </c>
      <c r="F59" s="315">
        <v>0</v>
      </c>
      <c r="G59" s="315">
        <v>0</v>
      </c>
      <c r="H59" s="315">
        <v>0</v>
      </c>
      <c r="I59" s="317">
        <v>8823</v>
      </c>
      <c r="J59" s="317"/>
      <c r="K59" s="317">
        <v>1840</v>
      </c>
      <c r="L59" s="317"/>
      <c r="M59" s="317">
        <v>10663</v>
      </c>
      <c r="N59" s="975"/>
      <c r="O59" s="980"/>
      <c r="P59" s="317">
        <v>8063</v>
      </c>
      <c r="Q59" s="974"/>
      <c r="R59" s="317">
        <v>7961</v>
      </c>
      <c r="S59" s="974"/>
      <c r="T59" s="317">
        <v>8773</v>
      </c>
      <c r="U59" s="974"/>
      <c r="V59" s="317">
        <v>10539</v>
      </c>
      <c r="W59" s="975"/>
      <c r="X59" s="317">
        <v>11193</v>
      </c>
      <c r="Y59" s="974"/>
      <c r="Z59" s="317">
        <v>11774</v>
      </c>
      <c r="AA59" s="975"/>
    </row>
    <row r="60" spans="1:27" ht="12" customHeight="1">
      <c r="A60" s="976"/>
      <c r="B60" s="977"/>
      <c r="C60" s="978"/>
      <c r="D60" s="979"/>
      <c r="E60" s="316" t="s">
        <v>182</v>
      </c>
      <c r="F60" s="315">
        <v>0</v>
      </c>
      <c r="G60" s="315">
        <v>0</v>
      </c>
      <c r="H60" s="315">
        <v>0</v>
      </c>
      <c r="I60" s="317">
        <v>35680</v>
      </c>
      <c r="J60" s="317"/>
      <c r="K60" s="317">
        <v>5990</v>
      </c>
      <c r="L60" s="317"/>
      <c r="M60" s="317">
        <v>41670</v>
      </c>
      <c r="N60" s="975"/>
      <c r="O60" s="980"/>
      <c r="P60" s="317">
        <v>29619</v>
      </c>
      <c r="Q60" s="974"/>
      <c r="R60" s="317">
        <v>30824</v>
      </c>
      <c r="S60" s="974"/>
      <c r="T60" s="317">
        <v>34589</v>
      </c>
      <c r="U60" s="974"/>
      <c r="V60" s="317">
        <v>40822</v>
      </c>
      <c r="W60" s="975"/>
      <c r="X60" s="317">
        <v>43438</v>
      </c>
      <c r="Y60" s="974"/>
      <c r="Z60" s="317">
        <v>43680</v>
      </c>
      <c r="AA60" s="975"/>
    </row>
    <row r="61" spans="1:27" ht="4.5" customHeight="1">
      <c r="A61" s="303"/>
      <c r="B61" s="311"/>
      <c r="C61" s="310"/>
      <c r="D61" s="287"/>
      <c r="E61" s="312"/>
      <c r="F61" s="315"/>
      <c r="G61" s="315"/>
      <c r="H61" s="315"/>
      <c r="I61" s="317"/>
      <c r="J61" s="317"/>
      <c r="K61" s="317"/>
      <c r="L61" s="317"/>
      <c r="M61" s="317"/>
      <c r="N61" s="310"/>
      <c r="O61" s="303"/>
      <c r="P61" s="317"/>
      <c r="Q61" s="319"/>
      <c r="R61" s="317"/>
      <c r="S61" s="319"/>
      <c r="T61" s="317"/>
      <c r="U61" s="319"/>
      <c r="V61" s="317"/>
      <c r="W61" s="310"/>
      <c r="X61" s="317"/>
      <c r="Y61" s="319"/>
      <c r="Z61" s="317"/>
      <c r="AA61" s="310"/>
    </row>
    <row r="62" spans="1:27" ht="12" customHeight="1">
      <c r="A62" s="976" t="s">
        <v>452</v>
      </c>
      <c r="B62" s="977" t="s">
        <v>470</v>
      </c>
      <c r="C62" s="978"/>
      <c r="D62" s="979"/>
      <c r="E62" s="316" t="s">
        <v>449</v>
      </c>
      <c r="F62" s="315">
        <v>0</v>
      </c>
      <c r="G62" s="315">
        <v>0</v>
      </c>
      <c r="H62" s="315">
        <v>0</v>
      </c>
      <c r="I62" s="317">
        <v>11772</v>
      </c>
      <c r="J62" s="317"/>
      <c r="K62" s="317">
        <v>1699</v>
      </c>
      <c r="L62" s="317"/>
      <c r="M62" s="317">
        <v>13471</v>
      </c>
      <c r="N62" s="975">
        <v>1.2836463514215724</v>
      </c>
      <c r="O62" s="980" t="s">
        <v>460</v>
      </c>
      <c r="P62" s="317">
        <v>5365</v>
      </c>
      <c r="Q62" s="974">
        <v>1.37</v>
      </c>
      <c r="R62" s="317">
        <v>15408</v>
      </c>
      <c r="S62" s="974">
        <v>1.35</v>
      </c>
      <c r="T62" s="317">
        <v>16762</v>
      </c>
      <c r="U62" s="974">
        <v>1.34</v>
      </c>
      <c r="V62" s="317">
        <v>15834</v>
      </c>
      <c r="W62" s="975">
        <v>1.2768725527346216</v>
      </c>
      <c r="X62" s="317">
        <v>15861</v>
      </c>
      <c r="Y62" s="974">
        <v>1.285795347077738</v>
      </c>
      <c r="Z62" s="317">
        <v>15646</v>
      </c>
      <c r="AA62" s="975">
        <v>1.2891473859133324</v>
      </c>
    </row>
    <row r="63" spans="1:27" ht="12" customHeight="1">
      <c r="A63" s="976"/>
      <c r="B63" s="977"/>
      <c r="C63" s="978"/>
      <c r="D63" s="979"/>
      <c r="E63" s="316" t="s">
        <v>451</v>
      </c>
      <c r="F63" s="315">
        <v>0</v>
      </c>
      <c r="G63" s="315">
        <v>0</v>
      </c>
      <c r="H63" s="315">
        <v>0</v>
      </c>
      <c r="I63" s="317">
        <v>2961</v>
      </c>
      <c r="J63" s="317"/>
      <c r="K63" s="317">
        <v>860</v>
      </c>
      <c r="L63" s="317"/>
      <c r="M63" s="317">
        <v>3821</v>
      </c>
      <c r="N63" s="975"/>
      <c r="O63" s="980"/>
      <c r="P63" s="315">
        <v>0</v>
      </c>
      <c r="Q63" s="974"/>
      <c r="R63" s="315">
        <v>0</v>
      </c>
      <c r="S63" s="974"/>
      <c r="T63" s="315">
        <v>0</v>
      </c>
      <c r="U63" s="974"/>
      <c r="V63" s="317">
        <v>4384</v>
      </c>
      <c r="W63" s="975"/>
      <c r="X63" s="317">
        <v>4533</v>
      </c>
      <c r="Y63" s="974"/>
      <c r="Z63" s="317">
        <v>4524</v>
      </c>
      <c r="AA63" s="975"/>
    </row>
    <row r="64" spans="1:27" ht="12" customHeight="1">
      <c r="A64" s="976"/>
      <c r="B64" s="977"/>
      <c r="C64" s="978"/>
      <c r="D64" s="979"/>
      <c r="E64" s="316" t="s">
        <v>182</v>
      </c>
      <c r="F64" s="315">
        <v>0</v>
      </c>
      <c r="G64" s="315">
        <v>0</v>
      </c>
      <c r="H64" s="315">
        <v>0</v>
      </c>
      <c r="I64" s="317">
        <v>14733</v>
      </c>
      <c r="J64" s="317"/>
      <c r="K64" s="317">
        <v>2559</v>
      </c>
      <c r="L64" s="317"/>
      <c r="M64" s="317">
        <v>17292</v>
      </c>
      <c r="N64" s="975"/>
      <c r="O64" s="980"/>
      <c r="P64" s="317">
        <v>5365</v>
      </c>
      <c r="Q64" s="974"/>
      <c r="R64" s="317">
        <v>15408</v>
      </c>
      <c r="S64" s="974"/>
      <c r="T64" s="317">
        <v>16762</v>
      </c>
      <c r="U64" s="974"/>
      <c r="V64" s="317">
        <v>20218</v>
      </c>
      <c r="W64" s="975"/>
      <c r="X64" s="317">
        <v>20394</v>
      </c>
      <c r="Y64" s="974"/>
      <c r="Z64" s="317">
        <v>20170</v>
      </c>
      <c r="AA64" s="975"/>
    </row>
    <row r="65" spans="1:27" ht="4.5" customHeight="1">
      <c r="A65" s="303"/>
      <c r="B65" s="311"/>
      <c r="C65" s="310"/>
      <c r="D65" s="287"/>
      <c r="E65" s="312"/>
      <c r="F65" s="315"/>
      <c r="G65" s="315"/>
      <c r="H65" s="315"/>
      <c r="I65" s="317"/>
      <c r="J65" s="317"/>
      <c r="K65" s="317"/>
      <c r="L65" s="317"/>
      <c r="M65" s="317"/>
      <c r="N65" s="310"/>
      <c r="O65" s="303"/>
      <c r="P65" s="317"/>
      <c r="Q65" s="319"/>
      <c r="R65" s="317"/>
      <c r="S65" s="319"/>
      <c r="T65" s="317"/>
      <c r="U65" s="319"/>
      <c r="V65" s="317"/>
      <c r="W65" s="310"/>
      <c r="X65" s="317"/>
      <c r="Y65" s="319"/>
      <c r="Z65" s="317"/>
      <c r="AA65" s="310"/>
    </row>
    <row r="66" spans="1:27" ht="12" customHeight="1">
      <c r="A66" s="976" t="s">
        <v>452</v>
      </c>
      <c r="B66" s="977" t="s">
        <v>471</v>
      </c>
      <c r="C66" s="978"/>
      <c r="D66" s="979"/>
      <c r="E66" s="316" t="s">
        <v>449</v>
      </c>
      <c r="F66" s="315">
        <v>0</v>
      </c>
      <c r="G66" s="315">
        <v>0</v>
      </c>
      <c r="H66" s="315">
        <v>0</v>
      </c>
      <c r="I66" s="317">
        <v>2803</v>
      </c>
      <c r="J66" s="317"/>
      <c r="K66" s="317">
        <v>500</v>
      </c>
      <c r="L66" s="317"/>
      <c r="M66" s="317">
        <v>3303</v>
      </c>
      <c r="N66" s="975">
        <v>1.2721768089615502</v>
      </c>
      <c r="O66" s="980" t="s">
        <v>460</v>
      </c>
      <c r="P66" s="317">
        <v>13957</v>
      </c>
      <c r="Q66" s="974">
        <v>1.3</v>
      </c>
      <c r="R66" s="317">
        <v>12157</v>
      </c>
      <c r="S66" s="974">
        <v>1.32</v>
      </c>
      <c r="T66" s="317">
        <v>12716</v>
      </c>
      <c r="U66" s="974">
        <v>1.36</v>
      </c>
      <c r="V66" s="317">
        <v>12458</v>
      </c>
      <c r="W66" s="975">
        <v>1.2994060041740247</v>
      </c>
      <c r="X66" s="317">
        <v>12405</v>
      </c>
      <c r="Y66" s="974">
        <v>1.3182587666263603</v>
      </c>
      <c r="Z66" s="317">
        <v>10341</v>
      </c>
      <c r="AA66" s="975">
        <v>1.2884633981239726</v>
      </c>
    </row>
    <row r="67" spans="1:27" ht="12" customHeight="1">
      <c r="A67" s="976"/>
      <c r="B67" s="977"/>
      <c r="C67" s="978"/>
      <c r="D67" s="979"/>
      <c r="E67" s="316" t="s">
        <v>451</v>
      </c>
      <c r="F67" s="315">
        <v>0</v>
      </c>
      <c r="G67" s="315">
        <v>0</v>
      </c>
      <c r="H67" s="315">
        <v>0</v>
      </c>
      <c r="I67" s="317">
        <v>711</v>
      </c>
      <c r="J67" s="317"/>
      <c r="K67" s="317">
        <v>188</v>
      </c>
      <c r="L67" s="317"/>
      <c r="M67" s="317">
        <v>899</v>
      </c>
      <c r="N67" s="975"/>
      <c r="O67" s="980"/>
      <c r="P67" s="317">
        <v>4244</v>
      </c>
      <c r="Q67" s="974"/>
      <c r="R67" s="317">
        <v>3843</v>
      </c>
      <c r="S67" s="974"/>
      <c r="T67" s="317">
        <v>4606</v>
      </c>
      <c r="U67" s="974"/>
      <c r="V67" s="317">
        <v>3730</v>
      </c>
      <c r="W67" s="975"/>
      <c r="X67" s="317">
        <v>3948</v>
      </c>
      <c r="Y67" s="974"/>
      <c r="Z67" s="317">
        <v>2983</v>
      </c>
      <c r="AA67" s="975"/>
    </row>
    <row r="68" spans="1:27" ht="12" customHeight="1">
      <c r="A68" s="976"/>
      <c r="B68" s="977"/>
      <c r="C68" s="978"/>
      <c r="D68" s="979"/>
      <c r="E68" s="316" t="s">
        <v>182</v>
      </c>
      <c r="F68" s="315">
        <v>0</v>
      </c>
      <c r="G68" s="315">
        <v>0</v>
      </c>
      <c r="H68" s="315">
        <v>0</v>
      </c>
      <c r="I68" s="317">
        <v>3514</v>
      </c>
      <c r="J68" s="317"/>
      <c r="K68" s="317">
        <v>688</v>
      </c>
      <c r="L68" s="317"/>
      <c r="M68" s="317">
        <v>4202</v>
      </c>
      <c r="N68" s="975"/>
      <c r="O68" s="980"/>
      <c r="P68" s="317">
        <v>18201</v>
      </c>
      <c r="Q68" s="974"/>
      <c r="R68" s="317">
        <v>16000</v>
      </c>
      <c r="S68" s="974"/>
      <c r="T68" s="317">
        <v>17322</v>
      </c>
      <c r="U68" s="974"/>
      <c r="V68" s="317">
        <v>16188</v>
      </c>
      <c r="W68" s="975"/>
      <c r="X68" s="317">
        <v>16353</v>
      </c>
      <c r="Y68" s="974"/>
      <c r="Z68" s="317">
        <v>13324</v>
      </c>
      <c r="AA68" s="975"/>
    </row>
    <row r="69" spans="1:27" ht="4.5" customHeight="1">
      <c r="A69" s="303"/>
      <c r="B69" s="311"/>
      <c r="C69" s="310"/>
      <c r="D69" s="287"/>
      <c r="E69" s="312"/>
      <c r="F69" s="315"/>
      <c r="G69" s="315"/>
      <c r="H69" s="315"/>
      <c r="I69" s="317"/>
      <c r="J69" s="317"/>
      <c r="K69" s="317"/>
      <c r="L69" s="317"/>
      <c r="M69" s="317"/>
      <c r="N69" s="310"/>
      <c r="O69" s="303"/>
      <c r="P69" s="317"/>
      <c r="Q69" s="319"/>
      <c r="R69" s="317"/>
      <c r="S69" s="319"/>
      <c r="T69" s="317"/>
      <c r="U69" s="319"/>
      <c r="V69" s="317"/>
      <c r="W69" s="310"/>
      <c r="X69" s="317"/>
      <c r="Y69" s="319"/>
      <c r="Z69" s="317"/>
      <c r="AA69" s="310"/>
    </row>
    <row r="70" spans="1:27" ht="12" customHeight="1">
      <c r="A70" s="976" t="s">
        <v>472</v>
      </c>
      <c r="B70" s="977" t="s">
        <v>473</v>
      </c>
      <c r="C70" s="978"/>
      <c r="D70" s="979"/>
      <c r="E70" s="316" t="s">
        <v>449</v>
      </c>
      <c r="F70" s="315">
        <v>0</v>
      </c>
      <c r="G70" s="315">
        <v>0</v>
      </c>
      <c r="H70" s="315">
        <v>0</v>
      </c>
      <c r="I70" s="320">
        <v>8124</v>
      </c>
      <c r="J70" s="320"/>
      <c r="K70" s="320">
        <v>1836</v>
      </c>
      <c r="L70" s="320"/>
      <c r="M70" s="320">
        <v>9960</v>
      </c>
      <c r="N70" s="975">
        <v>1.293574297188755</v>
      </c>
      <c r="O70" s="958" t="s">
        <v>460</v>
      </c>
      <c r="P70" s="320">
        <v>12269</v>
      </c>
      <c r="Q70" s="981">
        <v>1.33</v>
      </c>
      <c r="R70" s="320">
        <v>12132</v>
      </c>
      <c r="S70" s="981">
        <v>1.31</v>
      </c>
      <c r="T70" s="320">
        <v>12902</v>
      </c>
      <c r="U70" s="981">
        <v>1.32</v>
      </c>
      <c r="V70" s="320">
        <v>13896</v>
      </c>
      <c r="W70" s="975">
        <v>1.311096718480138</v>
      </c>
      <c r="X70" s="320">
        <v>13961</v>
      </c>
      <c r="Y70" s="974">
        <v>1.343241888116897</v>
      </c>
      <c r="Z70" s="320">
        <v>13399</v>
      </c>
      <c r="AA70" s="975">
        <v>1.3448018508843944</v>
      </c>
    </row>
    <row r="71" spans="1:27" ht="12" customHeight="1">
      <c r="A71" s="976"/>
      <c r="B71" s="977"/>
      <c r="C71" s="978"/>
      <c r="D71" s="979"/>
      <c r="E71" s="316" t="s">
        <v>451</v>
      </c>
      <c r="F71" s="315">
        <v>0</v>
      </c>
      <c r="G71" s="315">
        <v>0</v>
      </c>
      <c r="H71" s="315">
        <v>0</v>
      </c>
      <c r="I71" s="320">
        <v>2550</v>
      </c>
      <c r="J71" s="320"/>
      <c r="K71" s="320">
        <v>374</v>
      </c>
      <c r="L71" s="320"/>
      <c r="M71" s="320">
        <v>2924</v>
      </c>
      <c r="N71" s="975"/>
      <c r="O71" s="958"/>
      <c r="P71" s="320">
        <v>4091</v>
      </c>
      <c r="Q71" s="981"/>
      <c r="R71" s="320">
        <v>3743</v>
      </c>
      <c r="S71" s="981"/>
      <c r="T71" s="320">
        <v>4146</v>
      </c>
      <c r="U71" s="981"/>
      <c r="V71" s="320">
        <v>4323</v>
      </c>
      <c r="W71" s="975"/>
      <c r="X71" s="320">
        <v>4792</v>
      </c>
      <c r="Y71" s="974"/>
      <c r="Z71" s="320">
        <v>4620</v>
      </c>
      <c r="AA71" s="975"/>
    </row>
    <row r="72" spans="1:27" ht="12" customHeight="1">
      <c r="A72" s="976"/>
      <c r="B72" s="977"/>
      <c r="C72" s="978"/>
      <c r="D72" s="979"/>
      <c r="E72" s="316" t="s">
        <v>182</v>
      </c>
      <c r="F72" s="315">
        <v>0</v>
      </c>
      <c r="G72" s="315">
        <v>0</v>
      </c>
      <c r="H72" s="315">
        <v>0</v>
      </c>
      <c r="I72" s="320">
        <v>10674</v>
      </c>
      <c r="J72" s="320"/>
      <c r="K72" s="320">
        <v>2210</v>
      </c>
      <c r="L72" s="320"/>
      <c r="M72" s="320">
        <v>12884</v>
      </c>
      <c r="N72" s="975"/>
      <c r="O72" s="958"/>
      <c r="P72" s="320">
        <v>16360</v>
      </c>
      <c r="Q72" s="981"/>
      <c r="R72" s="320">
        <v>15875</v>
      </c>
      <c r="S72" s="981"/>
      <c r="T72" s="320">
        <v>17048</v>
      </c>
      <c r="U72" s="981"/>
      <c r="V72" s="320">
        <v>18219</v>
      </c>
      <c r="W72" s="975"/>
      <c r="X72" s="317">
        <v>18753</v>
      </c>
      <c r="Y72" s="974"/>
      <c r="Z72" s="320">
        <v>18019</v>
      </c>
      <c r="AA72" s="975"/>
    </row>
    <row r="73" spans="1:27" ht="4.5" customHeight="1" thickBot="1">
      <c r="A73" s="321"/>
      <c r="B73" s="322"/>
      <c r="C73" s="323"/>
      <c r="D73" s="323"/>
      <c r="E73" s="324"/>
      <c r="F73" s="325"/>
      <c r="G73" s="325"/>
      <c r="H73" s="325"/>
      <c r="I73" s="326"/>
      <c r="J73" s="326"/>
      <c r="K73" s="326"/>
      <c r="L73" s="326"/>
      <c r="M73" s="326"/>
      <c r="N73" s="327"/>
      <c r="O73" s="328"/>
      <c r="P73" s="326"/>
      <c r="Q73" s="329"/>
      <c r="R73" s="326"/>
      <c r="S73" s="329"/>
      <c r="T73" s="326"/>
      <c r="U73" s="329"/>
      <c r="V73" s="326"/>
      <c r="W73" s="329"/>
      <c r="X73" s="326"/>
      <c r="Y73" s="327"/>
      <c r="Z73" s="326"/>
      <c r="AA73" s="327"/>
    </row>
    <row r="74" spans="1:27" ht="11.25">
      <c r="A74" s="310" t="s">
        <v>474</v>
      </c>
      <c r="B74" s="278"/>
      <c r="C74" s="310"/>
      <c r="D74" s="310"/>
      <c r="E74" s="278"/>
      <c r="F74" s="313"/>
      <c r="G74" s="313"/>
      <c r="H74" s="313"/>
      <c r="I74" s="320"/>
      <c r="J74" s="320"/>
      <c r="K74" s="320"/>
      <c r="L74" s="320"/>
      <c r="M74" s="320"/>
      <c r="N74" s="330"/>
      <c r="O74" s="278"/>
      <c r="P74" s="320"/>
      <c r="Q74" s="331"/>
      <c r="R74" s="320"/>
      <c r="S74" s="331"/>
      <c r="T74" s="320"/>
      <c r="U74" s="331"/>
      <c r="V74" s="320"/>
      <c r="W74" s="331"/>
      <c r="X74" s="303"/>
      <c r="Y74" s="303"/>
      <c r="Z74" s="303"/>
      <c r="AA74" s="303"/>
    </row>
    <row r="75" spans="1:27" ht="11.25">
      <c r="A75" s="332" t="s">
        <v>475</v>
      </c>
      <c r="B75" s="310"/>
      <c r="C75" s="310"/>
      <c r="D75" s="310"/>
      <c r="E75" s="278"/>
      <c r="F75" s="313"/>
      <c r="G75" s="313"/>
      <c r="H75" s="313"/>
      <c r="I75" s="320"/>
      <c r="J75" s="320"/>
      <c r="K75" s="320"/>
      <c r="L75" s="320"/>
      <c r="M75" s="320"/>
      <c r="N75" s="303"/>
      <c r="O75" s="982" t="s">
        <v>476</v>
      </c>
      <c r="P75" s="298" t="s">
        <v>477</v>
      </c>
      <c r="Q75" s="333"/>
      <c r="R75" s="320"/>
      <c r="S75" s="331"/>
      <c r="T75" s="320"/>
      <c r="U75" s="331"/>
      <c r="V75" s="320"/>
      <c r="W75" s="331"/>
      <c r="X75" s="320"/>
      <c r="Y75" s="330"/>
      <c r="Z75" s="320"/>
      <c r="AA75" s="330"/>
    </row>
    <row r="76" spans="1:27" ht="11.25">
      <c r="A76" s="304" t="s">
        <v>621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982"/>
      <c r="P76" s="334" t="s">
        <v>622</v>
      </c>
      <c r="Q76" s="335"/>
      <c r="R76" s="303"/>
      <c r="S76" s="303"/>
      <c r="T76" s="303"/>
      <c r="U76" s="303"/>
      <c r="V76" s="303"/>
      <c r="W76" s="303"/>
      <c r="X76" s="303"/>
      <c r="Y76" s="303"/>
      <c r="Z76" s="303"/>
      <c r="AA76" s="303"/>
    </row>
    <row r="77" spans="1:27" ht="11.25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</row>
  </sheetData>
  <sheetProtection/>
  <mergeCells count="198">
    <mergeCell ref="Y70:Y72"/>
    <mergeCell ref="AA70:AA72"/>
    <mergeCell ref="O75:O76"/>
    <mergeCell ref="Y66:Y68"/>
    <mergeCell ref="AA66:AA68"/>
    <mergeCell ref="A70:A72"/>
    <mergeCell ref="B70:D72"/>
    <mergeCell ref="N70:N72"/>
    <mergeCell ref="O70:O72"/>
    <mergeCell ref="Q70:Q72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U66:U68"/>
    <mergeCell ref="W66:W68"/>
    <mergeCell ref="Y58:Y60"/>
    <mergeCell ref="AA58:AA60"/>
    <mergeCell ref="A62:A64"/>
    <mergeCell ref="B62:D64"/>
    <mergeCell ref="N62:N64"/>
    <mergeCell ref="O62:O64"/>
    <mergeCell ref="Q62:Q64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0:U12"/>
    <mergeCell ref="W10:W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H6:H8"/>
    <mergeCell ref="I6:M6"/>
    <mergeCell ref="N6:N8"/>
    <mergeCell ref="O6:O8"/>
    <mergeCell ref="P6:Q6"/>
    <mergeCell ref="K8:L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6"/>
  <sheetViews>
    <sheetView showGridLines="0" zoomScale="110" zoomScaleNormal="110" zoomScalePageLayoutView="0" workbookViewId="0" topLeftCell="A1">
      <selection activeCell="L15" sqref="L15:L16"/>
    </sheetView>
  </sheetViews>
  <sheetFormatPr defaultColWidth="8.00390625" defaultRowHeight="13.5"/>
  <cols>
    <col min="1" max="1" width="8.125" style="234" customWidth="1"/>
    <col min="2" max="4" width="7.50390625" style="234" customWidth="1"/>
    <col min="5" max="8" width="6.25390625" style="234" customWidth="1"/>
    <col min="9" max="12" width="8.25390625" style="234" customWidth="1"/>
    <col min="13" max="15" width="8.625" style="234" customWidth="1"/>
    <col min="16" max="16384" width="8.00390625" style="234" customWidth="1"/>
  </cols>
  <sheetData>
    <row r="1" spans="1:27" ht="18.7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 t="s">
        <v>623</v>
      </c>
      <c r="N1" s="301" t="s">
        <v>521</v>
      </c>
      <c r="O1" s="301"/>
      <c r="P1" s="301"/>
      <c r="Q1" s="301"/>
      <c r="R1" s="301"/>
      <c r="S1" s="301"/>
      <c r="T1" s="301"/>
      <c r="U1" s="301"/>
      <c r="V1" s="301"/>
      <c r="W1" s="301"/>
      <c r="X1" s="303"/>
      <c r="Y1" s="303"/>
      <c r="Z1" s="303"/>
      <c r="AA1" s="303"/>
    </row>
    <row r="2" spans="1:27" ht="11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1:27" ht="11.2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2" thickBot="1">
      <c r="A4" s="304" t="s">
        <v>624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5"/>
      <c r="X4" s="303"/>
      <c r="Y4" s="305"/>
      <c r="Z4" s="303"/>
      <c r="AA4" s="305" t="s">
        <v>424</v>
      </c>
    </row>
    <row r="5" spans="1:27" ht="18.75" customHeight="1">
      <c r="A5" s="947" t="s">
        <v>425</v>
      </c>
      <c r="B5" s="950" t="s">
        <v>426</v>
      </c>
      <c r="C5" s="951"/>
      <c r="D5" s="952"/>
      <c r="E5" s="953" t="s">
        <v>427</v>
      </c>
      <c r="F5" s="950" t="s">
        <v>625</v>
      </c>
      <c r="G5" s="951"/>
      <c r="H5" s="951"/>
      <c r="I5" s="951"/>
      <c r="J5" s="951"/>
      <c r="K5" s="951"/>
      <c r="L5" s="951"/>
      <c r="M5" s="951"/>
      <c r="N5" s="951"/>
      <c r="O5" s="952"/>
      <c r="P5" s="950" t="s">
        <v>428</v>
      </c>
      <c r="Q5" s="951"/>
      <c r="R5" s="951"/>
      <c r="S5" s="951"/>
      <c r="T5" s="951"/>
      <c r="U5" s="951"/>
      <c r="V5" s="951"/>
      <c r="W5" s="951"/>
      <c r="X5" s="951"/>
      <c r="Y5" s="951"/>
      <c r="Z5" s="306"/>
      <c r="AA5" s="306"/>
    </row>
    <row r="6" spans="1:27" ht="18.75" customHeight="1">
      <c r="A6" s="948"/>
      <c r="B6" s="936" t="s">
        <v>429</v>
      </c>
      <c r="C6" s="957" t="s">
        <v>430</v>
      </c>
      <c r="D6" s="937" t="s">
        <v>431</v>
      </c>
      <c r="E6" s="954"/>
      <c r="F6" s="960" t="s">
        <v>432</v>
      </c>
      <c r="G6" s="960" t="s">
        <v>433</v>
      </c>
      <c r="H6" s="960" t="s">
        <v>434</v>
      </c>
      <c r="I6" s="963" t="s">
        <v>435</v>
      </c>
      <c r="J6" s="964"/>
      <c r="K6" s="964"/>
      <c r="L6" s="964"/>
      <c r="M6" s="965"/>
      <c r="N6" s="966" t="s">
        <v>436</v>
      </c>
      <c r="O6" s="960" t="s">
        <v>437</v>
      </c>
      <c r="P6" s="963" t="s">
        <v>438</v>
      </c>
      <c r="Q6" s="965"/>
      <c r="R6" s="963" t="s">
        <v>439</v>
      </c>
      <c r="S6" s="965"/>
      <c r="T6" s="963" t="s">
        <v>440</v>
      </c>
      <c r="U6" s="964"/>
      <c r="V6" s="963" t="s">
        <v>626</v>
      </c>
      <c r="W6" s="964"/>
      <c r="X6" s="963" t="s">
        <v>441</v>
      </c>
      <c r="Y6" s="964"/>
      <c r="Z6" s="963" t="s">
        <v>442</v>
      </c>
      <c r="AA6" s="964"/>
    </row>
    <row r="7" spans="1:27" ht="18.75" customHeight="1">
      <c r="A7" s="948"/>
      <c r="B7" s="956"/>
      <c r="C7" s="958"/>
      <c r="D7" s="959"/>
      <c r="E7" s="954"/>
      <c r="F7" s="961"/>
      <c r="G7" s="961"/>
      <c r="H7" s="961"/>
      <c r="I7" s="971" t="s">
        <v>497</v>
      </c>
      <c r="J7" s="965"/>
      <c r="K7" s="971" t="s">
        <v>498</v>
      </c>
      <c r="L7" s="965"/>
      <c r="M7" s="960" t="s">
        <v>443</v>
      </c>
      <c r="N7" s="967"/>
      <c r="O7" s="961"/>
      <c r="P7" s="960" t="s">
        <v>444</v>
      </c>
      <c r="Q7" s="960" t="s">
        <v>436</v>
      </c>
      <c r="R7" s="960" t="s">
        <v>444</v>
      </c>
      <c r="S7" s="960" t="s">
        <v>436</v>
      </c>
      <c r="T7" s="960" t="s">
        <v>444</v>
      </c>
      <c r="U7" s="960" t="s">
        <v>436</v>
      </c>
      <c r="V7" s="960" t="s">
        <v>444</v>
      </c>
      <c r="W7" s="972" t="s">
        <v>436</v>
      </c>
      <c r="X7" s="960" t="s">
        <v>444</v>
      </c>
      <c r="Y7" s="972" t="s">
        <v>436</v>
      </c>
      <c r="Z7" s="960" t="s">
        <v>444</v>
      </c>
      <c r="AA7" s="972" t="s">
        <v>436</v>
      </c>
    </row>
    <row r="8" spans="1:27" ht="45" customHeight="1" thickBot="1">
      <c r="A8" s="949"/>
      <c r="B8" s="307" t="s">
        <v>445</v>
      </c>
      <c r="C8" s="308" t="s">
        <v>627</v>
      </c>
      <c r="D8" s="309" t="s">
        <v>446</v>
      </c>
      <c r="E8" s="955"/>
      <c r="F8" s="962"/>
      <c r="G8" s="962"/>
      <c r="H8" s="973"/>
      <c r="I8" s="969" t="s">
        <v>499</v>
      </c>
      <c r="J8" s="970"/>
      <c r="K8" s="969" t="s">
        <v>500</v>
      </c>
      <c r="L8" s="970"/>
      <c r="M8" s="962"/>
      <c r="N8" s="968"/>
      <c r="O8" s="962"/>
      <c r="P8" s="962"/>
      <c r="Q8" s="962"/>
      <c r="R8" s="962"/>
      <c r="S8" s="962"/>
      <c r="T8" s="962"/>
      <c r="U8" s="962"/>
      <c r="V8" s="962"/>
      <c r="W8" s="973"/>
      <c r="X8" s="962"/>
      <c r="Y8" s="973"/>
      <c r="Z8" s="962"/>
      <c r="AA8" s="973"/>
    </row>
    <row r="9" spans="1:27" ht="6" customHeight="1">
      <c r="A9" s="310"/>
      <c r="B9" s="311"/>
      <c r="C9" s="310"/>
      <c r="D9" s="287"/>
      <c r="E9" s="312"/>
      <c r="F9" s="313"/>
      <c r="G9" s="313"/>
      <c r="H9" s="313"/>
      <c r="I9" s="313"/>
      <c r="J9" s="313"/>
      <c r="K9" s="313"/>
      <c r="L9" s="313"/>
      <c r="M9" s="313"/>
      <c r="N9" s="314"/>
      <c r="O9" s="310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</row>
    <row r="10" spans="1:27" ht="12" customHeight="1">
      <c r="A10" s="976" t="s">
        <v>478</v>
      </c>
      <c r="B10" s="977" t="s">
        <v>479</v>
      </c>
      <c r="C10" s="978"/>
      <c r="D10" s="979"/>
      <c r="E10" s="316" t="s">
        <v>449</v>
      </c>
      <c r="F10" s="315">
        <v>0</v>
      </c>
      <c r="G10" s="315">
        <v>0</v>
      </c>
      <c r="H10" s="315">
        <v>0</v>
      </c>
      <c r="I10" s="317">
        <v>19868</v>
      </c>
      <c r="J10" s="317"/>
      <c r="K10" s="317">
        <v>2513</v>
      </c>
      <c r="L10" s="317"/>
      <c r="M10" s="317">
        <v>22381</v>
      </c>
      <c r="N10" s="975">
        <v>1.2499888298110005</v>
      </c>
      <c r="O10" s="980" t="s">
        <v>460</v>
      </c>
      <c r="P10" s="317">
        <v>19265</v>
      </c>
      <c r="Q10" s="974">
        <v>1.26</v>
      </c>
      <c r="R10" s="317">
        <v>21127</v>
      </c>
      <c r="S10" s="974">
        <v>1.26</v>
      </c>
      <c r="T10" s="317">
        <v>23185</v>
      </c>
      <c r="U10" s="974">
        <v>1.25</v>
      </c>
      <c r="V10" s="320">
        <v>25706</v>
      </c>
      <c r="W10" s="975">
        <v>1.2704815996265464</v>
      </c>
      <c r="X10" s="317">
        <v>23047</v>
      </c>
      <c r="Y10" s="974">
        <v>1.2592962207662604</v>
      </c>
      <c r="Z10" s="317">
        <v>24077</v>
      </c>
      <c r="AA10" s="975">
        <v>1.2891971591145077</v>
      </c>
    </row>
    <row r="11" spans="1:27" ht="12" customHeight="1">
      <c r="A11" s="976"/>
      <c r="B11" s="977"/>
      <c r="C11" s="978"/>
      <c r="D11" s="979"/>
      <c r="E11" s="316" t="s">
        <v>451</v>
      </c>
      <c r="F11" s="315">
        <v>0</v>
      </c>
      <c r="G11" s="315">
        <v>0</v>
      </c>
      <c r="H11" s="315">
        <v>0</v>
      </c>
      <c r="I11" s="317">
        <v>5259</v>
      </c>
      <c r="J11" s="317"/>
      <c r="K11" s="317">
        <v>336</v>
      </c>
      <c r="L11" s="317"/>
      <c r="M11" s="317">
        <v>5595</v>
      </c>
      <c r="N11" s="975"/>
      <c r="O11" s="980"/>
      <c r="P11" s="317">
        <v>4914</v>
      </c>
      <c r="Q11" s="974"/>
      <c r="R11" s="317">
        <v>5576</v>
      </c>
      <c r="S11" s="974"/>
      <c r="T11" s="317">
        <v>5818</v>
      </c>
      <c r="U11" s="974"/>
      <c r="V11" s="320">
        <v>6953</v>
      </c>
      <c r="W11" s="975"/>
      <c r="X11" s="317">
        <v>5976</v>
      </c>
      <c r="Y11" s="974"/>
      <c r="Z11" s="317">
        <v>6963</v>
      </c>
      <c r="AA11" s="975"/>
    </row>
    <row r="12" spans="1:27" ht="12" customHeight="1">
      <c r="A12" s="976"/>
      <c r="B12" s="977"/>
      <c r="C12" s="978"/>
      <c r="D12" s="979"/>
      <c r="E12" s="316" t="s">
        <v>182</v>
      </c>
      <c r="F12" s="315">
        <v>0</v>
      </c>
      <c r="G12" s="315">
        <v>0</v>
      </c>
      <c r="H12" s="315">
        <v>0</v>
      </c>
      <c r="I12" s="317">
        <v>25127</v>
      </c>
      <c r="J12" s="317"/>
      <c r="K12" s="317">
        <v>2849</v>
      </c>
      <c r="L12" s="317"/>
      <c r="M12" s="317">
        <v>27976</v>
      </c>
      <c r="N12" s="975"/>
      <c r="O12" s="980"/>
      <c r="P12" s="317">
        <v>24179</v>
      </c>
      <c r="Q12" s="974"/>
      <c r="R12" s="317">
        <v>26703</v>
      </c>
      <c r="S12" s="974"/>
      <c r="T12" s="317">
        <v>29003</v>
      </c>
      <c r="U12" s="974"/>
      <c r="V12" s="320">
        <v>32659</v>
      </c>
      <c r="W12" s="975"/>
      <c r="X12" s="317">
        <v>29023</v>
      </c>
      <c r="Y12" s="974"/>
      <c r="Z12" s="317">
        <v>31040</v>
      </c>
      <c r="AA12" s="975"/>
    </row>
    <row r="13" spans="1:27" ht="4.5" customHeight="1">
      <c r="A13" s="336"/>
      <c r="B13" s="311"/>
      <c r="C13" s="310"/>
      <c r="D13" s="287"/>
      <c r="E13" s="312"/>
      <c r="F13" s="318"/>
      <c r="G13" s="318"/>
      <c r="H13" s="318"/>
      <c r="I13" s="317"/>
      <c r="J13" s="317"/>
      <c r="K13" s="317"/>
      <c r="L13" s="317"/>
      <c r="M13" s="317"/>
      <c r="N13" s="310"/>
      <c r="O13" s="303"/>
      <c r="P13" s="317"/>
      <c r="Q13" s="319"/>
      <c r="R13" s="317"/>
      <c r="S13" s="319"/>
      <c r="T13" s="317"/>
      <c r="U13" s="319"/>
      <c r="V13" s="320"/>
      <c r="W13" s="310"/>
      <c r="X13" s="317"/>
      <c r="Y13" s="319"/>
      <c r="Z13" s="317"/>
      <c r="AA13" s="310"/>
    </row>
    <row r="14" spans="1:27" ht="12" customHeight="1">
      <c r="A14" s="976" t="s">
        <v>452</v>
      </c>
      <c r="B14" s="977" t="s">
        <v>480</v>
      </c>
      <c r="C14" s="978"/>
      <c r="D14" s="979"/>
      <c r="E14" s="316" t="s">
        <v>449</v>
      </c>
      <c r="F14" s="315">
        <v>0</v>
      </c>
      <c r="G14" s="315">
        <v>0</v>
      </c>
      <c r="H14" s="315">
        <v>0</v>
      </c>
      <c r="I14" s="317">
        <v>15149</v>
      </c>
      <c r="J14" s="317"/>
      <c r="K14" s="317">
        <v>1794</v>
      </c>
      <c r="L14" s="317"/>
      <c r="M14" s="317">
        <v>16943</v>
      </c>
      <c r="N14" s="975">
        <v>1.25662515493124</v>
      </c>
      <c r="O14" s="980" t="s">
        <v>454</v>
      </c>
      <c r="P14" s="317">
        <v>17990</v>
      </c>
      <c r="Q14" s="974">
        <v>1.25</v>
      </c>
      <c r="R14" s="317">
        <v>20496</v>
      </c>
      <c r="S14" s="974">
        <v>1.25</v>
      </c>
      <c r="T14" s="317">
        <v>21651</v>
      </c>
      <c r="U14" s="974">
        <v>1.24</v>
      </c>
      <c r="V14" s="320">
        <v>22359</v>
      </c>
      <c r="W14" s="975">
        <v>1.257301310434277</v>
      </c>
      <c r="X14" s="317">
        <v>22698</v>
      </c>
      <c r="Y14" s="974">
        <v>1.257820072253062</v>
      </c>
      <c r="Z14" s="317">
        <v>18642</v>
      </c>
      <c r="AA14" s="975">
        <v>1.2668705074562816</v>
      </c>
    </row>
    <row r="15" spans="1:27" ht="12" customHeight="1">
      <c r="A15" s="976"/>
      <c r="B15" s="977"/>
      <c r="C15" s="978"/>
      <c r="D15" s="979"/>
      <c r="E15" s="316" t="s">
        <v>451</v>
      </c>
      <c r="F15" s="315">
        <v>0</v>
      </c>
      <c r="G15" s="315">
        <v>0</v>
      </c>
      <c r="H15" s="315">
        <v>0</v>
      </c>
      <c r="I15" s="317">
        <v>3930</v>
      </c>
      <c r="J15" s="317"/>
      <c r="K15" s="317">
        <v>418</v>
      </c>
      <c r="L15" s="317"/>
      <c r="M15" s="317">
        <v>4348</v>
      </c>
      <c r="N15" s="975"/>
      <c r="O15" s="980"/>
      <c r="P15" s="317">
        <v>4551</v>
      </c>
      <c r="Q15" s="974"/>
      <c r="R15" s="317">
        <v>5223</v>
      </c>
      <c r="S15" s="974"/>
      <c r="T15" s="317">
        <v>5109</v>
      </c>
      <c r="U15" s="974"/>
      <c r="V15" s="320">
        <v>5753</v>
      </c>
      <c r="W15" s="975"/>
      <c r="X15" s="317">
        <v>5852</v>
      </c>
      <c r="Y15" s="974"/>
      <c r="Z15" s="317">
        <v>4975</v>
      </c>
      <c r="AA15" s="975"/>
    </row>
    <row r="16" spans="1:27" ht="12" customHeight="1">
      <c r="A16" s="976"/>
      <c r="B16" s="977"/>
      <c r="C16" s="978"/>
      <c r="D16" s="979"/>
      <c r="E16" s="316" t="s">
        <v>182</v>
      </c>
      <c r="F16" s="315">
        <v>0</v>
      </c>
      <c r="G16" s="315">
        <v>0</v>
      </c>
      <c r="H16" s="315">
        <v>0</v>
      </c>
      <c r="I16" s="317">
        <v>19079</v>
      </c>
      <c r="J16" s="317"/>
      <c r="K16" s="317">
        <v>2212</v>
      </c>
      <c r="L16" s="317"/>
      <c r="M16" s="317">
        <v>21291</v>
      </c>
      <c r="N16" s="975"/>
      <c r="O16" s="980"/>
      <c r="P16" s="317">
        <v>22541</v>
      </c>
      <c r="Q16" s="974"/>
      <c r="R16" s="317">
        <v>25719</v>
      </c>
      <c r="S16" s="974"/>
      <c r="T16" s="317">
        <v>26760</v>
      </c>
      <c r="U16" s="974"/>
      <c r="V16" s="320">
        <v>28112</v>
      </c>
      <c r="W16" s="975"/>
      <c r="X16" s="317">
        <v>28550</v>
      </c>
      <c r="Y16" s="974"/>
      <c r="Z16" s="317">
        <v>23617</v>
      </c>
      <c r="AA16" s="975"/>
    </row>
    <row r="17" spans="1:27" ht="4.5" customHeight="1">
      <c r="A17" s="337"/>
      <c r="B17" s="311"/>
      <c r="C17" s="310"/>
      <c r="D17" s="287"/>
      <c r="E17" s="312"/>
      <c r="F17" s="318"/>
      <c r="G17" s="318"/>
      <c r="H17" s="318"/>
      <c r="I17" s="317"/>
      <c r="J17" s="317"/>
      <c r="K17" s="317"/>
      <c r="L17" s="317"/>
      <c r="M17" s="317"/>
      <c r="N17" s="310"/>
      <c r="O17" s="303"/>
      <c r="P17" s="317"/>
      <c r="Q17" s="319"/>
      <c r="R17" s="317"/>
      <c r="S17" s="319"/>
      <c r="T17" s="317"/>
      <c r="U17" s="319"/>
      <c r="V17" s="320"/>
      <c r="W17" s="310"/>
      <c r="X17" s="317"/>
      <c r="Y17" s="319"/>
      <c r="Z17" s="317"/>
      <c r="AA17" s="310"/>
    </row>
    <row r="18" spans="1:27" ht="12" customHeight="1">
      <c r="A18" s="976" t="s">
        <v>481</v>
      </c>
      <c r="B18" s="977" t="s">
        <v>482</v>
      </c>
      <c r="C18" s="978"/>
      <c r="D18" s="979"/>
      <c r="E18" s="316" t="s">
        <v>449</v>
      </c>
      <c r="F18" s="315">
        <v>0</v>
      </c>
      <c r="G18" s="315">
        <v>0</v>
      </c>
      <c r="H18" s="315">
        <v>0</v>
      </c>
      <c r="I18" s="317">
        <v>10942</v>
      </c>
      <c r="J18" s="317"/>
      <c r="K18" s="317">
        <v>2153</v>
      </c>
      <c r="L18" s="317"/>
      <c r="M18" s="317">
        <v>13095</v>
      </c>
      <c r="N18" s="975">
        <v>1.2800305460099275</v>
      </c>
      <c r="O18" s="980" t="s">
        <v>460</v>
      </c>
      <c r="P18" s="317">
        <v>11684</v>
      </c>
      <c r="Q18" s="974">
        <v>1.23</v>
      </c>
      <c r="R18" s="317">
        <v>12124</v>
      </c>
      <c r="S18" s="974">
        <v>1.24</v>
      </c>
      <c r="T18" s="317">
        <v>13239</v>
      </c>
      <c r="U18" s="974">
        <v>1.22</v>
      </c>
      <c r="V18" s="320">
        <v>15375</v>
      </c>
      <c r="W18" s="975">
        <v>1.2273170731707317</v>
      </c>
      <c r="X18" s="317">
        <v>14283</v>
      </c>
      <c r="Y18" s="974">
        <v>1.238535321711125</v>
      </c>
      <c r="Z18" s="317">
        <v>14472</v>
      </c>
      <c r="AA18" s="975">
        <v>1.2716279712548368</v>
      </c>
    </row>
    <row r="19" spans="1:27" ht="12" customHeight="1">
      <c r="A19" s="976"/>
      <c r="B19" s="977"/>
      <c r="C19" s="978"/>
      <c r="D19" s="979"/>
      <c r="E19" s="316" t="s">
        <v>451</v>
      </c>
      <c r="F19" s="315">
        <v>0</v>
      </c>
      <c r="G19" s="315">
        <v>0</v>
      </c>
      <c r="H19" s="315">
        <v>0</v>
      </c>
      <c r="I19" s="317">
        <v>3231</v>
      </c>
      <c r="J19" s="317"/>
      <c r="K19" s="317">
        <v>436</v>
      </c>
      <c r="L19" s="317"/>
      <c r="M19" s="317">
        <v>3667</v>
      </c>
      <c r="N19" s="975"/>
      <c r="O19" s="980"/>
      <c r="P19" s="317">
        <v>2725</v>
      </c>
      <c r="Q19" s="974"/>
      <c r="R19" s="317">
        <v>2869</v>
      </c>
      <c r="S19" s="974"/>
      <c r="T19" s="317">
        <v>2965</v>
      </c>
      <c r="U19" s="974"/>
      <c r="V19" s="320">
        <v>3495</v>
      </c>
      <c r="W19" s="975"/>
      <c r="X19" s="317">
        <v>3407</v>
      </c>
      <c r="Y19" s="974"/>
      <c r="Z19" s="317">
        <v>3931</v>
      </c>
      <c r="AA19" s="975"/>
    </row>
    <row r="20" spans="1:27" ht="12" customHeight="1">
      <c r="A20" s="976"/>
      <c r="B20" s="977"/>
      <c r="C20" s="978"/>
      <c r="D20" s="979"/>
      <c r="E20" s="316" t="s">
        <v>182</v>
      </c>
      <c r="F20" s="315">
        <v>0</v>
      </c>
      <c r="G20" s="315">
        <v>0</v>
      </c>
      <c r="H20" s="315">
        <v>0</v>
      </c>
      <c r="I20" s="317">
        <v>14173</v>
      </c>
      <c r="J20" s="317"/>
      <c r="K20" s="317">
        <v>2589</v>
      </c>
      <c r="L20" s="317"/>
      <c r="M20" s="317">
        <v>16762</v>
      </c>
      <c r="N20" s="975"/>
      <c r="O20" s="980"/>
      <c r="P20" s="317">
        <v>14409</v>
      </c>
      <c r="Q20" s="974"/>
      <c r="R20" s="317">
        <v>14993</v>
      </c>
      <c r="S20" s="974"/>
      <c r="T20" s="317">
        <v>16204</v>
      </c>
      <c r="U20" s="974"/>
      <c r="V20" s="320">
        <v>18870</v>
      </c>
      <c r="W20" s="975"/>
      <c r="X20" s="317">
        <v>17690</v>
      </c>
      <c r="Y20" s="974"/>
      <c r="Z20" s="317">
        <v>18403</v>
      </c>
      <c r="AA20" s="975"/>
    </row>
    <row r="21" spans="1:27" ht="4.5" customHeight="1">
      <c r="A21" s="338"/>
      <c r="B21" s="311"/>
      <c r="C21" s="310"/>
      <c r="D21" s="287"/>
      <c r="E21" s="312"/>
      <c r="F21" s="303"/>
      <c r="G21" s="303"/>
      <c r="H21" s="303"/>
      <c r="I21" s="317"/>
      <c r="J21" s="317"/>
      <c r="K21" s="317"/>
      <c r="L21" s="317"/>
      <c r="M21" s="317"/>
      <c r="N21" s="310"/>
      <c r="O21" s="303"/>
      <c r="P21" s="317"/>
      <c r="Q21" s="319"/>
      <c r="R21" s="317"/>
      <c r="S21" s="319"/>
      <c r="T21" s="317"/>
      <c r="U21" s="319"/>
      <c r="V21" s="320"/>
      <c r="W21" s="310"/>
      <c r="X21" s="317"/>
      <c r="Y21" s="319"/>
      <c r="Z21" s="317"/>
      <c r="AA21" s="310"/>
    </row>
    <row r="22" spans="1:27" ht="12" customHeight="1">
      <c r="A22" s="976" t="s">
        <v>483</v>
      </c>
      <c r="B22" s="983" t="s">
        <v>628</v>
      </c>
      <c r="C22" s="984"/>
      <c r="D22" s="985"/>
      <c r="E22" s="316" t="s">
        <v>449</v>
      </c>
      <c r="F22" s="339">
        <v>67</v>
      </c>
      <c r="G22" s="339">
        <v>65</v>
      </c>
      <c r="H22" s="339">
        <v>52</v>
      </c>
      <c r="I22" s="317">
        <v>4695</v>
      </c>
      <c r="J22" s="317"/>
      <c r="K22" s="317">
        <v>310</v>
      </c>
      <c r="L22" s="317"/>
      <c r="M22" s="317">
        <v>5005</v>
      </c>
      <c r="N22" s="975">
        <v>1.3192807192807192</v>
      </c>
      <c r="O22" s="980" t="s">
        <v>450</v>
      </c>
      <c r="P22" s="317">
        <v>15584</v>
      </c>
      <c r="Q22" s="974">
        <v>1.33</v>
      </c>
      <c r="R22" s="317">
        <v>15223</v>
      </c>
      <c r="S22" s="974">
        <v>1.37</v>
      </c>
      <c r="T22" s="317">
        <v>17598</v>
      </c>
      <c r="U22" s="974">
        <v>1.28</v>
      </c>
      <c r="V22" s="320">
        <v>9365</v>
      </c>
      <c r="W22" s="975">
        <v>1.3616657768286171</v>
      </c>
      <c r="X22" s="317">
        <v>9241</v>
      </c>
      <c r="Y22" s="974">
        <v>1.3511524726761173</v>
      </c>
      <c r="Z22" s="317">
        <v>5806</v>
      </c>
      <c r="AA22" s="975">
        <v>1.3603169135377196</v>
      </c>
    </row>
    <row r="23" spans="1:27" ht="12" customHeight="1">
      <c r="A23" s="976"/>
      <c r="B23" s="983"/>
      <c r="C23" s="984"/>
      <c r="D23" s="985"/>
      <c r="E23" s="316" t="s">
        <v>451</v>
      </c>
      <c r="F23" s="339">
        <v>9</v>
      </c>
      <c r="G23" s="339">
        <v>22</v>
      </c>
      <c r="H23" s="339">
        <v>36</v>
      </c>
      <c r="I23" s="317">
        <v>1553</v>
      </c>
      <c r="J23" s="317"/>
      <c r="K23" s="317">
        <v>45</v>
      </c>
      <c r="L23" s="317"/>
      <c r="M23" s="317">
        <v>1598</v>
      </c>
      <c r="N23" s="975"/>
      <c r="O23" s="980"/>
      <c r="P23" s="317">
        <v>5143</v>
      </c>
      <c r="Q23" s="974"/>
      <c r="R23" s="317">
        <v>5683</v>
      </c>
      <c r="S23" s="974"/>
      <c r="T23" s="317">
        <v>4983</v>
      </c>
      <c r="U23" s="974"/>
      <c r="V23" s="320">
        <v>3387</v>
      </c>
      <c r="W23" s="975"/>
      <c r="X23" s="317">
        <v>3245</v>
      </c>
      <c r="Y23" s="974"/>
      <c r="Z23" s="317">
        <v>2092</v>
      </c>
      <c r="AA23" s="975"/>
    </row>
    <row r="24" spans="1:27" ht="12" customHeight="1">
      <c r="A24" s="976"/>
      <c r="B24" s="983"/>
      <c r="C24" s="984"/>
      <c r="D24" s="985"/>
      <c r="E24" s="316" t="s">
        <v>182</v>
      </c>
      <c r="F24" s="339">
        <v>76</v>
      </c>
      <c r="G24" s="339">
        <v>87</v>
      </c>
      <c r="H24" s="339">
        <v>88</v>
      </c>
      <c r="I24" s="317">
        <v>6248</v>
      </c>
      <c r="J24" s="317"/>
      <c r="K24" s="317">
        <v>355</v>
      </c>
      <c r="L24" s="317"/>
      <c r="M24" s="317">
        <v>6603</v>
      </c>
      <c r="N24" s="975"/>
      <c r="O24" s="980"/>
      <c r="P24" s="317">
        <v>20727</v>
      </c>
      <c r="Q24" s="974"/>
      <c r="R24" s="317">
        <v>20906</v>
      </c>
      <c r="S24" s="974"/>
      <c r="T24" s="317">
        <v>22581</v>
      </c>
      <c r="U24" s="974"/>
      <c r="V24" s="320">
        <v>12752</v>
      </c>
      <c r="W24" s="975"/>
      <c r="X24" s="317">
        <v>12486</v>
      </c>
      <c r="Y24" s="974"/>
      <c r="Z24" s="317">
        <v>7898</v>
      </c>
      <c r="AA24" s="975"/>
    </row>
    <row r="25" spans="1:27" ht="4.5" customHeight="1">
      <c r="A25" s="338"/>
      <c r="B25" s="311"/>
      <c r="C25" s="310"/>
      <c r="D25" s="287"/>
      <c r="E25" s="312"/>
      <c r="F25" s="303"/>
      <c r="G25" s="303"/>
      <c r="H25" s="303"/>
      <c r="I25" s="317"/>
      <c r="J25" s="317"/>
      <c r="K25" s="317"/>
      <c r="L25" s="317"/>
      <c r="M25" s="317"/>
      <c r="N25" s="310"/>
      <c r="O25" s="303"/>
      <c r="P25" s="317"/>
      <c r="Q25" s="319"/>
      <c r="R25" s="317"/>
      <c r="S25" s="319"/>
      <c r="T25" s="317"/>
      <c r="U25" s="319"/>
      <c r="V25" s="320"/>
      <c r="W25" s="310"/>
      <c r="X25" s="317"/>
      <c r="Y25" s="319"/>
      <c r="Z25" s="317"/>
      <c r="AA25" s="310"/>
    </row>
    <row r="26" spans="1:27" ht="12" customHeight="1">
      <c r="A26" s="976" t="s">
        <v>452</v>
      </c>
      <c r="B26" s="983" t="s">
        <v>484</v>
      </c>
      <c r="C26" s="984"/>
      <c r="D26" s="985"/>
      <c r="E26" s="316" t="s">
        <v>449</v>
      </c>
      <c r="F26" s="339">
        <v>16</v>
      </c>
      <c r="G26" s="339">
        <v>33</v>
      </c>
      <c r="H26" s="339">
        <v>50</v>
      </c>
      <c r="I26" s="317">
        <v>4804</v>
      </c>
      <c r="J26" s="317"/>
      <c r="K26" s="317">
        <v>422</v>
      </c>
      <c r="L26" s="317"/>
      <c r="M26" s="317">
        <v>5226</v>
      </c>
      <c r="N26" s="975">
        <v>1.3277841561423651</v>
      </c>
      <c r="O26" s="980" t="s">
        <v>460</v>
      </c>
      <c r="P26" s="317">
        <v>6576</v>
      </c>
      <c r="Q26" s="974">
        <v>1.24</v>
      </c>
      <c r="R26" s="317">
        <v>7575</v>
      </c>
      <c r="S26" s="974">
        <v>1.35</v>
      </c>
      <c r="T26" s="317">
        <v>8137</v>
      </c>
      <c r="U26" s="974">
        <v>1.23</v>
      </c>
      <c r="V26" s="320">
        <v>8513</v>
      </c>
      <c r="W26" s="975">
        <v>1.2814518970985551</v>
      </c>
      <c r="X26" s="317">
        <v>9451</v>
      </c>
      <c r="Y26" s="974">
        <v>1.2878002327796</v>
      </c>
      <c r="Z26" s="317">
        <v>9157</v>
      </c>
      <c r="AA26" s="975">
        <v>2.2992246368898113</v>
      </c>
    </row>
    <row r="27" spans="1:27" ht="12" customHeight="1">
      <c r="A27" s="976"/>
      <c r="B27" s="983"/>
      <c r="C27" s="984"/>
      <c r="D27" s="985"/>
      <c r="E27" s="316" t="s">
        <v>451</v>
      </c>
      <c r="F27" s="339">
        <v>5</v>
      </c>
      <c r="G27" s="339">
        <v>9</v>
      </c>
      <c r="H27" s="339">
        <v>17</v>
      </c>
      <c r="I27" s="317">
        <v>1670</v>
      </c>
      <c r="J27" s="317"/>
      <c r="K27" s="317">
        <v>43</v>
      </c>
      <c r="L27" s="317"/>
      <c r="M27" s="317">
        <v>1713</v>
      </c>
      <c r="N27" s="975"/>
      <c r="O27" s="980"/>
      <c r="P27" s="317">
        <v>1602</v>
      </c>
      <c r="Q27" s="974"/>
      <c r="R27" s="317">
        <v>2661</v>
      </c>
      <c r="S27" s="974"/>
      <c r="T27" s="317">
        <v>1894</v>
      </c>
      <c r="U27" s="974"/>
      <c r="V27" s="320">
        <v>2396</v>
      </c>
      <c r="W27" s="975"/>
      <c r="X27" s="317">
        <v>2720</v>
      </c>
      <c r="Y27" s="974"/>
      <c r="Z27" s="317">
        <v>2740</v>
      </c>
      <c r="AA27" s="975"/>
    </row>
    <row r="28" spans="1:27" ht="12" customHeight="1">
      <c r="A28" s="976"/>
      <c r="B28" s="983"/>
      <c r="C28" s="984"/>
      <c r="D28" s="985"/>
      <c r="E28" s="316" t="s">
        <v>182</v>
      </c>
      <c r="F28" s="339">
        <v>21</v>
      </c>
      <c r="G28" s="339">
        <v>42</v>
      </c>
      <c r="H28" s="339">
        <v>67</v>
      </c>
      <c r="I28" s="317">
        <v>6474</v>
      </c>
      <c r="J28" s="317"/>
      <c r="K28" s="317">
        <v>465</v>
      </c>
      <c r="L28" s="317"/>
      <c r="M28" s="317">
        <v>6939</v>
      </c>
      <c r="N28" s="975"/>
      <c r="O28" s="980"/>
      <c r="P28" s="317">
        <v>8178</v>
      </c>
      <c r="Q28" s="974"/>
      <c r="R28" s="317">
        <v>10236</v>
      </c>
      <c r="S28" s="974"/>
      <c r="T28" s="317">
        <v>10031</v>
      </c>
      <c r="U28" s="974"/>
      <c r="V28" s="320">
        <v>10909</v>
      </c>
      <c r="W28" s="975"/>
      <c r="X28" s="317">
        <v>12171</v>
      </c>
      <c r="Y28" s="974"/>
      <c r="Z28" s="317">
        <v>11897</v>
      </c>
      <c r="AA28" s="975"/>
    </row>
    <row r="29" spans="1:27" ht="4.5" customHeight="1">
      <c r="A29" s="337"/>
      <c r="B29" s="311"/>
      <c r="C29" s="310"/>
      <c r="D29" s="287"/>
      <c r="E29" s="312"/>
      <c r="F29" s="303"/>
      <c r="G29" s="303"/>
      <c r="H29" s="303"/>
      <c r="I29" s="317"/>
      <c r="J29" s="317"/>
      <c r="K29" s="317"/>
      <c r="L29" s="317"/>
      <c r="M29" s="317"/>
      <c r="N29" s="310"/>
      <c r="O29" s="303"/>
      <c r="P29" s="317"/>
      <c r="Q29" s="319"/>
      <c r="R29" s="317"/>
      <c r="S29" s="319"/>
      <c r="T29" s="317"/>
      <c r="U29" s="319"/>
      <c r="V29" s="320"/>
      <c r="W29" s="310"/>
      <c r="X29" s="317"/>
      <c r="Y29" s="319"/>
      <c r="Z29" s="317"/>
      <c r="AA29" s="310"/>
    </row>
    <row r="30" spans="1:27" ht="12" customHeight="1">
      <c r="A30" s="976" t="s">
        <v>485</v>
      </c>
      <c r="B30" s="983" t="s">
        <v>486</v>
      </c>
      <c r="C30" s="984"/>
      <c r="D30" s="985"/>
      <c r="E30" s="316" t="s">
        <v>449</v>
      </c>
      <c r="F30" s="339">
        <v>48</v>
      </c>
      <c r="G30" s="339">
        <v>105</v>
      </c>
      <c r="H30" s="339">
        <v>94</v>
      </c>
      <c r="I30" s="317">
        <v>11956</v>
      </c>
      <c r="J30" s="317"/>
      <c r="K30" s="317">
        <v>1572</v>
      </c>
      <c r="L30" s="317"/>
      <c r="M30" s="317">
        <v>13528</v>
      </c>
      <c r="N30" s="975">
        <v>1.3123151981076286</v>
      </c>
      <c r="O30" s="980" t="s">
        <v>454</v>
      </c>
      <c r="P30" s="315">
        <v>0</v>
      </c>
      <c r="Q30" s="974">
        <v>0</v>
      </c>
      <c r="R30" s="315">
        <v>0</v>
      </c>
      <c r="S30" s="974">
        <v>0</v>
      </c>
      <c r="T30" s="315">
        <v>0</v>
      </c>
      <c r="U30" s="974">
        <v>0</v>
      </c>
      <c r="V30" s="315">
        <v>0</v>
      </c>
      <c r="W30" s="974">
        <v>0</v>
      </c>
      <c r="X30" s="315">
        <v>0</v>
      </c>
      <c r="Y30" s="974">
        <v>0</v>
      </c>
      <c r="Z30" s="317">
        <v>12409</v>
      </c>
      <c r="AA30" s="975">
        <v>1.3118704166330888</v>
      </c>
    </row>
    <row r="31" spans="1:27" ht="12" customHeight="1">
      <c r="A31" s="976"/>
      <c r="B31" s="983"/>
      <c r="C31" s="984"/>
      <c r="D31" s="985"/>
      <c r="E31" s="316" t="s">
        <v>451</v>
      </c>
      <c r="F31" s="339">
        <v>56</v>
      </c>
      <c r="G31" s="339">
        <v>24</v>
      </c>
      <c r="H31" s="339">
        <v>40</v>
      </c>
      <c r="I31" s="317">
        <v>3718</v>
      </c>
      <c r="J31" s="317"/>
      <c r="K31" s="317">
        <v>507</v>
      </c>
      <c r="L31" s="317"/>
      <c r="M31" s="317">
        <v>4225</v>
      </c>
      <c r="N31" s="975"/>
      <c r="O31" s="980"/>
      <c r="P31" s="315">
        <v>0</v>
      </c>
      <c r="Q31" s="974"/>
      <c r="R31" s="315">
        <v>0</v>
      </c>
      <c r="S31" s="974"/>
      <c r="T31" s="315">
        <v>0</v>
      </c>
      <c r="U31" s="974"/>
      <c r="V31" s="315">
        <v>0</v>
      </c>
      <c r="W31" s="974"/>
      <c r="X31" s="315">
        <v>0</v>
      </c>
      <c r="Y31" s="974"/>
      <c r="Z31" s="317">
        <v>3870</v>
      </c>
      <c r="AA31" s="975"/>
    </row>
    <row r="32" spans="1:27" ht="12" customHeight="1">
      <c r="A32" s="976"/>
      <c r="B32" s="983"/>
      <c r="C32" s="984"/>
      <c r="D32" s="985"/>
      <c r="E32" s="316" t="s">
        <v>182</v>
      </c>
      <c r="F32" s="339">
        <v>104</v>
      </c>
      <c r="G32" s="339">
        <v>129</v>
      </c>
      <c r="H32" s="339">
        <v>134</v>
      </c>
      <c r="I32" s="317">
        <v>15674</v>
      </c>
      <c r="J32" s="317"/>
      <c r="K32" s="317">
        <v>2079</v>
      </c>
      <c r="L32" s="317"/>
      <c r="M32" s="317">
        <v>17753</v>
      </c>
      <c r="N32" s="975"/>
      <c r="O32" s="980"/>
      <c r="P32" s="315">
        <v>0</v>
      </c>
      <c r="Q32" s="974"/>
      <c r="R32" s="315">
        <v>0</v>
      </c>
      <c r="S32" s="974"/>
      <c r="T32" s="315">
        <v>0</v>
      </c>
      <c r="U32" s="974"/>
      <c r="V32" s="315">
        <v>0</v>
      </c>
      <c r="W32" s="974"/>
      <c r="X32" s="315">
        <v>0</v>
      </c>
      <c r="Y32" s="974"/>
      <c r="Z32" s="317">
        <v>16279</v>
      </c>
      <c r="AA32" s="975"/>
    </row>
    <row r="33" spans="1:27" ht="4.5" customHeight="1">
      <c r="A33" s="338"/>
      <c r="B33" s="311"/>
      <c r="C33" s="310"/>
      <c r="D33" s="287"/>
      <c r="E33" s="312"/>
      <c r="F33" s="303"/>
      <c r="G33" s="303"/>
      <c r="H33" s="303"/>
      <c r="I33" s="317"/>
      <c r="J33" s="317"/>
      <c r="K33" s="317"/>
      <c r="L33" s="317"/>
      <c r="M33" s="317"/>
      <c r="N33" s="310"/>
      <c r="O33" s="303"/>
      <c r="P33" s="317"/>
      <c r="Q33" s="319"/>
      <c r="R33" s="317"/>
      <c r="S33" s="319"/>
      <c r="T33" s="317"/>
      <c r="U33" s="319"/>
      <c r="V33" s="320"/>
      <c r="W33" s="310"/>
      <c r="X33" s="317"/>
      <c r="Y33" s="319"/>
      <c r="Z33" s="317"/>
      <c r="AA33" s="310"/>
    </row>
    <row r="34" spans="1:27" ht="12" customHeight="1">
      <c r="A34" s="976" t="s">
        <v>452</v>
      </c>
      <c r="B34" s="983" t="s">
        <v>629</v>
      </c>
      <c r="C34" s="984"/>
      <c r="D34" s="985"/>
      <c r="E34" s="316" t="s">
        <v>449</v>
      </c>
      <c r="F34" s="339">
        <v>17</v>
      </c>
      <c r="G34" s="339">
        <v>8</v>
      </c>
      <c r="H34" s="339">
        <v>46</v>
      </c>
      <c r="I34" s="317">
        <v>3784</v>
      </c>
      <c r="J34" s="317"/>
      <c r="K34" s="317">
        <v>1099</v>
      </c>
      <c r="L34" s="317"/>
      <c r="M34" s="317">
        <v>4883</v>
      </c>
      <c r="N34" s="975">
        <v>1.3440507884497235</v>
      </c>
      <c r="O34" s="980" t="s">
        <v>460</v>
      </c>
      <c r="P34" s="317">
        <v>4880</v>
      </c>
      <c r="Q34" s="974">
        <v>1.4</v>
      </c>
      <c r="R34" s="317">
        <v>4436</v>
      </c>
      <c r="S34" s="974">
        <v>1.39</v>
      </c>
      <c r="T34" s="317">
        <v>4678</v>
      </c>
      <c r="U34" s="974">
        <v>1.4</v>
      </c>
      <c r="V34" s="320">
        <v>5323</v>
      </c>
      <c r="W34" s="975">
        <v>1.3916964117978583</v>
      </c>
      <c r="X34" s="317">
        <v>5329</v>
      </c>
      <c r="Y34" s="974">
        <v>1.3738037155188592</v>
      </c>
      <c r="Z34" s="317">
        <v>5054</v>
      </c>
      <c r="AA34" s="975">
        <v>1.384447962010289</v>
      </c>
    </row>
    <row r="35" spans="1:27" ht="12" customHeight="1">
      <c r="A35" s="976"/>
      <c r="B35" s="983"/>
      <c r="C35" s="984"/>
      <c r="D35" s="985"/>
      <c r="E35" s="316" t="s">
        <v>451</v>
      </c>
      <c r="F35" s="339">
        <v>3</v>
      </c>
      <c r="G35" s="339">
        <v>1</v>
      </c>
      <c r="H35" s="339">
        <v>6</v>
      </c>
      <c r="I35" s="317">
        <v>1115</v>
      </c>
      <c r="J35" s="317"/>
      <c r="K35" s="317">
        <v>565</v>
      </c>
      <c r="L35" s="317"/>
      <c r="M35" s="317">
        <v>1680</v>
      </c>
      <c r="N35" s="975"/>
      <c r="O35" s="980"/>
      <c r="P35" s="317">
        <v>1973</v>
      </c>
      <c r="Q35" s="974"/>
      <c r="R35" s="317">
        <v>1711</v>
      </c>
      <c r="S35" s="974"/>
      <c r="T35" s="317">
        <v>1865</v>
      </c>
      <c r="U35" s="974"/>
      <c r="V35" s="320">
        <v>2085</v>
      </c>
      <c r="W35" s="975"/>
      <c r="X35" s="317">
        <v>1992</v>
      </c>
      <c r="Y35" s="974"/>
      <c r="Z35" s="317">
        <v>1943</v>
      </c>
      <c r="AA35" s="975"/>
    </row>
    <row r="36" spans="1:27" ht="12" customHeight="1">
      <c r="A36" s="976"/>
      <c r="B36" s="983"/>
      <c r="C36" s="984"/>
      <c r="D36" s="985"/>
      <c r="E36" s="316" t="s">
        <v>182</v>
      </c>
      <c r="F36" s="339">
        <v>20</v>
      </c>
      <c r="G36" s="339">
        <v>9</v>
      </c>
      <c r="H36" s="339">
        <v>52</v>
      </c>
      <c r="I36" s="317">
        <v>4899</v>
      </c>
      <c r="J36" s="317"/>
      <c r="K36" s="317">
        <v>1664</v>
      </c>
      <c r="L36" s="317"/>
      <c r="M36" s="317">
        <v>6563</v>
      </c>
      <c r="N36" s="975"/>
      <c r="O36" s="980"/>
      <c r="P36" s="317">
        <v>6853</v>
      </c>
      <c r="Q36" s="974"/>
      <c r="R36" s="317">
        <v>6147</v>
      </c>
      <c r="S36" s="974"/>
      <c r="T36" s="317">
        <v>6543</v>
      </c>
      <c r="U36" s="974"/>
      <c r="V36" s="320">
        <v>7408</v>
      </c>
      <c r="W36" s="975"/>
      <c r="X36" s="317">
        <v>7321</v>
      </c>
      <c r="Y36" s="974"/>
      <c r="Z36" s="317">
        <v>6997</v>
      </c>
      <c r="AA36" s="975"/>
    </row>
    <row r="37" spans="1:27" ht="4.5" customHeight="1">
      <c r="A37" s="337"/>
      <c r="B37" s="311"/>
      <c r="C37" s="310"/>
      <c r="D37" s="287"/>
      <c r="E37" s="312"/>
      <c r="F37" s="303"/>
      <c r="G37" s="303"/>
      <c r="H37" s="303"/>
      <c r="I37" s="317"/>
      <c r="J37" s="317"/>
      <c r="K37" s="317"/>
      <c r="L37" s="317"/>
      <c r="M37" s="317"/>
      <c r="N37" s="310"/>
      <c r="O37" s="303"/>
      <c r="P37" s="317"/>
      <c r="Q37" s="319"/>
      <c r="R37" s="317"/>
      <c r="S37" s="319"/>
      <c r="T37" s="317"/>
      <c r="U37" s="319"/>
      <c r="V37" s="320"/>
      <c r="W37" s="310"/>
      <c r="X37" s="317"/>
      <c r="Y37" s="319"/>
      <c r="Z37" s="317"/>
      <c r="AA37" s="310"/>
    </row>
    <row r="38" spans="1:27" ht="12" customHeight="1">
      <c r="A38" s="976" t="s">
        <v>487</v>
      </c>
      <c r="B38" s="983" t="s">
        <v>630</v>
      </c>
      <c r="C38" s="984"/>
      <c r="D38" s="985"/>
      <c r="E38" s="316" t="s">
        <v>449</v>
      </c>
      <c r="F38" s="339">
        <v>32</v>
      </c>
      <c r="G38" s="339">
        <v>36</v>
      </c>
      <c r="H38" s="339">
        <v>83</v>
      </c>
      <c r="I38" s="317">
        <v>6982</v>
      </c>
      <c r="J38" s="317"/>
      <c r="K38" s="317">
        <v>590</v>
      </c>
      <c r="L38" s="317"/>
      <c r="M38" s="317">
        <v>7572</v>
      </c>
      <c r="N38" s="975">
        <v>1.2032488114104596</v>
      </c>
      <c r="O38" s="980" t="s">
        <v>457</v>
      </c>
      <c r="P38" s="317">
        <v>4408</v>
      </c>
      <c r="Q38" s="974">
        <v>1.21</v>
      </c>
      <c r="R38" s="317">
        <v>4973</v>
      </c>
      <c r="S38" s="974">
        <v>1.22</v>
      </c>
      <c r="T38" s="317">
        <v>5850</v>
      </c>
      <c r="U38" s="974">
        <v>1.2</v>
      </c>
      <c r="V38" s="320">
        <v>7022</v>
      </c>
      <c r="W38" s="975">
        <v>1.233551694673882</v>
      </c>
      <c r="X38" s="317">
        <v>6636</v>
      </c>
      <c r="Y38" s="974">
        <v>1.2307112718505124</v>
      </c>
      <c r="Z38" s="317">
        <v>7791</v>
      </c>
      <c r="AA38" s="975">
        <v>1.242202541393916</v>
      </c>
    </row>
    <row r="39" spans="1:27" ht="12" customHeight="1">
      <c r="A39" s="976"/>
      <c r="B39" s="983"/>
      <c r="C39" s="984"/>
      <c r="D39" s="985"/>
      <c r="E39" s="316" t="s">
        <v>451</v>
      </c>
      <c r="F39" s="339">
        <v>9</v>
      </c>
      <c r="G39" s="339">
        <v>3</v>
      </c>
      <c r="H39" s="339">
        <v>11</v>
      </c>
      <c r="I39" s="317">
        <v>1428</v>
      </c>
      <c r="J39" s="317"/>
      <c r="K39" s="317">
        <v>111</v>
      </c>
      <c r="L39" s="317"/>
      <c r="M39" s="317">
        <v>1539</v>
      </c>
      <c r="N39" s="975"/>
      <c r="O39" s="980"/>
      <c r="P39" s="317">
        <v>941</v>
      </c>
      <c r="Q39" s="974"/>
      <c r="R39" s="317">
        <v>1101</v>
      </c>
      <c r="S39" s="974"/>
      <c r="T39" s="317">
        <v>1175</v>
      </c>
      <c r="U39" s="974"/>
      <c r="V39" s="320">
        <v>1640</v>
      </c>
      <c r="W39" s="975"/>
      <c r="X39" s="317">
        <v>1531</v>
      </c>
      <c r="Y39" s="974"/>
      <c r="Z39" s="317">
        <v>1887</v>
      </c>
      <c r="AA39" s="975"/>
    </row>
    <row r="40" spans="1:27" ht="12" customHeight="1">
      <c r="A40" s="976"/>
      <c r="B40" s="983"/>
      <c r="C40" s="984"/>
      <c r="D40" s="985"/>
      <c r="E40" s="316" t="s">
        <v>182</v>
      </c>
      <c r="F40" s="339">
        <v>41</v>
      </c>
      <c r="G40" s="339">
        <v>39</v>
      </c>
      <c r="H40" s="339">
        <v>94</v>
      </c>
      <c r="I40" s="317">
        <v>8410</v>
      </c>
      <c r="J40" s="317"/>
      <c r="K40" s="317">
        <v>701</v>
      </c>
      <c r="L40" s="317"/>
      <c r="M40" s="317">
        <v>9111</v>
      </c>
      <c r="N40" s="975"/>
      <c r="O40" s="980"/>
      <c r="P40" s="317">
        <v>5349</v>
      </c>
      <c r="Q40" s="974"/>
      <c r="R40" s="317">
        <v>6074</v>
      </c>
      <c r="S40" s="974"/>
      <c r="T40" s="317">
        <v>7025</v>
      </c>
      <c r="U40" s="974"/>
      <c r="V40" s="320">
        <v>8662</v>
      </c>
      <c r="W40" s="975"/>
      <c r="X40" s="317">
        <v>8167</v>
      </c>
      <c r="Y40" s="974"/>
      <c r="Z40" s="317">
        <v>9678</v>
      </c>
      <c r="AA40" s="975"/>
    </row>
    <row r="41" spans="1:27" ht="4.5" customHeight="1">
      <c r="A41" s="338"/>
      <c r="B41" s="311"/>
      <c r="C41" s="310"/>
      <c r="D41" s="287"/>
      <c r="E41" s="312"/>
      <c r="F41" s="303"/>
      <c r="G41" s="303"/>
      <c r="H41" s="303"/>
      <c r="I41" s="317"/>
      <c r="J41" s="317"/>
      <c r="K41" s="317"/>
      <c r="L41" s="317"/>
      <c r="M41" s="317"/>
      <c r="N41" s="310"/>
      <c r="O41" s="303"/>
      <c r="P41" s="317"/>
      <c r="Q41" s="319"/>
      <c r="R41" s="317"/>
      <c r="S41" s="319"/>
      <c r="T41" s="317"/>
      <c r="U41" s="319"/>
      <c r="V41" s="320"/>
      <c r="W41" s="310"/>
      <c r="X41" s="317"/>
      <c r="Y41" s="319"/>
      <c r="Z41" s="317"/>
      <c r="AA41" s="310"/>
    </row>
    <row r="42" spans="1:27" ht="12" customHeight="1">
      <c r="A42" s="976" t="s">
        <v>488</v>
      </c>
      <c r="B42" s="983" t="s">
        <v>489</v>
      </c>
      <c r="C42" s="984"/>
      <c r="D42" s="985"/>
      <c r="E42" s="316" t="s">
        <v>449</v>
      </c>
      <c r="F42" s="339">
        <v>128</v>
      </c>
      <c r="G42" s="317">
        <v>2074</v>
      </c>
      <c r="H42" s="339">
        <v>476</v>
      </c>
      <c r="I42" s="317">
        <v>21197</v>
      </c>
      <c r="J42" s="317"/>
      <c r="K42" s="317">
        <v>365</v>
      </c>
      <c r="L42" s="317"/>
      <c r="M42" s="317">
        <v>21562</v>
      </c>
      <c r="N42" s="975">
        <v>1.2621278174566366</v>
      </c>
      <c r="O42" s="980" t="s">
        <v>454</v>
      </c>
      <c r="P42" s="317">
        <v>13650</v>
      </c>
      <c r="Q42" s="974">
        <v>1.3</v>
      </c>
      <c r="R42" s="317">
        <v>15242</v>
      </c>
      <c r="S42" s="974">
        <v>1.31</v>
      </c>
      <c r="T42" s="317">
        <v>14964</v>
      </c>
      <c r="U42" s="974">
        <v>1.32</v>
      </c>
      <c r="V42" s="320">
        <v>15687</v>
      </c>
      <c r="W42" s="975">
        <v>1.3066233186715115</v>
      </c>
      <c r="X42" s="317">
        <v>16065</v>
      </c>
      <c r="Y42" s="974">
        <v>1.3051353874883287</v>
      </c>
      <c r="Z42" s="317">
        <v>17984</v>
      </c>
      <c r="AA42" s="975">
        <v>1.3223420818505338</v>
      </c>
    </row>
    <row r="43" spans="1:27" ht="12" customHeight="1">
      <c r="A43" s="976"/>
      <c r="B43" s="983"/>
      <c r="C43" s="984"/>
      <c r="D43" s="985"/>
      <c r="E43" s="316" t="s">
        <v>451</v>
      </c>
      <c r="F43" s="339">
        <v>93</v>
      </c>
      <c r="G43" s="317">
        <v>444</v>
      </c>
      <c r="H43" s="339">
        <v>162</v>
      </c>
      <c r="I43" s="317">
        <v>5568</v>
      </c>
      <c r="J43" s="317"/>
      <c r="K43" s="317">
        <v>84</v>
      </c>
      <c r="L43" s="317"/>
      <c r="M43" s="317">
        <v>5652</v>
      </c>
      <c r="N43" s="975"/>
      <c r="O43" s="980"/>
      <c r="P43" s="317">
        <v>4126</v>
      </c>
      <c r="Q43" s="974"/>
      <c r="R43" s="317">
        <v>4717</v>
      </c>
      <c r="S43" s="974"/>
      <c r="T43" s="317">
        <v>4803</v>
      </c>
      <c r="U43" s="974"/>
      <c r="V43" s="320">
        <v>4810</v>
      </c>
      <c r="W43" s="975"/>
      <c r="X43" s="317">
        <v>4902</v>
      </c>
      <c r="Y43" s="974"/>
      <c r="Z43" s="317">
        <v>5797</v>
      </c>
      <c r="AA43" s="975"/>
    </row>
    <row r="44" spans="1:27" ht="12" customHeight="1">
      <c r="A44" s="976"/>
      <c r="B44" s="983"/>
      <c r="C44" s="984"/>
      <c r="D44" s="985"/>
      <c r="E44" s="316" t="s">
        <v>182</v>
      </c>
      <c r="F44" s="339">
        <v>221</v>
      </c>
      <c r="G44" s="317">
        <v>2518</v>
      </c>
      <c r="H44" s="339">
        <v>638</v>
      </c>
      <c r="I44" s="317">
        <v>26765</v>
      </c>
      <c r="J44" s="317"/>
      <c r="K44" s="317">
        <v>449</v>
      </c>
      <c r="L44" s="317"/>
      <c r="M44" s="317">
        <v>27214</v>
      </c>
      <c r="N44" s="975"/>
      <c r="O44" s="980"/>
      <c r="P44" s="317">
        <v>17776</v>
      </c>
      <c r="Q44" s="974"/>
      <c r="R44" s="317">
        <v>19959</v>
      </c>
      <c r="S44" s="974"/>
      <c r="T44" s="317">
        <v>19767</v>
      </c>
      <c r="U44" s="974"/>
      <c r="V44" s="320">
        <v>20497</v>
      </c>
      <c r="W44" s="975"/>
      <c r="X44" s="317">
        <v>20967</v>
      </c>
      <c r="Y44" s="974"/>
      <c r="Z44" s="317">
        <v>23781</v>
      </c>
      <c r="AA44" s="975"/>
    </row>
    <row r="45" spans="1:27" ht="4.5" customHeight="1">
      <c r="A45" s="338"/>
      <c r="B45" s="311"/>
      <c r="C45" s="310"/>
      <c r="D45" s="287"/>
      <c r="E45" s="312"/>
      <c r="F45" s="303"/>
      <c r="G45" s="317"/>
      <c r="H45" s="303"/>
      <c r="I45" s="317"/>
      <c r="J45" s="317"/>
      <c r="K45" s="317"/>
      <c r="L45" s="317"/>
      <c r="M45" s="317"/>
      <c r="N45" s="310"/>
      <c r="O45" s="303"/>
      <c r="P45" s="317"/>
      <c r="Q45" s="319"/>
      <c r="R45" s="317"/>
      <c r="S45" s="319"/>
      <c r="T45" s="317"/>
      <c r="U45" s="319"/>
      <c r="V45" s="320"/>
      <c r="W45" s="310"/>
      <c r="X45" s="317"/>
      <c r="Y45" s="319"/>
      <c r="Z45" s="317"/>
      <c r="AA45" s="310"/>
    </row>
    <row r="46" spans="1:27" ht="12" customHeight="1">
      <c r="A46" s="976" t="s">
        <v>452</v>
      </c>
      <c r="B46" s="977" t="s">
        <v>490</v>
      </c>
      <c r="C46" s="978"/>
      <c r="D46" s="979"/>
      <c r="E46" s="316" t="s">
        <v>449</v>
      </c>
      <c r="F46" s="339">
        <v>685</v>
      </c>
      <c r="G46" s="317">
        <v>1804</v>
      </c>
      <c r="H46" s="339">
        <v>524</v>
      </c>
      <c r="I46" s="317">
        <v>13808</v>
      </c>
      <c r="J46" s="317"/>
      <c r="K46" s="317">
        <v>845</v>
      </c>
      <c r="L46" s="317"/>
      <c r="M46" s="317">
        <v>14653</v>
      </c>
      <c r="N46" s="975">
        <v>1.3127004708933325</v>
      </c>
      <c r="O46" s="980" t="s">
        <v>454</v>
      </c>
      <c r="P46" s="317">
        <v>18864</v>
      </c>
      <c r="Q46" s="974">
        <v>1.35</v>
      </c>
      <c r="R46" s="317">
        <v>17340</v>
      </c>
      <c r="S46" s="974">
        <v>1.38</v>
      </c>
      <c r="T46" s="317">
        <v>17755</v>
      </c>
      <c r="U46" s="974">
        <v>1.34</v>
      </c>
      <c r="V46" s="320">
        <v>16396</v>
      </c>
      <c r="W46" s="975">
        <v>1.365089046108807</v>
      </c>
      <c r="X46" s="317">
        <v>16430</v>
      </c>
      <c r="Y46" s="974">
        <v>1.3668289713937918</v>
      </c>
      <c r="Z46" s="317">
        <v>14928</v>
      </c>
      <c r="AA46" s="975">
        <v>1.3433815648445873</v>
      </c>
    </row>
    <row r="47" spans="1:27" ht="12" customHeight="1">
      <c r="A47" s="976"/>
      <c r="B47" s="977"/>
      <c r="C47" s="978"/>
      <c r="D47" s="979"/>
      <c r="E47" s="316" t="s">
        <v>451</v>
      </c>
      <c r="F47" s="339">
        <v>212</v>
      </c>
      <c r="G47" s="317">
        <v>425</v>
      </c>
      <c r="H47" s="339">
        <v>124</v>
      </c>
      <c r="I47" s="317">
        <v>4403</v>
      </c>
      <c r="J47" s="317"/>
      <c r="K47" s="317">
        <v>179</v>
      </c>
      <c r="L47" s="317"/>
      <c r="M47" s="317">
        <v>4582</v>
      </c>
      <c r="N47" s="975"/>
      <c r="O47" s="980"/>
      <c r="P47" s="317">
        <v>6691</v>
      </c>
      <c r="Q47" s="974"/>
      <c r="R47" s="317">
        <v>6518</v>
      </c>
      <c r="S47" s="974"/>
      <c r="T47" s="317">
        <v>6019</v>
      </c>
      <c r="U47" s="974"/>
      <c r="V47" s="320">
        <v>5986</v>
      </c>
      <c r="W47" s="975"/>
      <c r="X47" s="317">
        <v>6027</v>
      </c>
      <c r="Y47" s="974"/>
      <c r="Z47" s="317">
        <v>5126</v>
      </c>
      <c r="AA47" s="975"/>
    </row>
    <row r="48" spans="1:27" ht="12" customHeight="1">
      <c r="A48" s="976"/>
      <c r="B48" s="977"/>
      <c r="C48" s="978"/>
      <c r="D48" s="979"/>
      <c r="E48" s="316" t="s">
        <v>182</v>
      </c>
      <c r="F48" s="339">
        <v>897</v>
      </c>
      <c r="G48" s="317">
        <v>2229</v>
      </c>
      <c r="H48" s="339">
        <v>648</v>
      </c>
      <c r="I48" s="317">
        <v>18211</v>
      </c>
      <c r="J48" s="317"/>
      <c r="K48" s="317">
        <v>1024</v>
      </c>
      <c r="L48" s="317"/>
      <c r="M48" s="317">
        <v>19235</v>
      </c>
      <c r="N48" s="975"/>
      <c r="O48" s="980"/>
      <c r="P48" s="317">
        <v>25555</v>
      </c>
      <c r="Q48" s="974"/>
      <c r="R48" s="317">
        <v>23858</v>
      </c>
      <c r="S48" s="974"/>
      <c r="T48" s="317">
        <v>23774</v>
      </c>
      <c r="U48" s="974"/>
      <c r="V48" s="320">
        <v>22382</v>
      </c>
      <c r="W48" s="975"/>
      <c r="X48" s="317">
        <v>22457</v>
      </c>
      <c r="Y48" s="974"/>
      <c r="Z48" s="317">
        <v>20054</v>
      </c>
      <c r="AA48" s="975"/>
    </row>
    <row r="49" spans="1:27" ht="4.5" customHeight="1">
      <c r="A49" s="337"/>
      <c r="B49" s="311"/>
      <c r="C49" s="310"/>
      <c r="D49" s="287"/>
      <c r="E49" s="316"/>
      <c r="F49" s="339"/>
      <c r="G49" s="339"/>
      <c r="H49" s="339"/>
      <c r="I49" s="317"/>
      <c r="J49" s="317"/>
      <c r="K49" s="317"/>
      <c r="L49" s="317"/>
      <c r="M49" s="317"/>
      <c r="N49" s="278"/>
      <c r="O49" s="318"/>
      <c r="P49" s="317"/>
      <c r="Q49" s="340"/>
      <c r="R49" s="317"/>
      <c r="S49" s="340"/>
      <c r="T49" s="317"/>
      <c r="U49" s="340"/>
      <c r="V49" s="320"/>
      <c r="W49" s="278"/>
      <c r="X49" s="317"/>
      <c r="Y49" s="340"/>
      <c r="Z49" s="317"/>
      <c r="AA49" s="278"/>
    </row>
    <row r="50" spans="1:27" ht="12" customHeight="1">
      <c r="A50" s="976" t="s">
        <v>491</v>
      </c>
      <c r="B50" s="983" t="s">
        <v>631</v>
      </c>
      <c r="C50" s="984"/>
      <c r="D50" s="985"/>
      <c r="E50" s="316" t="s">
        <v>449</v>
      </c>
      <c r="F50" s="339">
        <v>8</v>
      </c>
      <c r="G50" s="339">
        <v>6</v>
      </c>
      <c r="H50" s="339">
        <v>78</v>
      </c>
      <c r="I50" s="317">
        <v>5732</v>
      </c>
      <c r="J50" s="317"/>
      <c r="K50" s="317">
        <v>510</v>
      </c>
      <c r="L50" s="317"/>
      <c r="M50" s="317">
        <v>6242</v>
      </c>
      <c r="N50" s="975">
        <v>1.1787888497276513</v>
      </c>
      <c r="O50" s="980" t="s">
        <v>457</v>
      </c>
      <c r="P50" s="317">
        <v>3652</v>
      </c>
      <c r="Q50" s="974">
        <v>1.21</v>
      </c>
      <c r="R50" s="317">
        <v>4255</v>
      </c>
      <c r="S50" s="974">
        <v>1.18</v>
      </c>
      <c r="T50" s="317">
        <v>4978</v>
      </c>
      <c r="U50" s="974">
        <v>1.18</v>
      </c>
      <c r="V50" s="320">
        <v>5480</v>
      </c>
      <c r="W50" s="975">
        <v>1.1682481751824818</v>
      </c>
      <c r="X50" s="317">
        <v>5294</v>
      </c>
      <c r="Y50" s="974">
        <v>1.19115980355119</v>
      </c>
      <c r="Z50" s="317">
        <v>6109</v>
      </c>
      <c r="AA50" s="975">
        <v>1.1944671795711246</v>
      </c>
    </row>
    <row r="51" spans="1:27" ht="12" customHeight="1">
      <c r="A51" s="976"/>
      <c r="B51" s="983"/>
      <c r="C51" s="984"/>
      <c r="D51" s="985"/>
      <c r="E51" s="316" t="s">
        <v>451</v>
      </c>
      <c r="F51" s="339">
        <v>5</v>
      </c>
      <c r="G51" s="315">
        <v>0</v>
      </c>
      <c r="H51" s="339">
        <v>46</v>
      </c>
      <c r="I51" s="317">
        <v>1073</v>
      </c>
      <c r="J51" s="317"/>
      <c r="K51" s="317">
        <v>43</v>
      </c>
      <c r="L51" s="317"/>
      <c r="M51" s="317">
        <v>1116</v>
      </c>
      <c r="N51" s="975"/>
      <c r="O51" s="980"/>
      <c r="P51" s="317">
        <v>777</v>
      </c>
      <c r="Q51" s="974"/>
      <c r="R51" s="317">
        <v>761</v>
      </c>
      <c r="S51" s="974"/>
      <c r="T51" s="317">
        <v>906</v>
      </c>
      <c r="U51" s="974"/>
      <c r="V51" s="320">
        <v>922</v>
      </c>
      <c r="W51" s="975"/>
      <c r="X51" s="317">
        <v>1012</v>
      </c>
      <c r="Y51" s="974"/>
      <c r="Z51" s="317">
        <v>1188</v>
      </c>
      <c r="AA51" s="975"/>
    </row>
    <row r="52" spans="1:27" ht="12" customHeight="1">
      <c r="A52" s="976"/>
      <c r="B52" s="983"/>
      <c r="C52" s="984"/>
      <c r="D52" s="985"/>
      <c r="E52" s="316" t="s">
        <v>182</v>
      </c>
      <c r="F52" s="339">
        <v>13</v>
      </c>
      <c r="G52" s="339">
        <v>6</v>
      </c>
      <c r="H52" s="339">
        <v>124</v>
      </c>
      <c r="I52" s="317">
        <v>6805</v>
      </c>
      <c r="J52" s="317"/>
      <c r="K52" s="317">
        <v>553</v>
      </c>
      <c r="L52" s="317"/>
      <c r="M52" s="317">
        <v>7358</v>
      </c>
      <c r="N52" s="975"/>
      <c r="O52" s="980"/>
      <c r="P52" s="317">
        <v>4429</v>
      </c>
      <c r="Q52" s="974"/>
      <c r="R52" s="317">
        <v>5016</v>
      </c>
      <c r="S52" s="974"/>
      <c r="T52" s="317">
        <v>5884</v>
      </c>
      <c r="U52" s="974"/>
      <c r="V52" s="320">
        <v>6402</v>
      </c>
      <c r="W52" s="975"/>
      <c r="X52" s="317">
        <v>6306</v>
      </c>
      <c r="Y52" s="974"/>
      <c r="Z52" s="317">
        <v>7297</v>
      </c>
      <c r="AA52" s="975"/>
    </row>
    <row r="53" spans="1:27" ht="4.5" customHeight="1">
      <c r="A53" s="303"/>
      <c r="B53" s="311"/>
      <c r="C53" s="310"/>
      <c r="D53" s="287"/>
      <c r="E53" s="312"/>
      <c r="F53" s="303"/>
      <c r="G53" s="303"/>
      <c r="H53" s="303"/>
      <c r="I53" s="317"/>
      <c r="J53" s="317"/>
      <c r="K53" s="317"/>
      <c r="L53" s="317"/>
      <c r="M53" s="317"/>
      <c r="N53" s="310"/>
      <c r="O53" s="303"/>
      <c r="P53" s="317"/>
      <c r="Q53" s="319"/>
      <c r="R53" s="317"/>
      <c r="S53" s="319"/>
      <c r="T53" s="317"/>
      <c r="U53" s="319"/>
      <c r="V53" s="320"/>
      <c r="W53" s="310"/>
      <c r="X53" s="317"/>
      <c r="Y53" s="319"/>
      <c r="Z53" s="317"/>
      <c r="AA53" s="310"/>
    </row>
    <row r="54" spans="1:27" ht="12" customHeight="1">
      <c r="A54" s="976" t="s">
        <v>452</v>
      </c>
      <c r="B54" s="983" t="s">
        <v>632</v>
      </c>
      <c r="C54" s="984"/>
      <c r="D54" s="985"/>
      <c r="E54" s="316" t="s">
        <v>449</v>
      </c>
      <c r="F54" s="339">
        <v>18</v>
      </c>
      <c r="G54" s="339">
        <v>34</v>
      </c>
      <c r="H54" s="339">
        <v>124</v>
      </c>
      <c r="I54" s="317">
        <v>4403</v>
      </c>
      <c r="J54" s="317"/>
      <c r="K54" s="317">
        <v>372</v>
      </c>
      <c r="L54" s="317"/>
      <c r="M54" s="317">
        <v>4775</v>
      </c>
      <c r="N54" s="975">
        <v>1.1956020942408376</v>
      </c>
      <c r="O54" s="980" t="s">
        <v>460</v>
      </c>
      <c r="P54" s="317">
        <v>4343</v>
      </c>
      <c r="Q54" s="974">
        <v>1.22</v>
      </c>
      <c r="R54" s="317">
        <v>4690</v>
      </c>
      <c r="S54" s="974">
        <v>1.23</v>
      </c>
      <c r="T54" s="317">
        <v>5565</v>
      </c>
      <c r="U54" s="974">
        <v>1.21</v>
      </c>
      <c r="V54" s="320">
        <v>5781</v>
      </c>
      <c r="W54" s="975">
        <v>1.2004843452689846</v>
      </c>
      <c r="X54" s="317">
        <v>6217</v>
      </c>
      <c r="Y54" s="974">
        <v>1.213125301592408</v>
      </c>
      <c r="Z54" s="317">
        <v>5468</v>
      </c>
      <c r="AA54" s="975">
        <v>1.2077542062911486</v>
      </c>
    </row>
    <row r="55" spans="1:27" ht="12" customHeight="1">
      <c r="A55" s="976"/>
      <c r="B55" s="983"/>
      <c r="C55" s="984"/>
      <c r="D55" s="985"/>
      <c r="E55" s="316" t="s">
        <v>451</v>
      </c>
      <c r="F55" s="339">
        <v>9</v>
      </c>
      <c r="G55" s="339">
        <v>4</v>
      </c>
      <c r="H55" s="339">
        <v>19</v>
      </c>
      <c r="I55" s="317">
        <v>906</v>
      </c>
      <c r="J55" s="317"/>
      <c r="K55" s="317">
        <v>28</v>
      </c>
      <c r="L55" s="317"/>
      <c r="M55" s="317">
        <v>934</v>
      </c>
      <c r="N55" s="975"/>
      <c r="O55" s="980"/>
      <c r="P55" s="317">
        <v>954</v>
      </c>
      <c r="Q55" s="974"/>
      <c r="R55" s="317">
        <v>1076</v>
      </c>
      <c r="S55" s="974"/>
      <c r="T55" s="317">
        <v>1183</v>
      </c>
      <c r="U55" s="974"/>
      <c r="V55" s="320">
        <v>1159</v>
      </c>
      <c r="W55" s="975"/>
      <c r="X55" s="317">
        <v>1325</v>
      </c>
      <c r="Y55" s="974"/>
      <c r="Z55" s="317">
        <v>1136</v>
      </c>
      <c r="AA55" s="975"/>
    </row>
    <row r="56" spans="1:27" ht="12" customHeight="1">
      <c r="A56" s="976"/>
      <c r="B56" s="983"/>
      <c r="C56" s="984"/>
      <c r="D56" s="985"/>
      <c r="E56" s="316" t="s">
        <v>182</v>
      </c>
      <c r="F56" s="339">
        <v>27</v>
      </c>
      <c r="G56" s="339">
        <v>38</v>
      </c>
      <c r="H56" s="339">
        <v>143</v>
      </c>
      <c r="I56" s="317">
        <v>5309</v>
      </c>
      <c r="J56" s="317"/>
      <c r="K56" s="317">
        <v>400</v>
      </c>
      <c r="L56" s="317"/>
      <c r="M56" s="317">
        <v>5709</v>
      </c>
      <c r="N56" s="975"/>
      <c r="O56" s="980"/>
      <c r="P56" s="317">
        <v>5297</v>
      </c>
      <c r="Q56" s="974"/>
      <c r="R56" s="317">
        <v>5766</v>
      </c>
      <c r="S56" s="974"/>
      <c r="T56" s="317">
        <v>6748</v>
      </c>
      <c r="U56" s="974"/>
      <c r="V56" s="320">
        <v>6940</v>
      </c>
      <c r="W56" s="975"/>
      <c r="X56" s="317">
        <v>7542</v>
      </c>
      <c r="Y56" s="974"/>
      <c r="Z56" s="317">
        <v>6604</v>
      </c>
      <c r="AA56" s="975"/>
    </row>
    <row r="57" spans="1:27" ht="4.5" customHeight="1">
      <c r="A57" s="303"/>
      <c r="B57" s="311"/>
      <c r="C57" s="310"/>
      <c r="D57" s="287"/>
      <c r="E57" s="312"/>
      <c r="F57" s="303"/>
      <c r="G57" s="303"/>
      <c r="H57" s="303"/>
      <c r="I57" s="317"/>
      <c r="J57" s="317"/>
      <c r="K57" s="317"/>
      <c r="L57" s="317"/>
      <c r="M57" s="317"/>
      <c r="N57" s="310"/>
      <c r="O57" s="303"/>
      <c r="P57" s="317"/>
      <c r="Q57" s="319"/>
      <c r="R57" s="317"/>
      <c r="S57" s="319"/>
      <c r="T57" s="317"/>
      <c r="U57" s="319"/>
      <c r="V57" s="320"/>
      <c r="W57" s="310"/>
      <c r="X57" s="317"/>
      <c r="Y57" s="319"/>
      <c r="Z57" s="317"/>
      <c r="AA57" s="310"/>
    </row>
    <row r="58" spans="1:27" ht="12" customHeight="1">
      <c r="A58" s="976" t="s">
        <v>492</v>
      </c>
      <c r="B58" s="983" t="s">
        <v>633</v>
      </c>
      <c r="C58" s="984"/>
      <c r="D58" s="985"/>
      <c r="E58" s="316" t="s">
        <v>449</v>
      </c>
      <c r="F58" s="339">
        <v>13</v>
      </c>
      <c r="G58" s="339">
        <v>27</v>
      </c>
      <c r="H58" s="339">
        <v>71</v>
      </c>
      <c r="I58" s="317">
        <v>11527</v>
      </c>
      <c r="J58" s="317"/>
      <c r="K58" s="317">
        <v>1662</v>
      </c>
      <c r="L58" s="317"/>
      <c r="M58" s="317">
        <v>13189</v>
      </c>
      <c r="N58" s="975">
        <v>1.2842520282053227</v>
      </c>
      <c r="O58" s="980" t="s">
        <v>450</v>
      </c>
      <c r="P58" s="317">
        <v>11000</v>
      </c>
      <c r="Q58" s="974">
        <v>1.28</v>
      </c>
      <c r="R58" s="317">
        <v>11050</v>
      </c>
      <c r="S58" s="974">
        <v>1.27</v>
      </c>
      <c r="T58" s="317">
        <v>11751</v>
      </c>
      <c r="U58" s="974">
        <v>1.27</v>
      </c>
      <c r="V58" s="320">
        <v>12254</v>
      </c>
      <c r="W58" s="975">
        <v>1.2725640607148687</v>
      </c>
      <c r="X58" s="317">
        <v>12952</v>
      </c>
      <c r="Y58" s="974">
        <v>1.2617356392835084</v>
      </c>
      <c r="Z58" s="317">
        <v>14035</v>
      </c>
      <c r="AA58" s="975">
        <v>1.2826505165657285</v>
      </c>
    </row>
    <row r="59" spans="1:27" ht="12" customHeight="1">
      <c r="A59" s="976"/>
      <c r="B59" s="983"/>
      <c r="C59" s="984"/>
      <c r="D59" s="985"/>
      <c r="E59" s="316" t="s">
        <v>451</v>
      </c>
      <c r="F59" s="339">
        <v>2</v>
      </c>
      <c r="G59" s="339">
        <v>5</v>
      </c>
      <c r="H59" s="339">
        <v>23</v>
      </c>
      <c r="I59" s="317">
        <v>3232</v>
      </c>
      <c r="J59" s="317"/>
      <c r="K59" s="317">
        <v>517</v>
      </c>
      <c r="L59" s="317"/>
      <c r="M59" s="317">
        <v>3749</v>
      </c>
      <c r="N59" s="975"/>
      <c r="O59" s="980"/>
      <c r="P59" s="317">
        <v>3108</v>
      </c>
      <c r="Q59" s="974"/>
      <c r="R59" s="317">
        <v>2987</v>
      </c>
      <c r="S59" s="974"/>
      <c r="T59" s="317">
        <v>3157</v>
      </c>
      <c r="U59" s="974"/>
      <c r="V59" s="320">
        <v>3340</v>
      </c>
      <c r="W59" s="975"/>
      <c r="X59" s="317">
        <v>3390</v>
      </c>
      <c r="Y59" s="974"/>
      <c r="Z59" s="317">
        <v>3967</v>
      </c>
      <c r="AA59" s="975"/>
    </row>
    <row r="60" spans="1:27" ht="12" customHeight="1">
      <c r="A60" s="976"/>
      <c r="B60" s="983"/>
      <c r="C60" s="984"/>
      <c r="D60" s="985"/>
      <c r="E60" s="316" t="s">
        <v>182</v>
      </c>
      <c r="F60" s="339">
        <v>15</v>
      </c>
      <c r="G60" s="339">
        <v>32</v>
      </c>
      <c r="H60" s="339">
        <v>94</v>
      </c>
      <c r="I60" s="317">
        <v>14759</v>
      </c>
      <c r="J60" s="317"/>
      <c r="K60" s="317">
        <v>2179</v>
      </c>
      <c r="L60" s="317"/>
      <c r="M60" s="317">
        <v>16938</v>
      </c>
      <c r="N60" s="975"/>
      <c r="O60" s="980"/>
      <c r="P60" s="317">
        <v>14108</v>
      </c>
      <c r="Q60" s="974"/>
      <c r="R60" s="317">
        <v>14037</v>
      </c>
      <c r="S60" s="974"/>
      <c r="T60" s="317">
        <v>14908</v>
      </c>
      <c r="U60" s="974"/>
      <c r="V60" s="320">
        <v>15594</v>
      </c>
      <c r="W60" s="975"/>
      <c r="X60" s="317">
        <v>16342</v>
      </c>
      <c r="Y60" s="974"/>
      <c r="Z60" s="317">
        <v>18002</v>
      </c>
      <c r="AA60" s="975"/>
    </row>
    <row r="61" spans="1:27" ht="4.5" customHeight="1">
      <c r="A61" s="976" t="s">
        <v>493</v>
      </c>
      <c r="B61" s="311"/>
      <c r="C61" s="310"/>
      <c r="D61" s="287"/>
      <c r="E61" s="312"/>
      <c r="F61" s="303"/>
      <c r="G61" s="303"/>
      <c r="H61" s="303"/>
      <c r="I61" s="317"/>
      <c r="J61" s="317"/>
      <c r="K61" s="317"/>
      <c r="L61" s="317"/>
      <c r="M61" s="317"/>
      <c r="N61" s="310"/>
      <c r="O61" s="303"/>
      <c r="P61" s="315"/>
      <c r="Q61" s="319"/>
      <c r="R61" s="317"/>
      <c r="S61" s="319"/>
      <c r="T61" s="317"/>
      <c r="U61" s="319"/>
      <c r="V61" s="320"/>
      <c r="W61" s="310"/>
      <c r="X61" s="315"/>
      <c r="Y61" s="319"/>
      <c r="Z61" s="317"/>
      <c r="AA61" s="310"/>
    </row>
    <row r="62" spans="1:27" ht="12" customHeight="1">
      <c r="A62" s="976"/>
      <c r="B62" s="983" t="s">
        <v>634</v>
      </c>
      <c r="C62" s="984"/>
      <c r="D62" s="985"/>
      <c r="E62" s="316" t="s">
        <v>449</v>
      </c>
      <c r="F62" s="315">
        <v>0</v>
      </c>
      <c r="G62" s="315">
        <v>0</v>
      </c>
      <c r="H62" s="315">
        <v>0</v>
      </c>
      <c r="I62" s="317">
        <v>8213</v>
      </c>
      <c r="J62" s="317"/>
      <c r="K62" s="317">
        <v>2379</v>
      </c>
      <c r="L62" s="317"/>
      <c r="M62" s="317">
        <v>10592</v>
      </c>
      <c r="N62" s="975">
        <v>1.2207326283987916</v>
      </c>
      <c r="O62" s="980" t="s">
        <v>457</v>
      </c>
      <c r="P62" s="315">
        <v>0</v>
      </c>
      <c r="Q62" s="974">
        <v>0</v>
      </c>
      <c r="R62" s="317">
        <v>2706</v>
      </c>
      <c r="S62" s="974">
        <v>1.21</v>
      </c>
      <c r="T62" s="317">
        <v>4382</v>
      </c>
      <c r="U62" s="974">
        <v>1.17</v>
      </c>
      <c r="V62" s="320">
        <v>5631</v>
      </c>
      <c r="W62" s="975">
        <v>1.1573432782809447</v>
      </c>
      <c r="X62" s="341">
        <v>5234</v>
      </c>
      <c r="Y62" s="974">
        <v>1.2086358425678259</v>
      </c>
      <c r="Z62" s="317">
        <v>5979</v>
      </c>
      <c r="AA62" s="975">
        <v>1.2117410938283995</v>
      </c>
    </row>
    <row r="63" spans="1:27" ht="12" customHeight="1">
      <c r="A63" s="976"/>
      <c r="B63" s="983"/>
      <c r="C63" s="984"/>
      <c r="D63" s="985"/>
      <c r="E63" s="316" t="s">
        <v>451</v>
      </c>
      <c r="F63" s="315">
        <v>0</v>
      </c>
      <c r="G63" s="315">
        <v>0</v>
      </c>
      <c r="H63" s="315">
        <v>0</v>
      </c>
      <c r="I63" s="317">
        <v>1813</v>
      </c>
      <c r="J63" s="317"/>
      <c r="K63" s="317">
        <v>525</v>
      </c>
      <c r="L63" s="317"/>
      <c r="M63" s="317">
        <v>2338</v>
      </c>
      <c r="N63" s="975"/>
      <c r="O63" s="980"/>
      <c r="P63" s="315">
        <v>0</v>
      </c>
      <c r="Q63" s="974"/>
      <c r="R63" s="317">
        <v>579</v>
      </c>
      <c r="S63" s="974"/>
      <c r="T63" s="317">
        <v>748</v>
      </c>
      <c r="U63" s="974"/>
      <c r="V63" s="320">
        <v>886</v>
      </c>
      <c r="W63" s="975"/>
      <c r="X63" s="341">
        <v>1092</v>
      </c>
      <c r="Y63" s="974"/>
      <c r="Z63" s="317">
        <v>1266</v>
      </c>
      <c r="AA63" s="975"/>
    </row>
    <row r="64" spans="1:27" ht="12" customHeight="1">
      <c r="A64" s="976"/>
      <c r="B64" s="983"/>
      <c r="C64" s="984"/>
      <c r="D64" s="985"/>
      <c r="E64" s="316" t="s">
        <v>182</v>
      </c>
      <c r="F64" s="315">
        <v>0</v>
      </c>
      <c r="G64" s="315">
        <v>0</v>
      </c>
      <c r="H64" s="315">
        <v>0</v>
      </c>
      <c r="I64" s="317">
        <v>10026</v>
      </c>
      <c r="J64" s="317"/>
      <c r="K64" s="317">
        <v>2904</v>
      </c>
      <c r="L64" s="317"/>
      <c r="M64" s="317">
        <v>12930</v>
      </c>
      <c r="N64" s="975"/>
      <c r="O64" s="980"/>
      <c r="P64" s="315">
        <v>0</v>
      </c>
      <c r="Q64" s="974"/>
      <c r="R64" s="317">
        <v>3285</v>
      </c>
      <c r="S64" s="974"/>
      <c r="T64" s="317">
        <v>5130</v>
      </c>
      <c r="U64" s="974"/>
      <c r="V64" s="320">
        <v>6517</v>
      </c>
      <c r="W64" s="975"/>
      <c r="X64" s="341">
        <v>6326</v>
      </c>
      <c r="Y64" s="974"/>
      <c r="Z64" s="317">
        <v>7245</v>
      </c>
      <c r="AA64" s="975"/>
    </row>
    <row r="65" spans="1:27" ht="4.5" customHeight="1">
      <c r="A65" s="976"/>
      <c r="B65" s="342"/>
      <c r="C65" s="343"/>
      <c r="D65" s="344"/>
      <c r="E65" s="316"/>
      <c r="F65" s="315"/>
      <c r="G65" s="315"/>
      <c r="H65" s="315"/>
      <c r="I65" s="317"/>
      <c r="J65" s="317"/>
      <c r="K65" s="317"/>
      <c r="L65" s="317"/>
      <c r="M65" s="317"/>
      <c r="N65" s="330"/>
      <c r="O65" s="318"/>
      <c r="P65" s="315"/>
      <c r="Q65" s="340"/>
      <c r="R65" s="317"/>
      <c r="S65" s="340"/>
      <c r="T65" s="317"/>
      <c r="U65" s="340"/>
      <c r="V65" s="320"/>
      <c r="W65" s="330"/>
      <c r="X65" s="315"/>
      <c r="Y65" s="340"/>
      <c r="Z65" s="317"/>
      <c r="AA65" s="330"/>
    </row>
    <row r="66" spans="1:27" ht="12" customHeight="1">
      <c r="A66" s="976" t="s">
        <v>494</v>
      </c>
      <c r="B66" s="983" t="s">
        <v>635</v>
      </c>
      <c r="C66" s="984"/>
      <c r="D66" s="985"/>
      <c r="E66" s="316" t="s">
        <v>449</v>
      </c>
      <c r="F66" s="339">
        <v>52</v>
      </c>
      <c r="G66" s="339">
        <v>129</v>
      </c>
      <c r="H66" s="339">
        <v>64</v>
      </c>
      <c r="I66" s="317">
        <v>7480</v>
      </c>
      <c r="J66" s="317"/>
      <c r="K66" s="317">
        <v>613</v>
      </c>
      <c r="L66" s="317"/>
      <c r="M66" s="317">
        <v>8093</v>
      </c>
      <c r="N66" s="975">
        <v>1.2578771778079822</v>
      </c>
      <c r="O66" s="980" t="s">
        <v>460</v>
      </c>
      <c r="P66" s="317">
        <v>10298</v>
      </c>
      <c r="Q66" s="974">
        <v>1.28</v>
      </c>
      <c r="R66" s="317">
        <v>10385</v>
      </c>
      <c r="S66" s="974">
        <v>1.27</v>
      </c>
      <c r="T66" s="317">
        <v>11689</v>
      </c>
      <c r="U66" s="974">
        <v>1.27</v>
      </c>
      <c r="V66" s="320">
        <v>11370</v>
      </c>
      <c r="W66" s="975">
        <v>1.2892700087950748</v>
      </c>
      <c r="X66" s="317">
        <v>11067</v>
      </c>
      <c r="Y66" s="974">
        <v>1.271437607300985</v>
      </c>
      <c r="Z66" s="317">
        <v>8355</v>
      </c>
      <c r="AA66" s="975">
        <v>1.2806702573309396</v>
      </c>
    </row>
    <row r="67" spans="1:27" ht="12" customHeight="1">
      <c r="A67" s="976"/>
      <c r="B67" s="983"/>
      <c r="C67" s="984"/>
      <c r="D67" s="985"/>
      <c r="E67" s="316" t="s">
        <v>451</v>
      </c>
      <c r="F67" s="339">
        <v>13</v>
      </c>
      <c r="G67" s="339">
        <v>13</v>
      </c>
      <c r="H67" s="339">
        <v>23</v>
      </c>
      <c r="I67" s="317">
        <v>1970</v>
      </c>
      <c r="J67" s="317"/>
      <c r="K67" s="317">
        <v>117</v>
      </c>
      <c r="L67" s="317"/>
      <c r="M67" s="317">
        <v>2087</v>
      </c>
      <c r="N67" s="975"/>
      <c r="O67" s="980"/>
      <c r="P67" s="317">
        <v>2903</v>
      </c>
      <c r="Q67" s="974"/>
      <c r="R67" s="317">
        <v>2775</v>
      </c>
      <c r="S67" s="974"/>
      <c r="T67" s="317">
        <v>3178</v>
      </c>
      <c r="U67" s="974"/>
      <c r="V67" s="320">
        <v>3289</v>
      </c>
      <c r="W67" s="975"/>
      <c r="X67" s="317">
        <v>3004</v>
      </c>
      <c r="Y67" s="974"/>
      <c r="Z67" s="317">
        <v>2345</v>
      </c>
      <c r="AA67" s="975"/>
    </row>
    <row r="68" spans="1:27" ht="12" customHeight="1">
      <c r="A68" s="976"/>
      <c r="B68" s="983"/>
      <c r="C68" s="984"/>
      <c r="D68" s="985"/>
      <c r="E68" s="316" t="s">
        <v>182</v>
      </c>
      <c r="F68" s="339">
        <v>65</v>
      </c>
      <c r="G68" s="339">
        <v>142</v>
      </c>
      <c r="H68" s="339">
        <v>87</v>
      </c>
      <c r="I68" s="317">
        <v>9450</v>
      </c>
      <c r="J68" s="317"/>
      <c r="K68" s="317">
        <v>730</v>
      </c>
      <c r="L68" s="317"/>
      <c r="M68" s="317">
        <v>10180</v>
      </c>
      <c r="N68" s="975"/>
      <c r="O68" s="980"/>
      <c r="P68" s="317">
        <v>13201</v>
      </c>
      <c r="Q68" s="974"/>
      <c r="R68" s="317">
        <v>13160</v>
      </c>
      <c r="S68" s="974"/>
      <c r="T68" s="317">
        <v>14867</v>
      </c>
      <c r="U68" s="974"/>
      <c r="V68" s="320">
        <v>14659</v>
      </c>
      <c r="W68" s="975"/>
      <c r="X68" s="317">
        <v>14071</v>
      </c>
      <c r="Y68" s="974"/>
      <c r="Z68" s="317">
        <v>10700</v>
      </c>
      <c r="AA68" s="975"/>
    </row>
    <row r="69" spans="1:27" ht="4.5" customHeight="1">
      <c r="A69" s="303"/>
      <c r="B69" s="311"/>
      <c r="C69" s="310"/>
      <c r="D69" s="287"/>
      <c r="E69" s="312"/>
      <c r="F69" s="303"/>
      <c r="G69" s="303"/>
      <c r="H69" s="303"/>
      <c r="I69" s="317"/>
      <c r="J69" s="317"/>
      <c r="K69" s="317"/>
      <c r="L69" s="317"/>
      <c r="M69" s="317"/>
      <c r="N69" s="310"/>
      <c r="O69" s="303"/>
      <c r="P69" s="317"/>
      <c r="Q69" s="319"/>
      <c r="R69" s="317"/>
      <c r="S69" s="319"/>
      <c r="T69" s="317"/>
      <c r="U69" s="319"/>
      <c r="V69" s="320"/>
      <c r="W69" s="310"/>
      <c r="X69" s="317"/>
      <c r="Y69" s="319"/>
      <c r="Z69" s="317"/>
      <c r="AA69" s="310"/>
    </row>
    <row r="70" spans="1:27" ht="12" customHeight="1">
      <c r="A70" s="976" t="s">
        <v>452</v>
      </c>
      <c r="B70" s="983" t="s">
        <v>636</v>
      </c>
      <c r="C70" s="984"/>
      <c r="D70" s="985"/>
      <c r="E70" s="316" t="s">
        <v>449</v>
      </c>
      <c r="F70" s="315">
        <v>0</v>
      </c>
      <c r="G70" s="345">
        <v>3</v>
      </c>
      <c r="H70" s="345">
        <v>18</v>
      </c>
      <c r="I70" s="320">
        <v>1596</v>
      </c>
      <c r="J70" s="320"/>
      <c r="K70" s="320">
        <v>177</v>
      </c>
      <c r="L70" s="320"/>
      <c r="M70" s="320">
        <v>1773</v>
      </c>
      <c r="N70" s="975">
        <v>1.2650874224478286</v>
      </c>
      <c r="O70" s="958" t="s">
        <v>457</v>
      </c>
      <c r="P70" s="320">
        <v>1938</v>
      </c>
      <c r="Q70" s="981">
        <v>1.26</v>
      </c>
      <c r="R70" s="320">
        <v>1952</v>
      </c>
      <c r="S70" s="981">
        <v>1.27</v>
      </c>
      <c r="T70" s="320">
        <v>2210</v>
      </c>
      <c r="U70" s="981">
        <v>1.22</v>
      </c>
      <c r="V70" s="320">
        <v>2690</v>
      </c>
      <c r="W70" s="975">
        <v>1.2368029739776951</v>
      </c>
      <c r="X70" s="320">
        <v>2262</v>
      </c>
      <c r="Y70" s="981">
        <v>1.261715296198055</v>
      </c>
      <c r="Z70" s="320">
        <v>2281</v>
      </c>
      <c r="AA70" s="975">
        <v>1.2753178430512933</v>
      </c>
    </row>
    <row r="71" spans="1:27" ht="12" customHeight="1">
      <c r="A71" s="976"/>
      <c r="B71" s="983"/>
      <c r="C71" s="984"/>
      <c r="D71" s="985"/>
      <c r="E71" s="316" t="s">
        <v>451</v>
      </c>
      <c r="F71" s="315">
        <v>0</v>
      </c>
      <c r="G71" s="315">
        <v>0</v>
      </c>
      <c r="H71" s="345">
        <v>32</v>
      </c>
      <c r="I71" s="320">
        <v>456</v>
      </c>
      <c r="J71" s="346"/>
      <c r="K71" s="320">
        <v>14</v>
      </c>
      <c r="L71" s="320"/>
      <c r="M71" s="320">
        <v>470</v>
      </c>
      <c r="N71" s="975"/>
      <c r="O71" s="958"/>
      <c r="P71" s="320">
        <v>513</v>
      </c>
      <c r="Q71" s="981"/>
      <c r="R71" s="320">
        <v>526</v>
      </c>
      <c r="S71" s="981"/>
      <c r="T71" s="320">
        <v>479</v>
      </c>
      <c r="U71" s="981"/>
      <c r="V71" s="320">
        <v>637</v>
      </c>
      <c r="W71" s="975"/>
      <c r="X71" s="320">
        <v>592</v>
      </c>
      <c r="Y71" s="981"/>
      <c r="Z71" s="320">
        <v>628</v>
      </c>
      <c r="AA71" s="975"/>
    </row>
    <row r="72" spans="1:27" ht="12" customHeight="1">
      <c r="A72" s="976"/>
      <c r="B72" s="983"/>
      <c r="C72" s="984"/>
      <c r="D72" s="985"/>
      <c r="E72" s="316" t="s">
        <v>182</v>
      </c>
      <c r="F72" s="315">
        <v>0</v>
      </c>
      <c r="G72" s="345">
        <v>3</v>
      </c>
      <c r="H72" s="345">
        <v>50</v>
      </c>
      <c r="I72" s="320">
        <v>2052</v>
      </c>
      <c r="J72" s="320"/>
      <c r="K72" s="320">
        <v>191</v>
      </c>
      <c r="L72" s="320"/>
      <c r="M72" s="320">
        <v>2243</v>
      </c>
      <c r="N72" s="975"/>
      <c r="O72" s="958"/>
      <c r="P72" s="320">
        <v>2451</v>
      </c>
      <c r="Q72" s="981"/>
      <c r="R72" s="320">
        <v>2478</v>
      </c>
      <c r="S72" s="981"/>
      <c r="T72" s="320">
        <v>2689</v>
      </c>
      <c r="U72" s="981"/>
      <c r="V72" s="320">
        <v>3327</v>
      </c>
      <c r="W72" s="975"/>
      <c r="X72" s="320">
        <v>2854</v>
      </c>
      <c r="Y72" s="981"/>
      <c r="Z72" s="320">
        <v>2909</v>
      </c>
      <c r="AA72" s="975"/>
    </row>
    <row r="73" spans="1:27" ht="4.5" customHeight="1" thickBot="1">
      <c r="A73" s="321"/>
      <c r="B73" s="347"/>
      <c r="C73" s="348"/>
      <c r="D73" s="348"/>
      <c r="E73" s="324"/>
      <c r="F73" s="349"/>
      <c r="G73" s="349"/>
      <c r="H73" s="349"/>
      <c r="I73" s="326"/>
      <c r="J73" s="326"/>
      <c r="K73" s="326"/>
      <c r="L73" s="326"/>
      <c r="M73" s="326"/>
      <c r="N73" s="327"/>
      <c r="O73" s="328"/>
      <c r="P73" s="326"/>
      <c r="Q73" s="329"/>
      <c r="R73" s="326"/>
      <c r="S73" s="329"/>
      <c r="T73" s="326"/>
      <c r="U73" s="329"/>
      <c r="V73" s="326"/>
      <c r="W73" s="327"/>
      <c r="X73" s="326"/>
      <c r="Y73" s="329"/>
      <c r="Z73" s="323"/>
      <c r="AA73" s="323"/>
    </row>
    <row r="74" spans="1:27" ht="11.25">
      <c r="A74" s="310" t="s">
        <v>474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</row>
    <row r="75" spans="1:27" ht="11.25">
      <c r="A75" s="332" t="s">
        <v>495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</row>
    <row r="76" spans="1:27" ht="11.25">
      <c r="A76" s="304" t="s">
        <v>496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</row>
  </sheetData>
  <sheetProtection/>
  <mergeCells count="197">
    <mergeCell ref="Y70:Y72"/>
    <mergeCell ref="AA70:AA72"/>
    <mergeCell ref="Y66:Y68"/>
    <mergeCell ref="AA66:AA68"/>
    <mergeCell ref="A70:A72"/>
    <mergeCell ref="B70:D72"/>
    <mergeCell ref="N70:N72"/>
    <mergeCell ref="O70:O72"/>
    <mergeCell ref="Q70:Q72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U66:U68"/>
    <mergeCell ref="W66:W68"/>
    <mergeCell ref="Y58:Y60"/>
    <mergeCell ref="AA58:AA60"/>
    <mergeCell ref="A61:A65"/>
    <mergeCell ref="B62:D64"/>
    <mergeCell ref="N62:N64"/>
    <mergeCell ref="O62:O64"/>
    <mergeCell ref="Q62:Q64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0:U12"/>
    <mergeCell ref="W10:W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H6:H8"/>
    <mergeCell ref="I6:M6"/>
    <mergeCell ref="N6:N8"/>
    <mergeCell ref="O6:O8"/>
    <mergeCell ref="P6:Q6"/>
    <mergeCell ref="K8:L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1"/>
  <sheetViews>
    <sheetView showGridLines="0" zoomScalePageLayoutView="0" workbookViewId="0" topLeftCell="A1">
      <selection activeCell="B1" sqref="B1"/>
    </sheetView>
  </sheetViews>
  <sheetFormatPr defaultColWidth="8.00390625" defaultRowHeight="13.5"/>
  <cols>
    <col min="1" max="1" width="3.75390625" style="8" customWidth="1"/>
    <col min="2" max="2" width="13.625" style="8" customWidth="1"/>
    <col min="3" max="3" width="16.00390625" style="8" customWidth="1"/>
    <col min="4" max="4" width="15.875" style="8" customWidth="1"/>
    <col min="5" max="7" width="16.00390625" style="8" customWidth="1"/>
    <col min="8" max="8" width="3.75390625" style="8" customWidth="1"/>
    <col min="9" max="9" width="13.625" style="8" customWidth="1"/>
    <col min="10" max="15" width="16.00390625" style="8" customWidth="1"/>
    <col min="16" max="16384" width="8.00390625" style="8" customWidth="1"/>
  </cols>
  <sheetData>
    <row r="1" spans="2:8" s="3" customFormat="1" ht="18.75" customHeight="1">
      <c r="B1" s="4"/>
      <c r="F1" s="5"/>
      <c r="G1" s="5" t="s">
        <v>33</v>
      </c>
      <c r="H1" s="4" t="s">
        <v>728</v>
      </c>
    </row>
    <row r="2" spans="1:14" ht="11.25" customHeight="1">
      <c r="A2" s="6"/>
      <c r="B2" s="6"/>
      <c r="C2" s="7"/>
      <c r="E2" s="7"/>
      <c r="F2" s="7"/>
      <c r="G2" s="7"/>
      <c r="H2" s="6"/>
      <c r="I2" s="6"/>
      <c r="J2" s="7"/>
      <c r="K2" s="7"/>
      <c r="L2" s="7"/>
      <c r="M2" s="7"/>
      <c r="N2" s="7"/>
    </row>
    <row r="3" spans="1:14" ht="12.75" customHeight="1" thickBot="1">
      <c r="A3" s="9" t="s">
        <v>34</v>
      </c>
      <c r="B3" s="9"/>
      <c r="C3" s="9"/>
      <c r="D3" s="9"/>
      <c r="E3" s="10"/>
      <c r="F3" s="11"/>
      <c r="G3" s="11" t="s">
        <v>35</v>
      </c>
      <c r="H3" s="9" t="s">
        <v>36</v>
      </c>
      <c r="I3" s="9"/>
      <c r="J3" s="9"/>
      <c r="K3" s="9"/>
      <c r="L3" s="10"/>
      <c r="M3" s="11"/>
      <c r="N3" s="11" t="s">
        <v>37</v>
      </c>
    </row>
    <row r="4" spans="1:15" ht="18.75" customHeight="1">
      <c r="A4" s="12" t="s">
        <v>502</v>
      </c>
      <c r="B4" s="13"/>
      <c r="C4" s="986" t="s">
        <v>503</v>
      </c>
      <c r="D4" s="986" t="s">
        <v>574</v>
      </c>
      <c r="E4" s="986" t="s">
        <v>729</v>
      </c>
      <c r="F4" s="988" t="s">
        <v>640</v>
      </c>
      <c r="G4" s="990" t="s">
        <v>730</v>
      </c>
      <c r="H4" s="207" t="s">
        <v>502</v>
      </c>
      <c r="I4" s="13"/>
      <c r="J4" s="986" t="s">
        <v>503</v>
      </c>
      <c r="K4" s="986" t="s">
        <v>574</v>
      </c>
      <c r="L4" s="986" t="s">
        <v>729</v>
      </c>
      <c r="M4" s="988" t="s">
        <v>640</v>
      </c>
      <c r="N4" s="990" t="s">
        <v>730</v>
      </c>
      <c r="O4" s="14"/>
    </row>
    <row r="5" spans="1:15" ht="18.75" customHeight="1">
      <c r="A5" s="15" t="s">
        <v>504</v>
      </c>
      <c r="B5" s="16"/>
      <c r="C5" s="987"/>
      <c r="D5" s="987"/>
      <c r="E5" s="987"/>
      <c r="F5" s="989"/>
      <c r="G5" s="991"/>
      <c r="H5" s="208" t="s">
        <v>504</v>
      </c>
      <c r="I5" s="16"/>
      <c r="J5" s="987"/>
      <c r="K5" s="987"/>
      <c r="L5" s="987"/>
      <c r="M5" s="989"/>
      <c r="N5" s="991"/>
      <c r="O5" s="14"/>
    </row>
    <row r="6" spans="1:15" ht="18" customHeight="1">
      <c r="A6" s="17" t="s">
        <v>38</v>
      </c>
      <c r="B6" s="18" t="s">
        <v>39</v>
      </c>
      <c r="C6" s="23">
        <v>392579</v>
      </c>
      <c r="D6" s="23">
        <v>434137</v>
      </c>
      <c r="E6" s="23">
        <v>476403</v>
      </c>
      <c r="F6" s="23">
        <v>457444</v>
      </c>
      <c r="G6" s="23">
        <v>470197</v>
      </c>
      <c r="H6" s="203" t="s">
        <v>38</v>
      </c>
      <c r="I6" s="18" t="s">
        <v>39</v>
      </c>
      <c r="J6" s="23">
        <v>370301</v>
      </c>
      <c r="K6" s="188">
        <v>407928</v>
      </c>
      <c r="L6" s="23">
        <v>450391</v>
      </c>
      <c r="M6" s="23">
        <v>431505</v>
      </c>
      <c r="N6" s="23">
        <v>438697</v>
      </c>
      <c r="O6" s="14"/>
    </row>
    <row r="7" spans="1:14" ht="18" customHeight="1">
      <c r="A7" s="17" t="s">
        <v>40</v>
      </c>
      <c r="B7" s="19" t="s">
        <v>41</v>
      </c>
      <c r="C7" s="23">
        <v>1954486</v>
      </c>
      <c r="D7" s="23">
        <v>2003875</v>
      </c>
      <c r="E7" s="23">
        <v>2058062</v>
      </c>
      <c r="F7" s="23">
        <v>1924994</v>
      </c>
      <c r="G7" s="23">
        <v>1914189</v>
      </c>
      <c r="H7" s="204" t="s">
        <v>40</v>
      </c>
      <c r="I7" s="19" t="s">
        <v>41</v>
      </c>
      <c r="J7" s="23">
        <v>1863307</v>
      </c>
      <c r="K7" s="189">
        <v>1918820</v>
      </c>
      <c r="L7" s="23">
        <v>1972446</v>
      </c>
      <c r="M7" s="23">
        <v>1846841</v>
      </c>
      <c r="N7" s="23">
        <v>1840342</v>
      </c>
    </row>
    <row r="8" spans="1:14" ht="18" customHeight="1">
      <c r="A8" s="17" t="s">
        <v>42</v>
      </c>
      <c r="B8" s="19" t="s">
        <v>43</v>
      </c>
      <c r="C8" s="23">
        <v>485945</v>
      </c>
      <c r="D8" s="23">
        <v>519436</v>
      </c>
      <c r="E8" s="23">
        <v>581367</v>
      </c>
      <c r="F8" s="23">
        <v>543567</v>
      </c>
      <c r="G8" s="23">
        <v>531622</v>
      </c>
      <c r="H8" s="204" t="s">
        <v>42</v>
      </c>
      <c r="I8" s="19" t="s">
        <v>43</v>
      </c>
      <c r="J8" s="23">
        <v>452850</v>
      </c>
      <c r="K8" s="189">
        <v>483797</v>
      </c>
      <c r="L8" s="23">
        <v>539708</v>
      </c>
      <c r="M8" s="23">
        <v>501044</v>
      </c>
      <c r="N8" s="23">
        <v>494703</v>
      </c>
    </row>
    <row r="9" spans="1:14" ht="18" customHeight="1">
      <c r="A9" s="17" t="s">
        <v>44</v>
      </c>
      <c r="B9" s="19" t="s">
        <v>45</v>
      </c>
      <c r="C9" s="23">
        <v>538950</v>
      </c>
      <c r="D9" s="23">
        <v>574000</v>
      </c>
      <c r="E9" s="23">
        <v>632449</v>
      </c>
      <c r="F9" s="23">
        <v>577274</v>
      </c>
      <c r="G9" s="23">
        <v>588911</v>
      </c>
      <c r="H9" s="204" t="s">
        <v>44</v>
      </c>
      <c r="I9" s="19" t="s">
        <v>45</v>
      </c>
      <c r="J9" s="23">
        <v>544190</v>
      </c>
      <c r="K9" s="189">
        <v>586947</v>
      </c>
      <c r="L9" s="23">
        <v>658681</v>
      </c>
      <c r="M9" s="23">
        <v>591863</v>
      </c>
      <c r="N9" s="23">
        <v>587886</v>
      </c>
    </row>
    <row r="10" spans="1:14" ht="18" customHeight="1">
      <c r="A10" s="17" t="s">
        <v>46</v>
      </c>
      <c r="B10" s="19" t="s">
        <v>47</v>
      </c>
      <c r="C10" s="23">
        <v>69111</v>
      </c>
      <c r="D10" s="23">
        <v>72782</v>
      </c>
      <c r="E10" s="23">
        <v>79522</v>
      </c>
      <c r="F10" s="23">
        <v>68103</v>
      </c>
      <c r="G10" s="23">
        <v>68408</v>
      </c>
      <c r="H10" s="204" t="s">
        <v>46</v>
      </c>
      <c r="I10" s="19" t="s">
        <v>47</v>
      </c>
      <c r="J10" s="23">
        <v>63800</v>
      </c>
      <c r="K10" s="189">
        <v>69865</v>
      </c>
      <c r="L10" s="23">
        <v>78885</v>
      </c>
      <c r="M10" s="23">
        <v>66750</v>
      </c>
      <c r="N10" s="23">
        <v>68025</v>
      </c>
    </row>
    <row r="11" spans="1:15" ht="18" customHeight="1">
      <c r="A11" s="21" t="s">
        <v>48</v>
      </c>
      <c r="B11" s="22" t="s">
        <v>49</v>
      </c>
      <c r="C11" s="186">
        <v>3441071</v>
      </c>
      <c r="D11" s="186">
        <v>3604230</v>
      </c>
      <c r="E11" s="186">
        <v>3827803</v>
      </c>
      <c r="F11" s="186">
        <v>3571382</v>
      </c>
      <c r="G11" s="186">
        <v>3573327</v>
      </c>
      <c r="H11" s="205" t="s">
        <v>48</v>
      </c>
      <c r="I11" s="22" t="s">
        <v>49</v>
      </c>
      <c r="J11" s="186">
        <v>3294448</v>
      </c>
      <c r="K11" s="186">
        <v>3467357</v>
      </c>
      <c r="L11" s="186">
        <v>3700111</v>
      </c>
      <c r="M11" s="186">
        <v>3438003</v>
      </c>
      <c r="N11" s="186">
        <v>3429653</v>
      </c>
      <c r="O11" s="187"/>
    </row>
    <row r="12" spans="1:14" ht="18" customHeight="1">
      <c r="A12" s="17" t="s">
        <v>38</v>
      </c>
      <c r="B12" s="18" t="s">
        <v>39</v>
      </c>
      <c r="C12" s="23">
        <v>126921</v>
      </c>
      <c r="D12" s="23">
        <v>144391</v>
      </c>
      <c r="E12" s="23">
        <v>162950</v>
      </c>
      <c r="F12" s="23">
        <v>161592</v>
      </c>
      <c r="G12" s="23">
        <v>164105</v>
      </c>
      <c r="H12" s="204" t="s">
        <v>38</v>
      </c>
      <c r="I12" s="18" t="s">
        <v>39</v>
      </c>
      <c r="J12" s="23">
        <v>131052</v>
      </c>
      <c r="K12" s="189">
        <v>145365</v>
      </c>
      <c r="L12" s="23">
        <v>163108</v>
      </c>
      <c r="M12" s="23">
        <v>161424</v>
      </c>
      <c r="N12" s="23">
        <v>165517</v>
      </c>
    </row>
    <row r="13" spans="1:14" ht="18" customHeight="1">
      <c r="A13" s="17" t="s">
        <v>40</v>
      </c>
      <c r="B13" s="19" t="s">
        <v>41</v>
      </c>
      <c r="C13" s="23">
        <v>584881</v>
      </c>
      <c r="D13" s="23">
        <v>603421</v>
      </c>
      <c r="E13" s="23">
        <v>627023</v>
      </c>
      <c r="F13" s="23">
        <v>579896</v>
      </c>
      <c r="G13" s="23">
        <v>585406</v>
      </c>
      <c r="H13" s="204" t="s">
        <v>40</v>
      </c>
      <c r="I13" s="19" t="s">
        <v>41</v>
      </c>
      <c r="J13" s="23">
        <v>568616</v>
      </c>
      <c r="K13" s="189">
        <v>589005</v>
      </c>
      <c r="L13" s="23">
        <v>616767</v>
      </c>
      <c r="M13" s="23">
        <v>571876</v>
      </c>
      <c r="N13" s="23">
        <v>573735</v>
      </c>
    </row>
    <row r="14" spans="1:14" ht="18" customHeight="1">
      <c r="A14" s="17" t="s">
        <v>42</v>
      </c>
      <c r="B14" s="19" t="s">
        <v>43</v>
      </c>
      <c r="C14" s="23">
        <v>104268</v>
      </c>
      <c r="D14" s="23">
        <v>113259</v>
      </c>
      <c r="E14" s="23">
        <v>127959</v>
      </c>
      <c r="F14" s="23">
        <v>127192</v>
      </c>
      <c r="G14" s="23">
        <v>125664</v>
      </c>
      <c r="H14" s="204" t="s">
        <v>42</v>
      </c>
      <c r="I14" s="19" t="s">
        <v>43</v>
      </c>
      <c r="J14" s="23">
        <v>98294</v>
      </c>
      <c r="K14" s="189">
        <v>102461</v>
      </c>
      <c r="L14" s="23">
        <v>116753</v>
      </c>
      <c r="M14" s="23">
        <v>112124</v>
      </c>
      <c r="N14" s="23">
        <v>112445</v>
      </c>
    </row>
    <row r="15" spans="1:14" ht="18" customHeight="1">
      <c r="A15" s="17" t="s">
        <v>50</v>
      </c>
      <c r="B15" s="19" t="s">
        <v>45</v>
      </c>
      <c r="C15" s="23">
        <v>95300</v>
      </c>
      <c r="D15" s="23">
        <v>103819</v>
      </c>
      <c r="E15" s="23">
        <v>113476</v>
      </c>
      <c r="F15" s="23">
        <v>101769</v>
      </c>
      <c r="G15" s="23">
        <v>107409</v>
      </c>
      <c r="H15" s="204" t="s">
        <v>50</v>
      </c>
      <c r="I15" s="19" t="s">
        <v>45</v>
      </c>
      <c r="J15" s="23">
        <v>78391</v>
      </c>
      <c r="K15" s="189">
        <v>87234</v>
      </c>
      <c r="L15" s="23">
        <v>94776</v>
      </c>
      <c r="M15" s="23">
        <v>80736</v>
      </c>
      <c r="N15" s="23">
        <v>84744</v>
      </c>
    </row>
    <row r="16" spans="1:14" ht="18" customHeight="1">
      <c r="A16" s="17" t="s">
        <v>46</v>
      </c>
      <c r="B16" s="19" t="s">
        <v>47</v>
      </c>
      <c r="C16" s="23">
        <v>9643</v>
      </c>
      <c r="D16" s="23">
        <v>12255</v>
      </c>
      <c r="E16" s="23">
        <v>10868</v>
      </c>
      <c r="F16" s="23">
        <v>8774</v>
      </c>
      <c r="G16" s="23">
        <v>8446</v>
      </c>
      <c r="H16" s="204" t="s">
        <v>46</v>
      </c>
      <c r="I16" s="19" t="s">
        <v>47</v>
      </c>
      <c r="J16" s="23">
        <v>8536</v>
      </c>
      <c r="K16" s="189">
        <v>9833</v>
      </c>
      <c r="L16" s="23">
        <v>10143</v>
      </c>
      <c r="M16" s="23">
        <v>8535</v>
      </c>
      <c r="N16" s="23">
        <v>8780</v>
      </c>
    </row>
    <row r="17" spans="1:15" ht="18" customHeight="1">
      <c r="A17" s="21" t="s">
        <v>48</v>
      </c>
      <c r="B17" s="22" t="s">
        <v>49</v>
      </c>
      <c r="C17" s="186">
        <v>921013</v>
      </c>
      <c r="D17" s="120">
        <v>977145</v>
      </c>
      <c r="E17" s="186">
        <v>1042276</v>
      </c>
      <c r="F17" s="186">
        <v>979223</v>
      </c>
      <c r="G17" s="186">
        <v>991030</v>
      </c>
      <c r="H17" s="205" t="s">
        <v>48</v>
      </c>
      <c r="I17" s="22" t="s">
        <v>49</v>
      </c>
      <c r="J17" s="120">
        <v>884889</v>
      </c>
      <c r="K17" s="186">
        <v>933898</v>
      </c>
      <c r="L17" s="186">
        <v>1001547</v>
      </c>
      <c r="M17" s="186">
        <v>934695</v>
      </c>
      <c r="N17" s="186">
        <v>945221</v>
      </c>
      <c r="O17" s="187"/>
    </row>
    <row r="18" spans="1:14" ht="18" customHeight="1">
      <c r="A18" s="17" t="s">
        <v>51</v>
      </c>
      <c r="B18" s="18" t="s">
        <v>39</v>
      </c>
      <c r="C18" s="23">
        <v>201479</v>
      </c>
      <c r="D18" s="188">
        <v>222258</v>
      </c>
      <c r="E18" s="23">
        <v>247666</v>
      </c>
      <c r="F18" s="23">
        <v>240234</v>
      </c>
      <c r="G18" s="23">
        <v>247319</v>
      </c>
      <c r="H18" s="204" t="s">
        <v>51</v>
      </c>
      <c r="I18" s="18" t="s">
        <v>39</v>
      </c>
      <c r="J18" s="188">
        <v>196072</v>
      </c>
      <c r="K18" s="189">
        <v>215172</v>
      </c>
      <c r="L18" s="23">
        <v>241558</v>
      </c>
      <c r="M18" s="23">
        <v>233879</v>
      </c>
      <c r="N18" s="23">
        <v>240849</v>
      </c>
    </row>
    <row r="19" spans="1:14" ht="18" customHeight="1">
      <c r="A19" s="17" t="s">
        <v>52</v>
      </c>
      <c r="B19" s="19" t="s">
        <v>41</v>
      </c>
      <c r="C19" s="23">
        <v>1039575</v>
      </c>
      <c r="D19" s="189">
        <v>1070647</v>
      </c>
      <c r="E19" s="23">
        <v>1102904</v>
      </c>
      <c r="F19" s="23">
        <v>1012968</v>
      </c>
      <c r="G19" s="23">
        <v>995783</v>
      </c>
      <c r="H19" s="204" t="s">
        <v>52</v>
      </c>
      <c r="I19" s="19" t="s">
        <v>41</v>
      </c>
      <c r="J19" s="189">
        <v>1029104</v>
      </c>
      <c r="K19" s="189">
        <v>1061615</v>
      </c>
      <c r="L19" s="23">
        <v>1099382</v>
      </c>
      <c r="M19" s="23">
        <v>1013345</v>
      </c>
      <c r="N19" s="23">
        <v>1004188</v>
      </c>
    </row>
    <row r="20" spans="1:14" ht="18" customHeight="1">
      <c r="A20" s="17" t="s">
        <v>53</v>
      </c>
      <c r="B20" s="19" t="s">
        <v>43</v>
      </c>
      <c r="C20" s="23">
        <v>184745</v>
      </c>
      <c r="D20" s="189">
        <v>188608</v>
      </c>
      <c r="E20" s="23">
        <v>207310</v>
      </c>
      <c r="F20" s="23">
        <v>193560</v>
      </c>
      <c r="G20" s="23">
        <v>194185</v>
      </c>
      <c r="H20" s="204" t="s">
        <v>53</v>
      </c>
      <c r="I20" s="19" t="s">
        <v>43</v>
      </c>
      <c r="J20" s="189">
        <v>182125</v>
      </c>
      <c r="K20" s="189">
        <v>186470</v>
      </c>
      <c r="L20" s="23">
        <v>204989</v>
      </c>
      <c r="M20" s="23">
        <v>190405</v>
      </c>
      <c r="N20" s="23">
        <v>194954</v>
      </c>
    </row>
    <row r="21" spans="1:14" ht="18" customHeight="1">
      <c r="A21" s="17" t="s">
        <v>46</v>
      </c>
      <c r="B21" s="19" t="s">
        <v>45</v>
      </c>
      <c r="C21" s="23">
        <v>167489</v>
      </c>
      <c r="D21" s="189">
        <v>166718</v>
      </c>
      <c r="E21" s="23">
        <v>183802</v>
      </c>
      <c r="F21" s="23">
        <v>166673</v>
      </c>
      <c r="G21" s="23">
        <v>175760</v>
      </c>
      <c r="H21" s="204" t="s">
        <v>46</v>
      </c>
      <c r="I21" s="19" t="s">
        <v>45</v>
      </c>
      <c r="J21" s="189">
        <v>146673</v>
      </c>
      <c r="K21" s="189">
        <v>150143</v>
      </c>
      <c r="L21" s="23">
        <v>166478</v>
      </c>
      <c r="M21" s="23">
        <v>157734</v>
      </c>
      <c r="N21" s="23">
        <v>165037</v>
      </c>
    </row>
    <row r="22" spans="1:14" ht="18" customHeight="1">
      <c r="A22" s="17" t="s">
        <v>48</v>
      </c>
      <c r="B22" s="19" t="s">
        <v>47</v>
      </c>
      <c r="C22" s="23">
        <v>18977</v>
      </c>
      <c r="D22" s="189">
        <v>18434</v>
      </c>
      <c r="E22" s="23">
        <v>20727</v>
      </c>
      <c r="F22" s="23">
        <v>18746</v>
      </c>
      <c r="G22" s="23">
        <v>17704</v>
      </c>
      <c r="H22" s="204" t="s">
        <v>48</v>
      </c>
      <c r="I22" s="19" t="s">
        <v>47</v>
      </c>
      <c r="J22" s="189">
        <v>20160</v>
      </c>
      <c r="K22" s="189">
        <v>19829</v>
      </c>
      <c r="L22" s="23">
        <v>22929</v>
      </c>
      <c r="M22" s="23">
        <v>21081</v>
      </c>
      <c r="N22" s="23">
        <v>20156</v>
      </c>
    </row>
    <row r="23" spans="1:15" ht="18" customHeight="1">
      <c r="A23" s="21"/>
      <c r="B23" s="22" t="s">
        <v>49</v>
      </c>
      <c r="C23" s="186">
        <v>1612265</v>
      </c>
      <c r="D23" s="186">
        <v>1666665</v>
      </c>
      <c r="E23" s="186">
        <v>1762409</v>
      </c>
      <c r="F23" s="186">
        <v>1632181</v>
      </c>
      <c r="G23" s="186">
        <v>1630751</v>
      </c>
      <c r="H23" s="205"/>
      <c r="I23" s="22" t="s">
        <v>49</v>
      </c>
      <c r="J23" s="186">
        <v>1574134</v>
      </c>
      <c r="K23" s="186">
        <v>1633229</v>
      </c>
      <c r="L23" s="186">
        <v>1735336</v>
      </c>
      <c r="M23" s="186">
        <v>1616444</v>
      </c>
      <c r="N23" s="186">
        <v>1625184</v>
      </c>
      <c r="O23" s="187"/>
    </row>
    <row r="24" spans="1:14" ht="18" customHeight="1">
      <c r="A24" s="17" t="s">
        <v>54</v>
      </c>
      <c r="B24" s="18" t="s">
        <v>39</v>
      </c>
      <c r="C24" s="23">
        <v>363977</v>
      </c>
      <c r="D24" s="23">
        <v>399319</v>
      </c>
      <c r="E24" s="23">
        <v>433944</v>
      </c>
      <c r="F24" s="23">
        <v>421153</v>
      </c>
      <c r="G24" s="23">
        <v>442187</v>
      </c>
      <c r="H24" s="204" t="s">
        <v>54</v>
      </c>
      <c r="I24" s="18" t="s">
        <v>39</v>
      </c>
      <c r="J24" s="23">
        <v>377923</v>
      </c>
      <c r="K24" s="189">
        <v>416775</v>
      </c>
      <c r="L24" s="23">
        <v>451230</v>
      </c>
      <c r="M24" s="23">
        <v>443089</v>
      </c>
      <c r="N24" s="23">
        <v>460344</v>
      </c>
    </row>
    <row r="25" spans="1:14" ht="18" customHeight="1">
      <c r="A25" s="17" t="s">
        <v>55</v>
      </c>
      <c r="B25" s="19" t="s">
        <v>41</v>
      </c>
      <c r="C25" s="23">
        <v>1957742</v>
      </c>
      <c r="D25" s="23">
        <v>2012360</v>
      </c>
      <c r="E25" s="23">
        <v>2045555</v>
      </c>
      <c r="F25" s="23">
        <v>1897491</v>
      </c>
      <c r="G25" s="23">
        <v>1903443</v>
      </c>
      <c r="H25" s="204" t="s">
        <v>55</v>
      </c>
      <c r="I25" s="19" t="s">
        <v>41</v>
      </c>
      <c r="J25" s="23">
        <v>2006172</v>
      </c>
      <c r="K25" s="189">
        <v>2067958</v>
      </c>
      <c r="L25" s="23">
        <v>2093161</v>
      </c>
      <c r="M25" s="23">
        <v>1942187</v>
      </c>
      <c r="N25" s="23">
        <v>1948640</v>
      </c>
    </row>
    <row r="26" spans="1:14" ht="18" customHeight="1">
      <c r="A26" s="17" t="s">
        <v>56</v>
      </c>
      <c r="B26" s="19" t="s">
        <v>43</v>
      </c>
      <c r="C26" s="23">
        <v>159133</v>
      </c>
      <c r="D26" s="23">
        <v>170720</v>
      </c>
      <c r="E26" s="23">
        <v>184024</v>
      </c>
      <c r="F26" s="23">
        <v>169828</v>
      </c>
      <c r="G26" s="23">
        <v>172324</v>
      </c>
      <c r="H26" s="204" t="s">
        <v>56</v>
      </c>
      <c r="I26" s="19" t="s">
        <v>43</v>
      </c>
      <c r="J26" s="23">
        <v>166865</v>
      </c>
      <c r="K26" s="189">
        <v>176246</v>
      </c>
      <c r="L26" s="23">
        <v>190856</v>
      </c>
      <c r="M26" s="23">
        <v>176575</v>
      </c>
      <c r="N26" s="23">
        <v>177417</v>
      </c>
    </row>
    <row r="27" spans="1:14" ht="18" customHeight="1">
      <c r="A27" s="17" t="s">
        <v>57</v>
      </c>
      <c r="B27" s="19" t="s">
        <v>45</v>
      </c>
      <c r="C27" s="23">
        <v>152079</v>
      </c>
      <c r="D27" s="23">
        <v>155657</v>
      </c>
      <c r="E27" s="23">
        <v>163773</v>
      </c>
      <c r="F27" s="23">
        <v>153536</v>
      </c>
      <c r="G27" s="23">
        <v>157322</v>
      </c>
      <c r="H27" s="204" t="s">
        <v>57</v>
      </c>
      <c r="I27" s="19" t="s">
        <v>45</v>
      </c>
      <c r="J27" s="23">
        <v>143570</v>
      </c>
      <c r="K27" s="189">
        <v>146312</v>
      </c>
      <c r="L27" s="23">
        <v>153155</v>
      </c>
      <c r="M27" s="23">
        <v>139823</v>
      </c>
      <c r="N27" s="23">
        <v>142677</v>
      </c>
    </row>
    <row r="28" spans="1:14" ht="18" customHeight="1">
      <c r="A28" s="17" t="s">
        <v>46</v>
      </c>
      <c r="B28" s="19" t="s">
        <v>47</v>
      </c>
      <c r="C28" s="23">
        <v>14741</v>
      </c>
      <c r="D28" s="23">
        <v>15097</v>
      </c>
      <c r="E28" s="23">
        <v>15794</v>
      </c>
      <c r="F28" s="23">
        <v>15220</v>
      </c>
      <c r="G28" s="23">
        <v>14591</v>
      </c>
      <c r="H28" s="204" t="s">
        <v>46</v>
      </c>
      <c r="I28" s="19" t="s">
        <v>47</v>
      </c>
      <c r="J28" s="23">
        <v>14616</v>
      </c>
      <c r="K28" s="189">
        <v>14957</v>
      </c>
      <c r="L28" s="23">
        <v>15357</v>
      </c>
      <c r="M28" s="23">
        <v>14853</v>
      </c>
      <c r="N28" s="23">
        <v>14764</v>
      </c>
    </row>
    <row r="29" spans="1:15" ht="18" customHeight="1">
      <c r="A29" s="21" t="s">
        <v>48</v>
      </c>
      <c r="B29" s="22" t="s">
        <v>49</v>
      </c>
      <c r="C29" s="186">
        <v>2647672</v>
      </c>
      <c r="D29" s="120">
        <v>2753153</v>
      </c>
      <c r="E29" s="186">
        <v>2843090</v>
      </c>
      <c r="F29" s="186">
        <v>2657228</v>
      </c>
      <c r="G29" s="186">
        <v>2689867</v>
      </c>
      <c r="H29" s="205" t="s">
        <v>48</v>
      </c>
      <c r="I29" s="22" t="s">
        <v>49</v>
      </c>
      <c r="J29" s="120">
        <v>2709146</v>
      </c>
      <c r="K29" s="186">
        <v>2822248</v>
      </c>
      <c r="L29" s="186">
        <v>2903759</v>
      </c>
      <c r="M29" s="186">
        <v>2716527</v>
      </c>
      <c r="N29" s="186">
        <v>2743842</v>
      </c>
      <c r="O29" s="187"/>
    </row>
    <row r="30" spans="1:14" ht="18" customHeight="1">
      <c r="A30" s="17"/>
      <c r="B30" s="18" t="s">
        <v>39</v>
      </c>
      <c r="C30" s="23">
        <v>139227</v>
      </c>
      <c r="D30" s="188">
        <v>144640</v>
      </c>
      <c r="E30" s="23">
        <v>154493</v>
      </c>
      <c r="F30" s="23">
        <v>153901</v>
      </c>
      <c r="G30" s="23">
        <v>158907</v>
      </c>
      <c r="H30" s="204"/>
      <c r="I30" s="18" t="s">
        <v>39</v>
      </c>
      <c r="J30" s="188">
        <v>137682</v>
      </c>
      <c r="K30" s="189">
        <v>143425</v>
      </c>
      <c r="L30" s="23">
        <v>156002</v>
      </c>
      <c r="M30" s="23">
        <v>155177</v>
      </c>
      <c r="N30" s="23">
        <v>159776</v>
      </c>
    </row>
    <row r="31" spans="1:14" ht="18" customHeight="1">
      <c r="A31" s="17" t="s">
        <v>58</v>
      </c>
      <c r="B31" s="19" t="s">
        <v>41</v>
      </c>
      <c r="C31" s="23">
        <v>631724</v>
      </c>
      <c r="D31" s="189">
        <v>627952</v>
      </c>
      <c r="E31" s="23">
        <v>629281</v>
      </c>
      <c r="F31" s="23">
        <v>598393</v>
      </c>
      <c r="G31" s="23">
        <v>608697</v>
      </c>
      <c r="H31" s="204" t="s">
        <v>58</v>
      </c>
      <c r="I31" s="19" t="s">
        <v>41</v>
      </c>
      <c r="J31" s="189">
        <v>647836</v>
      </c>
      <c r="K31" s="189">
        <v>641734</v>
      </c>
      <c r="L31" s="23">
        <v>651508</v>
      </c>
      <c r="M31" s="23">
        <v>621776</v>
      </c>
      <c r="N31" s="23">
        <v>632125</v>
      </c>
    </row>
    <row r="32" spans="1:14" ht="18" customHeight="1">
      <c r="A32" s="17" t="s">
        <v>59</v>
      </c>
      <c r="B32" s="19" t="s">
        <v>43</v>
      </c>
      <c r="C32" s="23">
        <v>71926</v>
      </c>
      <c r="D32" s="189">
        <v>76001</v>
      </c>
      <c r="E32" s="23">
        <v>83008</v>
      </c>
      <c r="F32" s="23">
        <v>85601</v>
      </c>
      <c r="G32" s="23">
        <v>86223</v>
      </c>
      <c r="H32" s="204" t="s">
        <v>59</v>
      </c>
      <c r="I32" s="19" t="s">
        <v>43</v>
      </c>
      <c r="J32" s="189">
        <v>73761</v>
      </c>
      <c r="K32" s="189">
        <v>78877</v>
      </c>
      <c r="L32" s="23">
        <v>85123</v>
      </c>
      <c r="M32" s="23">
        <v>90581</v>
      </c>
      <c r="N32" s="23">
        <v>89888</v>
      </c>
    </row>
    <row r="33" spans="1:14" ht="18" customHeight="1">
      <c r="A33" s="17" t="s">
        <v>46</v>
      </c>
      <c r="B33" s="19" t="s">
        <v>45</v>
      </c>
      <c r="C33" s="23">
        <v>56575</v>
      </c>
      <c r="D33" s="189">
        <v>57207</v>
      </c>
      <c r="E33" s="23">
        <v>62294</v>
      </c>
      <c r="F33" s="23">
        <v>55801</v>
      </c>
      <c r="G33" s="23">
        <v>56873</v>
      </c>
      <c r="H33" s="204" t="s">
        <v>46</v>
      </c>
      <c r="I33" s="19" t="s">
        <v>45</v>
      </c>
      <c r="J33" s="189">
        <v>57345</v>
      </c>
      <c r="K33" s="189">
        <v>56093</v>
      </c>
      <c r="L33" s="23">
        <v>62862</v>
      </c>
      <c r="M33" s="23">
        <v>57553</v>
      </c>
      <c r="N33" s="23">
        <v>57626</v>
      </c>
    </row>
    <row r="34" spans="1:14" ht="18" customHeight="1">
      <c r="A34" s="17" t="s">
        <v>48</v>
      </c>
      <c r="B34" s="19" t="s">
        <v>47</v>
      </c>
      <c r="C34" s="23">
        <v>5640</v>
      </c>
      <c r="D34" s="189">
        <v>5470</v>
      </c>
      <c r="E34" s="23">
        <v>6412</v>
      </c>
      <c r="F34" s="23">
        <v>5356</v>
      </c>
      <c r="G34" s="23">
        <v>5738</v>
      </c>
      <c r="H34" s="204" t="s">
        <v>48</v>
      </c>
      <c r="I34" s="19" t="s">
        <v>47</v>
      </c>
      <c r="J34" s="189">
        <v>7114</v>
      </c>
      <c r="K34" s="189">
        <v>7030</v>
      </c>
      <c r="L34" s="23">
        <v>7551</v>
      </c>
      <c r="M34" s="23">
        <v>6695</v>
      </c>
      <c r="N34" s="23">
        <v>7051</v>
      </c>
    </row>
    <row r="35" spans="1:15" ht="18" customHeight="1">
      <c r="A35" s="21"/>
      <c r="B35" s="22" t="s">
        <v>49</v>
      </c>
      <c r="C35" s="186">
        <v>905092</v>
      </c>
      <c r="D35" s="186">
        <v>911270</v>
      </c>
      <c r="E35" s="186">
        <v>935488</v>
      </c>
      <c r="F35" s="186">
        <v>899052</v>
      </c>
      <c r="G35" s="186">
        <v>916438</v>
      </c>
      <c r="H35" s="205"/>
      <c r="I35" s="22" t="s">
        <v>49</v>
      </c>
      <c r="J35" s="186">
        <v>923738</v>
      </c>
      <c r="K35" s="185">
        <v>927159</v>
      </c>
      <c r="L35" s="186">
        <v>963046</v>
      </c>
      <c r="M35" s="186">
        <v>931782</v>
      </c>
      <c r="N35" s="186">
        <v>946466</v>
      </c>
      <c r="O35" s="187"/>
    </row>
    <row r="36" spans="1:14" ht="18" customHeight="1">
      <c r="A36" s="17" t="s">
        <v>60</v>
      </c>
      <c r="B36" s="18" t="s">
        <v>39</v>
      </c>
      <c r="C36" s="23">
        <v>200944</v>
      </c>
      <c r="D36" s="189">
        <v>212072</v>
      </c>
      <c r="E36" s="23">
        <v>233319</v>
      </c>
      <c r="F36" s="23">
        <v>231823</v>
      </c>
      <c r="G36" s="23">
        <v>235721</v>
      </c>
      <c r="H36" s="204" t="s">
        <v>60</v>
      </c>
      <c r="I36" s="18" t="s">
        <v>39</v>
      </c>
      <c r="J36" s="23">
        <v>188745</v>
      </c>
      <c r="K36" s="188">
        <v>200599</v>
      </c>
      <c r="L36" s="23">
        <v>222769</v>
      </c>
      <c r="M36" s="23">
        <v>220469</v>
      </c>
      <c r="N36" s="23">
        <v>223772</v>
      </c>
    </row>
    <row r="37" spans="1:14" ht="18" customHeight="1">
      <c r="A37" s="17" t="s">
        <v>61</v>
      </c>
      <c r="B37" s="19" t="s">
        <v>41</v>
      </c>
      <c r="C37" s="23">
        <v>986140</v>
      </c>
      <c r="D37" s="189">
        <v>994100</v>
      </c>
      <c r="E37" s="23">
        <v>1018941</v>
      </c>
      <c r="F37" s="23">
        <v>953709</v>
      </c>
      <c r="G37" s="23">
        <v>941975</v>
      </c>
      <c r="H37" s="204" t="s">
        <v>61</v>
      </c>
      <c r="I37" s="19" t="s">
        <v>41</v>
      </c>
      <c r="J37" s="23">
        <v>957446</v>
      </c>
      <c r="K37" s="189">
        <v>969697</v>
      </c>
      <c r="L37" s="23">
        <v>994911</v>
      </c>
      <c r="M37" s="23">
        <v>931617</v>
      </c>
      <c r="N37" s="23">
        <v>915146</v>
      </c>
    </row>
    <row r="38" spans="1:14" ht="18" customHeight="1">
      <c r="A38" s="17" t="s">
        <v>62</v>
      </c>
      <c r="B38" s="19" t="s">
        <v>43</v>
      </c>
      <c r="C38" s="23">
        <v>130493</v>
      </c>
      <c r="D38" s="189">
        <v>131985</v>
      </c>
      <c r="E38" s="23">
        <v>141899</v>
      </c>
      <c r="F38" s="23">
        <v>130579</v>
      </c>
      <c r="G38" s="23">
        <v>130331</v>
      </c>
      <c r="H38" s="204" t="s">
        <v>62</v>
      </c>
      <c r="I38" s="19" t="s">
        <v>43</v>
      </c>
      <c r="J38" s="23">
        <v>114987</v>
      </c>
      <c r="K38" s="189">
        <v>115755</v>
      </c>
      <c r="L38" s="23">
        <v>126610</v>
      </c>
      <c r="M38" s="23">
        <v>119341</v>
      </c>
      <c r="N38" s="23">
        <v>117979</v>
      </c>
    </row>
    <row r="39" spans="1:14" ht="18" customHeight="1">
      <c r="A39" s="17" t="s">
        <v>63</v>
      </c>
      <c r="B39" s="19" t="s">
        <v>45</v>
      </c>
      <c r="C39" s="23">
        <v>117321</v>
      </c>
      <c r="D39" s="189">
        <v>120554</v>
      </c>
      <c r="E39" s="23">
        <v>126104</v>
      </c>
      <c r="F39" s="23">
        <v>111932</v>
      </c>
      <c r="G39" s="23">
        <v>111567</v>
      </c>
      <c r="H39" s="204" t="s">
        <v>63</v>
      </c>
      <c r="I39" s="19" t="s">
        <v>45</v>
      </c>
      <c r="J39" s="23">
        <v>106391</v>
      </c>
      <c r="K39" s="189">
        <v>107499</v>
      </c>
      <c r="L39" s="23">
        <v>114521</v>
      </c>
      <c r="M39" s="23">
        <v>98779</v>
      </c>
      <c r="N39" s="23">
        <v>102531</v>
      </c>
    </row>
    <row r="40" spans="1:14" ht="18" customHeight="1">
      <c r="A40" s="17" t="s">
        <v>46</v>
      </c>
      <c r="B40" s="19" t="s">
        <v>47</v>
      </c>
      <c r="C40" s="23">
        <v>17867</v>
      </c>
      <c r="D40" s="189">
        <v>18476</v>
      </c>
      <c r="E40" s="23">
        <v>20215</v>
      </c>
      <c r="F40" s="23">
        <v>17938</v>
      </c>
      <c r="G40" s="23">
        <v>18102</v>
      </c>
      <c r="H40" s="204" t="s">
        <v>46</v>
      </c>
      <c r="I40" s="19" t="s">
        <v>47</v>
      </c>
      <c r="J40" s="23">
        <v>15021</v>
      </c>
      <c r="K40" s="189">
        <v>15498</v>
      </c>
      <c r="L40" s="23">
        <v>17360</v>
      </c>
      <c r="M40" s="23">
        <v>15231</v>
      </c>
      <c r="N40" s="23">
        <v>16352</v>
      </c>
    </row>
    <row r="41" spans="1:15" ht="18" customHeight="1">
      <c r="A41" s="21" t="s">
        <v>48</v>
      </c>
      <c r="B41" s="22" t="s">
        <v>49</v>
      </c>
      <c r="C41" s="186">
        <v>1452765</v>
      </c>
      <c r="D41" s="186">
        <v>1477187</v>
      </c>
      <c r="E41" s="186">
        <v>1540478</v>
      </c>
      <c r="F41" s="186">
        <v>1445981</v>
      </c>
      <c r="G41" s="186">
        <v>1437696</v>
      </c>
      <c r="H41" s="205" t="s">
        <v>48</v>
      </c>
      <c r="I41" s="22" t="s">
        <v>49</v>
      </c>
      <c r="J41" s="120">
        <v>1382590</v>
      </c>
      <c r="K41" s="186">
        <v>1409048</v>
      </c>
      <c r="L41" s="186">
        <v>1476171</v>
      </c>
      <c r="M41" s="186">
        <v>1385437</v>
      </c>
      <c r="N41" s="186">
        <v>1375780</v>
      </c>
      <c r="O41" s="187"/>
    </row>
    <row r="42" spans="1:14" ht="18" customHeight="1">
      <c r="A42" s="17"/>
      <c r="B42" s="18" t="s">
        <v>39</v>
      </c>
      <c r="C42" s="23">
        <v>100172</v>
      </c>
      <c r="D42" s="23">
        <v>106301</v>
      </c>
      <c r="E42" s="23">
        <v>116492</v>
      </c>
      <c r="F42" s="23">
        <v>112930</v>
      </c>
      <c r="G42" s="23">
        <v>117473</v>
      </c>
      <c r="H42" s="204"/>
      <c r="I42" s="18" t="s">
        <v>39</v>
      </c>
      <c r="J42" s="188">
        <v>106796</v>
      </c>
      <c r="K42" s="189">
        <v>112581</v>
      </c>
      <c r="L42" s="23">
        <v>122942</v>
      </c>
      <c r="M42" s="23">
        <v>120209</v>
      </c>
      <c r="N42" s="23">
        <v>122809</v>
      </c>
    </row>
    <row r="43" spans="1:14" ht="18" customHeight="1">
      <c r="A43" s="17" t="s">
        <v>64</v>
      </c>
      <c r="B43" s="19" t="s">
        <v>41</v>
      </c>
      <c r="C43" s="23">
        <v>446145</v>
      </c>
      <c r="D43" s="23">
        <v>437308</v>
      </c>
      <c r="E43" s="23">
        <v>444183</v>
      </c>
      <c r="F43" s="23">
        <v>420475</v>
      </c>
      <c r="G43" s="23">
        <v>429595</v>
      </c>
      <c r="H43" s="204" t="s">
        <v>64</v>
      </c>
      <c r="I43" s="19" t="s">
        <v>41</v>
      </c>
      <c r="J43" s="23">
        <v>460798</v>
      </c>
      <c r="K43" s="189">
        <v>450879</v>
      </c>
      <c r="L43" s="23">
        <v>457558</v>
      </c>
      <c r="M43" s="23">
        <v>434033</v>
      </c>
      <c r="N43" s="23">
        <v>442460</v>
      </c>
    </row>
    <row r="44" spans="1:14" ht="18" customHeight="1">
      <c r="A44" s="17" t="s">
        <v>65</v>
      </c>
      <c r="B44" s="19" t="s">
        <v>43</v>
      </c>
      <c r="C44" s="23">
        <v>26855</v>
      </c>
      <c r="D44" s="23">
        <v>25591</v>
      </c>
      <c r="E44" s="23">
        <v>28089</v>
      </c>
      <c r="F44" s="23">
        <v>27589</v>
      </c>
      <c r="G44" s="23">
        <v>28610</v>
      </c>
      <c r="H44" s="204" t="s">
        <v>65</v>
      </c>
      <c r="I44" s="19" t="s">
        <v>43</v>
      </c>
      <c r="J44" s="23">
        <v>28315</v>
      </c>
      <c r="K44" s="189">
        <v>28700</v>
      </c>
      <c r="L44" s="23">
        <v>29597</v>
      </c>
      <c r="M44" s="23">
        <v>30194</v>
      </c>
      <c r="N44" s="23">
        <v>31268</v>
      </c>
    </row>
    <row r="45" spans="1:14" ht="18" customHeight="1">
      <c r="A45" s="17" t="s">
        <v>46</v>
      </c>
      <c r="B45" s="19" t="s">
        <v>45</v>
      </c>
      <c r="C45" s="23">
        <v>30955</v>
      </c>
      <c r="D45" s="23">
        <v>29691</v>
      </c>
      <c r="E45" s="23">
        <v>30583</v>
      </c>
      <c r="F45" s="23">
        <v>26094</v>
      </c>
      <c r="G45" s="23">
        <v>24512</v>
      </c>
      <c r="H45" s="204" t="s">
        <v>46</v>
      </c>
      <c r="I45" s="19" t="s">
        <v>45</v>
      </c>
      <c r="J45" s="23">
        <v>30834</v>
      </c>
      <c r="K45" s="189">
        <v>29945</v>
      </c>
      <c r="L45" s="23">
        <v>30495</v>
      </c>
      <c r="M45" s="23">
        <v>25765</v>
      </c>
      <c r="N45" s="23">
        <v>24844</v>
      </c>
    </row>
    <row r="46" spans="1:14" ht="18" customHeight="1">
      <c r="A46" s="17" t="s">
        <v>48</v>
      </c>
      <c r="B46" s="19" t="s">
        <v>47</v>
      </c>
      <c r="C46" s="23">
        <v>6385</v>
      </c>
      <c r="D46" s="23">
        <v>7391</v>
      </c>
      <c r="E46" s="23">
        <v>6412</v>
      </c>
      <c r="F46" s="23">
        <v>5598</v>
      </c>
      <c r="G46" s="23">
        <v>5808</v>
      </c>
      <c r="H46" s="204" t="s">
        <v>48</v>
      </c>
      <c r="I46" s="19" t="s">
        <v>47</v>
      </c>
      <c r="J46" s="23">
        <v>6795</v>
      </c>
      <c r="K46" s="189">
        <v>7838</v>
      </c>
      <c r="L46" s="23">
        <v>6838</v>
      </c>
      <c r="M46" s="23">
        <v>5547</v>
      </c>
      <c r="N46" s="23">
        <v>5882</v>
      </c>
    </row>
    <row r="47" spans="1:15" ht="18" customHeight="1" thickBot="1">
      <c r="A47" s="24"/>
      <c r="B47" s="25" t="s">
        <v>49</v>
      </c>
      <c r="C47" s="190">
        <v>610512</v>
      </c>
      <c r="D47" s="190">
        <v>606282</v>
      </c>
      <c r="E47" s="190">
        <v>625759</v>
      </c>
      <c r="F47" s="190">
        <v>592686</v>
      </c>
      <c r="G47" s="190">
        <v>605998</v>
      </c>
      <c r="H47" s="206"/>
      <c r="I47" s="25" t="s">
        <v>49</v>
      </c>
      <c r="J47" s="190">
        <v>633538</v>
      </c>
      <c r="K47" s="190">
        <v>629943</v>
      </c>
      <c r="L47" s="190">
        <v>647430</v>
      </c>
      <c r="M47" s="190">
        <v>615748</v>
      </c>
      <c r="N47" s="190">
        <v>627263</v>
      </c>
      <c r="O47" s="187"/>
    </row>
    <row r="48" spans="1:14" ht="12.75" customHeight="1">
      <c r="A48" s="20" t="s">
        <v>66</v>
      </c>
      <c r="B48" s="20"/>
      <c r="C48" s="20"/>
      <c r="D48" s="20"/>
      <c r="E48" s="20"/>
      <c r="F48" s="20"/>
      <c r="G48" s="20"/>
      <c r="H48" s="20" t="s">
        <v>66</v>
      </c>
      <c r="I48" s="20"/>
      <c r="J48" s="20"/>
      <c r="K48" s="20"/>
      <c r="L48" s="20"/>
      <c r="M48" s="20"/>
      <c r="N48" s="20"/>
    </row>
    <row r="49" spans="1:7" ht="12">
      <c r="A49" s="20"/>
      <c r="C49" s="20"/>
      <c r="D49" s="20"/>
      <c r="E49" s="20"/>
      <c r="F49" s="20"/>
      <c r="G49" s="20"/>
    </row>
    <row r="51" ht="12">
      <c r="E51" s="26"/>
    </row>
  </sheetData>
  <sheetProtection/>
  <mergeCells count="10">
    <mergeCell ref="C4:C5"/>
    <mergeCell ref="D4:D5"/>
    <mergeCell ref="E4:E5"/>
    <mergeCell ref="F4:F5"/>
    <mergeCell ref="G4:G5"/>
    <mergeCell ref="N4:N5"/>
    <mergeCell ref="J4:J5"/>
    <mergeCell ref="K4:K5"/>
    <mergeCell ref="L4:L5"/>
    <mergeCell ref="M4:M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41"/>
  <sheetViews>
    <sheetView showGridLines="0" view="pageBreakPreview" zoomScaleSheetLayoutView="100" workbookViewId="0" topLeftCell="A1">
      <selection activeCell="J61" sqref="J61"/>
    </sheetView>
  </sheetViews>
  <sheetFormatPr defaultColWidth="8.00390625" defaultRowHeight="13.5"/>
  <cols>
    <col min="1" max="1" width="11.25390625" style="507" customWidth="1"/>
    <col min="2" max="2" width="16.25390625" style="507" customWidth="1"/>
    <col min="3" max="3" width="15.75390625" style="507" customWidth="1"/>
    <col min="4" max="4" width="16.25390625" style="507" customWidth="1"/>
    <col min="5" max="8" width="8.75390625" style="507" customWidth="1"/>
    <col min="9" max="9" width="8.00390625" style="507" customWidth="1"/>
    <col min="10" max="11" width="10.25390625" style="507" bestFit="1" customWidth="1"/>
    <col min="12" max="12" width="9.375" style="507" bestFit="1" customWidth="1"/>
    <col min="13" max="14" width="10.25390625" style="507" bestFit="1" customWidth="1"/>
    <col min="15" max="16384" width="8.00390625" style="507" customWidth="1"/>
  </cols>
  <sheetData>
    <row r="1" spans="1:8" s="503" customFormat="1" ht="18.75" customHeight="1">
      <c r="A1" s="501"/>
      <c r="B1" s="502"/>
      <c r="E1" s="502"/>
      <c r="F1" s="502"/>
      <c r="G1" s="502"/>
      <c r="H1" s="504" t="s">
        <v>526</v>
      </c>
    </row>
    <row r="2" spans="1:8" ht="13.5" customHeight="1" thickBot="1">
      <c r="A2" s="505" t="s">
        <v>527</v>
      </c>
      <c r="B2" s="506"/>
      <c r="C2" s="506"/>
      <c r="D2" s="506"/>
      <c r="E2" s="506"/>
      <c r="F2" s="506"/>
      <c r="G2" s="506"/>
      <c r="H2" s="506"/>
    </row>
    <row r="3" spans="1:8" ht="15" customHeight="1">
      <c r="A3" s="508" t="s">
        <v>67</v>
      </c>
      <c r="B3" s="509" t="s">
        <v>68</v>
      </c>
      <c r="C3" s="510"/>
      <c r="D3" s="510"/>
      <c r="E3" s="509" t="s">
        <v>69</v>
      </c>
      <c r="F3" s="510"/>
      <c r="G3" s="510"/>
      <c r="H3" s="510"/>
    </row>
    <row r="4" spans="1:8" ht="15" customHeight="1">
      <c r="A4" s="511"/>
      <c r="B4" s="512" t="s">
        <v>70</v>
      </c>
      <c r="C4" s="513"/>
      <c r="D4" s="994" t="s">
        <v>71</v>
      </c>
      <c r="E4" s="994" t="s">
        <v>73</v>
      </c>
      <c r="F4" s="994" t="s">
        <v>74</v>
      </c>
      <c r="G4" s="992" t="s">
        <v>687</v>
      </c>
      <c r="H4" s="993"/>
    </row>
    <row r="5" spans="1:14" ht="15" customHeight="1">
      <c r="A5" s="515" t="s">
        <v>75</v>
      </c>
      <c r="B5" s="516" t="s">
        <v>528</v>
      </c>
      <c r="C5" s="514" t="s">
        <v>76</v>
      </c>
      <c r="D5" s="995"/>
      <c r="E5" s="995"/>
      <c r="F5" s="995"/>
      <c r="G5" s="517" t="s">
        <v>73</v>
      </c>
      <c r="H5" s="514" t="s">
        <v>74</v>
      </c>
      <c r="N5" s="518"/>
    </row>
    <row r="6" spans="1:8" s="522" customFormat="1" ht="11.25" customHeight="1">
      <c r="A6" s="519"/>
      <c r="B6" s="520" t="s">
        <v>78</v>
      </c>
      <c r="C6" s="521" t="s">
        <v>79</v>
      </c>
      <c r="D6" s="521" t="s">
        <v>78</v>
      </c>
      <c r="E6" s="521" t="s">
        <v>80</v>
      </c>
      <c r="F6" s="521" t="s">
        <v>80</v>
      </c>
      <c r="G6" s="521" t="s">
        <v>80</v>
      </c>
      <c r="H6" s="521" t="s">
        <v>80</v>
      </c>
    </row>
    <row r="7" spans="1:10" ht="15" customHeight="1">
      <c r="A7" s="523" t="s">
        <v>678</v>
      </c>
      <c r="B7" s="524">
        <v>17742225</v>
      </c>
      <c r="C7" s="525">
        <v>12033276</v>
      </c>
      <c r="D7" s="525">
        <v>17818476</v>
      </c>
      <c r="E7" s="525">
        <v>353353</v>
      </c>
      <c r="F7" s="525">
        <v>476679</v>
      </c>
      <c r="G7" s="526">
        <v>965.4</v>
      </c>
      <c r="H7" s="527" t="s">
        <v>681</v>
      </c>
      <c r="J7" s="522"/>
    </row>
    <row r="8" spans="1:10" ht="15" customHeight="1">
      <c r="A8" s="528" t="s">
        <v>546</v>
      </c>
      <c r="B8" s="524">
        <v>18079066</v>
      </c>
      <c r="C8" s="525">
        <v>12276836</v>
      </c>
      <c r="D8" s="525">
        <v>18142810</v>
      </c>
      <c r="E8" s="525" t="s">
        <v>682</v>
      </c>
      <c r="F8" s="525" t="s">
        <v>683</v>
      </c>
      <c r="G8" s="526">
        <v>913.4</v>
      </c>
      <c r="H8" s="527" t="s">
        <v>684</v>
      </c>
      <c r="J8" s="522"/>
    </row>
    <row r="9" spans="1:11" ht="15" customHeight="1">
      <c r="A9" s="528" t="s">
        <v>547</v>
      </c>
      <c r="B9" s="524">
        <v>18641724</v>
      </c>
      <c r="C9" s="525">
        <v>12716248</v>
      </c>
      <c r="D9" s="525">
        <v>18702780</v>
      </c>
      <c r="E9" s="529">
        <v>358295</v>
      </c>
      <c r="F9" s="529">
        <v>544096</v>
      </c>
      <c r="G9" s="526">
        <v>981.6</v>
      </c>
      <c r="H9" s="530" t="s">
        <v>685</v>
      </c>
      <c r="J9" s="522"/>
      <c r="K9" s="518"/>
    </row>
    <row r="10" spans="1:10" ht="15" customHeight="1">
      <c r="A10" s="528" t="s">
        <v>578</v>
      </c>
      <c r="B10" s="524">
        <v>18166168</v>
      </c>
      <c r="C10" s="529">
        <v>12314350</v>
      </c>
      <c r="D10" s="529">
        <v>18217119</v>
      </c>
      <c r="E10" s="529">
        <v>352433</v>
      </c>
      <c r="F10" s="529">
        <v>564749</v>
      </c>
      <c r="G10" s="526">
        <v>965.6</v>
      </c>
      <c r="H10" s="526">
        <v>1547.3</v>
      </c>
      <c r="J10" s="522"/>
    </row>
    <row r="11" spans="1:13" s="535" customFormat="1" ht="15" customHeight="1">
      <c r="A11" s="531" t="s">
        <v>680</v>
      </c>
      <c r="B11" s="532">
        <v>18662187</v>
      </c>
      <c r="C11" s="533">
        <v>12537347</v>
      </c>
      <c r="D11" s="533">
        <v>18679874</v>
      </c>
      <c r="E11" s="533">
        <v>349560</v>
      </c>
      <c r="F11" s="533">
        <v>604181</v>
      </c>
      <c r="G11" s="534" t="s">
        <v>1</v>
      </c>
      <c r="H11" s="534" t="s">
        <v>1</v>
      </c>
      <c r="K11" s="536"/>
      <c r="L11" s="536"/>
      <c r="M11" s="536"/>
    </row>
    <row r="12" spans="1:8" ht="6.75" customHeight="1">
      <c r="A12" s="537"/>
      <c r="B12" s="538"/>
      <c r="C12" s="539"/>
      <c r="D12" s="540"/>
      <c r="E12" s="540"/>
      <c r="F12" s="540"/>
      <c r="G12" s="541"/>
      <c r="H12" s="541"/>
    </row>
    <row r="13" spans="1:13" s="535" customFormat="1" ht="15" customHeight="1">
      <c r="A13" s="542" t="s">
        <v>81</v>
      </c>
      <c r="B13" s="532">
        <v>5251326</v>
      </c>
      <c r="C13" s="543">
        <v>3542078</v>
      </c>
      <c r="D13" s="543">
        <v>5238665</v>
      </c>
      <c r="E13" s="541" t="s">
        <v>1</v>
      </c>
      <c r="F13" s="541" t="s">
        <v>1</v>
      </c>
      <c r="G13" s="541" t="s">
        <v>1</v>
      </c>
      <c r="H13" s="541" t="s">
        <v>1</v>
      </c>
      <c r="J13" s="536"/>
      <c r="K13" s="536"/>
      <c r="M13" s="536"/>
    </row>
    <row r="14" spans="1:13" ht="12.75" customHeight="1">
      <c r="A14" s="544" t="s">
        <v>82</v>
      </c>
      <c r="B14" s="538">
        <v>499080</v>
      </c>
      <c r="C14" s="539">
        <v>387014</v>
      </c>
      <c r="D14" s="540">
        <v>499767</v>
      </c>
      <c r="E14" s="545" t="s">
        <v>1</v>
      </c>
      <c r="F14" s="545" t="s">
        <v>1</v>
      </c>
      <c r="G14" s="545" t="s">
        <v>1</v>
      </c>
      <c r="H14" s="545" t="s">
        <v>1</v>
      </c>
      <c r="J14" s="518"/>
      <c r="K14" s="518"/>
      <c r="L14" s="518"/>
      <c r="M14" s="518"/>
    </row>
    <row r="15" spans="1:11" ht="12.75" customHeight="1">
      <c r="A15" s="544" t="s">
        <v>83</v>
      </c>
      <c r="B15" s="538">
        <v>359775</v>
      </c>
      <c r="C15" s="539">
        <v>252289</v>
      </c>
      <c r="D15" s="540">
        <v>352981</v>
      </c>
      <c r="E15" s="545" t="s">
        <v>1</v>
      </c>
      <c r="F15" s="545" t="s">
        <v>1</v>
      </c>
      <c r="G15" s="545" t="s">
        <v>1</v>
      </c>
      <c r="H15" s="545" t="s">
        <v>1</v>
      </c>
      <c r="K15" s="518"/>
    </row>
    <row r="16" spans="1:12" ht="12.75" customHeight="1">
      <c r="A16" s="544" t="s">
        <v>84</v>
      </c>
      <c r="B16" s="538">
        <v>1391395</v>
      </c>
      <c r="C16" s="539">
        <v>994660</v>
      </c>
      <c r="D16" s="540">
        <v>1373158</v>
      </c>
      <c r="E16" s="545" t="s">
        <v>1</v>
      </c>
      <c r="F16" s="545" t="s">
        <v>1</v>
      </c>
      <c r="G16" s="545" t="s">
        <v>1</v>
      </c>
      <c r="H16" s="545" t="s">
        <v>1</v>
      </c>
      <c r="J16" s="518"/>
      <c r="K16" s="518"/>
      <c r="L16" s="518"/>
    </row>
    <row r="17" spans="1:11" ht="12.75" customHeight="1">
      <c r="A17" s="544" t="s">
        <v>85</v>
      </c>
      <c r="B17" s="538">
        <v>178075</v>
      </c>
      <c r="C17" s="539">
        <v>130719</v>
      </c>
      <c r="D17" s="540">
        <v>175814</v>
      </c>
      <c r="E17" s="545" t="s">
        <v>1</v>
      </c>
      <c r="F17" s="545" t="s">
        <v>1</v>
      </c>
      <c r="G17" s="545" t="s">
        <v>1</v>
      </c>
      <c r="H17" s="545" t="s">
        <v>1</v>
      </c>
      <c r="J17" s="518"/>
      <c r="K17" s="518"/>
    </row>
    <row r="18" spans="1:11" ht="12.75" customHeight="1">
      <c r="A18" s="546" t="s">
        <v>520</v>
      </c>
      <c r="B18" s="545" t="s">
        <v>1</v>
      </c>
      <c r="C18" s="545" t="s">
        <v>586</v>
      </c>
      <c r="D18" s="545" t="s">
        <v>586</v>
      </c>
      <c r="E18" s="525">
        <v>166009</v>
      </c>
      <c r="F18" s="525">
        <v>481201</v>
      </c>
      <c r="G18" s="545" t="s">
        <v>1</v>
      </c>
      <c r="H18" s="545" t="s">
        <v>1</v>
      </c>
      <c r="J18" s="518"/>
      <c r="K18" s="518"/>
    </row>
    <row r="19" spans="1:11" ht="12.75" customHeight="1">
      <c r="A19" s="544" t="s">
        <v>86</v>
      </c>
      <c r="B19" s="538">
        <v>2587260</v>
      </c>
      <c r="C19" s="539">
        <v>1603985</v>
      </c>
      <c r="D19" s="540">
        <v>2611102</v>
      </c>
      <c r="E19" s="545" t="s">
        <v>1</v>
      </c>
      <c r="F19" s="545" t="s">
        <v>1</v>
      </c>
      <c r="G19" s="545" t="s">
        <v>1</v>
      </c>
      <c r="H19" s="545" t="s">
        <v>1</v>
      </c>
      <c r="J19" s="518"/>
      <c r="K19" s="518"/>
    </row>
    <row r="20" spans="1:10" ht="12.75" customHeight="1">
      <c r="A20" s="544" t="s">
        <v>87</v>
      </c>
      <c r="B20" s="538">
        <v>235741</v>
      </c>
      <c r="C20" s="539">
        <v>173411</v>
      </c>
      <c r="D20" s="540">
        <v>225843</v>
      </c>
      <c r="E20" s="545" t="s">
        <v>1</v>
      </c>
      <c r="F20" s="545" t="s">
        <v>1</v>
      </c>
      <c r="G20" s="545" t="s">
        <v>1</v>
      </c>
      <c r="H20" s="545" t="s">
        <v>1</v>
      </c>
      <c r="J20" s="518"/>
    </row>
    <row r="21" spans="1:10" ht="6.75" customHeight="1">
      <c r="A21" s="537"/>
      <c r="B21" s="538"/>
      <c r="C21" s="539"/>
      <c r="D21" s="540"/>
      <c r="E21" s="525"/>
      <c r="F21" s="525"/>
      <c r="G21" s="525"/>
      <c r="H21" s="525"/>
      <c r="J21" s="518"/>
    </row>
    <row r="22" spans="1:11" s="535" customFormat="1" ht="14.25" customHeight="1">
      <c r="A22" s="542" t="s">
        <v>88</v>
      </c>
      <c r="B22" s="532">
        <v>833570</v>
      </c>
      <c r="C22" s="543">
        <v>567578</v>
      </c>
      <c r="D22" s="543">
        <v>841940</v>
      </c>
      <c r="E22" s="541" t="s">
        <v>1</v>
      </c>
      <c r="F22" s="541" t="s">
        <v>1</v>
      </c>
      <c r="G22" s="541" t="s">
        <v>1</v>
      </c>
      <c r="H22" s="541" t="s">
        <v>1</v>
      </c>
      <c r="J22" s="536"/>
      <c r="K22" s="536"/>
    </row>
    <row r="23" spans="1:10" ht="12.75" customHeight="1">
      <c r="A23" s="544" t="s">
        <v>89</v>
      </c>
      <c r="B23" s="538">
        <v>217287</v>
      </c>
      <c r="C23" s="539">
        <v>163631</v>
      </c>
      <c r="D23" s="540">
        <v>222792</v>
      </c>
      <c r="E23" s="545" t="s">
        <v>1</v>
      </c>
      <c r="F23" s="545" t="s">
        <v>1</v>
      </c>
      <c r="G23" s="545" t="s">
        <v>1</v>
      </c>
      <c r="H23" s="545" t="s">
        <v>1</v>
      </c>
      <c r="J23" s="518"/>
    </row>
    <row r="24" spans="1:8" ht="12.75" customHeight="1">
      <c r="A24" s="544" t="s">
        <v>90</v>
      </c>
      <c r="B24" s="538">
        <v>56268</v>
      </c>
      <c r="C24" s="539">
        <v>23241</v>
      </c>
      <c r="D24" s="540">
        <v>57634</v>
      </c>
      <c r="E24" s="545" t="s">
        <v>1</v>
      </c>
      <c r="F24" s="545" t="s">
        <v>1</v>
      </c>
      <c r="G24" s="545" t="s">
        <v>1</v>
      </c>
      <c r="H24" s="545" t="s">
        <v>1</v>
      </c>
    </row>
    <row r="25" spans="1:11" ht="12.75" customHeight="1">
      <c r="A25" s="544" t="s">
        <v>91</v>
      </c>
      <c r="B25" s="538">
        <v>311176</v>
      </c>
      <c r="C25" s="539">
        <v>217388</v>
      </c>
      <c r="D25" s="540">
        <v>312032</v>
      </c>
      <c r="E25" s="545" t="s">
        <v>1</v>
      </c>
      <c r="F25" s="545" t="s">
        <v>1</v>
      </c>
      <c r="G25" s="545" t="s">
        <v>1</v>
      </c>
      <c r="H25" s="545" t="s">
        <v>1</v>
      </c>
      <c r="K25" s="518"/>
    </row>
    <row r="26" spans="1:11" ht="12.75" customHeight="1">
      <c r="A26" s="544" t="s">
        <v>92</v>
      </c>
      <c r="B26" s="538">
        <v>114741</v>
      </c>
      <c r="C26" s="539">
        <v>65395</v>
      </c>
      <c r="D26" s="540">
        <v>114844</v>
      </c>
      <c r="E26" s="545" t="s">
        <v>1</v>
      </c>
      <c r="F26" s="545" t="s">
        <v>1</v>
      </c>
      <c r="G26" s="545" t="s">
        <v>1</v>
      </c>
      <c r="H26" s="545" t="s">
        <v>1</v>
      </c>
      <c r="K26" s="518"/>
    </row>
    <row r="27" spans="1:8" ht="12.75" customHeight="1">
      <c r="A27" s="544" t="s">
        <v>93</v>
      </c>
      <c r="B27" s="538">
        <v>5125</v>
      </c>
      <c r="C27" s="539">
        <v>3724</v>
      </c>
      <c r="D27" s="540">
        <v>5838</v>
      </c>
      <c r="E27" s="545" t="s">
        <v>1</v>
      </c>
      <c r="F27" s="545" t="s">
        <v>1</v>
      </c>
      <c r="G27" s="545" t="s">
        <v>1</v>
      </c>
      <c r="H27" s="545" t="s">
        <v>1</v>
      </c>
    </row>
    <row r="28" spans="1:8" ht="12.75" customHeight="1">
      <c r="A28" s="544" t="s">
        <v>94</v>
      </c>
      <c r="B28" s="538">
        <v>3431</v>
      </c>
      <c r="C28" s="539">
        <v>1921</v>
      </c>
      <c r="D28" s="540">
        <v>4118</v>
      </c>
      <c r="E28" s="545" t="s">
        <v>1</v>
      </c>
      <c r="F28" s="545" t="s">
        <v>1</v>
      </c>
      <c r="G28" s="545" t="s">
        <v>1</v>
      </c>
      <c r="H28" s="545" t="s">
        <v>1</v>
      </c>
    </row>
    <row r="29" spans="1:8" ht="12.75" customHeight="1">
      <c r="A29" s="544" t="s">
        <v>95</v>
      </c>
      <c r="B29" s="538">
        <v>3342</v>
      </c>
      <c r="C29" s="539">
        <v>1830</v>
      </c>
      <c r="D29" s="540">
        <v>3201</v>
      </c>
      <c r="E29" s="545" t="s">
        <v>1</v>
      </c>
      <c r="F29" s="545" t="s">
        <v>1</v>
      </c>
      <c r="G29" s="545" t="s">
        <v>1</v>
      </c>
      <c r="H29" s="545" t="s">
        <v>1</v>
      </c>
    </row>
    <row r="30" spans="1:8" ht="12.75" customHeight="1">
      <c r="A30" s="544" t="s">
        <v>96</v>
      </c>
      <c r="B30" s="538">
        <v>2535</v>
      </c>
      <c r="C30" s="539">
        <v>1495</v>
      </c>
      <c r="D30" s="540">
        <v>2761</v>
      </c>
      <c r="E30" s="545" t="s">
        <v>1</v>
      </c>
      <c r="F30" s="545" t="s">
        <v>1</v>
      </c>
      <c r="G30" s="545" t="s">
        <v>1</v>
      </c>
      <c r="H30" s="545" t="s">
        <v>1</v>
      </c>
    </row>
    <row r="31" spans="1:8" ht="12.75" customHeight="1">
      <c r="A31" s="544" t="s">
        <v>676</v>
      </c>
      <c r="B31" s="538">
        <v>14883</v>
      </c>
      <c r="C31" s="539">
        <v>10754</v>
      </c>
      <c r="D31" s="540">
        <v>15673</v>
      </c>
      <c r="E31" s="545"/>
      <c r="F31" s="545"/>
      <c r="G31" s="545"/>
      <c r="H31" s="545"/>
    </row>
    <row r="32" spans="1:8" ht="12.75" customHeight="1">
      <c r="A32" s="544" t="s">
        <v>97</v>
      </c>
      <c r="B32" s="538">
        <v>7092</v>
      </c>
      <c r="C32" s="539">
        <v>6303</v>
      </c>
      <c r="D32" s="540">
        <v>7287</v>
      </c>
      <c r="E32" s="545" t="s">
        <v>1</v>
      </c>
      <c r="F32" s="545" t="s">
        <v>1</v>
      </c>
      <c r="G32" s="545" t="s">
        <v>1</v>
      </c>
      <c r="H32" s="545" t="s">
        <v>1</v>
      </c>
    </row>
    <row r="33" spans="1:8" ht="12.75" customHeight="1">
      <c r="A33" s="544" t="s">
        <v>98</v>
      </c>
      <c r="B33" s="538">
        <v>19169</v>
      </c>
      <c r="C33" s="539">
        <v>16865</v>
      </c>
      <c r="D33" s="540">
        <v>19504</v>
      </c>
      <c r="E33" s="545" t="s">
        <v>1</v>
      </c>
      <c r="F33" s="545" t="s">
        <v>1</v>
      </c>
      <c r="G33" s="545" t="s">
        <v>1</v>
      </c>
      <c r="H33" s="545" t="s">
        <v>1</v>
      </c>
    </row>
    <row r="34" spans="1:8" ht="12.75" customHeight="1">
      <c r="A34" s="544" t="s">
        <v>99</v>
      </c>
      <c r="B34" s="538">
        <v>4941</v>
      </c>
      <c r="C34" s="539">
        <v>4018</v>
      </c>
      <c r="D34" s="540">
        <v>5794</v>
      </c>
      <c r="E34" s="545" t="s">
        <v>1</v>
      </c>
      <c r="F34" s="545" t="s">
        <v>1</v>
      </c>
      <c r="G34" s="545" t="s">
        <v>1</v>
      </c>
      <c r="H34" s="545" t="s">
        <v>1</v>
      </c>
    </row>
    <row r="35" spans="1:8" ht="12.75" customHeight="1">
      <c r="A35" s="544" t="s">
        <v>100</v>
      </c>
      <c r="B35" s="538">
        <v>1686</v>
      </c>
      <c r="C35" s="539">
        <v>1007</v>
      </c>
      <c r="D35" s="540">
        <v>1984</v>
      </c>
      <c r="E35" s="545" t="s">
        <v>1</v>
      </c>
      <c r="F35" s="545" t="s">
        <v>1</v>
      </c>
      <c r="G35" s="545" t="s">
        <v>1</v>
      </c>
      <c r="H35" s="545" t="s">
        <v>1</v>
      </c>
    </row>
    <row r="36" spans="1:12" ht="12.75" customHeight="1">
      <c r="A36" s="544" t="s">
        <v>101</v>
      </c>
      <c r="B36" s="538">
        <v>71894</v>
      </c>
      <c r="C36" s="539">
        <v>50006</v>
      </c>
      <c r="D36" s="540">
        <v>68478</v>
      </c>
      <c r="E36" s="545" t="s">
        <v>1</v>
      </c>
      <c r="F36" s="545" t="s">
        <v>1</v>
      </c>
      <c r="G36" s="545" t="s">
        <v>1</v>
      </c>
      <c r="H36" s="545" t="s">
        <v>1</v>
      </c>
      <c r="L36" s="518"/>
    </row>
    <row r="37" spans="1:8" ht="6.75" customHeight="1">
      <c r="A37" s="537"/>
      <c r="B37" s="538"/>
      <c r="C37" s="539"/>
      <c r="D37" s="539"/>
      <c r="E37" s="540"/>
      <c r="F37" s="540"/>
      <c r="G37" s="547"/>
      <c r="H37" s="547"/>
    </row>
    <row r="38" spans="1:8" s="535" customFormat="1" ht="15" customHeight="1">
      <c r="A38" s="542" t="s">
        <v>102</v>
      </c>
      <c r="B38" s="532">
        <v>9074397</v>
      </c>
      <c r="C38" s="543">
        <v>5975398</v>
      </c>
      <c r="D38" s="543">
        <v>9083597</v>
      </c>
      <c r="E38" s="541" t="s">
        <v>1</v>
      </c>
      <c r="F38" s="541" t="s">
        <v>1</v>
      </c>
      <c r="G38" s="541" t="s">
        <v>1</v>
      </c>
      <c r="H38" s="541" t="s">
        <v>1</v>
      </c>
    </row>
    <row r="39" spans="1:12" s="535" customFormat="1" ht="15" customHeight="1">
      <c r="A39" s="544" t="s">
        <v>817</v>
      </c>
      <c r="B39" s="538">
        <v>534004</v>
      </c>
      <c r="C39" s="539">
        <v>223571</v>
      </c>
      <c r="D39" s="539">
        <v>544874</v>
      </c>
      <c r="E39" s="545" t="s">
        <v>1</v>
      </c>
      <c r="F39" s="545" t="s">
        <v>1</v>
      </c>
      <c r="G39" s="545" t="s">
        <v>1</v>
      </c>
      <c r="H39" s="545" t="s">
        <v>1</v>
      </c>
      <c r="J39" s="536"/>
      <c r="K39" s="536"/>
      <c r="L39" s="536"/>
    </row>
    <row r="40" spans="1:13" ht="12.75" customHeight="1">
      <c r="A40" s="544" t="s">
        <v>103</v>
      </c>
      <c r="B40" s="538">
        <v>225443</v>
      </c>
      <c r="C40" s="539">
        <v>196577</v>
      </c>
      <c r="D40" s="540">
        <v>221938</v>
      </c>
      <c r="E40" s="545" t="s">
        <v>1</v>
      </c>
      <c r="F40" s="545" t="s">
        <v>1</v>
      </c>
      <c r="G40" s="545" t="s">
        <v>1</v>
      </c>
      <c r="H40" s="545" t="s">
        <v>1</v>
      </c>
      <c r="M40" s="518"/>
    </row>
    <row r="41" spans="1:11" ht="12.75" customHeight="1">
      <c r="A41" s="544" t="s">
        <v>104</v>
      </c>
      <c r="B41" s="538">
        <v>383972</v>
      </c>
      <c r="C41" s="539">
        <v>319369</v>
      </c>
      <c r="D41" s="540">
        <v>384307</v>
      </c>
      <c r="E41" s="545" t="s">
        <v>1</v>
      </c>
      <c r="F41" s="545" t="s">
        <v>1</v>
      </c>
      <c r="G41" s="545" t="s">
        <v>1</v>
      </c>
      <c r="H41" s="545" t="s">
        <v>1</v>
      </c>
      <c r="K41" s="518"/>
    </row>
    <row r="42" spans="1:11" ht="12.75" customHeight="1">
      <c r="A42" s="544" t="s">
        <v>105</v>
      </c>
      <c r="B42" s="538">
        <v>486193</v>
      </c>
      <c r="C42" s="539">
        <v>369402</v>
      </c>
      <c r="D42" s="540">
        <v>492640</v>
      </c>
      <c r="E42" s="545" t="s">
        <v>1</v>
      </c>
      <c r="F42" s="545" t="s">
        <v>1</v>
      </c>
      <c r="G42" s="545" t="s">
        <v>1</v>
      </c>
      <c r="H42" s="545" t="s">
        <v>1</v>
      </c>
      <c r="J42" s="518"/>
      <c r="K42" s="518"/>
    </row>
    <row r="43" spans="1:11" ht="12.75" customHeight="1">
      <c r="A43" s="544" t="s">
        <v>106</v>
      </c>
      <c r="B43" s="538">
        <v>586170</v>
      </c>
      <c r="C43" s="539">
        <v>457510</v>
      </c>
      <c r="D43" s="540">
        <v>579668</v>
      </c>
      <c r="E43" s="545" t="s">
        <v>1</v>
      </c>
      <c r="F43" s="545" t="s">
        <v>1</v>
      </c>
      <c r="G43" s="545" t="s">
        <v>1</v>
      </c>
      <c r="H43" s="545" t="s">
        <v>1</v>
      </c>
      <c r="I43" s="518"/>
      <c r="J43" s="518"/>
      <c r="K43" s="518"/>
    </row>
    <row r="44" spans="1:11" ht="12.75" customHeight="1">
      <c r="A44" s="544" t="s">
        <v>107</v>
      </c>
      <c r="B44" s="538">
        <v>92919</v>
      </c>
      <c r="C44" s="539">
        <v>74928</v>
      </c>
      <c r="D44" s="540">
        <v>91231</v>
      </c>
      <c r="E44" s="545" t="s">
        <v>1</v>
      </c>
      <c r="F44" s="545" t="s">
        <v>1</v>
      </c>
      <c r="G44" s="545" t="s">
        <v>1</v>
      </c>
      <c r="H44" s="545" t="s">
        <v>1</v>
      </c>
      <c r="J44" s="518"/>
      <c r="K44" s="518"/>
    </row>
    <row r="45" spans="1:10" ht="12.75" customHeight="1">
      <c r="A45" s="544" t="s">
        <v>108</v>
      </c>
      <c r="B45" s="538">
        <v>4483793</v>
      </c>
      <c r="C45" s="539">
        <v>2675315</v>
      </c>
      <c r="D45" s="540">
        <v>4465420</v>
      </c>
      <c r="E45" s="545" t="s">
        <v>1</v>
      </c>
      <c r="F45" s="545" t="s">
        <v>1</v>
      </c>
      <c r="G45" s="545" t="s">
        <v>1</v>
      </c>
      <c r="H45" s="545" t="s">
        <v>1</v>
      </c>
      <c r="J45" s="518"/>
    </row>
    <row r="46" spans="1:8" ht="12.75" customHeight="1">
      <c r="A46" s="544" t="s">
        <v>109</v>
      </c>
      <c r="B46" s="538">
        <v>212917</v>
      </c>
      <c r="C46" s="539">
        <v>167851</v>
      </c>
      <c r="D46" s="540">
        <v>232438</v>
      </c>
      <c r="E46" s="525">
        <v>147885</v>
      </c>
      <c r="F46" s="525">
        <v>90174</v>
      </c>
      <c r="G46" s="545" t="s">
        <v>1</v>
      </c>
      <c r="H46" s="545" t="s">
        <v>1</v>
      </c>
    </row>
    <row r="47" spans="1:8" ht="12.75" customHeight="1">
      <c r="A47" s="548" t="s">
        <v>818</v>
      </c>
      <c r="B47" s="538">
        <v>69217</v>
      </c>
      <c r="C47" s="545" t="s">
        <v>1</v>
      </c>
      <c r="D47" s="540">
        <v>65962</v>
      </c>
      <c r="E47" s="545" t="s">
        <v>1</v>
      </c>
      <c r="F47" s="545" t="s">
        <v>1</v>
      </c>
      <c r="G47" s="545" t="s">
        <v>1</v>
      </c>
      <c r="H47" s="545" t="s">
        <v>1</v>
      </c>
    </row>
    <row r="48" spans="1:8" ht="12.75" customHeight="1">
      <c r="A48" s="544" t="s">
        <v>110</v>
      </c>
      <c r="B48" s="538">
        <v>215808</v>
      </c>
      <c r="C48" s="539">
        <v>155361</v>
      </c>
      <c r="D48" s="540">
        <v>205399</v>
      </c>
      <c r="E48" s="545" t="s">
        <v>1</v>
      </c>
      <c r="F48" s="545" t="s">
        <v>1</v>
      </c>
      <c r="G48" s="545" t="s">
        <v>1</v>
      </c>
      <c r="H48" s="545" t="s">
        <v>1</v>
      </c>
    </row>
    <row r="49" spans="1:8" ht="12.75" customHeight="1">
      <c r="A49" s="544" t="s">
        <v>111</v>
      </c>
      <c r="B49" s="538">
        <v>295285</v>
      </c>
      <c r="C49" s="539">
        <v>230295</v>
      </c>
      <c r="D49" s="540">
        <v>287324</v>
      </c>
      <c r="E49" s="545" t="s">
        <v>1</v>
      </c>
      <c r="F49" s="545" t="s">
        <v>1</v>
      </c>
      <c r="G49" s="545" t="s">
        <v>1</v>
      </c>
      <c r="H49" s="545" t="s">
        <v>1</v>
      </c>
    </row>
    <row r="50" spans="1:8" ht="12.75" customHeight="1">
      <c r="A50" s="544" t="s">
        <v>112</v>
      </c>
      <c r="B50" s="538">
        <v>440867</v>
      </c>
      <c r="C50" s="539">
        <v>268144</v>
      </c>
      <c r="D50" s="540">
        <v>448191</v>
      </c>
      <c r="E50" s="545" t="s">
        <v>1</v>
      </c>
      <c r="F50" s="545" t="s">
        <v>1</v>
      </c>
      <c r="G50" s="545" t="s">
        <v>1</v>
      </c>
      <c r="H50" s="545" t="s">
        <v>1</v>
      </c>
    </row>
    <row r="51" spans="1:8" ht="12.75" customHeight="1">
      <c r="A51" s="549" t="s">
        <v>113</v>
      </c>
      <c r="B51" s="538">
        <v>266729</v>
      </c>
      <c r="C51" s="539">
        <v>244431</v>
      </c>
      <c r="D51" s="540">
        <v>272163</v>
      </c>
      <c r="E51" s="545" t="s">
        <v>1</v>
      </c>
      <c r="F51" s="545" t="s">
        <v>1</v>
      </c>
      <c r="G51" s="545" t="s">
        <v>1</v>
      </c>
      <c r="H51" s="545" t="s">
        <v>1</v>
      </c>
    </row>
    <row r="52" spans="1:8" ht="12.75" customHeight="1">
      <c r="A52" s="549" t="s">
        <v>114</v>
      </c>
      <c r="B52" s="538">
        <v>55876</v>
      </c>
      <c r="C52" s="539">
        <v>50570</v>
      </c>
      <c r="D52" s="540">
        <v>57262</v>
      </c>
      <c r="E52" s="545" t="s">
        <v>1</v>
      </c>
      <c r="F52" s="545" t="s">
        <v>1</v>
      </c>
      <c r="G52" s="545" t="s">
        <v>1</v>
      </c>
      <c r="H52" s="545" t="s">
        <v>1</v>
      </c>
    </row>
    <row r="53" spans="1:8" ht="12.75" customHeight="1">
      <c r="A53" s="549" t="s">
        <v>115</v>
      </c>
      <c r="B53" s="538">
        <v>446812</v>
      </c>
      <c r="C53" s="539">
        <v>295864</v>
      </c>
      <c r="D53" s="540">
        <v>454926</v>
      </c>
      <c r="E53" s="545" t="s">
        <v>1</v>
      </c>
      <c r="F53" s="545" t="s">
        <v>1</v>
      </c>
      <c r="G53" s="545" t="s">
        <v>1</v>
      </c>
      <c r="H53" s="545" t="s">
        <v>1</v>
      </c>
    </row>
    <row r="54" spans="1:8" ht="12.75" customHeight="1">
      <c r="A54" s="549" t="s">
        <v>116</v>
      </c>
      <c r="B54" s="538">
        <v>67218</v>
      </c>
      <c r="C54" s="539">
        <v>62565</v>
      </c>
      <c r="D54" s="540">
        <v>68927</v>
      </c>
      <c r="E54" s="545" t="s">
        <v>1</v>
      </c>
      <c r="F54" s="545" t="s">
        <v>1</v>
      </c>
      <c r="G54" s="545" t="s">
        <v>1</v>
      </c>
      <c r="H54" s="545" t="s">
        <v>1</v>
      </c>
    </row>
    <row r="55" spans="1:8" ht="12.75" customHeight="1">
      <c r="A55" s="549" t="s">
        <v>117</v>
      </c>
      <c r="B55" s="538">
        <v>18935</v>
      </c>
      <c r="C55" s="539">
        <v>17267</v>
      </c>
      <c r="D55" s="540">
        <v>19166</v>
      </c>
      <c r="E55" s="545" t="s">
        <v>1</v>
      </c>
      <c r="F55" s="545" t="s">
        <v>1</v>
      </c>
      <c r="G55" s="545" t="s">
        <v>1</v>
      </c>
      <c r="H55" s="545" t="s">
        <v>1</v>
      </c>
    </row>
    <row r="56" spans="1:8" ht="12.75" customHeight="1">
      <c r="A56" s="549" t="s">
        <v>118</v>
      </c>
      <c r="B56" s="538">
        <v>18270</v>
      </c>
      <c r="C56" s="539">
        <v>16409</v>
      </c>
      <c r="D56" s="540">
        <v>18497</v>
      </c>
      <c r="E56" s="545" t="s">
        <v>1</v>
      </c>
      <c r="F56" s="545" t="s">
        <v>1</v>
      </c>
      <c r="G56" s="545" t="s">
        <v>1</v>
      </c>
      <c r="H56" s="545" t="s">
        <v>1</v>
      </c>
    </row>
    <row r="57" spans="1:8" ht="12.75" customHeight="1">
      <c r="A57" s="544" t="s">
        <v>119</v>
      </c>
      <c r="B57" s="538">
        <v>116652</v>
      </c>
      <c r="C57" s="539">
        <v>103900</v>
      </c>
      <c r="D57" s="540">
        <v>116531</v>
      </c>
      <c r="E57" s="545" t="s">
        <v>1</v>
      </c>
      <c r="F57" s="545" t="s">
        <v>1</v>
      </c>
      <c r="G57" s="545" t="s">
        <v>1</v>
      </c>
      <c r="H57" s="545" t="s">
        <v>1</v>
      </c>
    </row>
    <row r="58" spans="1:8" ht="12.75" customHeight="1">
      <c r="A58" s="544" t="s">
        <v>120</v>
      </c>
      <c r="B58" s="538">
        <v>57317</v>
      </c>
      <c r="C58" s="539">
        <v>46069</v>
      </c>
      <c r="D58" s="540">
        <v>56733</v>
      </c>
      <c r="E58" s="545" t="s">
        <v>1</v>
      </c>
      <c r="F58" s="545" t="s">
        <v>1</v>
      </c>
      <c r="G58" s="545" t="s">
        <v>1</v>
      </c>
      <c r="H58" s="545" t="s">
        <v>1</v>
      </c>
    </row>
    <row r="59" spans="1:8" ht="6.75" customHeight="1">
      <c r="A59" s="537"/>
      <c r="B59" s="538"/>
      <c r="C59" s="539"/>
      <c r="D59" s="539"/>
      <c r="E59" s="525"/>
      <c r="F59" s="525"/>
      <c r="G59" s="525"/>
      <c r="H59" s="525"/>
    </row>
    <row r="60" spans="1:11" s="535" customFormat="1" ht="15" customHeight="1">
      <c r="A60" s="542" t="s">
        <v>121</v>
      </c>
      <c r="B60" s="532">
        <v>2184007</v>
      </c>
      <c r="C60" s="543">
        <v>1535449</v>
      </c>
      <c r="D60" s="543">
        <v>2178178</v>
      </c>
      <c r="E60" s="541" t="s">
        <v>1</v>
      </c>
      <c r="F60" s="541" t="s">
        <v>1</v>
      </c>
      <c r="G60" s="541" t="s">
        <v>1</v>
      </c>
      <c r="H60" s="541" t="s">
        <v>1</v>
      </c>
      <c r="J60" s="536"/>
      <c r="K60" s="536"/>
    </row>
    <row r="61" spans="1:13" ht="12.75" customHeight="1">
      <c r="A61" s="544" t="s">
        <v>122</v>
      </c>
      <c r="B61" s="538">
        <v>377670</v>
      </c>
      <c r="C61" s="539">
        <v>303055</v>
      </c>
      <c r="D61" s="540">
        <v>375895</v>
      </c>
      <c r="E61" s="545" t="s">
        <v>1</v>
      </c>
      <c r="F61" s="545" t="s">
        <v>1</v>
      </c>
      <c r="G61" s="545" t="s">
        <v>1</v>
      </c>
      <c r="H61" s="545" t="s">
        <v>1</v>
      </c>
      <c r="J61" s="518"/>
      <c r="K61" s="518"/>
      <c r="L61" s="518"/>
      <c r="M61" s="518"/>
    </row>
    <row r="62" spans="1:13" ht="12.75" customHeight="1">
      <c r="A62" s="544" t="s">
        <v>123</v>
      </c>
      <c r="B62" s="538">
        <v>69193</v>
      </c>
      <c r="C62" s="539">
        <v>54073</v>
      </c>
      <c r="D62" s="540">
        <v>71451</v>
      </c>
      <c r="E62" s="545" t="s">
        <v>1</v>
      </c>
      <c r="F62" s="545" t="s">
        <v>1</v>
      </c>
      <c r="G62" s="545" t="s">
        <v>1</v>
      </c>
      <c r="H62" s="545" t="s">
        <v>1</v>
      </c>
      <c r="J62" s="518"/>
      <c r="K62" s="518"/>
      <c r="L62" s="518"/>
      <c r="M62" s="518"/>
    </row>
    <row r="63" spans="1:13" ht="12.75" customHeight="1">
      <c r="A63" s="544" t="s">
        <v>124</v>
      </c>
      <c r="B63" s="538">
        <v>165840</v>
      </c>
      <c r="C63" s="539">
        <v>133954</v>
      </c>
      <c r="D63" s="540">
        <v>162655</v>
      </c>
      <c r="E63" s="545" t="s">
        <v>1</v>
      </c>
      <c r="F63" s="545" t="s">
        <v>1</v>
      </c>
      <c r="G63" s="545" t="s">
        <v>1</v>
      </c>
      <c r="H63" s="545" t="s">
        <v>1</v>
      </c>
      <c r="K63" s="518"/>
      <c r="L63" s="518"/>
      <c r="M63" s="518"/>
    </row>
    <row r="64" spans="1:10" ht="12.75" customHeight="1">
      <c r="A64" s="544" t="s">
        <v>125</v>
      </c>
      <c r="B64" s="538">
        <v>136969</v>
      </c>
      <c r="C64" s="539">
        <v>100590</v>
      </c>
      <c r="D64" s="540">
        <v>132385</v>
      </c>
      <c r="E64" s="545" t="s">
        <v>1</v>
      </c>
      <c r="F64" s="545" t="s">
        <v>1</v>
      </c>
      <c r="G64" s="545" t="s">
        <v>1</v>
      </c>
      <c r="H64" s="545" t="s">
        <v>1</v>
      </c>
      <c r="J64" s="518"/>
    </row>
    <row r="65" spans="1:10" ht="12.75" customHeight="1">
      <c r="A65" s="544" t="s">
        <v>126</v>
      </c>
      <c r="B65" s="538">
        <v>121110</v>
      </c>
      <c r="C65" s="539">
        <v>115025</v>
      </c>
      <c r="D65" s="540">
        <v>124499</v>
      </c>
      <c r="E65" s="545" t="s">
        <v>1</v>
      </c>
      <c r="F65" s="545" t="s">
        <v>1</v>
      </c>
      <c r="G65" s="545" t="s">
        <v>1</v>
      </c>
      <c r="H65" s="545" t="s">
        <v>1</v>
      </c>
      <c r="J65" s="518"/>
    </row>
    <row r="66" spans="1:10" ht="13.5" customHeight="1" thickBot="1">
      <c r="A66" s="550" t="s">
        <v>127</v>
      </c>
      <c r="B66" s="551">
        <v>41331</v>
      </c>
      <c r="C66" s="552">
        <v>24983</v>
      </c>
      <c r="D66" s="553">
        <v>39332</v>
      </c>
      <c r="E66" s="554" t="s">
        <v>1</v>
      </c>
      <c r="F66" s="554" t="s">
        <v>1</v>
      </c>
      <c r="G66" s="554" t="s">
        <v>1</v>
      </c>
      <c r="H66" s="554" t="s">
        <v>1</v>
      </c>
      <c r="J66" s="518"/>
    </row>
    <row r="67" spans="1:8" ht="12" customHeight="1">
      <c r="A67" s="555" t="s">
        <v>128</v>
      </c>
      <c r="B67" s="511"/>
      <c r="C67" s="511"/>
      <c r="D67" s="556"/>
      <c r="E67" s="556"/>
      <c r="F67" s="556"/>
      <c r="G67" s="556"/>
      <c r="H67" s="556"/>
    </row>
    <row r="68" spans="1:8" ht="12" customHeight="1">
      <c r="A68" s="519" t="s">
        <v>819</v>
      </c>
      <c r="B68" s="556"/>
      <c r="C68" s="556"/>
      <c r="D68" s="519"/>
      <c r="E68" s="556"/>
      <c r="F68" s="556"/>
      <c r="G68" s="556"/>
      <c r="H68" s="556"/>
    </row>
    <row r="69" spans="1:10" ht="12" customHeight="1">
      <c r="A69" s="519" t="s">
        <v>820</v>
      </c>
      <c r="B69" s="556"/>
      <c r="C69" s="556"/>
      <c r="D69" s="556"/>
      <c r="E69" s="556"/>
      <c r="F69" s="556"/>
      <c r="G69" s="556"/>
      <c r="H69" s="556"/>
      <c r="J69" s="518"/>
    </row>
    <row r="70" spans="1:10" ht="18.75" customHeight="1">
      <c r="A70" s="557" t="s">
        <v>805</v>
      </c>
      <c r="B70" s="558"/>
      <c r="C70" s="558"/>
      <c r="D70" s="558"/>
      <c r="E70" s="558"/>
      <c r="F70" s="558"/>
      <c r="G70" s="559"/>
      <c r="H70" s="559"/>
      <c r="J70" s="518"/>
    </row>
    <row r="71" spans="1:12" ht="13.5" customHeight="1" thickBot="1">
      <c r="A71" s="505"/>
      <c r="B71" s="505"/>
      <c r="C71" s="505"/>
      <c r="D71" s="505"/>
      <c r="E71" s="505"/>
      <c r="F71" s="505"/>
      <c r="G71" s="505"/>
      <c r="H71" s="505"/>
      <c r="J71" s="518"/>
      <c r="L71" s="518"/>
    </row>
    <row r="72" spans="1:8" ht="15" customHeight="1">
      <c r="A72" s="560" t="s">
        <v>67</v>
      </c>
      <c r="B72" s="561" t="s">
        <v>68</v>
      </c>
      <c r="C72" s="562"/>
      <c r="D72" s="562"/>
      <c r="E72" s="561" t="s">
        <v>69</v>
      </c>
      <c r="F72" s="562"/>
      <c r="G72" s="562"/>
      <c r="H72" s="562"/>
    </row>
    <row r="73" spans="1:8" ht="15" customHeight="1">
      <c r="A73" s="563"/>
      <c r="B73" s="512" t="s">
        <v>70</v>
      </c>
      <c r="C73" s="513"/>
      <c r="D73" s="994" t="s">
        <v>71</v>
      </c>
      <c r="E73" s="996" t="s">
        <v>73</v>
      </c>
      <c r="F73" s="994" t="s">
        <v>74</v>
      </c>
      <c r="G73" s="992" t="s">
        <v>686</v>
      </c>
      <c r="H73" s="993"/>
    </row>
    <row r="74" spans="1:8" ht="15" customHeight="1">
      <c r="A74" s="515" t="s">
        <v>75</v>
      </c>
      <c r="B74" s="517" t="s">
        <v>524</v>
      </c>
      <c r="C74" s="514" t="s">
        <v>76</v>
      </c>
      <c r="D74" s="995"/>
      <c r="E74" s="997"/>
      <c r="F74" s="998"/>
      <c r="G74" s="517" t="s">
        <v>73</v>
      </c>
      <c r="H74" s="514" t="s">
        <v>74</v>
      </c>
    </row>
    <row r="75" spans="2:8" s="522" customFormat="1" ht="11.25" customHeight="1">
      <c r="B75" s="564" t="s">
        <v>78</v>
      </c>
      <c r="C75" s="565" t="s">
        <v>79</v>
      </c>
      <c r="D75" s="565" t="s">
        <v>78</v>
      </c>
      <c r="E75" s="565" t="s">
        <v>80</v>
      </c>
      <c r="F75" s="565" t="s">
        <v>80</v>
      </c>
      <c r="G75" s="565" t="s">
        <v>80</v>
      </c>
      <c r="H75" s="565" t="s">
        <v>80</v>
      </c>
    </row>
    <row r="76" spans="1:8" ht="12.75" customHeight="1">
      <c r="A76" s="544" t="s">
        <v>129</v>
      </c>
      <c r="B76" s="538">
        <v>84066</v>
      </c>
      <c r="C76" s="539">
        <v>65875</v>
      </c>
      <c r="D76" s="540">
        <v>83830</v>
      </c>
      <c r="E76" s="545" t="s">
        <v>1</v>
      </c>
      <c r="F76" s="545" t="s">
        <v>1</v>
      </c>
      <c r="G76" s="545" t="s">
        <v>1</v>
      </c>
      <c r="H76" s="545" t="s">
        <v>1</v>
      </c>
    </row>
    <row r="77" spans="1:8" ht="12.75" customHeight="1">
      <c r="A77" s="544" t="s">
        <v>130</v>
      </c>
      <c r="B77" s="538">
        <v>12014</v>
      </c>
      <c r="C77" s="539">
        <v>10303</v>
      </c>
      <c r="D77" s="540">
        <v>12874</v>
      </c>
      <c r="E77" s="545" t="s">
        <v>1</v>
      </c>
      <c r="F77" s="545" t="s">
        <v>1</v>
      </c>
      <c r="G77" s="545" t="s">
        <v>1</v>
      </c>
      <c r="H77" s="545" t="s">
        <v>1</v>
      </c>
    </row>
    <row r="78" spans="1:8" ht="12.75" customHeight="1">
      <c r="A78" s="544" t="s">
        <v>131</v>
      </c>
      <c r="B78" s="538">
        <v>114541</v>
      </c>
      <c r="C78" s="539">
        <v>82015</v>
      </c>
      <c r="D78" s="540">
        <v>109782</v>
      </c>
      <c r="E78" s="545" t="s">
        <v>1</v>
      </c>
      <c r="F78" s="545" t="s">
        <v>1</v>
      </c>
      <c r="G78" s="545" t="s">
        <v>1</v>
      </c>
      <c r="H78" s="545" t="s">
        <v>1</v>
      </c>
    </row>
    <row r="79" spans="1:8" ht="12.75" customHeight="1">
      <c r="A79" s="544" t="s">
        <v>132</v>
      </c>
      <c r="B79" s="538">
        <v>36601</v>
      </c>
      <c r="C79" s="539">
        <v>30518</v>
      </c>
      <c r="D79" s="540">
        <v>37315</v>
      </c>
      <c r="E79" s="545" t="s">
        <v>1</v>
      </c>
      <c r="F79" s="545" t="s">
        <v>1</v>
      </c>
      <c r="G79" s="545" t="s">
        <v>1</v>
      </c>
      <c r="H79" s="545" t="s">
        <v>1</v>
      </c>
    </row>
    <row r="80" spans="1:8" ht="12.75" customHeight="1">
      <c r="A80" s="544" t="s">
        <v>133</v>
      </c>
      <c r="B80" s="538">
        <v>840643</v>
      </c>
      <c r="C80" s="539">
        <v>487811</v>
      </c>
      <c r="D80" s="540">
        <v>840755</v>
      </c>
      <c r="E80" s="545" t="s">
        <v>1</v>
      </c>
      <c r="F80" s="545" t="s">
        <v>1</v>
      </c>
      <c r="G80" s="545" t="s">
        <v>1</v>
      </c>
      <c r="H80" s="545" t="s">
        <v>1</v>
      </c>
    </row>
    <row r="81" spans="1:12" ht="12.75" customHeight="1">
      <c r="A81" s="544" t="s">
        <v>134</v>
      </c>
      <c r="B81" s="538">
        <v>184029</v>
      </c>
      <c r="C81" s="539">
        <v>127247</v>
      </c>
      <c r="D81" s="540">
        <v>187405</v>
      </c>
      <c r="E81" s="545" t="s">
        <v>1</v>
      </c>
      <c r="F81" s="545" t="s">
        <v>1</v>
      </c>
      <c r="G81" s="545" t="s">
        <v>1</v>
      </c>
      <c r="H81" s="545" t="s">
        <v>1</v>
      </c>
      <c r="J81" s="518"/>
      <c r="K81" s="518"/>
      <c r="L81" s="518"/>
    </row>
    <row r="82" spans="1:8" ht="6.75" customHeight="1">
      <c r="A82" s="544"/>
      <c r="B82" s="538"/>
      <c r="C82" s="539"/>
      <c r="D82" s="539"/>
      <c r="E82" s="525"/>
      <c r="F82" s="525"/>
      <c r="G82" s="547"/>
      <c r="H82" s="547"/>
    </row>
    <row r="83" spans="1:10" s="535" customFormat="1" ht="15" customHeight="1">
      <c r="A83" s="542" t="s">
        <v>135</v>
      </c>
      <c r="B83" s="532">
        <v>1318887</v>
      </c>
      <c r="C83" s="543">
        <v>916844</v>
      </c>
      <c r="D83" s="543">
        <v>1337494</v>
      </c>
      <c r="E83" s="545" t="s">
        <v>1</v>
      </c>
      <c r="F83" s="545" t="s">
        <v>1</v>
      </c>
      <c r="G83" s="545" t="s">
        <v>1</v>
      </c>
      <c r="H83" s="545" t="s">
        <v>1</v>
      </c>
      <c r="I83" s="507"/>
      <c r="J83" s="536"/>
    </row>
    <row r="84" spans="1:10" ht="12.75" customHeight="1">
      <c r="A84" s="544" t="s">
        <v>136</v>
      </c>
      <c r="B84" s="538">
        <v>91291</v>
      </c>
      <c r="C84" s="539">
        <v>70138</v>
      </c>
      <c r="D84" s="540">
        <v>92192</v>
      </c>
      <c r="E84" s="545" t="s">
        <v>1</v>
      </c>
      <c r="F84" s="545" t="s">
        <v>1</v>
      </c>
      <c r="G84" s="545" t="s">
        <v>1</v>
      </c>
      <c r="H84" s="545" t="s">
        <v>1</v>
      </c>
      <c r="J84" s="518"/>
    </row>
    <row r="85" spans="1:10" ht="12.75" customHeight="1">
      <c r="A85" s="544" t="s">
        <v>137</v>
      </c>
      <c r="B85" s="538">
        <v>36647</v>
      </c>
      <c r="C85" s="539">
        <v>35536</v>
      </c>
      <c r="D85" s="540">
        <v>38415</v>
      </c>
      <c r="E85" s="545" t="s">
        <v>1</v>
      </c>
      <c r="F85" s="545" t="s">
        <v>1</v>
      </c>
      <c r="G85" s="545" t="s">
        <v>1</v>
      </c>
      <c r="H85" s="545" t="s">
        <v>1</v>
      </c>
      <c r="J85" s="518"/>
    </row>
    <row r="86" spans="1:8" ht="12.75" customHeight="1">
      <c r="A86" s="544" t="s">
        <v>138</v>
      </c>
      <c r="B86" s="538">
        <v>49689</v>
      </c>
      <c r="C86" s="539">
        <v>36258</v>
      </c>
      <c r="D86" s="540">
        <v>48534</v>
      </c>
      <c r="E86" s="545" t="s">
        <v>1</v>
      </c>
      <c r="F86" s="545" t="s">
        <v>1</v>
      </c>
      <c r="G86" s="545" t="s">
        <v>1</v>
      </c>
      <c r="H86" s="545" t="s">
        <v>1</v>
      </c>
    </row>
    <row r="87" spans="1:8" ht="12.75" customHeight="1">
      <c r="A87" s="544" t="s">
        <v>139</v>
      </c>
      <c r="B87" s="538">
        <v>623440</v>
      </c>
      <c r="C87" s="539">
        <v>421918</v>
      </c>
      <c r="D87" s="540">
        <v>633021</v>
      </c>
      <c r="E87" s="545" t="s">
        <v>1</v>
      </c>
      <c r="F87" s="545" t="s">
        <v>1</v>
      </c>
      <c r="G87" s="545" t="s">
        <v>1</v>
      </c>
      <c r="H87" s="545" t="s">
        <v>1</v>
      </c>
    </row>
    <row r="88" spans="1:8" ht="12.75" customHeight="1">
      <c r="A88" s="544" t="s">
        <v>140</v>
      </c>
      <c r="B88" s="538">
        <v>19957</v>
      </c>
      <c r="C88" s="539">
        <v>16896</v>
      </c>
      <c r="D88" s="540">
        <v>20187</v>
      </c>
      <c r="E88" s="545" t="s">
        <v>1</v>
      </c>
      <c r="F88" s="545" t="s">
        <v>1</v>
      </c>
      <c r="G88" s="545" t="s">
        <v>1</v>
      </c>
      <c r="H88" s="545" t="s">
        <v>1</v>
      </c>
    </row>
    <row r="89" spans="1:8" ht="12.75" customHeight="1">
      <c r="A89" s="544" t="s">
        <v>141</v>
      </c>
      <c r="B89" s="538">
        <v>124744</v>
      </c>
      <c r="C89" s="539">
        <v>104205</v>
      </c>
      <c r="D89" s="540">
        <v>126985</v>
      </c>
      <c r="E89" s="545" t="s">
        <v>1</v>
      </c>
      <c r="F89" s="545" t="s">
        <v>1</v>
      </c>
      <c r="G89" s="545" t="s">
        <v>1</v>
      </c>
      <c r="H89" s="545" t="s">
        <v>1</v>
      </c>
    </row>
    <row r="90" spans="1:8" ht="12.75" customHeight="1">
      <c r="A90" s="544" t="s">
        <v>142</v>
      </c>
      <c r="B90" s="538">
        <v>39518</v>
      </c>
      <c r="C90" s="539">
        <v>18757</v>
      </c>
      <c r="D90" s="540">
        <v>39230</v>
      </c>
      <c r="E90" s="545" t="s">
        <v>1</v>
      </c>
      <c r="F90" s="545" t="s">
        <v>1</v>
      </c>
      <c r="G90" s="545" t="s">
        <v>1</v>
      </c>
      <c r="H90" s="545" t="s">
        <v>1</v>
      </c>
    </row>
    <row r="91" spans="1:8" ht="13.5" customHeight="1" thickBot="1">
      <c r="A91" s="550" t="s">
        <v>143</v>
      </c>
      <c r="B91" s="551">
        <v>333601</v>
      </c>
      <c r="C91" s="552">
        <v>213136</v>
      </c>
      <c r="D91" s="553">
        <v>338930</v>
      </c>
      <c r="E91" s="566">
        <v>35666</v>
      </c>
      <c r="F91" s="566">
        <v>32806</v>
      </c>
      <c r="G91" s="554" t="s">
        <v>1</v>
      </c>
      <c r="H91" s="554" t="s">
        <v>1</v>
      </c>
    </row>
    <row r="92" spans="1:8" s="570" customFormat="1" ht="12.75" customHeight="1">
      <c r="A92" s="567" t="s">
        <v>525</v>
      </c>
      <c r="B92" s="568"/>
      <c r="C92" s="569"/>
      <c r="D92" s="569"/>
      <c r="E92" s="569"/>
      <c r="F92" s="569"/>
      <c r="G92" s="569"/>
      <c r="H92" s="569"/>
    </row>
    <row r="93" spans="1:8" ht="10.5" customHeight="1">
      <c r="A93" s="555" t="s">
        <v>144</v>
      </c>
      <c r="B93" s="540"/>
      <c r="C93" s="540"/>
      <c r="D93" s="540"/>
      <c r="E93" s="540"/>
      <c r="F93" s="540"/>
      <c r="G93" s="571"/>
      <c r="H93" s="571"/>
    </row>
    <row r="94" spans="1:8" ht="11.25" customHeight="1">
      <c r="A94" s="555" t="s">
        <v>688</v>
      </c>
      <c r="B94" s="540"/>
      <c r="C94" s="540"/>
      <c r="D94" s="540"/>
      <c r="E94" s="540"/>
      <c r="F94" s="540"/>
      <c r="G94" s="571"/>
      <c r="H94" s="571"/>
    </row>
    <row r="95" spans="1:8" ht="13.5" customHeight="1" thickBot="1">
      <c r="A95" s="505" t="s">
        <v>145</v>
      </c>
      <c r="B95" s="505"/>
      <c r="C95" s="505"/>
      <c r="D95" s="505"/>
      <c r="E95" s="505"/>
      <c r="F95" s="505"/>
      <c r="G95" s="505"/>
      <c r="H95" s="505"/>
    </row>
    <row r="96" spans="1:11" ht="12" customHeight="1">
      <c r="A96" s="572" t="s">
        <v>67</v>
      </c>
      <c r="B96" s="509" t="s">
        <v>146</v>
      </c>
      <c r="C96" s="562"/>
      <c r="D96" s="562"/>
      <c r="E96" s="562"/>
      <c r="F96" s="562"/>
      <c r="G96" s="562"/>
      <c r="H96" s="562"/>
      <c r="I96" s="513"/>
      <c r="J96" s="513"/>
      <c r="K96" s="556"/>
    </row>
    <row r="97" spans="1:11" ht="12" customHeight="1">
      <c r="A97" s="563"/>
      <c r="B97" s="561" t="s">
        <v>70</v>
      </c>
      <c r="C97" s="562"/>
      <c r="D97" s="994" t="s">
        <v>71</v>
      </c>
      <c r="E97" s="992" t="s">
        <v>72</v>
      </c>
      <c r="F97" s="993"/>
      <c r="G97" s="993"/>
      <c r="H97" s="993"/>
      <c r="I97" s="573"/>
      <c r="J97" s="573"/>
      <c r="K97" s="556"/>
    </row>
    <row r="98" spans="1:11" ht="12" customHeight="1">
      <c r="A98" s="574" t="s">
        <v>75</v>
      </c>
      <c r="B98" s="514" t="s">
        <v>523</v>
      </c>
      <c r="C98" s="517" t="s">
        <v>147</v>
      </c>
      <c r="D98" s="995"/>
      <c r="E98" s="575" t="s">
        <v>77</v>
      </c>
      <c r="F98" s="576"/>
      <c r="G98" s="992" t="s">
        <v>71</v>
      </c>
      <c r="H98" s="993"/>
      <c r="I98" s="513"/>
      <c r="J98" s="577"/>
      <c r="K98" s="556"/>
    </row>
    <row r="99" spans="2:11" ht="11.25" customHeight="1">
      <c r="B99" s="564" t="s">
        <v>78</v>
      </c>
      <c r="C99" s="565" t="s">
        <v>78</v>
      </c>
      <c r="D99" s="565" t="s">
        <v>78</v>
      </c>
      <c r="E99" s="565"/>
      <c r="F99" s="565" t="s">
        <v>78</v>
      </c>
      <c r="G99" s="565"/>
      <c r="H99" s="565" t="s">
        <v>78</v>
      </c>
      <c r="I99" s="521"/>
      <c r="J99" s="521"/>
      <c r="K99" s="556"/>
    </row>
    <row r="100" spans="1:11" ht="11.25" customHeight="1">
      <c r="A100" s="528" t="s">
        <v>677</v>
      </c>
      <c r="B100" s="578" t="s">
        <v>581</v>
      </c>
      <c r="C100" s="579" t="s">
        <v>582</v>
      </c>
      <c r="D100" s="579" t="s">
        <v>583</v>
      </c>
      <c r="E100" s="579"/>
      <c r="F100" s="579" t="s">
        <v>584</v>
      </c>
      <c r="G100" s="579"/>
      <c r="H100" s="579" t="s">
        <v>585</v>
      </c>
      <c r="I100" s="540"/>
      <c r="J100" s="540"/>
      <c r="K100" s="556"/>
    </row>
    <row r="101" spans="1:10" ht="11.25" customHeight="1">
      <c r="A101" s="528" t="s">
        <v>590</v>
      </c>
      <c r="B101" s="578">
        <v>650590</v>
      </c>
      <c r="C101" s="579">
        <v>353038</v>
      </c>
      <c r="D101" s="579">
        <v>640609</v>
      </c>
      <c r="E101" s="579"/>
      <c r="F101" s="579">
        <v>1772</v>
      </c>
      <c r="G101" s="579"/>
      <c r="H101" s="579">
        <v>1750</v>
      </c>
      <c r="I101" s="540"/>
      <c r="J101" s="540"/>
    </row>
    <row r="102" spans="1:10" ht="11.25" customHeight="1">
      <c r="A102" s="528" t="s">
        <v>579</v>
      </c>
      <c r="B102" s="578">
        <v>629137</v>
      </c>
      <c r="C102" s="579">
        <v>331074</v>
      </c>
      <c r="D102" s="579">
        <v>631458</v>
      </c>
      <c r="E102" s="580"/>
      <c r="F102" s="579">
        <v>1724</v>
      </c>
      <c r="G102" s="580"/>
      <c r="H102" s="579">
        <v>1730</v>
      </c>
      <c r="I102" s="556"/>
      <c r="J102" s="544"/>
    </row>
    <row r="103" spans="1:10" ht="11.25" customHeight="1">
      <c r="A103" s="528" t="s">
        <v>580</v>
      </c>
      <c r="B103" s="578">
        <v>617686</v>
      </c>
      <c r="C103" s="579">
        <v>319407</v>
      </c>
      <c r="D103" s="579">
        <v>619936</v>
      </c>
      <c r="E103" s="580"/>
      <c r="F103" s="579">
        <v>1692.3</v>
      </c>
      <c r="G103" s="580"/>
      <c r="H103" s="579">
        <v>1698.5</v>
      </c>
      <c r="I103" s="581"/>
      <c r="J103" s="540"/>
    </row>
    <row r="104" spans="1:10" s="535" customFormat="1" ht="11.25" customHeight="1">
      <c r="A104" s="531" t="s">
        <v>679</v>
      </c>
      <c r="B104" s="532">
        <v>627524</v>
      </c>
      <c r="C104" s="533">
        <v>323646</v>
      </c>
      <c r="D104" s="533">
        <v>629801</v>
      </c>
      <c r="E104" s="533"/>
      <c r="F104" s="533">
        <v>1714.4999999999998</v>
      </c>
      <c r="G104" s="533"/>
      <c r="H104" s="533">
        <v>1724.6000000000004</v>
      </c>
      <c r="I104" s="533"/>
      <c r="J104" s="533"/>
    </row>
    <row r="105" spans="1:10" ht="3.75" customHeight="1">
      <c r="A105" s="528"/>
      <c r="B105" s="582"/>
      <c r="C105" s="540"/>
      <c r="D105" s="540"/>
      <c r="E105" s="540"/>
      <c r="F105" s="540"/>
      <c r="G105" s="540"/>
      <c r="H105" s="540"/>
      <c r="I105" s="540"/>
      <c r="J105" s="540"/>
    </row>
    <row r="106" spans="1:13" ht="11.25" customHeight="1">
      <c r="A106" s="544" t="s">
        <v>148</v>
      </c>
      <c r="B106" s="582">
        <v>142266</v>
      </c>
      <c r="C106" s="540">
        <v>90405</v>
      </c>
      <c r="D106" s="540">
        <v>123524</v>
      </c>
      <c r="E106" s="540"/>
      <c r="F106" s="583">
        <v>388.7</v>
      </c>
      <c r="G106" s="540"/>
      <c r="H106" s="583">
        <v>337.5</v>
      </c>
      <c r="I106" s="540"/>
      <c r="J106" s="540"/>
      <c r="K106" s="518"/>
      <c r="L106" s="518"/>
      <c r="M106" s="518"/>
    </row>
    <row r="107" spans="1:10" ht="11.25" customHeight="1">
      <c r="A107" s="544" t="s">
        <v>149</v>
      </c>
      <c r="B107" s="582">
        <v>24509</v>
      </c>
      <c r="C107" s="540">
        <v>13794</v>
      </c>
      <c r="D107" s="540">
        <v>19597</v>
      </c>
      <c r="E107" s="540"/>
      <c r="F107" s="583">
        <v>67</v>
      </c>
      <c r="G107" s="540"/>
      <c r="H107" s="583">
        <v>53.7</v>
      </c>
      <c r="I107" s="539"/>
      <c r="J107" s="540"/>
    </row>
    <row r="108" spans="1:10" ht="11.25" customHeight="1">
      <c r="A108" s="549" t="s">
        <v>150</v>
      </c>
      <c r="B108" s="582">
        <v>14218</v>
      </c>
      <c r="C108" s="540">
        <v>7789</v>
      </c>
      <c r="D108" s="540">
        <v>12875</v>
      </c>
      <c r="E108" s="540"/>
      <c r="F108" s="583">
        <v>38.8</v>
      </c>
      <c r="G108" s="540"/>
      <c r="H108" s="583">
        <v>35.3</v>
      </c>
      <c r="I108" s="540"/>
      <c r="J108" s="540"/>
    </row>
    <row r="109" spans="1:10" ht="11.25" customHeight="1">
      <c r="A109" s="544" t="s">
        <v>151</v>
      </c>
      <c r="B109" s="582">
        <v>11835</v>
      </c>
      <c r="C109" s="540">
        <v>5835</v>
      </c>
      <c r="D109" s="540">
        <v>10957</v>
      </c>
      <c r="E109" s="540"/>
      <c r="F109" s="583">
        <v>32.3</v>
      </c>
      <c r="G109" s="540"/>
      <c r="H109" s="583">
        <v>30</v>
      </c>
      <c r="I109" s="540"/>
      <c r="J109" s="540"/>
    </row>
    <row r="110" spans="1:10" ht="11.25" customHeight="1">
      <c r="A110" s="549" t="s">
        <v>152</v>
      </c>
      <c r="B110" s="582">
        <v>23317</v>
      </c>
      <c r="C110" s="540">
        <v>9173</v>
      </c>
      <c r="D110" s="540">
        <v>33729</v>
      </c>
      <c r="E110" s="540"/>
      <c r="F110" s="583">
        <v>63.7</v>
      </c>
      <c r="G110" s="540"/>
      <c r="H110" s="583">
        <v>92.4</v>
      </c>
      <c r="I110" s="540"/>
      <c r="J110" s="540"/>
    </row>
    <row r="111" spans="1:10" ht="11.25" customHeight="1">
      <c r="A111" s="544" t="s">
        <v>153</v>
      </c>
      <c r="B111" s="582">
        <v>10924</v>
      </c>
      <c r="C111" s="540">
        <v>7924</v>
      </c>
      <c r="D111" s="540">
        <v>16305</v>
      </c>
      <c r="E111" s="540"/>
      <c r="F111" s="583">
        <v>29.8</v>
      </c>
      <c r="G111" s="540"/>
      <c r="H111" s="583">
        <v>44.7</v>
      </c>
      <c r="I111" s="540"/>
      <c r="J111" s="540"/>
    </row>
    <row r="112" spans="1:10" ht="11.25" customHeight="1">
      <c r="A112" s="544" t="s">
        <v>154</v>
      </c>
      <c r="B112" s="582">
        <v>12476</v>
      </c>
      <c r="C112" s="540">
        <v>6476</v>
      </c>
      <c r="D112" s="540">
        <v>9321</v>
      </c>
      <c r="E112" s="540"/>
      <c r="F112" s="583">
        <v>34.1</v>
      </c>
      <c r="G112" s="540"/>
      <c r="H112" s="583">
        <v>25.5</v>
      </c>
      <c r="I112" s="540"/>
      <c r="J112" s="540"/>
    </row>
    <row r="113" spans="1:10" ht="11.25" customHeight="1">
      <c r="A113" s="544" t="s">
        <v>548</v>
      </c>
      <c r="B113" s="582">
        <v>12589</v>
      </c>
      <c r="C113" s="540">
        <v>2731</v>
      </c>
      <c r="D113" s="540">
        <v>13602</v>
      </c>
      <c r="E113" s="540"/>
      <c r="F113" s="583">
        <v>34.4</v>
      </c>
      <c r="G113" s="540"/>
      <c r="H113" s="583">
        <v>37.3</v>
      </c>
      <c r="I113" s="540"/>
      <c r="J113" s="540"/>
    </row>
    <row r="114" spans="1:10" ht="11.25" customHeight="1">
      <c r="A114" s="544" t="s">
        <v>155</v>
      </c>
      <c r="B114" s="582">
        <v>4368</v>
      </c>
      <c r="C114" s="540">
        <v>2225</v>
      </c>
      <c r="D114" s="540">
        <v>5910</v>
      </c>
      <c r="E114" s="540"/>
      <c r="F114" s="583">
        <v>11.9</v>
      </c>
      <c r="G114" s="540"/>
      <c r="H114" s="583">
        <v>16.2</v>
      </c>
      <c r="I114" s="540"/>
      <c r="J114" s="540"/>
    </row>
    <row r="115" spans="1:10" ht="11.25" customHeight="1">
      <c r="A115" s="544" t="s">
        <v>156</v>
      </c>
      <c r="B115" s="582">
        <v>55432</v>
      </c>
      <c r="C115" s="540">
        <v>43431</v>
      </c>
      <c r="D115" s="540">
        <v>61423</v>
      </c>
      <c r="E115" s="540"/>
      <c r="F115" s="583">
        <v>151.5</v>
      </c>
      <c r="G115" s="540"/>
      <c r="H115" s="583">
        <v>168.3</v>
      </c>
      <c r="I115" s="540"/>
      <c r="J115" s="540"/>
    </row>
    <row r="116" spans="1:10" ht="11.25" customHeight="1">
      <c r="A116" s="544" t="s">
        <v>157</v>
      </c>
      <c r="B116" s="582">
        <v>207497</v>
      </c>
      <c r="C116" s="540">
        <v>95204</v>
      </c>
      <c r="D116" s="540">
        <v>202399</v>
      </c>
      <c r="E116" s="540"/>
      <c r="F116" s="583">
        <v>566.9</v>
      </c>
      <c r="G116" s="540"/>
      <c r="H116" s="583">
        <v>554.5</v>
      </c>
      <c r="I116" s="540"/>
      <c r="J116" s="540"/>
    </row>
    <row r="117" spans="1:10" ht="11.25" customHeight="1">
      <c r="A117" s="544" t="s">
        <v>158</v>
      </c>
      <c r="B117" s="582">
        <v>7913</v>
      </c>
      <c r="C117" s="540">
        <v>1484</v>
      </c>
      <c r="D117" s="540">
        <v>9276</v>
      </c>
      <c r="E117" s="540"/>
      <c r="F117" s="583">
        <v>21.6</v>
      </c>
      <c r="G117" s="540"/>
      <c r="H117" s="583">
        <v>25.4</v>
      </c>
      <c r="I117" s="540"/>
      <c r="J117" s="540"/>
    </row>
    <row r="118" spans="1:10" ht="11.25" customHeight="1">
      <c r="A118" s="544" t="s">
        <v>159</v>
      </c>
      <c r="B118" s="582">
        <v>13562</v>
      </c>
      <c r="C118" s="540">
        <v>1990</v>
      </c>
      <c r="D118" s="540">
        <v>14753</v>
      </c>
      <c r="E118" s="540"/>
      <c r="F118" s="583">
        <v>37.1</v>
      </c>
      <c r="G118" s="540"/>
      <c r="H118" s="583">
        <v>40.4</v>
      </c>
      <c r="I118" s="540"/>
      <c r="J118" s="540"/>
    </row>
    <row r="119" spans="1:10" ht="11.25" customHeight="1">
      <c r="A119" s="544" t="s">
        <v>160</v>
      </c>
      <c r="B119" s="582">
        <v>22407</v>
      </c>
      <c r="C119" s="540">
        <v>5263</v>
      </c>
      <c r="D119" s="540">
        <v>17322</v>
      </c>
      <c r="E119" s="540"/>
      <c r="F119" s="583">
        <v>61.2</v>
      </c>
      <c r="G119" s="540"/>
      <c r="H119" s="583">
        <v>47.5</v>
      </c>
      <c r="I119" s="540"/>
      <c r="J119" s="540"/>
    </row>
    <row r="120" spans="1:10" ht="11.25" customHeight="1">
      <c r="A120" s="544" t="s">
        <v>161</v>
      </c>
      <c r="B120" s="582">
        <v>13600</v>
      </c>
      <c r="C120" s="540">
        <v>5028</v>
      </c>
      <c r="D120" s="540">
        <v>21359</v>
      </c>
      <c r="E120" s="540"/>
      <c r="F120" s="583">
        <v>37.2</v>
      </c>
      <c r="G120" s="540"/>
      <c r="H120" s="583">
        <v>58.5</v>
      </c>
      <c r="I120" s="540"/>
      <c r="J120" s="540"/>
    </row>
    <row r="121" spans="1:10" ht="11.25" customHeight="1">
      <c r="A121" s="544" t="s">
        <v>162</v>
      </c>
      <c r="B121" s="582">
        <v>13841</v>
      </c>
      <c r="C121" s="540">
        <v>6983</v>
      </c>
      <c r="D121" s="540">
        <v>18998</v>
      </c>
      <c r="E121" s="540"/>
      <c r="F121" s="583">
        <v>37.8</v>
      </c>
      <c r="G121" s="540"/>
      <c r="H121" s="583">
        <v>52</v>
      </c>
      <c r="I121" s="540"/>
      <c r="J121" s="540"/>
    </row>
    <row r="122" spans="1:10" ht="11.25" customHeight="1">
      <c r="A122" s="544" t="s">
        <v>163</v>
      </c>
      <c r="B122" s="582">
        <v>4698</v>
      </c>
      <c r="C122" s="540">
        <v>2126</v>
      </c>
      <c r="D122" s="540">
        <v>1734</v>
      </c>
      <c r="E122" s="540"/>
      <c r="F122" s="583">
        <v>12.8</v>
      </c>
      <c r="G122" s="540"/>
      <c r="H122" s="583">
        <v>4.8</v>
      </c>
      <c r="I122" s="540"/>
      <c r="J122" s="540"/>
    </row>
    <row r="123" spans="1:11" ht="11.25" customHeight="1">
      <c r="A123" s="544" t="s">
        <v>164</v>
      </c>
      <c r="B123" s="582">
        <v>15981</v>
      </c>
      <c r="C123" s="540">
        <v>3980</v>
      </c>
      <c r="D123" s="540">
        <v>19414</v>
      </c>
      <c r="E123" s="540"/>
      <c r="F123" s="583">
        <v>43.7</v>
      </c>
      <c r="G123" s="540"/>
      <c r="H123" s="583">
        <v>53.2</v>
      </c>
      <c r="I123" s="540"/>
      <c r="J123" s="540"/>
      <c r="K123" s="556"/>
    </row>
    <row r="124" spans="1:11" ht="12.75" customHeight="1" thickBot="1">
      <c r="A124" s="550" t="s">
        <v>165</v>
      </c>
      <c r="B124" s="584">
        <v>16091</v>
      </c>
      <c r="C124" s="553">
        <v>11805</v>
      </c>
      <c r="D124" s="553">
        <v>17303</v>
      </c>
      <c r="E124" s="553"/>
      <c r="F124" s="553">
        <v>44</v>
      </c>
      <c r="G124" s="553"/>
      <c r="H124" s="553">
        <v>47.4</v>
      </c>
      <c r="I124" s="540"/>
      <c r="J124" s="540"/>
      <c r="K124" s="556"/>
    </row>
    <row r="125" spans="1:11" ht="12.75" customHeight="1">
      <c r="A125" s="585" t="s">
        <v>166</v>
      </c>
      <c r="B125" s="540"/>
      <c r="C125" s="540"/>
      <c r="D125" s="540"/>
      <c r="E125" s="540"/>
      <c r="F125" s="540"/>
      <c r="G125" s="540"/>
      <c r="H125" s="540"/>
      <c r="I125" s="556"/>
      <c r="J125" s="556"/>
      <c r="K125" s="556"/>
    </row>
    <row r="126" spans="1:11" ht="12.75" customHeight="1">
      <c r="A126" s="585" t="s">
        <v>575</v>
      </c>
      <c r="B126" s="540"/>
      <c r="C126" s="540"/>
      <c r="D126" s="540"/>
      <c r="E126" s="540"/>
      <c r="F126" s="540"/>
      <c r="G126" s="540"/>
      <c r="H126" s="540"/>
      <c r="I126" s="556"/>
      <c r="J126" s="556"/>
      <c r="K126" s="556"/>
    </row>
    <row r="127" spans="1:11" ht="11.25" customHeight="1">
      <c r="A127" s="522"/>
      <c r="D127" s="586"/>
      <c r="I127" s="556"/>
      <c r="J127" s="556"/>
      <c r="K127" s="556"/>
    </row>
    <row r="128" spans="1:8" ht="12.75" customHeight="1" thickBot="1">
      <c r="A128" s="505" t="s">
        <v>167</v>
      </c>
      <c r="B128" s="556"/>
      <c r="C128" s="556"/>
      <c r="D128" s="556"/>
      <c r="E128" s="556"/>
      <c r="F128" s="556"/>
      <c r="G128" s="556"/>
      <c r="H128" s="556"/>
    </row>
    <row r="129" spans="1:8" ht="11.25" customHeight="1">
      <c r="A129" s="572" t="s">
        <v>67</v>
      </c>
      <c r="B129" s="509" t="s">
        <v>146</v>
      </c>
      <c r="C129" s="510"/>
      <c r="D129" s="510"/>
      <c r="E129" s="510"/>
      <c r="F129" s="510"/>
      <c r="G129" s="510"/>
      <c r="H129" s="510"/>
    </row>
    <row r="130" spans="1:8" ht="12" customHeight="1">
      <c r="A130" s="563"/>
      <c r="B130" s="561" t="s">
        <v>70</v>
      </c>
      <c r="C130" s="562"/>
      <c r="D130" s="994" t="s">
        <v>71</v>
      </c>
      <c r="E130" s="992" t="s">
        <v>72</v>
      </c>
      <c r="F130" s="993"/>
      <c r="G130" s="993"/>
      <c r="H130" s="993"/>
    </row>
    <row r="131" spans="1:8" ht="12" customHeight="1">
      <c r="A131" s="574" t="s">
        <v>75</v>
      </c>
      <c r="B131" s="514" t="s">
        <v>523</v>
      </c>
      <c r="C131" s="517" t="s">
        <v>147</v>
      </c>
      <c r="D131" s="995"/>
      <c r="E131" s="575" t="s">
        <v>77</v>
      </c>
      <c r="F131" s="576"/>
      <c r="G131" s="992" t="s">
        <v>71</v>
      </c>
      <c r="H131" s="993"/>
    </row>
    <row r="132" spans="2:8" ht="11.25" customHeight="1">
      <c r="B132" s="587"/>
      <c r="C132" s="521" t="s">
        <v>78</v>
      </c>
      <c r="D132" s="521"/>
      <c r="E132" s="521"/>
      <c r="F132" s="521" t="s">
        <v>78</v>
      </c>
      <c r="G132" s="521"/>
      <c r="H132" s="521" t="s">
        <v>78</v>
      </c>
    </row>
    <row r="133" spans="1:8" ht="11.25" customHeight="1">
      <c r="A133" s="523" t="s">
        <v>677</v>
      </c>
      <c r="B133" s="540">
        <v>267001</v>
      </c>
      <c r="C133" s="540">
        <v>167243</v>
      </c>
      <c r="D133" s="540">
        <v>267001</v>
      </c>
      <c r="E133" s="540"/>
      <c r="F133" s="540">
        <v>729</v>
      </c>
      <c r="G133" s="540"/>
      <c r="H133" s="540">
        <v>729</v>
      </c>
    </row>
    <row r="134" spans="1:8" ht="11.25" customHeight="1">
      <c r="A134" s="523" t="s">
        <v>590</v>
      </c>
      <c r="B134" s="583">
        <v>293277</v>
      </c>
      <c r="C134" s="583">
        <v>172166</v>
      </c>
      <c r="D134" s="583">
        <v>293277</v>
      </c>
      <c r="E134" s="583"/>
      <c r="F134" s="583">
        <v>803</v>
      </c>
      <c r="G134" s="583"/>
      <c r="H134" s="583">
        <v>803</v>
      </c>
    </row>
    <row r="135" spans="1:8" ht="11.25" customHeight="1">
      <c r="A135" s="523" t="s">
        <v>579</v>
      </c>
      <c r="B135" s="583">
        <v>297021</v>
      </c>
      <c r="C135" s="583">
        <v>192011</v>
      </c>
      <c r="D135" s="583">
        <v>297021</v>
      </c>
      <c r="E135" s="583"/>
      <c r="F135" s="583">
        <v>814</v>
      </c>
      <c r="G135" s="583"/>
      <c r="H135" s="583">
        <v>814</v>
      </c>
    </row>
    <row r="136" spans="1:8" ht="11.25" customHeight="1">
      <c r="A136" s="523" t="s">
        <v>580</v>
      </c>
      <c r="B136" s="539">
        <v>287880</v>
      </c>
      <c r="C136" s="540">
        <v>182698</v>
      </c>
      <c r="D136" s="540">
        <v>287880</v>
      </c>
      <c r="E136" s="540"/>
      <c r="F136" s="540">
        <v>788</v>
      </c>
      <c r="G136" s="540"/>
      <c r="H136" s="540">
        <v>788</v>
      </c>
    </row>
    <row r="137" spans="1:8" s="535" customFormat="1" ht="11.25" customHeight="1">
      <c r="A137" s="588" t="s">
        <v>679</v>
      </c>
      <c r="B137" s="533">
        <v>325458</v>
      </c>
      <c r="C137" s="533">
        <v>196043</v>
      </c>
      <c r="D137" s="533">
        <v>325458</v>
      </c>
      <c r="E137" s="533"/>
      <c r="F137" s="533">
        <v>890</v>
      </c>
      <c r="G137" s="533"/>
      <c r="H137" s="533">
        <v>890</v>
      </c>
    </row>
    <row r="138" ht="3.75" customHeight="1">
      <c r="A138" s="588"/>
    </row>
    <row r="139" spans="1:8" ht="11.25" customHeight="1">
      <c r="A139" s="589" t="s">
        <v>168</v>
      </c>
      <c r="B139" s="540">
        <v>301081</v>
      </c>
      <c r="C139" s="540">
        <v>181595</v>
      </c>
      <c r="D139" s="540">
        <v>301081</v>
      </c>
      <c r="E139" s="540"/>
      <c r="F139" s="540">
        <v>823</v>
      </c>
      <c r="G139" s="540"/>
      <c r="H139" s="540">
        <v>823</v>
      </c>
    </row>
    <row r="140" spans="1:8" ht="12.75" customHeight="1" thickBot="1">
      <c r="A140" s="590" t="s">
        <v>169</v>
      </c>
      <c r="B140" s="553">
        <v>24377</v>
      </c>
      <c r="C140" s="553">
        <v>14448</v>
      </c>
      <c r="D140" s="553">
        <v>24377</v>
      </c>
      <c r="E140" s="553"/>
      <c r="F140" s="553">
        <v>67</v>
      </c>
      <c r="G140" s="553"/>
      <c r="H140" s="553">
        <v>67</v>
      </c>
    </row>
    <row r="141" ht="12.75" customHeight="1">
      <c r="A141" s="591" t="s">
        <v>170</v>
      </c>
    </row>
  </sheetData>
  <sheetProtection/>
  <mergeCells count="14">
    <mergeCell ref="D130:D131"/>
    <mergeCell ref="E130:H130"/>
    <mergeCell ref="G131:H131"/>
    <mergeCell ref="D97:D98"/>
    <mergeCell ref="G98:H98"/>
    <mergeCell ref="E97:H97"/>
    <mergeCell ref="G4:H4"/>
    <mergeCell ref="G73:H73"/>
    <mergeCell ref="D4:D5"/>
    <mergeCell ref="E4:E5"/>
    <mergeCell ref="F4:F5"/>
    <mergeCell ref="D73:D74"/>
    <mergeCell ref="E73:E74"/>
    <mergeCell ref="F73:F74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田﨑　純貴（統計分析課）</cp:lastModifiedBy>
  <cp:lastPrinted>2017-11-20T04:09:53Z</cp:lastPrinted>
  <dcterms:created xsi:type="dcterms:W3CDTF">2010-03-02T23:30:43Z</dcterms:created>
  <dcterms:modified xsi:type="dcterms:W3CDTF">2017-12-15T00:37:49Z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