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<sst xmlns="http://schemas.openxmlformats.org/spreadsheetml/2006/main" count="351" uniqueCount="220">
  <si>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</si>
  <si>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</si>
  <si>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</si>
  <si>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</si>
  <si>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</si>
  <si>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</si>
  <si>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</si>
  <si>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</si>
  <si>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</si>
  <si>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</si>
  <si>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</si>
  <si>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</si>
  <si>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</si>
  <si>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</si>
  <si>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</si>
  <si>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</si>
  <si>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</si>
  <si>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</si>
  <si>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</si>
  <si>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</si>
  <si>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</si>
  <si>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</si>
  <si>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</si>
  <si>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</si>
  <si>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</si>
  <si>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</si>
  <si>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</si>
  <si>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</si>
  <si>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</si>
  <si>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</si>
  <si>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</si>
  <si>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</si>
  <si>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</si>
  <si>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</si>
  <si>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</si>
  <si>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</si>
  <si>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</si>
  <si>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</si>
  <si>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</si>
  <si>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</si>
  <si>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</si>
  <si>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</si>
  <si>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</si>
  <si>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</si>
  <si>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</si>
  <si>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</si>
  <si>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</si>
  <si>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</si>
  <si>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</si>
  <si>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</si>
  <si>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</si>
  <si>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</si>
  <si>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</si>
  <si>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</si>
  <si>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</si>
  <si>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</si>
  <si>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</si>
  <si>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</si>
  <si>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</si>
  <si>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</si>
  <si>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</si>
  <si>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</si>
  <si>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</si>
  <si>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</si>
  <si>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</si>
  <si>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</si>
  <si>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</si>
  <si>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</si>
  <si>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</si>
  <si>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</si>
  <si>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</si>
  <si>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</si>
  <si>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</si>
  <si>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</si>
  <si>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</si>
  <si>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</si>
  <si>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</si>
  <si>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</si>
  <si>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</si>
  <si>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</si>
  <si>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</si>
  <si>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</si>
  <si>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</si>
  <si>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</si>
  <si>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</si>
  <si>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</si>
  <si>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</si>
  <si>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</si>
  <si>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</si>
  <si>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</si>
  <si>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</si>
  <si>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</si>
  <si>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</si>
  <si>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</si>
  <si>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</si>
  <si>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</si>
  <si>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</si>
  <si>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</si>
  <si>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</si>
  <si>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</si>
  <si>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</si>
  <si>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</si>
  <si>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</si>
  <si>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</si>
  <si>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</si>
  <si>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</si>
  <si>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</si>
  <si>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</si>
  <si>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</si>
  <si>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</si>
  <si>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</si>
  <si>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</si>
  <si>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</si>
  <si>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</si>
  <si>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</si>
  <si>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</si>
  <si>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</si>
  <si>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</si>
  <si>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</si>
  <si>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</si>
  <si>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</si>
  <si>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</si>
  <si>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</si>
  <si>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</si>
  <si>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</si>
  <si>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</si>
  <si>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</si>
  <si>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</si>
  <si>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</si>
  <si>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</si>
  <si>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</si>
  <si>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</si>
  <si>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</si>
  <si>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</si>
  <si>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</si>
  <si>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</si>
  <si>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</si>
  <si>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</si>
  <si>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</si>
  <si>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</si>
  <si>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</si>
  <si>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</si>
  <si>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</si>
  <si>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</si>
  <si>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</si>
  <si>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</si>
  <si>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</si>
  <si>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</si>
  <si>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</si>
  <si>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</si>
  <si>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</si>
  <si>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</si>
  <si>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</si>
  <si>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</si>
  <si>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</si>
  <si>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 xml:space="preserve">    25</t>
  </si>
  <si>
    <t xml:space="preserve">    25</t>
  </si>
  <si>
    <t>843 505</t>
  </si>
  <si>
    <t>4 524</t>
  </si>
  <si>
    <t>　　(3)季節調整済。前年同月比は原指数による。平成25年の数値は年間補正済。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</si>
  <si>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</si>
  <si>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</si>
  <si>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</si>
  <si>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</si>
  <si>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</si>
  <si>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</si>
  <si>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</si>
  <si>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</si>
  <si>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</si>
  <si>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</si>
  <si>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</si>
  <si>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</si>
  <si>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</si>
  <si>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</si>
  <si>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</si>
  <si>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</si>
  <si>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</si>
  <si>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</si>
  <si>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</si>
  <si>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</si>
  <si>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</si>
  <si>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</si>
  <si>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</si>
  <si>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</si>
  <si>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</si>
  <si>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</si>
  <si>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</si>
  <si>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</si>
  <si>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</si>
  <si>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</si>
  <si>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</si>
  <si>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</si>
  <si>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>平成24年</t>
  </si>
  <si>
    <t xml:space="preserve">    26</t>
  </si>
  <si>
    <t xml:space="preserve">    26</t>
  </si>
  <si>
    <t>○15 144</t>
  </si>
  <si>
    <t>〇65 714</t>
  </si>
  <si>
    <t>36 645</t>
  </si>
  <si>
    <t>103.2</t>
  </si>
  <si>
    <t xml:space="preserve"> (注）・○印は年度値　　・前月比、前年同月比の( ）は増減差</t>
  </si>
  <si>
    <t>平成26年 9月</t>
  </si>
  <si>
    <t xml:space="preserve">        11</t>
  </si>
  <si>
    <t>103.3</t>
  </si>
  <si>
    <t>103.6</t>
  </si>
  <si>
    <t>p12 689</t>
  </si>
  <si>
    <t>p161</t>
  </si>
  <si>
    <t>r151</t>
  </si>
  <si>
    <t>r97.4</t>
  </si>
  <si>
    <t>p98.8</t>
  </si>
  <si>
    <t>r82.3</t>
  </si>
  <si>
    <t>p83.3</t>
  </si>
  <si>
    <t>p59 814</t>
  </si>
  <si>
    <t>p63 611</t>
  </si>
  <si>
    <t>r65 425</t>
  </si>
  <si>
    <t>p64 342</t>
  </si>
  <si>
    <t>r65 370</t>
  </si>
  <si>
    <t>r101.5</t>
  </si>
  <si>
    <t>p101.4</t>
  </si>
  <si>
    <t>r12 693</t>
  </si>
  <si>
    <t xml:space="preserve">     平成27年10月以降は平成27年国勢調査・要計表による速報値（佐賀県公表）を基礎とし、動態の数値を加減して算出したもの。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</si>
</sst>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9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0" fillId="0" borderId="0">
      <alignment/>
      <protection/>
    </xf>
    <xf numFmtId="4" fontId="21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20" fillId="0" borderId="0" applyFont="0" applyFill="0" applyBorder="0" applyAlignment="0" applyProtection="0"/>
    <xf numFmtId="207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6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4" fillId="0" borderId="0" xfId="0" applyFont="1" applyFill="1" applyAlignment="1">
      <alignment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>
      <alignment horizontal="lef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87" fontId="72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>
      <alignment/>
      <protection/>
    </xf>
    <xf numFmtId="177" fontId="9" fillId="0" borderId="0" xfId="78" applyNumberFormat="1" applyFont="1" applyFill="1">
      <alignment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>
      <alignment/>
      <protection/>
    </xf>
    <xf numFmtId="179" fontId="72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5" t="s">
        <v>5</v>
      </c>
      <c r="D6" s="176"/>
      <c r="E6" s="36" t="s">
        <v>6</v>
      </c>
      <c r="F6" s="105" t="s">
        <v>7</v>
      </c>
      <c r="G6" s="15" t="s">
        <v>8</v>
      </c>
      <c r="H6" s="192" t="s">
        <v>9</v>
      </c>
      <c r="I6" s="175" t="s">
        <v>45</v>
      </c>
      <c r="J6" s="198"/>
      <c r="K6" s="177"/>
      <c r="L6" s="178" t="s">
        <v>122</v>
      </c>
      <c r="M6" s="179"/>
      <c r="N6" s="172" t="s">
        <v>10</v>
      </c>
      <c r="O6" s="175" t="s">
        <v>183</v>
      </c>
      <c r="P6" s="181"/>
      <c r="Q6" s="172" t="s">
        <v>95</v>
      </c>
      <c r="R6" s="175" t="s">
        <v>184</v>
      </c>
      <c r="S6" s="177"/>
      <c r="T6" s="5"/>
    </row>
    <row r="7" spans="1:20" ht="12" customHeight="1">
      <c r="A7" s="190" t="s">
        <v>12</v>
      </c>
      <c r="B7" s="37" t="s">
        <v>13</v>
      </c>
      <c r="C7" s="10" t="s">
        <v>14</v>
      </c>
      <c r="D7" s="38" t="s">
        <v>15</v>
      </c>
      <c r="E7" s="196" t="s">
        <v>64</v>
      </c>
      <c r="F7" s="93" t="s">
        <v>7</v>
      </c>
      <c r="G7" s="14" t="s">
        <v>16</v>
      </c>
      <c r="H7" s="193"/>
      <c r="I7" s="15" t="s">
        <v>128</v>
      </c>
      <c r="J7" s="39" t="s">
        <v>17</v>
      </c>
      <c r="K7" s="4" t="s">
        <v>18</v>
      </c>
      <c r="L7" s="40"/>
      <c r="M7" s="35"/>
      <c r="N7" s="180"/>
      <c r="O7" s="41"/>
      <c r="P7" s="35"/>
      <c r="Q7" s="173"/>
      <c r="R7" s="182" t="s">
        <v>131</v>
      </c>
      <c r="S7" s="182" t="s">
        <v>132</v>
      </c>
      <c r="T7" s="170" t="s">
        <v>1</v>
      </c>
    </row>
    <row r="8" spans="1:20" ht="12" customHeight="1">
      <c r="A8" s="191"/>
      <c r="B8" s="42" t="s">
        <v>19</v>
      </c>
      <c r="C8" s="11" t="s">
        <v>70</v>
      </c>
      <c r="D8" s="14" t="s">
        <v>65</v>
      </c>
      <c r="E8" s="180"/>
      <c r="F8" s="94" t="s">
        <v>20</v>
      </c>
      <c r="G8" s="14" t="s">
        <v>21</v>
      </c>
      <c r="H8" s="194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80"/>
      <c r="O8" s="14" t="s">
        <v>26</v>
      </c>
      <c r="P8" s="4" t="s">
        <v>27</v>
      </c>
      <c r="Q8" s="173"/>
      <c r="R8" s="183"/>
      <c r="S8" s="183"/>
      <c r="T8" s="171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7"/>
      <c r="F9" s="95" t="s">
        <v>28</v>
      </c>
      <c r="G9" s="16" t="s">
        <v>118</v>
      </c>
      <c r="H9" s="195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4"/>
      <c r="R9" s="184"/>
      <c r="S9" s="184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192</v>
      </c>
      <c r="B12" s="13" t="s">
        <v>157</v>
      </c>
      <c r="C12" s="13">
        <v>67990</v>
      </c>
      <c r="D12" s="13" t="s">
        <v>195</v>
      </c>
      <c r="E12" s="13" t="s">
        <v>158</v>
      </c>
      <c r="F12" s="56">
        <v>103685</v>
      </c>
      <c r="G12" s="17">
        <v>96.1</v>
      </c>
      <c r="H12" s="56">
        <v>65520</v>
      </c>
      <c r="I12" s="17">
        <v>100.7</v>
      </c>
      <c r="J12" s="17">
        <v>11</v>
      </c>
      <c r="K12" s="25">
        <v>0.75</v>
      </c>
      <c r="L12" s="13">
        <v>57</v>
      </c>
      <c r="M12" s="13">
        <v>11726</v>
      </c>
      <c r="N12" s="17">
        <v>99.3</v>
      </c>
      <c r="O12" s="56">
        <v>1215</v>
      </c>
      <c r="P12" s="56">
        <v>1136</v>
      </c>
      <c r="Q12" s="13">
        <v>348740</v>
      </c>
      <c r="R12" s="13">
        <v>21634</v>
      </c>
      <c r="S12" s="13">
        <v>11264</v>
      </c>
      <c r="T12" s="57" t="s">
        <v>192</v>
      </c>
    </row>
    <row r="13" spans="1:20" s="5" customFormat="1" ht="10.5" customHeight="1">
      <c r="A13" s="55" t="s">
        <v>156</v>
      </c>
      <c r="B13" s="13">
        <v>839615</v>
      </c>
      <c r="C13" s="13">
        <v>67244</v>
      </c>
      <c r="D13" s="56">
        <v>15827</v>
      </c>
      <c r="E13" s="13">
        <v>5568</v>
      </c>
      <c r="F13" s="56">
        <v>116894</v>
      </c>
      <c r="G13" s="17">
        <v>92.4</v>
      </c>
      <c r="H13" s="56" t="s">
        <v>196</v>
      </c>
      <c r="I13" s="17">
        <v>102.9</v>
      </c>
      <c r="J13" s="17">
        <v>11.6</v>
      </c>
      <c r="K13" s="25">
        <v>0.8</v>
      </c>
      <c r="L13" s="13">
        <v>51</v>
      </c>
      <c r="M13" s="13">
        <v>7117</v>
      </c>
      <c r="N13" s="17">
        <v>99.4</v>
      </c>
      <c r="O13" s="56">
        <v>1213</v>
      </c>
      <c r="P13" s="56">
        <v>1016</v>
      </c>
      <c r="Q13" s="13">
        <v>343494</v>
      </c>
      <c r="R13" s="13">
        <v>22451</v>
      </c>
      <c r="S13" s="13">
        <v>11612</v>
      </c>
      <c r="T13" s="57" t="s">
        <v>156</v>
      </c>
    </row>
    <row r="14" spans="1:20" s="117" customFormat="1" ht="11.25" customHeight="1">
      <c r="A14" s="151" t="s">
        <v>194</v>
      </c>
      <c r="B14" s="122">
        <v>835016</v>
      </c>
      <c r="C14" s="150">
        <v>66098</v>
      </c>
      <c r="D14" s="162">
        <v>14148</v>
      </c>
      <c r="E14" s="150">
        <v>4830</v>
      </c>
      <c r="F14" s="162">
        <v>116773</v>
      </c>
      <c r="G14" s="123">
        <v>95.8</v>
      </c>
      <c r="H14" s="162">
        <v>63754</v>
      </c>
      <c r="I14" s="160">
        <v>104.3</v>
      </c>
      <c r="J14" s="160">
        <v>11.7</v>
      </c>
      <c r="K14" s="25">
        <v>0.89</v>
      </c>
      <c r="L14" s="150">
        <v>37</v>
      </c>
      <c r="M14" s="150">
        <v>13331</v>
      </c>
      <c r="N14" s="160">
        <v>101.9</v>
      </c>
      <c r="O14" s="162">
        <v>1240</v>
      </c>
      <c r="P14" s="162">
        <v>893</v>
      </c>
      <c r="Q14" s="150">
        <v>316237</v>
      </c>
      <c r="R14" s="122">
        <v>22656</v>
      </c>
      <c r="S14" s="161">
        <v>12122</v>
      </c>
      <c r="T14" s="152" t="s">
        <v>194</v>
      </c>
    </row>
    <row r="15" spans="1:20" ht="9.75" customHeight="1">
      <c r="A15" s="55"/>
      <c r="J15" s="149">
        <v>11.3</v>
      </c>
      <c r="T15" s="57"/>
    </row>
    <row r="16" spans="1:21" s="5" customFormat="1" ht="10.5" customHeight="1">
      <c r="A16" s="115" t="s">
        <v>200</v>
      </c>
      <c r="B16" s="109">
        <v>835222</v>
      </c>
      <c r="C16" s="109">
        <v>4845</v>
      </c>
      <c r="D16" s="13">
        <v>1308</v>
      </c>
      <c r="E16" s="110">
        <v>291</v>
      </c>
      <c r="F16" s="109">
        <v>11059</v>
      </c>
      <c r="G16" s="111">
        <v>97.1</v>
      </c>
      <c r="H16" s="112">
        <v>5417</v>
      </c>
      <c r="I16" s="17">
        <v>89.5</v>
      </c>
      <c r="J16" s="111">
        <v>11.9</v>
      </c>
      <c r="K16" s="147">
        <v>0.91</v>
      </c>
      <c r="L16" s="113">
        <v>3</v>
      </c>
      <c r="M16" s="112">
        <v>80</v>
      </c>
      <c r="N16" s="114" t="s">
        <v>172</v>
      </c>
      <c r="O16" s="113">
        <v>49</v>
      </c>
      <c r="P16" s="113">
        <v>76</v>
      </c>
      <c r="Q16" s="109">
        <v>30485</v>
      </c>
      <c r="R16" s="109">
        <v>22273</v>
      </c>
      <c r="S16" s="109">
        <v>11907</v>
      </c>
      <c r="T16" s="57" t="s">
        <v>200</v>
      </c>
      <c r="U16" s="81"/>
    </row>
    <row r="17" spans="1:21" s="5" customFormat="1" ht="10.5" customHeight="1">
      <c r="A17" s="108" t="s">
        <v>151</v>
      </c>
      <c r="B17" s="109">
        <v>835016</v>
      </c>
      <c r="C17" s="109">
        <v>5277</v>
      </c>
      <c r="D17" s="13">
        <v>1177</v>
      </c>
      <c r="E17" s="110">
        <v>398</v>
      </c>
      <c r="F17" s="109">
        <v>14566</v>
      </c>
      <c r="G17" s="111">
        <v>90.3</v>
      </c>
      <c r="H17" s="112">
        <v>5065</v>
      </c>
      <c r="I17" s="17">
        <v>87.3</v>
      </c>
      <c r="J17" s="111">
        <v>11.2</v>
      </c>
      <c r="K17" s="147">
        <v>0.89</v>
      </c>
      <c r="L17" s="113">
        <v>4</v>
      </c>
      <c r="M17" s="112">
        <v>1464</v>
      </c>
      <c r="N17" s="114" t="s">
        <v>173</v>
      </c>
      <c r="O17" s="113">
        <v>80</v>
      </c>
      <c r="P17" s="113">
        <v>29</v>
      </c>
      <c r="Q17" s="109">
        <v>23398</v>
      </c>
      <c r="R17" s="109">
        <v>22214</v>
      </c>
      <c r="S17" s="109">
        <v>11880</v>
      </c>
      <c r="T17" s="57" t="s">
        <v>151</v>
      </c>
      <c r="U17" s="81"/>
    </row>
    <row r="18" spans="1:21" s="5" customFormat="1" ht="10.5" customHeight="1">
      <c r="A18" s="108" t="s">
        <v>142</v>
      </c>
      <c r="B18" s="109">
        <v>835010</v>
      </c>
      <c r="C18" s="109">
        <v>5542</v>
      </c>
      <c r="D18" s="13">
        <v>1068</v>
      </c>
      <c r="E18" s="110">
        <v>338</v>
      </c>
      <c r="F18" s="109">
        <v>8170</v>
      </c>
      <c r="G18" s="111">
        <v>84.8</v>
      </c>
      <c r="H18" s="112">
        <v>4861</v>
      </c>
      <c r="I18" s="17">
        <v>89.6</v>
      </c>
      <c r="J18" s="111">
        <v>12</v>
      </c>
      <c r="K18" s="147">
        <v>0.89</v>
      </c>
      <c r="L18" s="113">
        <v>4</v>
      </c>
      <c r="M18" s="112">
        <v>405</v>
      </c>
      <c r="N18" s="114" t="s">
        <v>174</v>
      </c>
      <c r="O18" s="113">
        <v>59</v>
      </c>
      <c r="P18" s="113">
        <v>52</v>
      </c>
      <c r="Q18" s="109">
        <v>17070</v>
      </c>
      <c r="R18" s="109">
        <v>22475</v>
      </c>
      <c r="S18" s="109">
        <v>11963</v>
      </c>
      <c r="T18" s="57" t="s">
        <v>142</v>
      </c>
      <c r="U18" s="81"/>
    </row>
    <row r="19" spans="1:21" s="5" customFormat="1" ht="10.5" customHeight="1">
      <c r="A19" s="108" t="s">
        <v>143</v>
      </c>
      <c r="B19" s="109">
        <v>834732</v>
      </c>
      <c r="C19" s="109">
        <v>7287</v>
      </c>
      <c r="D19" s="13">
        <v>1004</v>
      </c>
      <c r="E19" s="110">
        <v>548</v>
      </c>
      <c r="F19" s="109">
        <v>7901</v>
      </c>
      <c r="G19" s="111">
        <v>87.5</v>
      </c>
      <c r="H19" s="112">
        <v>5103</v>
      </c>
      <c r="I19" s="17">
        <v>189.7</v>
      </c>
      <c r="J19" s="111">
        <v>12</v>
      </c>
      <c r="K19" s="147">
        <v>0.86</v>
      </c>
      <c r="L19" s="113">
        <v>2</v>
      </c>
      <c r="M19" s="112">
        <v>30</v>
      </c>
      <c r="N19" s="114" t="s">
        <v>171</v>
      </c>
      <c r="O19" s="113">
        <v>295</v>
      </c>
      <c r="P19" s="113">
        <v>38</v>
      </c>
      <c r="Q19" s="109">
        <v>28561</v>
      </c>
      <c r="R19" s="109">
        <v>22656</v>
      </c>
      <c r="S19" s="109">
        <v>12122</v>
      </c>
      <c r="T19" s="57" t="s">
        <v>143</v>
      </c>
      <c r="U19" s="81"/>
    </row>
    <row r="20" spans="1:21" s="5" customFormat="1" ht="10.5" customHeight="1">
      <c r="A20" s="108" t="s">
        <v>175</v>
      </c>
      <c r="B20" s="109">
        <v>834353</v>
      </c>
      <c r="C20" s="109">
        <v>5433</v>
      </c>
      <c r="D20" s="13">
        <v>1200</v>
      </c>
      <c r="E20" s="110">
        <v>377</v>
      </c>
      <c r="F20" s="109">
        <v>8903</v>
      </c>
      <c r="G20" s="111">
        <v>101.9</v>
      </c>
      <c r="H20" s="112">
        <v>6117</v>
      </c>
      <c r="I20" s="17">
        <v>88.1</v>
      </c>
      <c r="J20" s="111">
        <v>12</v>
      </c>
      <c r="K20" s="147">
        <v>0.87</v>
      </c>
      <c r="L20" s="113">
        <v>3</v>
      </c>
      <c r="M20" s="112">
        <v>161</v>
      </c>
      <c r="N20" s="114" t="s">
        <v>180</v>
      </c>
      <c r="O20" s="113">
        <v>36</v>
      </c>
      <c r="P20" s="113">
        <v>188</v>
      </c>
      <c r="Q20" s="109">
        <v>23570</v>
      </c>
      <c r="R20" s="109">
        <v>22664</v>
      </c>
      <c r="S20" s="109">
        <v>12080</v>
      </c>
      <c r="T20" s="57" t="s">
        <v>175</v>
      </c>
      <c r="U20" s="81"/>
    </row>
    <row r="21" spans="1:21" s="5" customFormat="1" ht="10.5" customHeight="1">
      <c r="A21" s="108" t="s">
        <v>2</v>
      </c>
      <c r="B21" s="109">
        <v>833713</v>
      </c>
      <c r="C21" s="109">
        <v>4861</v>
      </c>
      <c r="D21" s="13">
        <v>1445</v>
      </c>
      <c r="E21" s="110">
        <v>381</v>
      </c>
      <c r="F21" s="109">
        <v>5850</v>
      </c>
      <c r="G21" s="17">
        <v>94.6</v>
      </c>
      <c r="H21" s="112">
        <v>5597</v>
      </c>
      <c r="I21" s="17">
        <v>86.3</v>
      </c>
      <c r="J21" s="17">
        <v>11.2</v>
      </c>
      <c r="K21" s="147">
        <v>0.87</v>
      </c>
      <c r="L21" s="113">
        <v>3</v>
      </c>
      <c r="M21" s="112">
        <v>360</v>
      </c>
      <c r="N21" s="114" t="s">
        <v>181</v>
      </c>
      <c r="O21" s="113">
        <v>56</v>
      </c>
      <c r="P21" s="113">
        <v>68</v>
      </c>
      <c r="Q21" s="109">
        <v>23051</v>
      </c>
      <c r="R21" s="109">
        <v>22717</v>
      </c>
      <c r="S21" s="109">
        <v>12103</v>
      </c>
      <c r="T21" s="57" t="s">
        <v>2</v>
      </c>
      <c r="U21" s="81"/>
    </row>
    <row r="22" spans="1:21" s="5" customFormat="1" ht="10.5" customHeight="1">
      <c r="A22" s="108" t="s">
        <v>147</v>
      </c>
      <c r="B22" s="109">
        <v>833131</v>
      </c>
      <c r="C22" s="109">
        <v>5483</v>
      </c>
      <c r="D22" s="13">
        <v>1811</v>
      </c>
      <c r="E22" s="110">
        <v>233</v>
      </c>
      <c r="F22" s="109">
        <v>6086</v>
      </c>
      <c r="G22" s="111">
        <v>105.4</v>
      </c>
      <c r="H22" s="112">
        <v>5484</v>
      </c>
      <c r="I22" s="17">
        <v>94</v>
      </c>
      <c r="J22" s="111">
        <v>12.1</v>
      </c>
      <c r="K22" s="147">
        <v>0.88</v>
      </c>
      <c r="L22" s="113">
        <v>1</v>
      </c>
      <c r="M22" s="112">
        <v>120</v>
      </c>
      <c r="N22" s="114" t="s">
        <v>164</v>
      </c>
      <c r="O22" s="109">
        <v>134</v>
      </c>
      <c r="P22" s="109">
        <v>75</v>
      </c>
      <c r="Q22" s="109">
        <v>32486</v>
      </c>
      <c r="R22" s="109">
        <v>23309</v>
      </c>
      <c r="S22" s="109">
        <v>12259</v>
      </c>
      <c r="T22" s="118" t="s">
        <v>147</v>
      </c>
      <c r="U22" s="81"/>
    </row>
    <row r="23" spans="1:21" s="5" customFormat="1" ht="10.5" customHeight="1">
      <c r="A23" s="55" t="s">
        <v>148</v>
      </c>
      <c r="B23" s="109">
        <v>830065</v>
      </c>
      <c r="C23" s="109">
        <v>5276</v>
      </c>
      <c r="D23" s="13">
        <v>839</v>
      </c>
      <c r="E23" s="110">
        <v>371</v>
      </c>
      <c r="F23" s="109">
        <v>17666</v>
      </c>
      <c r="G23" s="111">
        <v>86.4</v>
      </c>
      <c r="H23" s="112">
        <v>5179</v>
      </c>
      <c r="I23" s="17">
        <v>94.2</v>
      </c>
      <c r="J23" s="111">
        <v>12.3</v>
      </c>
      <c r="K23" s="147">
        <v>0.88</v>
      </c>
      <c r="L23" s="113">
        <v>2</v>
      </c>
      <c r="M23" s="112">
        <v>75</v>
      </c>
      <c r="N23" s="114" t="s">
        <v>174</v>
      </c>
      <c r="O23" s="109">
        <v>122</v>
      </c>
      <c r="P23" s="109">
        <v>50</v>
      </c>
      <c r="Q23" s="109">
        <v>25743</v>
      </c>
      <c r="R23" s="109">
        <v>23100</v>
      </c>
      <c r="S23" s="121">
        <v>12151</v>
      </c>
      <c r="T23" s="118" t="s">
        <v>148</v>
      </c>
      <c r="U23" s="81"/>
    </row>
    <row r="24" spans="1:21" s="5" customFormat="1" ht="10.5" customHeight="1">
      <c r="A24" s="55" t="s">
        <v>149</v>
      </c>
      <c r="B24" s="13">
        <v>830776</v>
      </c>
      <c r="C24" s="109">
        <v>5417</v>
      </c>
      <c r="D24" s="13">
        <v>924</v>
      </c>
      <c r="E24" s="130">
        <v>408</v>
      </c>
      <c r="F24" s="13">
        <v>5044</v>
      </c>
      <c r="G24" s="17">
        <v>92.5</v>
      </c>
      <c r="H24" s="112">
        <v>4902</v>
      </c>
      <c r="I24" s="17">
        <v>88.9</v>
      </c>
      <c r="J24" s="17">
        <v>11.3</v>
      </c>
      <c r="K24" s="147">
        <v>0.89</v>
      </c>
      <c r="L24" s="5">
        <v>2</v>
      </c>
      <c r="M24" s="112">
        <v>64</v>
      </c>
      <c r="N24" s="129" t="s">
        <v>190</v>
      </c>
      <c r="O24" s="13">
        <v>82</v>
      </c>
      <c r="P24" s="13">
        <v>105</v>
      </c>
      <c r="Q24" s="13">
        <v>20858</v>
      </c>
      <c r="R24" s="13">
        <v>23151</v>
      </c>
      <c r="S24" s="126">
        <v>12352</v>
      </c>
      <c r="T24" s="57" t="s">
        <v>149</v>
      </c>
      <c r="U24" s="81"/>
    </row>
    <row r="25" spans="1:21" s="5" customFormat="1" ht="10.5" customHeight="1">
      <c r="A25" s="55" t="s">
        <v>150</v>
      </c>
      <c r="B25" s="13">
        <v>830605</v>
      </c>
      <c r="C25" s="109">
        <v>5327</v>
      </c>
      <c r="D25" s="13">
        <v>1191</v>
      </c>
      <c r="E25" s="130">
        <v>520</v>
      </c>
      <c r="F25" s="13">
        <v>8355</v>
      </c>
      <c r="G25" s="17">
        <v>93.2</v>
      </c>
      <c r="H25" s="112">
        <v>4942</v>
      </c>
      <c r="I25" s="17">
        <v>126.9</v>
      </c>
      <c r="J25" s="17">
        <v>11.1</v>
      </c>
      <c r="K25" s="147">
        <v>0.91</v>
      </c>
      <c r="L25" s="5">
        <v>2</v>
      </c>
      <c r="M25" s="112">
        <v>40</v>
      </c>
      <c r="N25" s="129" t="s">
        <v>172</v>
      </c>
      <c r="O25" s="13">
        <v>129</v>
      </c>
      <c r="P25" s="13">
        <v>44</v>
      </c>
      <c r="Q25" s="13">
        <v>34573</v>
      </c>
      <c r="R25" s="13">
        <v>23212</v>
      </c>
      <c r="S25" s="126">
        <v>12329</v>
      </c>
      <c r="T25" s="57" t="s">
        <v>150</v>
      </c>
      <c r="U25" s="81"/>
    </row>
    <row r="26" spans="1:21" s="5" customFormat="1" ht="10.5" customHeight="1">
      <c r="A26" s="55" t="s">
        <v>138</v>
      </c>
      <c r="B26" s="13">
        <v>830462</v>
      </c>
      <c r="C26" s="109">
        <v>5604</v>
      </c>
      <c r="D26" s="13">
        <v>1261</v>
      </c>
      <c r="E26" s="120">
        <v>456</v>
      </c>
      <c r="F26" s="13">
        <v>7888</v>
      </c>
      <c r="G26" s="17">
        <v>97.3</v>
      </c>
      <c r="H26" s="112">
        <v>5256</v>
      </c>
      <c r="I26" s="17">
        <v>121.4</v>
      </c>
      <c r="J26" s="17">
        <v>11.9</v>
      </c>
      <c r="K26" s="147">
        <v>0.92</v>
      </c>
      <c r="L26" s="5">
        <v>2</v>
      </c>
      <c r="M26" s="112">
        <v>150</v>
      </c>
      <c r="N26" s="129" t="s">
        <v>173</v>
      </c>
      <c r="O26" s="13">
        <v>114</v>
      </c>
      <c r="P26" s="13">
        <v>37</v>
      </c>
      <c r="Q26" s="13">
        <v>25787</v>
      </c>
      <c r="R26" s="13">
        <v>23055</v>
      </c>
      <c r="S26" s="126">
        <v>12394</v>
      </c>
      <c r="T26" s="57" t="s">
        <v>138</v>
      </c>
      <c r="U26" s="81"/>
    </row>
    <row r="27" spans="1:21" s="5" customFormat="1" ht="10.5" customHeight="1">
      <c r="A27" s="60" t="s">
        <v>139</v>
      </c>
      <c r="B27" s="13">
        <v>830216</v>
      </c>
      <c r="C27" s="109">
        <v>5618</v>
      </c>
      <c r="D27" s="13">
        <v>913</v>
      </c>
      <c r="E27" s="120">
        <v>479</v>
      </c>
      <c r="F27" s="13">
        <v>13144</v>
      </c>
      <c r="G27" s="17">
        <v>95.1</v>
      </c>
      <c r="H27" s="112">
        <v>5746</v>
      </c>
      <c r="I27" s="17">
        <v>94.7</v>
      </c>
      <c r="J27" s="17">
        <v>10.8</v>
      </c>
      <c r="K27" s="147">
        <v>0.96</v>
      </c>
      <c r="L27" s="5">
        <v>4</v>
      </c>
      <c r="M27" s="112">
        <v>431</v>
      </c>
      <c r="N27" s="129" t="s">
        <v>198</v>
      </c>
      <c r="O27" s="13">
        <v>119</v>
      </c>
      <c r="P27" s="13">
        <v>31</v>
      </c>
      <c r="Q27" s="13">
        <v>24584</v>
      </c>
      <c r="R27" s="13">
        <v>23049</v>
      </c>
      <c r="S27" s="126">
        <v>12445</v>
      </c>
      <c r="T27" s="57" t="s">
        <v>139</v>
      </c>
      <c r="U27" s="81"/>
    </row>
    <row r="28" spans="1:22" s="113" customFormat="1" ht="10.5" customHeight="1">
      <c r="A28" s="108" t="s">
        <v>140</v>
      </c>
      <c r="B28" s="13">
        <v>830053</v>
      </c>
      <c r="C28" s="109">
        <v>5014</v>
      </c>
      <c r="D28" s="13">
        <v>1356</v>
      </c>
      <c r="E28" s="120">
        <v>475</v>
      </c>
      <c r="F28" s="13">
        <v>7739</v>
      </c>
      <c r="G28" s="17">
        <v>103.3</v>
      </c>
      <c r="H28" s="112">
        <v>5308</v>
      </c>
      <c r="I28" s="17">
        <v>87.5</v>
      </c>
      <c r="J28" s="17">
        <v>11.8</v>
      </c>
      <c r="K28" s="147">
        <v>0.97</v>
      </c>
      <c r="L28" s="5">
        <v>3</v>
      </c>
      <c r="M28" s="112">
        <v>116</v>
      </c>
      <c r="N28" s="129" t="s">
        <v>202</v>
      </c>
      <c r="O28" s="13">
        <v>84</v>
      </c>
      <c r="P28" s="13">
        <v>58</v>
      </c>
      <c r="Q28" s="13">
        <v>23475</v>
      </c>
      <c r="R28" s="13">
        <v>22843</v>
      </c>
      <c r="S28" s="126">
        <v>12423</v>
      </c>
      <c r="T28" s="57" t="s">
        <v>140</v>
      </c>
      <c r="U28" s="81"/>
      <c r="V28" s="5"/>
    </row>
    <row r="29" spans="1:21" s="5" customFormat="1" ht="10.5" customHeight="1">
      <c r="A29" s="108" t="s">
        <v>151</v>
      </c>
      <c r="B29" s="13">
        <v>833245</v>
      </c>
      <c r="C29" s="109">
        <v>5403</v>
      </c>
      <c r="D29" s="13">
        <v>1056</v>
      </c>
      <c r="E29" s="120">
        <v>442</v>
      </c>
      <c r="F29" s="13">
        <v>7874</v>
      </c>
      <c r="G29" s="17" t="s">
        <v>113</v>
      </c>
      <c r="H29" s="112">
        <v>4809</v>
      </c>
      <c r="I29" s="17" t="s">
        <v>113</v>
      </c>
      <c r="J29" s="17" t="s">
        <v>113</v>
      </c>
      <c r="K29" s="147">
        <v>0.99</v>
      </c>
      <c r="L29" s="5">
        <v>7</v>
      </c>
      <c r="M29" s="112">
        <v>2773</v>
      </c>
      <c r="N29" s="129" t="s">
        <v>203</v>
      </c>
      <c r="O29" s="13">
        <v>121</v>
      </c>
      <c r="P29" s="13">
        <v>35</v>
      </c>
      <c r="Q29" s="13">
        <v>16489</v>
      </c>
      <c r="R29" s="13">
        <v>22941</v>
      </c>
      <c r="S29" s="126">
        <v>12435</v>
      </c>
      <c r="T29" s="57" t="s">
        <v>151</v>
      </c>
      <c r="U29" s="81"/>
    </row>
    <row r="30" spans="1:21" s="20" customFormat="1" ht="10.5" customHeight="1">
      <c r="A30" s="151" t="s">
        <v>201</v>
      </c>
      <c r="B30" s="122">
        <v>833340</v>
      </c>
      <c r="C30" s="150" t="s">
        <v>113</v>
      </c>
      <c r="D30" s="150" t="s">
        <v>113</v>
      </c>
      <c r="E30" s="123" t="s">
        <v>113</v>
      </c>
      <c r="F30" s="122">
        <v>6594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55" t="s">
        <v>113</v>
      </c>
      <c r="L30" s="20">
        <v>5</v>
      </c>
      <c r="M30" s="169">
        <v>138</v>
      </c>
      <c r="N30" s="156" t="s">
        <v>113</v>
      </c>
      <c r="O30" s="122">
        <v>102</v>
      </c>
      <c r="P30" s="122">
        <v>39</v>
      </c>
      <c r="Q30" s="122">
        <v>25393</v>
      </c>
      <c r="R30" s="122">
        <v>22916</v>
      </c>
      <c r="S30" s="161">
        <v>12471</v>
      </c>
      <c r="T30" s="59" t="s">
        <v>142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6" t="s">
        <v>63</v>
      </c>
      <c r="B32" s="157">
        <f>B30-B29</f>
        <v>95</v>
      </c>
      <c r="C32" s="138">
        <f>(C29-C28)/C28*100</f>
        <v>7.758276824890308</v>
      </c>
      <c r="D32" s="138">
        <f>(D29-D28)/D28*100</f>
        <v>-22.123893805309734</v>
      </c>
      <c r="E32" s="137">
        <f>(E29-E28)/E28*100</f>
        <v>-6.947368421052631</v>
      </c>
      <c r="F32" s="137">
        <f>(F30-F29)/F29*100</f>
        <v>-16.256032512065026</v>
      </c>
      <c r="G32" s="137">
        <v>8.6</v>
      </c>
      <c r="H32" s="137">
        <f>(H29-H28)/H28*100</f>
        <v>-9.400904295403164</v>
      </c>
      <c r="I32" s="137">
        <f>(I28-I27)/I27*100</f>
        <v>-7.60295670538543</v>
      </c>
      <c r="J32" s="137">
        <f>(J28-J27)/J27*100</f>
        <v>9.25925925925926</v>
      </c>
      <c r="K32" s="148">
        <f>K29-K28</f>
        <v>0.020000000000000018</v>
      </c>
      <c r="L32" s="137">
        <f>(L30-L29)/L29*100</f>
        <v>-28.57142857142857</v>
      </c>
      <c r="M32" s="137">
        <f>(M30-M29)/M29*100</f>
        <v>-95.02344031734583</v>
      </c>
      <c r="N32" s="137">
        <v>0.2</v>
      </c>
      <c r="O32" s="137">
        <f>(10150-12090)/12090*100</f>
        <v>-16.04631927212572</v>
      </c>
      <c r="P32" s="137">
        <f>(3900-3480)/3480*100</f>
        <v>12.068965517241379</v>
      </c>
      <c r="Q32" s="137">
        <f>(Q30-Q29)/Q29*100</f>
        <v>53.9996361210504</v>
      </c>
      <c r="R32" s="146">
        <f>(R30-R29)/R29*100</f>
        <v>-0.10897519724510701</v>
      </c>
      <c r="S32" s="144">
        <f>(S30-S29)/S29*100</f>
        <v>0.28950542822677927</v>
      </c>
      <c r="T32" s="140" t="s">
        <v>63</v>
      </c>
    </row>
    <row r="33" spans="1:20" s="134" customFormat="1" ht="13.5" customHeight="1">
      <c r="A33" s="142" t="s">
        <v>152</v>
      </c>
      <c r="B33" s="157">
        <f>B30-B18</f>
        <v>-1670</v>
      </c>
      <c r="C33" s="137">
        <v>8.4</v>
      </c>
      <c r="D33" s="137">
        <f>(D29-D17)/D17*100</f>
        <v>-10.2803738317757</v>
      </c>
      <c r="E33" s="137">
        <f>(E29-E17)/E17*100</f>
        <v>11.055276381909549</v>
      </c>
      <c r="F33" s="138">
        <f>(F30-F18)/F18*100</f>
        <v>-19.290085679314565</v>
      </c>
      <c r="G33" s="137">
        <v>3.9</v>
      </c>
      <c r="H33" s="137">
        <f>(H29-H17)/H17*100</f>
        <v>-5.054294175715696</v>
      </c>
      <c r="I33" s="137">
        <f>(I28-I16)/I16*100</f>
        <v>-2.2346368715083798</v>
      </c>
      <c r="J33" s="137">
        <f>(J28-J16)/J16*100</f>
        <v>-0.8403361344537785</v>
      </c>
      <c r="K33" s="148">
        <f>K29-K17</f>
        <v>0.09999999999999998</v>
      </c>
      <c r="L33" s="137">
        <f>(L30-L18)/L18*100</f>
        <v>25</v>
      </c>
      <c r="M33" s="137">
        <f>(M30-M18)/M18*100</f>
        <v>-65.92592592592592</v>
      </c>
      <c r="N33" s="138">
        <v>0.6</v>
      </c>
      <c r="O33" s="137">
        <v>71.7</v>
      </c>
      <c r="P33" s="137">
        <v>-24.4</v>
      </c>
      <c r="Q33" s="137">
        <f>(Q30-Q18)/Q18*100</f>
        <v>48.758055067369654</v>
      </c>
      <c r="R33" s="138">
        <f>(R30-R18)/R18*100</f>
        <v>1.9621802002224693</v>
      </c>
      <c r="S33" s="138">
        <f>(S30-S18)/S18*100</f>
        <v>4.24642648165176</v>
      </c>
      <c r="T33" s="145" t="s">
        <v>153</v>
      </c>
    </row>
    <row r="34" spans="1:20" s="62" customFormat="1" ht="45" customHeight="1">
      <c r="A34" s="61" t="s">
        <v>85</v>
      </c>
      <c r="B34" s="22" t="s">
        <v>165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166</v>
      </c>
      <c r="H34" s="22" t="s">
        <v>89</v>
      </c>
      <c r="I34" s="185" t="s">
        <v>167</v>
      </c>
      <c r="J34" s="186"/>
      <c r="K34" s="22" t="s">
        <v>84</v>
      </c>
      <c r="L34" s="185" t="s">
        <v>42</v>
      </c>
      <c r="M34" s="186"/>
      <c r="N34" s="23" t="s">
        <v>168</v>
      </c>
      <c r="O34" s="185" t="s">
        <v>41</v>
      </c>
      <c r="P34" s="186"/>
      <c r="Q34" s="187" t="s">
        <v>114</v>
      </c>
      <c r="R34" s="188"/>
      <c r="S34" s="189"/>
      <c r="T34" s="76" t="s">
        <v>85</v>
      </c>
    </row>
    <row r="35" spans="1:16" s="9" customFormat="1" ht="10.5" customHeight="1">
      <c r="A35" s="24" t="s">
        <v>199</v>
      </c>
      <c r="F35" s="78"/>
      <c r="N35" s="7"/>
      <c r="P35" s="7"/>
    </row>
    <row r="36" spans="1:16" s="9" customFormat="1" ht="10.5" customHeight="1">
      <c r="A36" s="9" t="s">
        <v>163</v>
      </c>
      <c r="H36" s="153"/>
      <c r="K36" s="7" t="s">
        <v>186</v>
      </c>
      <c r="N36" s="7"/>
      <c r="P36" s="7"/>
    </row>
    <row r="37" spans="1:16" s="9" customFormat="1" ht="10.5" customHeight="1">
      <c r="A37" s="24" t="s">
        <v>219</v>
      </c>
      <c r="K37" s="24" t="s">
        <v>185</v>
      </c>
      <c r="N37" s="7"/>
      <c r="P37" s="7"/>
    </row>
    <row r="38" spans="1:16" s="9" customFormat="1" ht="10.5" customHeight="1">
      <c r="A38" s="24" t="s">
        <v>161</v>
      </c>
      <c r="K38" s="7" t="s">
        <v>187</v>
      </c>
      <c r="N38" s="7"/>
      <c r="P38" s="7"/>
    </row>
    <row r="39" spans="1:16" s="9" customFormat="1" ht="10.5" customHeight="1">
      <c r="A39" s="9" t="s">
        <v>162</v>
      </c>
      <c r="K39" s="7" t="s">
        <v>189</v>
      </c>
      <c r="N39" s="7"/>
      <c r="P39" s="7"/>
    </row>
    <row r="40" spans="1:16" s="9" customFormat="1" ht="10.5" customHeight="1">
      <c r="A40" s="7" t="s">
        <v>191</v>
      </c>
      <c r="K40" s="7" t="s">
        <v>188</v>
      </c>
      <c r="N40" s="7"/>
      <c r="P40" s="7"/>
    </row>
    <row r="41" spans="1:14" s="9" customFormat="1" ht="10.5" customHeight="1">
      <c r="A41" s="7" t="s">
        <v>160</v>
      </c>
      <c r="K41" s="24" t="s">
        <v>130</v>
      </c>
      <c r="N41" s="7"/>
    </row>
    <row r="42" spans="1:16" s="9" customFormat="1" ht="10.5" customHeight="1">
      <c r="A42" s="7"/>
      <c r="H42" s="78" t="s">
        <v>144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5" t="s">
        <v>5</v>
      </c>
      <c r="D3" s="176"/>
      <c r="E3" s="36" t="s">
        <v>6</v>
      </c>
      <c r="F3" s="104" t="s">
        <v>44</v>
      </c>
      <c r="G3" s="105" t="s">
        <v>7</v>
      </c>
      <c r="H3" s="15" t="s">
        <v>8</v>
      </c>
      <c r="I3" s="175" t="s">
        <v>45</v>
      </c>
      <c r="J3" s="176"/>
      <c r="K3" s="175" t="s">
        <v>101</v>
      </c>
      <c r="L3" s="177"/>
      <c r="M3" s="204" t="s">
        <v>102</v>
      </c>
      <c r="N3" s="181"/>
      <c r="O3" s="172" t="s">
        <v>134</v>
      </c>
      <c r="P3" s="204" t="s">
        <v>46</v>
      </c>
      <c r="Q3" s="177"/>
      <c r="R3" s="103" t="s">
        <v>107</v>
      </c>
      <c r="S3" s="172" t="s">
        <v>11</v>
      </c>
      <c r="T3" s="200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0" t="s">
        <v>12</v>
      </c>
      <c r="B4" s="37" t="s">
        <v>13</v>
      </c>
      <c r="C4" s="15" t="s">
        <v>47</v>
      </c>
      <c r="D4" s="67" t="s">
        <v>48</v>
      </c>
      <c r="E4" s="196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6"/>
      <c r="P4" s="205" t="s">
        <v>72</v>
      </c>
      <c r="Q4" s="201" t="s">
        <v>71</v>
      </c>
      <c r="R4" s="15" t="s">
        <v>133</v>
      </c>
      <c r="S4" s="180"/>
      <c r="T4" s="180"/>
      <c r="U4" s="199" t="s">
        <v>12</v>
      </c>
    </row>
    <row r="5" spans="1:21" ht="12" customHeight="1">
      <c r="A5" s="191"/>
      <c r="B5" s="42" t="s">
        <v>19</v>
      </c>
      <c r="C5" s="15" t="s">
        <v>51</v>
      </c>
      <c r="D5" s="68" t="s">
        <v>52</v>
      </c>
      <c r="E5" s="180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6"/>
      <c r="P5" s="202"/>
      <c r="Q5" s="202"/>
      <c r="R5" s="86" t="s">
        <v>108</v>
      </c>
      <c r="S5" s="180"/>
      <c r="T5" s="180"/>
      <c r="U5" s="171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7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7"/>
      <c r="P6" s="203"/>
      <c r="Q6" s="203"/>
      <c r="R6" s="84" t="s">
        <v>109</v>
      </c>
      <c r="S6" s="197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192</v>
      </c>
      <c r="B9" s="29">
        <v>12752</v>
      </c>
      <c r="C9" s="13">
        <v>1959</v>
      </c>
      <c r="D9" s="13">
        <v>286169</v>
      </c>
      <c r="E9" s="13">
        <v>883</v>
      </c>
      <c r="F9" s="13" t="s">
        <v>154</v>
      </c>
      <c r="G9" s="56">
        <v>123820</v>
      </c>
      <c r="H9" s="17">
        <v>97.8</v>
      </c>
      <c r="I9" s="17">
        <v>99.3</v>
      </c>
      <c r="J9" s="90">
        <v>0.8</v>
      </c>
      <c r="K9" s="13">
        <v>12124</v>
      </c>
      <c r="L9" s="13">
        <v>38346</v>
      </c>
      <c r="M9" s="91">
        <v>637476</v>
      </c>
      <c r="N9" s="13">
        <v>706886</v>
      </c>
      <c r="O9" s="92">
        <v>1254356</v>
      </c>
      <c r="P9" s="119">
        <v>100.6</v>
      </c>
      <c r="Q9" s="17">
        <v>99.7</v>
      </c>
      <c r="R9" s="13">
        <v>84597</v>
      </c>
      <c r="S9" s="13">
        <v>36920</v>
      </c>
      <c r="T9" s="13">
        <v>43382</v>
      </c>
      <c r="U9" s="57" t="s">
        <v>192</v>
      </c>
    </row>
    <row r="10" spans="1:21" ht="10.5" customHeight="1">
      <c r="A10" s="55" t="s">
        <v>155</v>
      </c>
      <c r="B10" s="29">
        <v>12730</v>
      </c>
      <c r="C10" s="13">
        <v>1978</v>
      </c>
      <c r="D10" s="13">
        <v>290454</v>
      </c>
      <c r="E10" s="13">
        <v>980</v>
      </c>
      <c r="F10" s="13">
        <v>93232</v>
      </c>
      <c r="G10" s="56">
        <v>145711</v>
      </c>
      <c r="H10" s="119">
        <v>97</v>
      </c>
      <c r="I10" s="17">
        <v>99</v>
      </c>
      <c r="J10" s="90">
        <v>0.93</v>
      </c>
      <c r="K10" s="13">
        <v>10855</v>
      </c>
      <c r="L10" s="13">
        <v>27823</v>
      </c>
      <c r="M10" s="29">
        <v>697742</v>
      </c>
      <c r="N10" s="13">
        <v>812425</v>
      </c>
      <c r="O10" s="92">
        <v>1279346</v>
      </c>
      <c r="P10" s="119">
        <v>101.9</v>
      </c>
      <c r="Q10" s="17">
        <v>100</v>
      </c>
      <c r="R10" s="13">
        <v>87484</v>
      </c>
      <c r="S10" s="13" t="s">
        <v>197</v>
      </c>
      <c r="T10" s="13">
        <v>44913</v>
      </c>
      <c r="U10" s="57" t="s">
        <v>155</v>
      </c>
    </row>
    <row r="11" spans="1:21" s="72" customFormat="1" ht="10.5" customHeight="1">
      <c r="A11" s="58" t="s">
        <v>193</v>
      </c>
      <c r="B11" s="164">
        <v>12708</v>
      </c>
      <c r="C11" s="122">
        <v>2020</v>
      </c>
      <c r="D11" s="122">
        <v>291194</v>
      </c>
      <c r="E11" s="20">
        <v>892</v>
      </c>
      <c r="F11" s="122">
        <v>96920</v>
      </c>
      <c r="G11" s="162">
        <v>145224</v>
      </c>
      <c r="H11" s="165">
        <v>99</v>
      </c>
      <c r="I11" s="123">
        <v>99.9</v>
      </c>
      <c r="J11" s="166">
        <v>1.09</v>
      </c>
      <c r="K11" s="164">
        <v>9731</v>
      </c>
      <c r="L11" s="164">
        <v>18741</v>
      </c>
      <c r="M11" s="163">
        <v>730930</v>
      </c>
      <c r="N11" s="122">
        <v>859091</v>
      </c>
      <c r="O11" s="167">
        <v>1245316</v>
      </c>
      <c r="P11" s="127">
        <v>105.1</v>
      </c>
      <c r="Q11" s="123">
        <v>102.8</v>
      </c>
      <c r="R11" s="122">
        <v>90337</v>
      </c>
      <c r="S11" s="122">
        <v>33266</v>
      </c>
      <c r="T11" s="168">
        <v>46115</v>
      </c>
      <c r="U11" s="59" t="s">
        <v>193</v>
      </c>
    </row>
    <row r="12" spans="1:73" ht="3" customHeight="1">
      <c r="A12" s="55"/>
      <c r="P12" s="119"/>
      <c r="U12" s="13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200</v>
      </c>
      <c r="B13" s="80">
        <v>12705</v>
      </c>
      <c r="C13" s="13">
        <v>153</v>
      </c>
      <c r="D13" s="13">
        <v>275226</v>
      </c>
      <c r="E13" s="13">
        <v>76</v>
      </c>
      <c r="F13" s="13">
        <v>10710</v>
      </c>
      <c r="G13" s="13">
        <v>13984</v>
      </c>
      <c r="H13" s="17">
        <v>98.1</v>
      </c>
      <c r="I13" s="17">
        <v>82</v>
      </c>
      <c r="J13" s="77">
        <v>1.1</v>
      </c>
      <c r="K13" s="13">
        <v>827</v>
      </c>
      <c r="L13" s="13">
        <v>1368</v>
      </c>
      <c r="M13" s="13">
        <v>63821</v>
      </c>
      <c r="N13" s="13">
        <v>73441</v>
      </c>
      <c r="O13" s="80">
        <v>1264405</v>
      </c>
      <c r="P13" s="119">
        <v>106.4</v>
      </c>
      <c r="Q13" s="17">
        <v>103.9</v>
      </c>
      <c r="R13" s="13">
        <v>87712</v>
      </c>
      <c r="S13" s="13">
        <v>2702</v>
      </c>
      <c r="T13" s="13">
        <v>45491</v>
      </c>
      <c r="U13" s="57" t="s">
        <v>200</v>
      </c>
    </row>
    <row r="14" spans="1:21" s="128" customFormat="1" ht="10.5" customHeight="1">
      <c r="A14" s="108" t="s">
        <v>151</v>
      </c>
      <c r="B14" s="80">
        <v>12708</v>
      </c>
      <c r="C14" s="13">
        <v>161</v>
      </c>
      <c r="D14" s="13">
        <v>288579</v>
      </c>
      <c r="E14" s="13">
        <v>79</v>
      </c>
      <c r="F14" s="13">
        <v>6981</v>
      </c>
      <c r="G14" s="13">
        <v>13161</v>
      </c>
      <c r="H14" s="17">
        <v>98.5</v>
      </c>
      <c r="I14" s="17">
        <v>82.3</v>
      </c>
      <c r="J14" s="77">
        <v>1.1</v>
      </c>
      <c r="K14" s="13">
        <v>800</v>
      </c>
      <c r="L14" s="13">
        <v>1241</v>
      </c>
      <c r="M14" s="13">
        <v>66873</v>
      </c>
      <c r="N14" s="13">
        <v>74291</v>
      </c>
      <c r="O14" s="80">
        <v>1265925</v>
      </c>
      <c r="P14" s="119">
        <v>105.5</v>
      </c>
      <c r="Q14" s="17">
        <v>103.6</v>
      </c>
      <c r="R14" s="13">
        <v>87926</v>
      </c>
      <c r="S14" s="13">
        <v>2464</v>
      </c>
      <c r="T14" s="13">
        <v>45350</v>
      </c>
      <c r="U14" s="57" t="s">
        <v>151</v>
      </c>
    </row>
    <row r="15" spans="1:21" ht="10.5" customHeight="1">
      <c r="A15" s="108" t="s">
        <v>142</v>
      </c>
      <c r="B15" s="80">
        <v>12708</v>
      </c>
      <c r="C15" s="109">
        <v>173</v>
      </c>
      <c r="D15" s="13">
        <v>280271</v>
      </c>
      <c r="E15" s="109">
        <v>78</v>
      </c>
      <c r="F15" s="109">
        <v>6603</v>
      </c>
      <c r="G15" s="109">
        <v>8437</v>
      </c>
      <c r="H15" s="111">
        <v>97.9</v>
      </c>
      <c r="I15" s="111">
        <v>85.9</v>
      </c>
      <c r="J15" s="116">
        <v>1.12</v>
      </c>
      <c r="K15" s="109">
        <v>736</v>
      </c>
      <c r="L15" s="13">
        <v>1155</v>
      </c>
      <c r="M15" s="13">
        <v>61875</v>
      </c>
      <c r="N15" s="109">
        <v>70863</v>
      </c>
      <c r="O15" s="112">
        <v>1269079</v>
      </c>
      <c r="P15" s="119">
        <v>105.2</v>
      </c>
      <c r="Q15" s="111">
        <v>103.2</v>
      </c>
      <c r="R15" s="13">
        <v>88574</v>
      </c>
      <c r="S15" s="13">
        <v>2065</v>
      </c>
      <c r="T15" s="109">
        <v>45626</v>
      </c>
      <c r="U15" s="118" t="s">
        <v>142</v>
      </c>
    </row>
    <row r="16" spans="1:21" ht="10.5" customHeight="1">
      <c r="A16" s="108" t="s">
        <v>143</v>
      </c>
      <c r="B16" s="80">
        <v>12706</v>
      </c>
      <c r="C16" s="109">
        <v>216</v>
      </c>
      <c r="D16" s="13">
        <v>332363</v>
      </c>
      <c r="E16" s="109">
        <v>76</v>
      </c>
      <c r="F16" s="109">
        <v>8834</v>
      </c>
      <c r="G16" s="109">
        <v>8944</v>
      </c>
      <c r="H16" s="111">
        <v>98.1</v>
      </c>
      <c r="I16" s="111">
        <v>183.6</v>
      </c>
      <c r="J16" s="116">
        <v>1.14</v>
      </c>
      <c r="K16" s="109">
        <v>686</v>
      </c>
      <c r="L16" s="13">
        <v>1783</v>
      </c>
      <c r="M16" s="13">
        <v>68918</v>
      </c>
      <c r="N16" s="109">
        <v>75574</v>
      </c>
      <c r="O16" s="112">
        <v>1260548</v>
      </c>
      <c r="P16" s="119">
        <v>104.7</v>
      </c>
      <c r="Q16" s="111">
        <v>103.3</v>
      </c>
      <c r="R16" s="13">
        <v>89387</v>
      </c>
      <c r="S16" s="13">
        <v>2784</v>
      </c>
      <c r="T16" s="109">
        <v>46115</v>
      </c>
      <c r="U16" s="118" t="s">
        <v>143</v>
      </c>
    </row>
    <row r="17" spans="1:21" ht="10.5" customHeight="1">
      <c r="A17" s="108" t="s">
        <v>175</v>
      </c>
      <c r="B17" s="80">
        <v>12702</v>
      </c>
      <c r="C17" s="13">
        <v>172</v>
      </c>
      <c r="D17" s="13">
        <v>289847</v>
      </c>
      <c r="E17" s="13">
        <v>68</v>
      </c>
      <c r="F17" s="13">
        <v>6729</v>
      </c>
      <c r="G17" s="13">
        <v>6708</v>
      </c>
      <c r="H17" s="17">
        <v>102.1</v>
      </c>
      <c r="I17" s="17">
        <v>82.8</v>
      </c>
      <c r="J17" s="77">
        <v>1.14</v>
      </c>
      <c r="K17" s="13">
        <v>721</v>
      </c>
      <c r="L17" s="13">
        <v>1681</v>
      </c>
      <c r="M17" s="13">
        <v>61434</v>
      </c>
      <c r="N17" s="13">
        <v>73172</v>
      </c>
      <c r="O17" s="80">
        <v>1261103</v>
      </c>
      <c r="P17" s="119">
        <v>103.3</v>
      </c>
      <c r="Q17" s="17">
        <v>103.1</v>
      </c>
      <c r="R17" s="13">
        <v>89544</v>
      </c>
      <c r="S17" s="13">
        <v>2405</v>
      </c>
      <c r="T17" s="13">
        <v>45849</v>
      </c>
      <c r="U17" s="57" t="s">
        <v>175</v>
      </c>
    </row>
    <row r="18" spans="1:21" ht="10.5" customHeight="1">
      <c r="A18" s="108" t="s">
        <v>2</v>
      </c>
      <c r="B18" s="80">
        <v>12699</v>
      </c>
      <c r="C18" s="13">
        <v>150</v>
      </c>
      <c r="D18" s="13">
        <v>265632</v>
      </c>
      <c r="E18" s="13">
        <v>68</v>
      </c>
      <c r="F18" s="13">
        <v>7416</v>
      </c>
      <c r="G18" s="13">
        <v>7122</v>
      </c>
      <c r="H18" s="17">
        <v>98.9</v>
      </c>
      <c r="I18" s="17">
        <v>80.6</v>
      </c>
      <c r="J18" s="77">
        <v>1.15</v>
      </c>
      <c r="K18" s="13">
        <v>692</v>
      </c>
      <c r="L18" s="13">
        <v>1512</v>
      </c>
      <c r="M18" s="13">
        <v>59414</v>
      </c>
      <c r="N18" s="13">
        <v>63699</v>
      </c>
      <c r="O18" s="80">
        <v>1251112</v>
      </c>
      <c r="P18" s="119">
        <v>103.3</v>
      </c>
      <c r="Q18" s="17">
        <v>102.9</v>
      </c>
      <c r="R18" s="13">
        <v>89130</v>
      </c>
      <c r="S18" s="13">
        <v>2297</v>
      </c>
      <c r="T18" s="13">
        <v>45963</v>
      </c>
      <c r="U18" s="57" t="s">
        <v>2</v>
      </c>
    </row>
    <row r="19" spans="1:21" ht="10.5" customHeight="1">
      <c r="A19" s="108" t="s">
        <v>147</v>
      </c>
      <c r="B19" s="80">
        <v>12690</v>
      </c>
      <c r="C19" s="13">
        <v>172</v>
      </c>
      <c r="D19" s="13">
        <v>317579</v>
      </c>
      <c r="E19" s="13">
        <v>70</v>
      </c>
      <c r="F19" s="13">
        <v>13740</v>
      </c>
      <c r="G19" s="13">
        <v>12755</v>
      </c>
      <c r="H19" s="17">
        <v>98.1</v>
      </c>
      <c r="I19" s="17">
        <v>85.8</v>
      </c>
      <c r="J19" s="77">
        <v>1.15</v>
      </c>
      <c r="K19" s="13">
        <v>859</v>
      </c>
      <c r="L19" s="13">
        <v>2236</v>
      </c>
      <c r="M19" s="13">
        <v>69268</v>
      </c>
      <c r="N19" s="13">
        <v>67042</v>
      </c>
      <c r="O19" s="80">
        <v>1245316</v>
      </c>
      <c r="P19" s="119">
        <v>103.5</v>
      </c>
      <c r="Q19" s="17">
        <v>103.3</v>
      </c>
      <c r="R19" s="13">
        <v>89479</v>
      </c>
      <c r="S19" s="13">
        <v>3169</v>
      </c>
      <c r="T19" s="13">
        <v>46546</v>
      </c>
      <c r="U19" s="57" t="s">
        <v>147</v>
      </c>
    </row>
    <row r="20" spans="1:21" ht="10.5" customHeight="1">
      <c r="A20" s="55" t="s">
        <v>148</v>
      </c>
      <c r="B20" s="80">
        <v>12694</v>
      </c>
      <c r="C20" s="13">
        <v>161</v>
      </c>
      <c r="D20" s="13">
        <v>300480</v>
      </c>
      <c r="E20" s="13">
        <v>76</v>
      </c>
      <c r="F20" s="13">
        <v>8413</v>
      </c>
      <c r="G20" s="13">
        <v>18361</v>
      </c>
      <c r="H20" s="17">
        <v>99.3</v>
      </c>
      <c r="I20" s="17">
        <v>85.2</v>
      </c>
      <c r="J20" s="77">
        <v>1.17</v>
      </c>
      <c r="K20" s="5">
        <v>748</v>
      </c>
      <c r="L20" s="13">
        <v>1928</v>
      </c>
      <c r="M20" s="13">
        <v>65502</v>
      </c>
      <c r="N20" s="13">
        <v>66095</v>
      </c>
      <c r="O20" s="80">
        <v>1250073</v>
      </c>
      <c r="P20" s="119">
        <v>103.6</v>
      </c>
      <c r="Q20" s="17">
        <v>103.7</v>
      </c>
      <c r="R20" s="13">
        <v>90457</v>
      </c>
      <c r="S20" s="13">
        <v>2597</v>
      </c>
      <c r="T20" s="13">
        <v>46076</v>
      </c>
      <c r="U20" s="57" t="s">
        <v>148</v>
      </c>
    </row>
    <row r="21" spans="1:21" ht="10.5" customHeight="1">
      <c r="A21" s="55" t="s">
        <v>149</v>
      </c>
      <c r="B21" s="80">
        <v>12690</v>
      </c>
      <c r="C21" s="13">
        <v>169</v>
      </c>
      <c r="D21" s="13">
        <v>286433</v>
      </c>
      <c r="E21" s="13">
        <v>72</v>
      </c>
      <c r="F21" s="13">
        <v>7650</v>
      </c>
      <c r="G21" s="13">
        <v>11294</v>
      </c>
      <c r="H21" s="17">
        <v>97.2</v>
      </c>
      <c r="I21" s="17">
        <v>84</v>
      </c>
      <c r="J21" s="77">
        <v>1.19</v>
      </c>
      <c r="K21" s="5">
        <v>724</v>
      </c>
      <c r="L21" s="13">
        <v>1278</v>
      </c>
      <c r="M21" s="13">
        <v>57403</v>
      </c>
      <c r="N21" s="13">
        <v>59609</v>
      </c>
      <c r="O21" s="80">
        <v>1245755</v>
      </c>
      <c r="P21" s="119">
        <v>103.8</v>
      </c>
      <c r="Q21" s="17">
        <v>104</v>
      </c>
      <c r="R21" s="13">
        <v>90745</v>
      </c>
      <c r="S21" s="13">
        <v>2344</v>
      </c>
      <c r="T21" s="13">
        <v>46245</v>
      </c>
      <c r="U21" s="57" t="s">
        <v>149</v>
      </c>
    </row>
    <row r="22" spans="1:21" ht="10.5" customHeight="1">
      <c r="A22" s="55" t="s">
        <v>150</v>
      </c>
      <c r="B22" s="29" t="s">
        <v>218</v>
      </c>
      <c r="C22" s="13">
        <v>164</v>
      </c>
      <c r="D22" s="13">
        <v>268652</v>
      </c>
      <c r="E22" s="13">
        <v>88</v>
      </c>
      <c r="F22" s="13">
        <v>9518</v>
      </c>
      <c r="G22" s="13">
        <v>15564</v>
      </c>
      <c r="H22" s="17">
        <v>98.3</v>
      </c>
      <c r="I22" s="17">
        <v>144.3</v>
      </c>
      <c r="J22" s="77">
        <v>1.19</v>
      </c>
      <c r="K22" s="5">
        <v>824</v>
      </c>
      <c r="L22" s="13">
        <v>1269</v>
      </c>
      <c r="M22" s="13">
        <v>65057</v>
      </c>
      <c r="N22" s="13">
        <v>65801</v>
      </c>
      <c r="O22" s="80">
        <v>1242935</v>
      </c>
      <c r="P22" s="119">
        <v>103.6</v>
      </c>
      <c r="Q22" s="131">
        <v>103.8</v>
      </c>
      <c r="R22" s="13">
        <v>90986</v>
      </c>
      <c r="S22" s="13">
        <v>3135</v>
      </c>
      <c r="T22" s="13">
        <v>46474</v>
      </c>
      <c r="U22" s="57" t="s">
        <v>150</v>
      </c>
    </row>
    <row r="23" spans="1:21" ht="10.5" customHeight="1">
      <c r="A23" s="55" t="s">
        <v>138</v>
      </c>
      <c r="B23" s="29">
        <v>12695</v>
      </c>
      <c r="C23" s="13">
        <v>171</v>
      </c>
      <c r="D23" s="13">
        <v>280471</v>
      </c>
      <c r="E23" s="13">
        <v>78</v>
      </c>
      <c r="F23" s="13">
        <v>7419</v>
      </c>
      <c r="G23" s="13">
        <v>14632</v>
      </c>
      <c r="H23" s="17">
        <v>97.5</v>
      </c>
      <c r="I23" s="17">
        <v>117.7</v>
      </c>
      <c r="J23" s="77">
        <v>1.21</v>
      </c>
      <c r="K23" s="5">
        <v>787</v>
      </c>
      <c r="L23" s="13">
        <v>1201</v>
      </c>
      <c r="M23" s="13">
        <v>66637</v>
      </c>
      <c r="N23" s="13">
        <v>69341</v>
      </c>
      <c r="O23" s="80">
        <v>1242316</v>
      </c>
      <c r="P23" s="119">
        <v>103.3</v>
      </c>
      <c r="Q23" s="131">
        <v>103.7</v>
      </c>
      <c r="R23" s="13">
        <v>91130</v>
      </c>
      <c r="S23" s="13">
        <v>2437</v>
      </c>
      <c r="T23" s="13">
        <v>46591</v>
      </c>
      <c r="U23" s="57" t="s">
        <v>138</v>
      </c>
    </row>
    <row r="24" spans="1:21" ht="10.5" customHeight="1">
      <c r="A24" s="60" t="s">
        <v>139</v>
      </c>
      <c r="B24" s="29">
        <v>12689</v>
      </c>
      <c r="C24" s="13">
        <v>161</v>
      </c>
      <c r="D24" s="13">
        <v>291156</v>
      </c>
      <c r="E24" s="13">
        <v>80</v>
      </c>
      <c r="F24" s="13">
        <v>6582</v>
      </c>
      <c r="G24" s="13">
        <v>11132</v>
      </c>
      <c r="H24" s="17">
        <v>96.3</v>
      </c>
      <c r="I24" s="17">
        <v>83.4</v>
      </c>
      <c r="J24" s="77">
        <v>1.23</v>
      </c>
      <c r="K24" s="5">
        <v>632</v>
      </c>
      <c r="L24" s="13">
        <v>979</v>
      </c>
      <c r="M24" s="13">
        <v>58818</v>
      </c>
      <c r="N24" s="13">
        <v>64533</v>
      </c>
      <c r="O24" s="80">
        <v>1244150</v>
      </c>
      <c r="P24" s="119">
        <v>102.7</v>
      </c>
      <c r="Q24" s="131">
        <v>103.9</v>
      </c>
      <c r="R24" s="13">
        <v>91198</v>
      </c>
      <c r="S24" s="13">
        <v>2320</v>
      </c>
      <c r="T24" s="13">
        <v>46591</v>
      </c>
      <c r="U24" s="57" t="s">
        <v>139</v>
      </c>
    </row>
    <row r="25" spans="1:21" ht="10.5" customHeight="1">
      <c r="A25" s="108" t="s">
        <v>140</v>
      </c>
      <c r="B25" s="29">
        <v>12685</v>
      </c>
      <c r="C25" s="13" t="s">
        <v>206</v>
      </c>
      <c r="D25" s="13">
        <v>274309</v>
      </c>
      <c r="E25" s="13">
        <v>78</v>
      </c>
      <c r="F25" s="13">
        <v>10526</v>
      </c>
      <c r="G25" s="13">
        <v>12461</v>
      </c>
      <c r="H25" s="17" t="s">
        <v>207</v>
      </c>
      <c r="I25" s="17" t="s">
        <v>209</v>
      </c>
      <c r="J25" s="77">
        <v>1.24</v>
      </c>
      <c r="K25" s="5">
        <v>673</v>
      </c>
      <c r="L25" s="13">
        <v>2709</v>
      </c>
      <c r="M25" s="13">
        <v>64170</v>
      </c>
      <c r="N25" s="13" t="s">
        <v>215</v>
      </c>
      <c r="O25" s="80">
        <v>1248936</v>
      </c>
      <c r="P25" s="119">
        <v>102.1</v>
      </c>
      <c r="Q25" s="131">
        <v>103.9</v>
      </c>
      <c r="R25" s="13">
        <v>91054</v>
      </c>
      <c r="S25" s="13">
        <v>2344</v>
      </c>
      <c r="T25" s="13">
        <v>47047</v>
      </c>
      <c r="U25" s="57" t="s">
        <v>140</v>
      </c>
    </row>
    <row r="26" spans="1:21" ht="10.5" customHeight="1">
      <c r="A26" s="108" t="s">
        <v>151</v>
      </c>
      <c r="B26" s="29">
        <v>12689</v>
      </c>
      <c r="C26" s="13" t="s">
        <v>205</v>
      </c>
      <c r="D26" s="13">
        <v>282401</v>
      </c>
      <c r="E26" s="13">
        <v>77</v>
      </c>
      <c r="F26" s="13">
        <v>7697</v>
      </c>
      <c r="G26" s="13">
        <v>12530</v>
      </c>
      <c r="H26" s="17" t="s">
        <v>208</v>
      </c>
      <c r="I26" s="17" t="s">
        <v>210</v>
      </c>
      <c r="J26" s="77">
        <v>1.24</v>
      </c>
      <c r="K26" s="5">
        <v>742</v>
      </c>
      <c r="L26" s="13">
        <v>1062</v>
      </c>
      <c r="M26" s="13" t="s">
        <v>213</v>
      </c>
      <c r="N26" s="13" t="s">
        <v>214</v>
      </c>
      <c r="O26" s="80">
        <v>1244211</v>
      </c>
      <c r="P26" s="119" t="s">
        <v>216</v>
      </c>
      <c r="Q26" s="131">
        <v>103.9</v>
      </c>
      <c r="R26" s="13">
        <v>91148</v>
      </c>
      <c r="S26" s="13">
        <v>2075</v>
      </c>
      <c r="T26" s="13">
        <v>46879</v>
      </c>
      <c r="U26" s="57" t="s">
        <v>151</v>
      </c>
    </row>
    <row r="27" spans="1:21" s="72" customFormat="1" ht="10.5" customHeight="1">
      <c r="A27" s="151" t="s">
        <v>142</v>
      </c>
      <c r="B27" s="163" t="s">
        <v>204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8720</v>
      </c>
      <c r="H27" s="123" t="s">
        <v>113</v>
      </c>
      <c r="I27" s="123" t="s">
        <v>113</v>
      </c>
      <c r="J27" s="158" t="s">
        <v>113</v>
      </c>
      <c r="K27" s="20">
        <v>711</v>
      </c>
      <c r="L27" s="122">
        <v>1417</v>
      </c>
      <c r="M27" s="122" t="s">
        <v>211</v>
      </c>
      <c r="N27" s="122" t="s">
        <v>212</v>
      </c>
      <c r="O27" s="125">
        <v>1233008</v>
      </c>
      <c r="P27" s="127" t="s">
        <v>217</v>
      </c>
      <c r="Q27" s="159" t="s">
        <v>169</v>
      </c>
      <c r="R27" s="125">
        <v>91528</v>
      </c>
      <c r="S27" s="122" t="s">
        <v>113</v>
      </c>
      <c r="T27" s="122" t="s">
        <v>113</v>
      </c>
      <c r="U27" s="59" t="s">
        <v>142</v>
      </c>
    </row>
    <row r="28" spans="1:21" s="72" customFormat="1" ht="3" customHeight="1">
      <c r="A28" s="15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1" customFormat="1" ht="13.5" customHeight="1">
      <c r="A29" s="136" t="s">
        <v>63</v>
      </c>
      <c r="B29" s="157">
        <f>12689-B26</f>
        <v>0</v>
      </c>
      <c r="C29" s="137">
        <f>(16071-15114)/15114*100</f>
        <v>6.331877729257641</v>
      </c>
      <c r="D29" s="137">
        <f>(D26-D25)/D25*100</f>
        <v>2.949957894199607</v>
      </c>
      <c r="E29" s="137">
        <f>(77153-77872)/77872*100</f>
        <v>-0.9233100472570372</v>
      </c>
      <c r="F29" s="137">
        <f>(F26-F25)/F25*100</f>
        <v>-26.87630628918868</v>
      </c>
      <c r="G29" s="137">
        <f>(G27-G26)/G26*100</f>
        <v>-30.40702314445331</v>
      </c>
      <c r="H29" s="138">
        <v>1.4</v>
      </c>
      <c r="I29" s="137">
        <f>(83.3-82.3)/82.3*100</f>
        <v>1.2150668286755772</v>
      </c>
      <c r="J29" s="148">
        <f>J26-J25</f>
        <v>0</v>
      </c>
      <c r="K29" s="137">
        <f>(K27-K26)/K26*100</f>
        <v>-4.177897574123989</v>
      </c>
      <c r="L29" s="137">
        <f>(L27-L26)/L26*100</f>
        <v>33.42749529190207</v>
      </c>
      <c r="M29" s="137">
        <f>(5981377-6542510)/6542510*100</f>
        <v>-8.576723612191651</v>
      </c>
      <c r="N29" s="137">
        <f>(6361097-6434166)/6434166*100</f>
        <v>-1.1356405787478905</v>
      </c>
      <c r="O29" s="137">
        <f>(O27-O26)/O26*100</f>
        <v>-0.9004099786933246</v>
      </c>
      <c r="P29" s="137">
        <v>-0.1</v>
      </c>
      <c r="Q29" s="137">
        <v>-0.1</v>
      </c>
      <c r="R29" s="137">
        <f>(R27-R26)/R26*100</f>
        <v>0.41690437530170715</v>
      </c>
      <c r="S29" s="139">
        <f>(S26-S25)/S25*100</f>
        <v>-11.476109215017065</v>
      </c>
      <c r="T29" s="137">
        <f>(468785-470471)/470471*100</f>
        <v>-0.3583642775006324</v>
      </c>
      <c r="U29" s="140" t="s">
        <v>63</v>
      </c>
    </row>
    <row r="30" spans="1:21" s="141" customFormat="1" ht="13.5" customHeight="1">
      <c r="A30" s="142" t="s">
        <v>152</v>
      </c>
      <c r="B30" s="157">
        <v>-19</v>
      </c>
      <c r="C30" s="137">
        <v>4</v>
      </c>
      <c r="D30" s="137">
        <f>(D26-D14)/D14*100</f>
        <v>-2.140834918687777</v>
      </c>
      <c r="E30" s="137">
        <f>(77153-79171)/79171*100</f>
        <v>-2.5489131121243886</v>
      </c>
      <c r="F30" s="137">
        <f>(F26-F14)/F14*100</f>
        <v>10.256410256410255</v>
      </c>
      <c r="G30" s="137">
        <v>3.4</v>
      </c>
      <c r="H30" s="137">
        <v>-1.4</v>
      </c>
      <c r="I30" s="137">
        <f>(83.3-I14)/I14*100</f>
        <v>1.2150668286755772</v>
      </c>
      <c r="J30" s="148">
        <f>J26-J14</f>
        <v>0.1399999999999999</v>
      </c>
      <c r="K30" s="137">
        <f>(K27-K15)/K15*100</f>
        <v>-3.3967391304347823</v>
      </c>
      <c r="L30" s="137">
        <f>(L27-L15)/L15*100</f>
        <v>22.683982683982684</v>
      </c>
      <c r="M30" s="137">
        <v>-3.3</v>
      </c>
      <c r="N30" s="137">
        <v>-10.2</v>
      </c>
      <c r="O30" s="137">
        <f>(O27-O15)/O15*100</f>
        <v>-2.8422974456278927</v>
      </c>
      <c r="P30" s="137">
        <v>-3.6</v>
      </c>
      <c r="Q30" s="137">
        <v>0.3</v>
      </c>
      <c r="R30" s="137">
        <f>(R27-R15)/R15*100</f>
        <v>3.335064465870346</v>
      </c>
      <c r="S30" s="137">
        <f>(S26-S14)/S14*100</f>
        <v>-15.787337662337661</v>
      </c>
      <c r="T30" s="137">
        <v>3.4</v>
      </c>
      <c r="U30" s="143" t="s">
        <v>152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5" t="s">
        <v>42</v>
      </c>
      <c r="L31" s="186"/>
      <c r="M31" s="185" t="s">
        <v>110</v>
      </c>
      <c r="N31" s="186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170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159</v>
      </c>
      <c r="K34" s="9" t="s">
        <v>182</v>
      </c>
      <c r="S34" s="99"/>
      <c r="T34" s="100"/>
      <c r="U34" s="99"/>
    </row>
    <row r="35" spans="1:21" s="9" customFormat="1" ht="10.5" customHeight="1">
      <c r="A35" s="9" t="s">
        <v>176</v>
      </c>
      <c r="I35" s="78"/>
      <c r="J35" s="99"/>
      <c r="K35" s="9" t="s">
        <v>179</v>
      </c>
      <c r="S35" s="99"/>
      <c r="T35" s="99"/>
      <c r="U35" s="99"/>
    </row>
    <row r="36" spans="1:21" s="9" customFormat="1" ht="10.5" customHeight="1">
      <c r="A36" s="9" t="s">
        <v>146</v>
      </c>
      <c r="I36" s="78"/>
      <c r="J36" s="99"/>
      <c r="S36" s="99"/>
      <c r="T36" s="99"/>
      <c r="U36" s="99"/>
    </row>
    <row r="37" spans="1:10" s="9" customFormat="1" ht="10.5" customHeight="1">
      <c r="A37" s="9" t="s">
        <v>177</v>
      </c>
      <c r="F37" s="75"/>
      <c r="J37" s="100"/>
    </row>
    <row r="38" spans="1:21" s="9" customFormat="1" ht="10.5">
      <c r="A38" s="9" t="s">
        <v>178</v>
      </c>
      <c r="S38" s="9" t="s">
        <v>141</v>
      </c>
      <c r="U38" s="75"/>
    </row>
    <row r="39" ht="13.5">
      <c r="T39" s="106"/>
    </row>
    <row r="41" spans="15:19" ht="13.5">
      <c r="O41" s="18" t="s">
        <v>145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2015-12-28T07:33:43Z</cp:lastPrinted>
  <dcterms:created xsi:type="dcterms:W3CDTF">1997-01-08T22:48:59Z</dcterms:created>
  <dcterms:modified xsi:type="dcterms:W3CDTF">2015-12-30T07:29:36Z</dcterms:modified>
  <cp:category/>
  <cp:version/>
  <cp:contentType/>
  <cp:contentStatus/>
</cp:coreProperties>
</file>